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3.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40" windowWidth="12450" windowHeight="6600" activeTab="0"/>
  </bookViews>
  <sheets>
    <sheet name="TOC" sheetId="1" r:id="rId1"/>
    <sheet name="Map 11.1" sheetId="2" r:id="rId2"/>
    <sheet name="Fig 11.1" sheetId="3" r:id="rId3"/>
    <sheet name="Fig 11.2" sheetId="4" r:id="rId4"/>
    <sheet name="Map 11.2" sheetId="5" r:id="rId5"/>
    <sheet name="Map 11.3" sheetId="6" r:id="rId6"/>
    <sheet name="Fig 11.3" sheetId="7" r:id="rId7"/>
    <sheet name="Fig 11.4" sheetId="8" r:id="rId8"/>
    <sheet name="Map 11.4" sheetId="9" r:id="rId9"/>
  </sheets>
  <definedNames/>
  <calcPr fullCalcOnLoad="1"/>
</workbook>
</file>

<file path=xl/sharedStrings.xml><?xml version="1.0" encoding="utf-8"?>
<sst xmlns="http://schemas.openxmlformats.org/spreadsheetml/2006/main" count="6442" uniqueCount="3510">
  <si>
    <t>second quintile</t>
  </si>
  <si>
    <t>CZ08</t>
  </si>
  <si>
    <t>Moravskoslezsko</t>
  </si>
  <si>
    <t>median</t>
  </si>
  <si>
    <t>DK01</t>
  </si>
  <si>
    <t>Hovedstaden</t>
  </si>
  <si>
    <t>third quintile</t>
  </si>
  <si>
    <t>DK02</t>
  </si>
  <si>
    <t>Sjælland</t>
  </si>
  <si>
    <t>:</t>
  </si>
  <si>
    <t>EU-27</t>
  </si>
  <si>
    <t>Bucureşti - Ilfov</t>
  </si>
  <si>
    <t>Norway</t>
  </si>
  <si>
    <t>Turkey</t>
  </si>
  <si>
    <t>Switzerland</t>
  </si>
  <si>
    <t>NUTS</t>
  </si>
  <si>
    <t>Region name</t>
  </si>
  <si>
    <t>Value</t>
  </si>
  <si>
    <t>BE10</t>
  </si>
  <si>
    <t>Région de Bruxelles-Capitale / Brussels Hoofdstedelijk Gewest</t>
  </si>
  <si>
    <t>Colours from light to dark shades</t>
  </si>
  <si>
    <t>BE21</t>
  </si>
  <si>
    <t>Prov. Antwerpen</t>
  </si>
  <si>
    <t>BE22</t>
  </si>
  <si>
    <t>Prov. Limburg (BE)</t>
  </si>
  <si>
    <t>South Western Scotland</t>
  </si>
  <si>
    <t>UKM5</t>
  </si>
  <si>
    <t>North Eastern Scotland</t>
  </si>
  <si>
    <t>UKM6</t>
  </si>
  <si>
    <t>Highlands and Islands</t>
  </si>
  <si>
    <t>UKN0</t>
  </si>
  <si>
    <t>IS00</t>
  </si>
  <si>
    <t>Iceland</t>
  </si>
  <si>
    <t>Liechtenstein</t>
  </si>
  <si>
    <t>NO01</t>
  </si>
  <si>
    <t>Oslo og Akershus</t>
  </si>
  <si>
    <t>NO02</t>
  </si>
  <si>
    <t>Hedmark og Oppland</t>
  </si>
  <si>
    <t>NO03</t>
  </si>
  <si>
    <t>Sør-Østlandet</t>
  </si>
  <si>
    <t>NO04</t>
  </si>
  <si>
    <t>Agder og Rogaland</t>
  </si>
  <si>
    <t>NO05</t>
  </si>
  <si>
    <t>Vestlandet</t>
  </si>
  <si>
    <t>NO06</t>
  </si>
  <si>
    <t>Trøndelag</t>
  </si>
  <si>
    <t>NO07</t>
  </si>
  <si>
    <t>Nord-Norge</t>
  </si>
  <si>
    <t>CH01</t>
  </si>
  <si>
    <t>Région lémanique</t>
  </si>
  <si>
    <t>CH02</t>
  </si>
  <si>
    <t>Espace Mittelland</t>
  </si>
  <si>
    <t>CH03</t>
  </si>
  <si>
    <t>Nordwestschweiz</t>
  </si>
  <si>
    <t>CH04</t>
  </si>
  <si>
    <t>Zürich</t>
  </si>
  <si>
    <t>CH05</t>
  </si>
  <si>
    <t>Ostschweiz</t>
  </si>
  <si>
    <t>CH06</t>
  </si>
  <si>
    <t>Zentralschweiz</t>
  </si>
  <si>
    <t>CH07</t>
  </si>
  <si>
    <t>Ticino</t>
  </si>
  <si>
    <t>Montenegro</t>
  </si>
  <si>
    <t>HR03</t>
  </si>
  <si>
    <t>Jadranska Hrvatska</t>
  </si>
  <si>
    <t>MK00</t>
  </si>
  <si>
    <t>TR10</t>
  </si>
  <si>
    <t>TR21</t>
  </si>
  <si>
    <t>TR22</t>
  </si>
  <si>
    <t>TR31</t>
  </si>
  <si>
    <t>TR32</t>
  </si>
  <si>
    <t>TR33</t>
  </si>
  <si>
    <t>TR41</t>
  </si>
  <si>
    <t>TR42</t>
  </si>
  <si>
    <t>TR51</t>
  </si>
  <si>
    <t>Ankara</t>
  </si>
  <si>
    <t>TR52</t>
  </si>
  <si>
    <t>Konya</t>
  </si>
  <si>
    <t>TR61</t>
  </si>
  <si>
    <t>TR62</t>
  </si>
  <si>
    <t>TR63</t>
  </si>
  <si>
    <t>TR71</t>
  </si>
  <si>
    <t>TR72</t>
  </si>
  <si>
    <t>TR81</t>
  </si>
  <si>
    <t>TR82</t>
  </si>
  <si>
    <t>TR83</t>
  </si>
  <si>
    <t>TR90</t>
  </si>
  <si>
    <t>TRA1</t>
  </si>
  <si>
    <t>TRA2</t>
  </si>
  <si>
    <t>TRB1</t>
  </si>
  <si>
    <t>TRB2</t>
  </si>
  <si>
    <t>TRC1</t>
  </si>
  <si>
    <t>TRC2</t>
  </si>
  <si>
    <t>TRC3</t>
  </si>
  <si>
    <t>BE100</t>
  </si>
  <si>
    <t>Arr. de Bruxelles-Capitale / Arr. van Brussel-Hoofdstad</t>
  </si>
  <si>
    <t>BE211</t>
  </si>
  <si>
    <t>Arr. Antwerpen</t>
  </si>
  <si>
    <t>BE212</t>
  </si>
  <si>
    <t>Arr. Mechelen</t>
  </si>
  <si>
    <t>BE213</t>
  </si>
  <si>
    <t>Arr. Turnhout</t>
  </si>
  <si>
    <t>EL134</t>
  </si>
  <si>
    <t>EL14</t>
  </si>
  <si>
    <t>EL141</t>
  </si>
  <si>
    <t>EL142</t>
  </si>
  <si>
    <t>EL143</t>
  </si>
  <si>
    <t>EL144</t>
  </si>
  <si>
    <t>EL21</t>
  </si>
  <si>
    <t>EL211</t>
  </si>
  <si>
    <t>EL212</t>
  </si>
  <si>
    <t>EL213</t>
  </si>
  <si>
    <t>EL214</t>
  </si>
  <si>
    <t>EL22</t>
  </si>
  <si>
    <t>EL221</t>
  </si>
  <si>
    <t>EL222</t>
  </si>
  <si>
    <t>EL223</t>
  </si>
  <si>
    <t>EL224</t>
  </si>
  <si>
    <t>EL23</t>
  </si>
  <si>
    <t>EL231</t>
  </si>
  <si>
    <t>EL232</t>
  </si>
  <si>
    <t>EL233</t>
  </si>
  <si>
    <t>EL24</t>
  </si>
  <si>
    <t>EL241</t>
  </si>
  <si>
    <t>EL242</t>
  </si>
  <si>
    <t>EL243</t>
  </si>
  <si>
    <t>EL244</t>
  </si>
  <si>
    <t>EL245</t>
  </si>
  <si>
    <t>EL25</t>
  </si>
  <si>
    <t>EL251</t>
  </si>
  <si>
    <t>EL252</t>
  </si>
  <si>
    <t>EL253</t>
  </si>
  <si>
    <t>EL254</t>
  </si>
  <si>
    <t>EL255</t>
  </si>
  <si>
    <t>EL30</t>
  </si>
  <si>
    <t>EL300</t>
  </si>
  <si>
    <t>EL41</t>
  </si>
  <si>
    <t>EL411</t>
  </si>
  <si>
    <t>EL412</t>
  </si>
  <si>
    <t>EL413</t>
  </si>
  <si>
    <t>EL42</t>
  </si>
  <si>
    <t>EL421</t>
  </si>
  <si>
    <t>EL422</t>
  </si>
  <si>
    <t>EL43</t>
  </si>
  <si>
    <t>EL431</t>
  </si>
  <si>
    <t>EL432</t>
  </si>
  <si>
    <t>EL433</t>
  </si>
  <si>
    <t>EL434</t>
  </si>
  <si>
    <t>ITC4C</t>
  </si>
  <si>
    <t>ITC4D</t>
  </si>
  <si>
    <t>Monza e della Brianza</t>
  </si>
  <si>
    <t>ITI34</t>
  </si>
  <si>
    <t>ITI35</t>
  </si>
  <si>
    <t>Fermo</t>
  </si>
  <si>
    <t>ITF46</t>
  </si>
  <si>
    <t>ITF47</t>
  </si>
  <si>
    <t>ITF48</t>
  </si>
  <si>
    <t>Barletta-Andria-Trani</t>
  </si>
  <si>
    <t>ITH59</t>
  </si>
  <si>
    <t>ITI31</t>
  </si>
  <si>
    <t>ITH1</t>
  </si>
  <si>
    <t>ITH10</t>
  </si>
  <si>
    <t>ITH2</t>
  </si>
  <si>
    <t>ITH20</t>
  </si>
  <si>
    <t>ITH3</t>
  </si>
  <si>
    <t>ITH31</t>
  </si>
  <si>
    <t>ITH32</t>
  </si>
  <si>
    <t>ITH33</t>
  </si>
  <si>
    <t>ITH34</t>
  </si>
  <si>
    <t>ITH35</t>
  </si>
  <si>
    <t>ITH36</t>
  </si>
  <si>
    <t>ITH37</t>
  </si>
  <si>
    <t>ITH4</t>
  </si>
  <si>
    <t>ITH41</t>
  </si>
  <si>
    <t>ITH42</t>
  </si>
  <si>
    <t>ITH43</t>
  </si>
  <si>
    <t>ITH44</t>
  </si>
  <si>
    <t>ITH5</t>
  </si>
  <si>
    <t>ITH51</t>
  </si>
  <si>
    <t>ITH52</t>
  </si>
  <si>
    <t>ITH53</t>
  </si>
  <si>
    <t>ITH54</t>
  </si>
  <si>
    <t>ITH55</t>
  </si>
  <si>
    <t>ITH56</t>
  </si>
  <si>
    <t>ITH57</t>
  </si>
  <si>
    <t>ITH58</t>
  </si>
  <si>
    <t>ITI1</t>
  </si>
  <si>
    <t>ITI11</t>
  </si>
  <si>
    <t>ITI12</t>
  </si>
  <si>
    <t>ITI13</t>
  </si>
  <si>
    <t>ITI14</t>
  </si>
  <si>
    <t>ITI15</t>
  </si>
  <si>
    <t>ITI16</t>
  </si>
  <si>
    <t>ITI17</t>
  </si>
  <si>
    <t>ITI18</t>
  </si>
  <si>
    <t>ITI19</t>
  </si>
  <si>
    <t>ITI1A</t>
  </si>
  <si>
    <t>ITI2</t>
  </si>
  <si>
    <t>ITI21</t>
  </si>
  <si>
    <t>ITI22</t>
  </si>
  <si>
    <t>ITI3</t>
  </si>
  <si>
    <t>ITI32</t>
  </si>
  <si>
    <t>ITI33</t>
  </si>
  <si>
    <t>ITI4</t>
  </si>
  <si>
    <t>ITI41</t>
  </si>
  <si>
    <t>ITI42</t>
  </si>
  <si>
    <t>ITI43</t>
  </si>
  <si>
    <t>ITI44</t>
  </si>
  <si>
    <t>ITI45</t>
  </si>
  <si>
    <t>Provincia Autonoma di Bolzano/Bozen</t>
  </si>
  <si>
    <t>Decimals</t>
  </si>
  <si>
    <t>http://appsso.eurostat.ec.europa.eu/nui/show.do?query=BOOKMARK_DS-053380_QID_-3F08D64C_UID_-3F171EB0&amp;layout=TIME,C,X,0;UNIT,B,Y,0;GEO,B,Y,1;SECTPERF,B,Z,0;INDICATORS,C,Z,1;&amp;zSelection=DS-053380INDICATORS,OBS_FLAG;DS-053380SECTPERF,TOTAL;&amp;rankName1=SECTPERF_1_2_-1_2&amp;rankName2=INDICATORS_1_2_-1_2&amp;rankName3=TIME_1_0_0_0&amp;rankName4=UNIT_1_2_0_1&amp;rankName5=GEO_1_2_1_1&amp;sortC=ASC_-1_FIRST&amp;rStp=&amp;cStp=&amp;rDCh=&amp;cDCh=&amp;rDM=true&amp;cDM=true&amp;footnes=false&amp;empty=false&amp;wai=false&amp;time_mode=ROLLING&amp;lang=EN&amp;cfo=%23%23%23+%23%23%23.%23%23%23</t>
  </si>
  <si>
    <t>See Map 11.1</t>
  </si>
  <si>
    <t>Hochtaunuskreis</t>
  </si>
  <si>
    <t>DE719</t>
  </si>
  <si>
    <t>Main-Kinzig-Kreis</t>
  </si>
  <si>
    <t>DE71A</t>
  </si>
  <si>
    <t>Main-Taunus-Kreis</t>
  </si>
  <si>
    <t>DE71B</t>
  </si>
  <si>
    <t>Odenwaldkreis</t>
  </si>
  <si>
    <t>DE71C</t>
  </si>
  <si>
    <t>Offenbach, Landkreis</t>
  </si>
  <si>
    <t>DE71D</t>
  </si>
  <si>
    <t>Rheingau-Taunus-Kreis</t>
  </si>
  <si>
    <t>DE71E</t>
  </si>
  <si>
    <t>Wetteraukreis</t>
  </si>
  <si>
    <t>(in Prozentpunkte, Differenz zwischen 2010 und 2006)</t>
  </si>
  <si>
    <t>DE80</t>
  </si>
  <si>
    <t>Mecklenburg-Vorpommern</t>
  </si>
  <si>
    <t>DE91</t>
  </si>
  <si>
    <t>Braunschweig</t>
  </si>
  <si>
    <t>DE92</t>
  </si>
  <si>
    <t>Hannover</t>
  </si>
  <si>
    <t>DE93</t>
  </si>
  <si>
    <t>Lüneburg</t>
  </si>
  <si>
    <t>DE94</t>
  </si>
  <si>
    <t>Weser-Ems</t>
  </si>
  <si>
    <t>DEA1</t>
  </si>
  <si>
    <t>Düsseldorf</t>
  </si>
  <si>
    <t>DEA2</t>
  </si>
  <si>
    <t>Köln</t>
  </si>
  <si>
    <t>DEA3</t>
  </si>
  <si>
    <t>Münster</t>
  </si>
  <si>
    <t>DEA4</t>
  </si>
  <si>
    <t>Detmold</t>
  </si>
  <si>
    <t>DEA5</t>
  </si>
  <si>
    <t>Arnsberg</t>
  </si>
  <si>
    <t>DEB1</t>
  </si>
  <si>
    <t>Koblenz</t>
  </si>
  <si>
    <t>DEB2</t>
  </si>
  <si>
    <t>Trier</t>
  </si>
  <si>
    <t>DEB3</t>
  </si>
  <si>
    <t>Rheinhessen-Pfalz</t>
  </si>
  <si>
    <t>DEC0</t>
  </si>
  <si>
    <t>Saarland</t>
  </si>
  <si>
    <t>Chemnitz</t>
  </si>
  <si>
    <t>DED2</t>
  </si>
  <si>
    <t>Dresden</t>
  </si>
  <si>
    <t>Leipzig</t>
  </si>
  <si>
    <t>DEE0</t>
  </si>
  <si>
    <t>Sachsen-Anhalt</t>
  </si>
  <si>
    <t>DEF0</t>
  </si>
  <si>
    <t>Schleswig-Holstein</t>
  </si>
  <si>
    <t>DEG0</t>
  </si>
  <si>
    <t>Thüringen</t>
  </si>
  <si>
    <t>EE00</t>
  </si>
  <si>
    <t>Eesti</t>
  </si>
  <si>
    <t>IE01</t>
  </si>
  <si>
    <t>Border, Midland and Western</t>
  </si>
  <si>
    <t>IE02</t>
  </si>
  <si>
    <t>Southern and Eastern</t>
  </si>
  <si>
    <t>Anatoliki Makedonia, Thraki</t>
  </si>
  <si>
    <t>Kentriki Makedonia</t>
  </si>
  <si>
    <t>Dytiki Makedonia</t>
  </si>
  <si>
    <t>Thessalia</t>
  </si>
  <si>
    <t>Ipeiros</t>
  </si>
  <si>
    <t>Ionia Nisia</t>
  </si>
  <si>
    <t>Dytiki Ellada</t>
  </si>
  <si>
    <t>Sterea Ellada</t>
  </si>
  <si>
    <t>Peloponnisos</t>
  </si>
  <si>
    <t>Attiki</t>
  </si>
  <si>
    <t>Voreio Aigaio</t>
  </si>
  <si>
    <t>Notio Aigaio</t>
  </si>
  <si>
    <t>Kriti</t>
  </si>
  <si>
    <t>ES11</t>
  </si>
  <si>
    <t>Galicia</t>
  </si>
  <si>
    <t>ES12</t>
  </si>
  <si>
    <t>Principado de Asturias</t>
  </si>
  <si>
    <t>ES13</t>
  </si>
  <si>
    <t>Cantabria</t>
  </si>
  <si>
    <t>ES21</t>
  </si>
  <si>
    <t>País Vasco</t>
  </si>
  <si>
    <t>ES22</t>
  </si>
  <si>
    <t>Comunidad Foral de Navarra</t>
  </si>
  <si>
    <t>ES23</t>
  </si>
  <si>
    <t>La Rioja</t>
  </si>
  <si>
    <t>ES24</t>
  </si>
  <si>
    <t>DE113</t>
  </si>
  <si>
    <t>Esslingen</t>
  </si>
  <si>
    <t>DE114</t>
  </si>
  <si>
    <t>Göppingen</t>
  </si>
  <si>
    <t>DE115</t>
  </si>
  <si>
    <t>Ludwigsburg</t>
  </si>
  <si>
    <t>DE116</t>
  </si>
  <si>
    <t>Rems-Murr-Kreis</t>
  </si>
  <si>
    <t>DE117</t>
  </si>
  <si>
    <t>Heilbronn, Stadtkreis</t>
  </si>
  <si>
    <t>DE118</t>
  </si>
  <si>
    <t>Heilbronn, Landkreis</t>
  </si>
  <si>
    <t>DE119</t>
  </si>
  <si>
    <t>Hohenlohekreis</t>
  </si>
  <si>
    <t>DE11A</t>
  </si>
  <si>
    <t>Schwäbisch Hall</t>
  </si>
  <si>
    <t>DE11B</t>
  </si>
  <si>
    <t>Main-Tauber-Kreis</t>
  </si>
  <si>
    <t>Anteil der NUTS-2-Regionen mit FuE-Intensität &gt; 3,00 % (in % der Gesamtzahl der Regionen)</t>
  </si>
  <si>
    <t>Part des régions NUTS 2 de l'intensité de R &amp; D &gt; 3,00 % (en % du nombre total de régions)</t>
  </si>
  <si>
    <t>Share of NUTS 2 regions with R &amp; D intensity &gt; 3.00 % (% of total number of regions)</t>
  </si>
  <si>
    <t>Zahl von Regionen mit FuE-Intensität &gt; 3,00 %</t>
  </si>
  <si>
    <t>Count of regions with R &amp; D intensity &gt; 3.00 %</t>
  </si>
  <si>
    <t>Nombre des régions avec l'intensité de R &amp; D &gt; 3,00 %</t>
  </si>
  <si>
    <r>
      <t>Regional disparities in R &amp; D intensity, by NUTS 2 regions, 2010 (</t>
    </r>
    <r>
      <rPr>
        <b/>
        <vertAlign val="superscript"/>
        <sz val="8"/>
        <rFont val="Arial"/>
        <family val="2"/>
      </rPr>
      <t>1</t>
    </r>
    <r>
      <rPr>
        <b/>
        <sz val="8"/>
        <rFont val="Arial"/>
        <family val="2"/>
      </rPr>
      <t>)</t>
    </r>
  </si>
  <si>
    <t>Miasto Szczecin</t>
  </si>
  <si>
    <t>PL425</t>
  </si>
  <si>
    <t>PL431</t>
  </si>
  <si>
    <t>Gorzowski</t>
  </si>
  <si>
    <t>PL432</t>
  </si>
  <si>
    <t>Zielonogórski</t>
  </si>
  <si>
    <t>PL514</t>
  </si>
  <si>
    <t>PL515</t>
  </si>
  <si>
    <t>Jeleniogórski</t>
  </si>
  <si>
    <t>PL516</t>
  </si>
  <si>
    <t>PL517</t>
  </si>
  <si>
    <t>PL518</t>
  </si>
  <si>
    <t>PL521</t>
  </si>
  <si>
    <t>Nyski</t>
  </si>
  <si>
    <t>PL522</t>
  </si>
  <si>
    <t>Opolski</t>
  </si>
  <si>
    <t>PL613</t>
  </si>
  <si>
    <t>PL614</t>
  </si>
  <si>
    <t>PL615</t>
  </si>
  <si>
    <t>PL621</t>
  </si>
  <si>
    <t>PL622</t>
  </si>
  <si>
    <t>PL623</t>
  </si>
  <si>
    <t>Castilla y León</t>
  </si>
  <si>
    <t>ES42</t>
  </si>
  <si>
    <t>ES43</t>
  </si>
  <si>
    <t>Extremadura</t>
  </si>
  <si>
    <t>ES51</t>
  </si>
  <si>
    <t>Flag</t>
  </si>
  <si>
    <t>Bookmarks:</t>
  </si>
  <si>
    <t>Pinhal Interior Sul</t>
  </si>
  <si>
    <t>PT167</t>
  </si>
  <si>
    <t>Serra da Estrela</t>
  </si>
  <si>
    <t>PT168</t>
  </si>
  <si>
    <t>Beira Interior Norte</t>
  </si>
  <si>
    <t>PT169</t>
  </si>
  <si>
    <t>Beira Interior Sul</t>
  </si>
  <si>
    <t>PT16A</t>
  </si>
  <si>
    <t>Cova da Beira</t>
  </si>
  <si>
    <t>PT16B</t>
  </si>
  <si>
    <t>Oeste</t>
  </si>
  <si>
    <t>PT16C</t>
  </si>
  <si>
    <t>Médio Tejo</t>
  </si>
  <si>
    <t>PT171</t>
  </si>
  <si>
    <t>Grande Lisboa</t>
  </si>
  <si>
    <t>PT172</t>
  </si>
  <si>
    <t>Noord-Overijssel</t>
  </si>
  <si>
    <t>NL212</t>
  </si>
  <si>
    <t>Zuidwest-Overijssel</t>
  </si>
  <si>
    <t>NL213</t>
  </si>
  <si>
    <t>Twente</t>
  </si>
  <si>
    <t>NL221</t>
  </si>
  <si>
    <t>Veluwe</t>
  </si>
  <si>
    <t>NL225</t>
  </si>
  <si>
    <t>Achterhoek</t>
  </si>
  <si>
    <t>NL226</t>
  </si>
  <si>
    <t>Arnhem/Nijmegen</t>
  </si>
  <si>
    <t>NL224</t>
  </si>
  <si>
    <t>Zuidwest-Gelderland</t>
  </si>
  <si>
    <t>NL230</t>
  </si>
  <si>
    <t>NL310</t>
  </si>
  <si>
    <t>NL321</t>
  </si>
  <si>
    <t>Kop van Noord-Holland</t>
  </si>
  <si>
    <t>NL322</t>
  </si>
  <si>
    <t>Alkmaar en omgeving</t>
  </si>
  <si>
    <t>NL323</t>
  </si>
  <si>
    <t>IJmond</t>
  </si>
  <si>
    <t>NL324</t>
  </si>
  <si>
    <t>Agglomeratie Haarlem</t>
  </si>
  <si>
    <t>NL325</t>
  </si>
  <si>
    <t>Zaanstreek</t>
  </si>
  <si>
    <t>NL326</t>
  </si>
  <si>
    <t>Groot-Amsterdam</t>
  </si>
  <si>
    <t>NL327</t>
  </si>
  <si>
    <t>Het Gooi en Vechtstreek</t>
  </si>
  <si>
    <t>Agglomeratie Leiden en Bollenstreek</t>
  </si>
  <si>
    <t>NL332</t>
  </si>
  <si>
    <t>Agglomeratie 's-Gravenhage</t>
  </si>
  <si>
    <t>NL333</t>
  </si>
  <si>
    <t>Delft en Westland</t>
  </si>
  <si>
    <t>Oost-Zuid-Holland</t>
  </si>
  <si>
    <t>Groot-Rijnmond</t>
  </si>
  <si>
    <t>Zuidoost-Zuid-Holland</t>
  </si>
  <si>
    <t>NL341</t>
  </si>
  <si>
    <t>Zeeuwsch-Vlaanderen</t>
  </si>
  <si>
    <t>NL342</t>
  </si>
  <si>
    <t>Overig Zeeland</t>
  </si>
  <si>
    <t>NL411</t>
  </si>
  <si>
    <t>West-Noord-Brabant</t>
  </si>
  <si>
    <t>NL412</t>
  </si>
  <si>
    <t>Midden-Noord-Brabant</t>
  </si>
  <si>
    <t>NL413</t>
  </si>
  <si>
    <t>Noordoost-Noord-Brabant</t>
  </si>
  <si>
    <t>NL414</t>
  </si>
  <si>
    <t>Zuidoost-Noord-Brabant</t>
  </si>
  <si>
    <t>NL421</t>
  </si>
  <si>
    <t>Noord-Limburg</t>
  </si>
  <si>
    <t>NL422</t>
  </si>
  <si>
    <t>Midden-Limburg</t>
  </si>
  <si>
    <t>NL423</t>
  </si>
  <si>
    <t>Zuid-Limburg</t>
  </si>
  <si>
    <t>AT111</t>
  </si>
  <si>
    <t>Mittelburgenland</t>
  </si>
  <si>
    <t>AT112</t>
  </si>
  <si>
    <t>Nordburgenland</t>
  </si>
  <si>
    <t>AT113</t>
  </si>
  <si>
    <t>Südburgenland</t>
  </si>
  <si>
    <t>AT121</t>
  </si>
  <si>
    <t>Mostviertel-Eisenwurzen</t>
  </si>
  <si>
    <t>AT122</t>
  </si>
  <si>
    <t>Niederösterreich-Süd</t>
  </si>
  <si>
    <t>AT123</t>
  </si>
  <si>
    <t>Sankt Pölten</t>
  </si>
  <si>
    <t>AT124</t>
  </si>
  <si>
    <t>Waldviertel</t>
  </si>
  <si>
    <t>Region_min</t>
  </si>
  <si>
    <t>Min_label</t>
  </si>
  <si>
    <t>Min. value</t>
  </si>
  <si>
    <t>Region_max</t>
  </si>
  <si>
    <t>Max_label</t>
  </si>
  <si>
    <t>Max. value</t>
  </si>
  <si>
    <t>Country</t>
  </si>
  <si>
    <t>National average</t>
  </si>
  <si>
    <t>Lowest region</t>
  </si>
  <si>
    <t>Highest region</t>
  </si>
  <si>
    <t>Capital region</t>
  </si>
  <si>
    <t>For scatter</t>
  </si>
  <si>
    <t>Belgium</t>
  </si>
  <si>
    <t>Bulgaria</t>
  </si>
  <si>
    <t>Czech Republic</t>
  </si>
  <si>
    <t>Denmark</t>
  </si>
  <si>
    <t>Germany</t>
  </si>
  <si>
    <t>Estonia</t>
  </si>
  <si>
    <t>Ireland</t>
  </si>
  <si>
    <t>Greece</t>
  </si>
  <si>
    <t>Spain</t>
  </si>
  <si>
    <t>France</t>
  </si>
  <si>
    <t>Italy</t>
  </si>
  <si>
    <t>Rīga</t>
  </si>
  <si>
    <t>Hungary</t>
  </si>
  <si>
    <t>Netherlands</t>
  </si>
  <si>
    <t>Austria</t>
  </si>
  <si>
    <t>Poland</t>
  </si>
  <si>
    <t>Portugal</t>
  </si>
  <si>
    <t>Romania</t>
  </si>
  <si>
    <t>Slovenia</t>
  </si>
  <si>
    <t>Slovakia</t>
  </si>
  <si>
    <t>Finland</t>
  </si>
  <si>
    <t>Sweden</t>
  </si>
  <si>
    <t>United Kingdom</t>
  </si>
  <si>
    <t>Croatia</t>
  </si>
  <si>
    <t>RS</t>
  </si>
  <si>
    <t>Serbia</t>
  </si>
  <si>
    <t>Neustadt an der Weinstraße, Kreisfreie Stadt</t>
  </si>
  <si>
    <t>DEB37</t>
  </si>
  <si>
    <t>IS</t>
  </si>
  <si>
    <t>Ísland</t>
  </si>
  <si>
    <t>LI</t>
  </si>
  <si>
    <t>NO</t>
  </si>
  <si>
    <t>CH</t>
  </si>
  <si>
    <t>ME</t>
  </si>
  <si>
    <t>HR</t>
  </si>
  <si>
    <t>MK</t>
  </si>
  <si>
    <t>TR</t>
  </si>
  <si>
    <t>Kocaeli, Sakarya, Düzce, Bolu, Yalova</t>
  </si>
  <si>
    <t>Antalya, Isparta, Burdur</t>
  </si>
  <si>
    <t>Adana, Mersin</t>
  </si>
  <si>
    <t>Kayseri, Sivas, Yozgat</t>
  </si>
  <si>
    <t>ITG11</t>
  </si>
  <si>
    <t>Trapani</t>
  </si>
  <si>
    <t>ITG12</t>
  </si>
  <si>
    <t>Palermo</t>
  </si>
  <si>
    <t>ITG13</t>
  </si>
  <si>
    <t>Messina</t>
  </si>
  <si>
    <t>ITG14</t>
  </si>
  <si>
    <t>Agrigento</t>
  </si>
  <si>
    <t>ITG15</t>
  </si>
  <si>
    <t>Caltanissetta</t>
  </si>
  <si>
    <t>ITG16</t>
  </si>
  <si>
    <t>Enna</t>
  </si>
  <si>
    <t>ITG17</t>
  </si>
  <si>
    <t>Catania</t>
  </si>
  <si>
    <t>ITG18</t>
  </si>
  <si>
    <t>Ragusa</t>
  </si>
  <si>
    <t>ITG19</t>
  </si>
  <si>
    <t>Siracusa</t>
  </si>
  <si>
    <t>ITG25</t>
  </si>
  <si>
    <t>Sassari</t>
  </si>
  <si>
    <t>ITG26</t>
  </si>
  <si>
    <t>Nuoro</t>
  </si>
  <si>
    <t>ITG27</t>
  </si>
  <si>
    <t>Cagliari</t>
  </si>
  <si>
    <t>ITG28</t>
  </si>
  <si>
    <t>Oristano</t>
  </si>
  <si>
    <t>ITG29</t>
  </si>
  <si>
    <t>Olbia-Tempio</t>
  </si>
  <si>
    <t>ITG2A</t>
  </si>
  <si>
    <t>Ogliastra</t>
  </si>
  <si>
    <t>ITG2B</t>
  </si>
  <si>
    <t>Medio Campidano</t>
  </si>
  <si>
    <t>ITG2C</t>
  </si>
  <si>
    <t>Carbonia-Iglesias</t>
  </si>
  <si>
    <t>CY000</t>
  </si>
  <si>
    <t>LV003</t>
  </si>
  <si>
    <t>Kurzeme</t>
  </si>
  <si>
    <t>LV005</t>
  </si>
  <si>
    <t>Latgale</t>
  </si>
  <si>
    <t>LV006</t>
  </si>
  <si>
    <t>LV007</t>
  </si>
  <si>
    <t>LV008</t>
  </si>
  <si>
    <t>Vidzeme</t>
  </si>
  <si>
    <t>LV009</t>
  </si>
  <si>
    <t>Zemgale</t>
  </si>
  <si>
    <t>LT001</t>
  </si>
  <si>
    <r>
      <t xml:space="preserve">Quelle: </t>
    </r>
    <r>
      <rPr>
        <sz val="8"/>
        <rFont val="Arial"/>
        <family val="2"/>
      </rPr>
      <t xml:space="preserve">Eurostat (Online-Datencode: </t>
    </r>
    <r>
      <rPr>
        <sz val="8"/>
        <color indexed="12"/>
        <rFont val="Arial"/>
        <family val="2"/>
      </rPr>
      <t>htec_emp_reg2</t>
    </r>
    <r>
      <rPr>
        <sz val="8"/>
        <rFont val="Arial"/>
        <family val="2"/>
      </rPr>
      <t>)</t>
    </r>
  </si>
  <si>
    <r>
      <t>Source:</t>
    </r>
    <r>
      <rPr>
        <sz val="8"/>
        <rFont val="Arial"/>
        <family val="2"/>
      </rPr>
      <t xml:space="preserve"> Eurostat (online data code: </t>
    </r>
    <r>
      <rPr>
        <sz val="8"/>
        <color indexed="12"/>
        <rFont val="Arial"/>
        <family val="2"/>
      </rPr>
      <t>htec_emp_reg2</t>
    </r>
    <r>
      <rPr>
        <sz val="8"/>
        <rFont val="Arial"/>
        <family val="2"/>
      </rPr>
      <t>)</t>
    </r>
  </si>
  <si>
    <r>
      <t>Source</t>
    </r>
    <r>
      <rPr>
        <sz val="8"/>
        <rFont val="Arial"/>
        <family val="2"/>
      </rPr>
      <t xml:space="preserve">: Eurostat (code des données en ligne: </t>
    </r>
    <r>
      <rPr>
        <sz val="8"/>
        <color indexed="12"/>
        <rFont val="Arial"/>
        <family val="2"/>
      </rPr>
      <t>htec_emp_reg2</t>
    </r>
    <r>
      <rPr>
        <sz val="8"/>
        <rFont val="Arial"/>
        <family val="2"/>
      </rPr>
      <t>)</t>
    </r>
  </si>
  <si>
    <t>(différence entre 2010 et 2006 exprimée en points de pourcentage)</t>
  </si>
  <si>
    <t>(percentage points difference between 2010 and 2006)</t>
  </si>
  <si>
    <t>Nationaler Durchschnitt für FuE-Intensität</t>
  </si>
  <si>
    <t>Moyenne nationale pour l'intensité de R &amp; D</t>
  </si>
  <si>
    <t>Labels:</t>
  </si>
  <si>
    <r>
      <t>Anteil der Forscher bei den Gesamtbeschäftigten, nach NUTS-2-Regionen, 2010 (</t>
    </r>
    <r>
      <rPr>
        <b/>
        <vertAlign val="superscript"/>
        <sz val="8"/>
        <rFont val="Arial"/>
        <family val="2"/>
      </rPr>
      <t>1</t>
    </r>
    <r>
      <rPr>
        <b/>
        <sz val="8"/>
        <rFont val="Arial"/>
        <family val="2"/>
      </rPr>
      <t>)</t>
    </r>
  </si>
  <si>
    <r>
      <t>Part des chercheurs dans le total des personnes employées, par région NUTS 2, 2010 (</t>
    </r>
    <r>
      <rPr>
        <b/>
        <vertAlign val="superscript"/>
        <sz val="8"/>
        <rFont val="Arial"/>
        <family val="2"/>
      </rPr>
      <t>1</t>
    </r>
    <r>
      <rPr>
        <b/>
        <sz val="8"/>
        <rFont val="Arial"/>
        <family val="2"/>
      </rPr>
      <t>)</t>
    </r>
  </si>
  <si>
    <t>(in % der erwerbsaktiven Bevölkerung)</t>
  </si>
  <si>
    <t>(en % de la population économiquement active)</t>
  </si>
  <si>
    <r>
      <t>Regions with R &amp; D intensity &gt;3.00 %, by NUTS 2 regions, 2010 (</t>
    </r>
    <r>
      <rPr>
        <b/>
        <vertAlign val="superscript"/>
        <sz val="8"/>
        <color indexed="8"/>
        <rFont val="Arial"/>
        <family val="2"/>
      </rPr>
      <t>1</t>
    </r>
    <r>
      <rPr>
        <b/>
        <sz val="8"/>
        <color indexed="8"/>
        <rFont val="Arial"/>
        <family val="2"/>
      </rPr>
      <t>)</t>
    </r>
  </si>
  <si>
    <r>
      <t>Régions avec l'intensité de R &amp; D &gt; 3,00 %, par région NUTS 2, 2010 (</t>
    </r>
    <r>
      <rPr>
        <b/>
        <vertAlign val="superscript"/>
        <sz val="8"/>
        <color indexed="8"/>
        <rFont val="Arial"/>
        <family val="2"/>
      </rPr>
      <t>1</t>
    </r>
    <r>
      <rPr>
        <b/>
        <sz val="8"/>
        <color indexed="8"/>
        <rFont val="Arial"/>
        <family val="2"/>
      </rPr>
      <t>)</t>
    </r>
  </si>
  <si>
    <r>
      <t>Regionen mit FuE-Intensität &gt; 3,00 %, nach NUTS-2-Regionen, 2010 (</t>
    </r>
    <r>
      <rPr>
        <b/>
        <vertAlign val="superscript"/>
        <sz val="8"/>
        <color indexed="8"/>
        <rFont val="Arial"/>
        <family val="2"/>
      </rPr>
      <t>1</t>
    </r>
    <r>
      <rPr>
        <b/>
        <sz val="8"/>
        <color indexed="8"/>
        <rFont val="Arial"/>
        <family val="2"/>
      </rPr>
      <t>)</t>
    </r>
  </si>
  <si>
    <r>
      <t>(</t>
    </r>
    <r>
      <rPr>
        <vertAlign val="superscript"/>
        <sz val="8"/>
        <rFont val="Arial"/>
        <family val="2"/>
      </rPr>
      <t>1</t>
    </r>
    <r>
      <rPr>
        <sz val="8"/>
        <rFont val="Arial"/>
        <family val="2"/>
      </rPr>
      <t>) Provisional; EU-27, estimate; for a limited number of regions the latest data is for 2006, 2007 or 2008; Iceland, Liechtenstein, Norway, Switzerland, Croatia and Turkey, national level and estimates.</t>
    </r>
  </si>
  <si>
    <r>
      <t>(</t>
    </r>
    <r>
      <rPr>
        <vertAlign val="superscript"/>
        <sz val="8"/>
        <rFont val="Arial"/>
        <family val="2"/>
      </rPr>
      <t>1</t>
    </r>
    <r>
      <rPr>
        <sz val="8"/>
        <rFont val="Arial"/>
        <family val="2"/>
      </rPr>
      <t>) Provisoires; UE-27, estimation; pour un nombre limité de régions les dernières données disponibles se rapportent à 2006, 2007 ou à 2008; Islande, Liechtenstein, Norvège, Suisse, Croatie et Turquie, niveau national et estimations.</t>
    </r>
  </si>
  <si>
    <t>FYR of Macedonia</t>
  </si>
  <si>
    <t>Colour scheme for map: theme 9</t>
  </si>
  <si>
    <t>NUTS level 3 regions for DE and Fi also converted when possible to combine codes from NUTS 2006 to NUTS 2010</t>
  </si>
  <si>
    <t>Derbyshire and Nottinghamshire</t>
  </si>
  <si>
    <t>UKF2</t>
  </si>
  <si>
    <t>Leicestershire, Rutland and Northamptonshire</t>
  </si>
  <si>
    <t>UKF3</t>
  </si>
  <si>
    <t>Lincolnshire</t>
  </si>
  <si>
    <t>UKG1</t>
  </si>
  <si>
    <t>Herefordshire, Worcestershire and Warwickshire</t>
  </si>
  <si>
    <t>UKG2</t>
  </si>
  <si>
    <t>Shropshire and Staffordshire</t>
  </si>
  <si>
    <t>UKG3</t>
  </si>
  <si>
    <t>West Midlands</t>
  </si>
  <si>
    <t>UKH1</t>
  </si>
  <si>
    <t>East Anglia</t>
  </si>
  <si>
    <t>UKH2</t>
  </si>
  <si>
    <t>Bedfordshire and Hertfordshire</t>
  </si>
  <si>
    <t>UKH3</t>
  </si>
  <si>
    <t>Essex</t>
  </si>
  <si>
    <t>UKI1</t>
  </si>
  <si>
    <t>Inner London</t>
  </si>
  <si>
    <t>UKI2</t>
  </si>
  <si>
    <t>Outer London</t>
  </si>
  <si>
    <t>UKJ1</t>
  </si>
  <si>
    <t>AT125</t>
  </si>
  <si>
    <t>Weinviertel</t>
  </si>
  <si>
    <t>AT126</t>
  </si>
  <si>
    <t>Wiener Umland/Nordteil</t>
  </si>
  <si>
    <t>AT127</t>
  </si>
  <si>
    <t>Wiener Umland/Südteil</t>
  </si>
  <si>
    <t>AT130</t>
  </si>
  <si>
    <t>AT211</t>
  </si>
  <si>
    <t>Klagenfurt-Villach</t>
  </si>
  <si>
    <t>AT212</t>
  </si>
  <si>
    <t>Oberkärnten</t>
  </si>
  <si>
    <t>AT213</t>
  </si>
  <si>
    <t>Unterkärnten</t>
  </si>
  <si>
    <t>AT221</t>
  </si>
  <si>
    <t>Graz</t>
  </si>
  <si>
    <t>AT222</t>
  </si>
  <si>
    <t>Liezen</t>
  </si>
  <si>
    <t>AT223</t>
  </si>
  <si>
    <t>Östliche Obersteiermark</t>
  </si>
  <si>
    <t>AT224</t>
  </si>
  <si>
    <t>Oststeiermark</t>
  </si>
  <si>
    <t>Hartlepool and Stockton-on-Tees</t>
  </si>
  <si>
    <t>UKC12</t>
  </si>
  <si>
    <t>South Teesside</t>
  </si>
  <si>
    <t>UKC13</t>
  </si>
  <si>
    <t>Darlington</t>
  </si>
  <si>
    <t>UKC14</t>
  </si>
  <si>
    <t>Durham CC</t>
  </si>
  <si>
    <t>UKC21</t>
  </si>
  <si>
    <t>Northumberland</t>
  </si>
  <si>
    <t>UKC22</t>
  </si>
  <si>
    <t>Tyneside</t>
  </si>
  <si>
    <t>UKC23</t>
  </si>
  <si>
    <t>Sunderland</t>
  </si>
  <si>
    <t>UKD11</t>
  </si>
  <si>
    <t>West Cumbria</t>
  </si>
  <si>
    <t>UKD12</t>
  </si>
  <si>
    <t>East Cumbria</t>
  </si>
  <si>
    <t>UKD31</t>
  </si>
  <si>
    <t>Greater Manchester South</t>
  </si>
  <si>
    <t>UKD32</t>
  </si>
  <si>
    <t>Greater Manchester North</t>
  </si>
  <si>
    <t>UKD41</t>
  </si>
  <si>
    <t>Blackburn with Darwen</t>
  </si>
  <si>
    <t>UKD42</t>
  </si>
  <si>
    <t>Blackpool</t>
  </si>
  <si>
    <t>UKD43</t>
  </si>
  <si>
    <t>Lancashire CC</t>
  </si>
  <si>
    <t>East Merseyside</t>
  </si>
  <si>
    <t>Liverpool</t>
  </si>
  <si>
    <t>Sefton</t>
  </si>
  <si>
    <t>Wirral</t>
  </si>
  <si>
    <t>UKE11</t>
  </si>
  <si>
    <t>UKE12</t>
  </si>
  <si>
    <t>East Riding of Yorkshire</t>
  </si>
  <si>
    <t>UKE13</t>
  </si>
  <si>
    <t>North and North East Lincolnshire</t>
  </si>
  <si>
    <t>UKE21</t>
  </si>
  <si>
    <t>York</t>
  </si>
  <si>
    <t>UKE22</t>
  </si>
  <si>
    <t>North Yorkshire CC</t>
  </si>
  <si>
    <t>UKE31</t>
  </si>
  <si>
    <t>Barnsley, Doncaster and Rotherham</t>
  </si>
  <si>
    <t>UKE32</t>
  </si>
  <si>
    <t>Sheffield</t>
  </si>
  <si>
    <t>UKE41</t>
  </si>
  <si>
    <t>Bradford</t>
  </si>
  <si>
    <t>UKE42</t>
  </si>
  <si>
    <t>Leeds</t>
  </si>
  <si>
    <t>UKF11</t>
  </si>
  <si>
    <t>Derby</t>
  </si>
  <si>
    <t>UKF12</t>
  </si>
  <si>
    <t>East Derbyshire</t>
  </si>
  <si>
    <t>UKF13</t>
  </si>
  <si>
    <t>South and West Derbyshire</t>
  </si>
  <si>
    <t>UKF14</t>
  </si>
  <si>
    <t>Nottingham</t>
  </si>
  <si>
    <t>UKF15</t>
  </si>
  <si>
    <t>North Nottinghamshire</t>
  </si>
  <si>
    <t>UKF16</t>
  </si>
  <si>
    <t>South Nottinghamshire</t>
  </si>
  <si>
    <t>UKF21</t>
  </si>
  <si>
    <t>Leicester</t>
  </si>
  <si>
    <t>UKF22</t>
  </si>
  <si>
    <t>Leicestershire CC and Rutland</t>
  </si>
  <si>
    <t>UKF30</t>
  </si>
  <si>
    <t>UKG11</t>
  </si>
  <si>
    <t>Herefordshire, County of</t>
  </si>
  <si>
    <t>UKG12</t>
  </si>
  <si>
    <t>Worcestershire</t>
  </si>
  <si>
    <t>UKG13</t>
  </si>
  <si>
    <t>Warwickshire</t>
  </si>
  <si>
    <t>UKG21</t>
  </si>
  <si>
    <t>Telford and Wrekin</t>
  </si>
  <si>
    <t>UKG22</t>
  </si>
  <si>
    <t>Shropshire CC</t>
  </si>
  <si>
    <t>UKG23</t>
  </si>
  <si>
    <t>Stoke-on-Trent</t>
  </si>
  <si>
    <t>UKG24</t>
  </si>
  <si>
    <t>Staffordshire CC</t>
  </si>
  <si>
    <t>UKG31</t>
  </si>
  <si>
    <t>Birmingham</t>
  </si>
  <si>
    <t>UKG32</t>
  </si>
  <si>
    <t>Solihull</t>
  </si>
  <si>
    <t>UKG33</t>
  </si>
  <si>
    <t>Coventry</t>
  </si>
  <si>
    <t>UKH11</t>
  </si>
  <si>
    <t>Peterborough</t>
  </si>
  <si>
    <t>UKH12</t>
  </si>
  <si>
    <t>Cambridgeshire CC</t>
  </si>
  <si>
    <t>UKH13</t>
  </si>
  <si>
    <t>Norfolk</t>
  </si>
  <si>
    <t>UKH14</t>
  </si>
  <si>
    <t>Suffolk</t>
  </si>
  <si>
    <t>UKH21</t>
  </si>
  <si>
    <t>Luton</t>
  </si>
  <si>
    <t>UKH23</t>
  </si>
  <si>
    <t>Hertfordshire</t>
  </si>
  <si>
    <t>UKH31</t>
  </si>
  <si>
    <t>Southend-on-Sea</t>
  </si>
  <si>
    <t>UKH32</t>
  </si>
  <si>
    <t>Thurrock</t>
  </si>
  <si>
    <t>UKH33</t>
  </si>
  <si>
    <t>Essex CC</t>
  </si>
  <si>
    <t>UKI11</t>
  </si>
  <si>
    <t>Wolverhampton</t>
  </si>
  <si>
    <t>Cataluña</t>
  </si>
  <si>
    <t>ES52</t>
  </si>
  <si>
    <t>Comunidad Valenciana</t>
  </si>
  <si>
    <t>ES53</t>
  </si>
  <si>
    <t>Illes Balears</t>
  </si>
  <si>
    <t>ES61</t>
  </si>
  <si>
    <t>Andalucía</t>
  </si>
  <si>
    <t>ES62</t>
  </si>
  <si>
    <t>Región de Murcia</t>
  </si>
  <si>
    <t>ES63</t>
  </si>
  <si>
    <t>ES64</t>
  </si>
  <si>
    <t>ES70</t>
  </si>
  <si>
    <t>FR10</t>
  </si>
  <si>
    <t>FR301</t>
  </si>
  <si>
    <t>FR302</t>
  </si>
  <si>
    <t>Pas-de-Calais</t>
  </si>
  <si>
    <t>FR411</t>
  </si>
  <si>
    <t>Meurthe-et-Moselle</t>
  </si>
  <si>
    <t>FR412</t>
  </si>
  <si>
    <t>Meuse</t>
  </si>
  <si>
    <t>FR413</t>
  </si>
  <si>
    <t>Moselle</t>
  </si>
  <si>
    <t>FR414</t>
  </si>
  <si>
    <t>Vosges</t>
  </si>
  <si>
    <t>FR421</t>
  </si>
  <si>
    <t>Bas-Rhin</t>
  </si>
  <si>
    <t>FR422</t>
  </si>
  <si>
    <t>Haut-Rhin</t>
  </si>
  <si>
    <t>FR431</t>
  </si>
  <si>
    <t>Doubs</t>
  </si>
  <si>
    <t>FR432</t>
  </si>
  <si>
    <t>Jura</t>
  </si>
  <si>
    <t>http://appsso.eurostat.ec.europa.eu/nui/show.do?query=BOOKMARK_DS-057408_QID_-6C44AE93_UID_-3F171EB0&amp;layout=SEX,B,X,0;TIME,C,X,1;UNIT,B,Y,0;GEO,B,Y,1;NACE_R2,B,Z,0;INDICATORS,C,Z,1;&amp;zSelection=DS-057408INDICATORS,OBS_FLAG;DS-057408NACE_R2,HTC;&amp;rankName1=NACE-R2_1_2_-1_2&amp;rankName2=INDICATORS_1_2_-1_2&amp;rankName3=SEX_1_2_0_0&amp;rankName4=TIME_1_0_1_0&amp;rankName5=UNIT_1_2_0_1&amp;rankName6=GEO_1_2_1_1&amp;rStp=&amp;cStp=&amp;rDCh=&amp;cDCh=&amp;rDM=true&amp;cDM=true&amp;footnes=false&amp;empty=false&amp;wai=false&amp;time_mode=ROLLING&amp;lang=EN&amp;cfo=%23%23%23+%23%23%23.%23%23%23</t>
  </si>
  <si>
    <t>Time series only from 2008 onwards due to switch to NACE Rev. 2</t>
  </si>
  <si>
    <t>Mansfeld-Südharz</t>
  </si>
  <si>
    <t>DEE0B</t>
  </si>
  <si>
    <t>Saalekreis</t>
  </si>
  <si>
    <t>DEE0C</t>
  </si>
  <si>
    <t>DEE0D</t>
  </si>
  <si>
    <t>Stendal</t>
  </si>
  <si>
    <t>DEE0E</t>
  </si>
  <si>
    <t>Wittenberg</t>
  </si>
  <si>
    <t>DEF01</t>
  </si>
  <si>
    <t>Flensburg, Kreisfreie Stadt</t>
  </si>
  <si>
    <t>DEF02</t>
  </si>
  <si>
    <t>Kiel, Kreisfreie Stadt</t>
  </si>
  <si>
    <t>DEF03</t>
  </si>
  <si>
    <t>Lübeck, Kreisfreie Stadt</t>
  </si>
  <si>
    <t>DEF04</t>
  </si>
  <si>
    <t>Neumünster, Kreisfreie Stadt</t>
  </si>
  <si>
    <t>DEF05</t>
  </si>
  <si>
    <t>Dithmarschen</t>
  </si>
  <si>
    <t>DEF06</t>
  </si>
  <si>
    <t>Herzogtum Lauenburg</t>
  </si>
  <si>
    <t>DEF07</t>
  </si>
  <si>
    <t>Nordfriesland</t>
  </si>
  <si>
    <t>DEF08</t>
  </si>
  <si>
    <t>Ostholstein</t>
  </si>
  <si>
    <t>DEF09</t>
  </si>
  <si>
    <t>Pinneberg</t>
  </si>
  <si>
    <t>DEF0A</t>
  </si>
  <si>
    <t>Plön</t>
  </si>
  <si>
    <t>DEF0B</t>
  </si>
  <si>
    <t>Rendsburg-Eckernförde</t>
  </si>
  <si>
    <t>DEF0C</t>
  </si>
  <si>
    <t>Schleswig-Flensburg</t>
  </si>
  <si>
    <t>DEF0D</t>
  </si>
  <si>
    <t>Segeberg</t>
  </si>
  <si>
    <t>DEF0E</t>
  </si>
  <si>
    <t>Steinburg</t>
  </si>
  <si>
    <t>DEF0F</t>
  </si>
  <si>
    <t>Stormarn</t>
  </si>
  <si>
    <t>DEG01</t>
  </si>
  <si>
    <t>Erfurt, Kreisfreie Stadt</t>
  </si>
  <si>
    <t>Oberbayern (DE21)</t>
  </si>
  <si>
    <t>Southern and Eastern (IE02)</t>
  </si>
  <si>
    <t>Attiki (EL30)</t>
  </si>
  <si>
    <t>Île de France (FR10)</t>
  </si>
  <si>
    <t>Lazio (ITI4)</t>
  </si>
  <si>
    <t>Utrecht (NL31)</t>
  </si>
  <si>
    <t>Stockholm (SE11)</t>
  </si>
  <si>
    <t>Berkshire, Buckinghamshire &amp; Oxfordshire (UKJ1)</t>
  </si>
  <si>
    <t>http://appsso.eurostat.ec.europa.eu/nui/show.do?query=BOOKMARK_DS-063435_QID_-58A842E2_UID_-3F171EB0&amp;layout=TIME,C,X,0;UNIT,B,Y,0;GEO,B,Y,1;CATEGORY,B,Z,0;AGE,B,Z,1;SEX,B,Z,2;INDICATORS,C,Z,3;&amp;zSelection=DS-063435CATEGORY,HRSTC;DS-063435INDICATORS,OBS_FLAG;DS-063435SEX,T;DS-063435AGE,Y15-74;&amp;rankName1=SEX_1_2_-1_2&amp;rankName2=AGE_1_2_-1_2&amp;rankName3=CATEGORY_1_2_-1_2&amp;rankName4=INDICATORS_1_2_-1_2&amp;rankName5=TIME_1_0_0_0&amp;rankName6=UNIT_1_2_0_1&amp;rankName7=GEO_1_2_1_1&amp;sortC=ASC_-1_FIRST&amp;rStp=&amp;cStp=&amp;rDCh=&amp;cDCh=&amp;rDM=true&amp;cDM=true&amp;footnes=false&amp;empty=false&amp;wai=false&amp;time_mode=ROLLING&amp;lang=EN&amp;cfo=%23%23%23+%23%23%23.%23%23%23</t>
  </si>
  <si>
    <t>1 dec.; 1 dec.</t>
  </si>
  <si>
    <t>See Map 11.3</t>
  </si>
  <si>
    <t>Note that if the data for regional accounts is delayed then this source will not contain R&amp;D/GDP for 2010; if necessary extract GDP data direct from second bookmark</t>
  </si>
  <si>
    <t>Jena, Kreisfreie Stadt</t>
  </si>
  <si>
    <t>DEG04</t>
  </si>
  <si>
    <t>Suhl, Kreisfreie Stadt</t>
  </si>
  <si>
    <t>DEG05</t>
  </si>
  <si>
    <t>Weimar, Kreisfreie Stadt</t>
  </si>
  <si>
    <t>DEG06</t>
  </si>
  <si>
    <t>Eichsfeld</t>
  </si>
  <si>
    <t>DEG07</t>
  </si>
  <si>
    <t>Nordhausen</t>
  </si>
  <si>
    <t>DEG09</t>
  </si>
  <si>
    <t>Unstrut-Hainich-Kreis</t>
  </si>
  <si>
    <t>DEG0A</t>
  </si>
  <si>
    <t>Kyffhäuserkreis</t>
  </si>
  <si>
    <t>DEG0B</t>
  </si>
  <si>
    <t>Schmalkalden-Meiningen</t>
  </si>
  <si>
    <t>DEG0C</t>
  </si>
  <si>
    <t>Gotha</t>
  </si>
  <si>
    <t>DEG0D</t>
  </si>
  <si>
    <t>Sömmerda</t>
  </si>
  <si>
    <t>DEG0E</t>
  </si>
  <si>
    <t>Hildburghausen</t>
  </si>
  <si>
    <t>DEG0F</t>
  </si>
  <si>
    <t>Ilm-Kreis</t>
  </si>
  <si>
    <t>DEG0G</t>
  </si>
  <si>
    <t>Weimarer Land</t>
  </si>
  <si>
    <t>DEG0H</t>
  </si>
  <si>
    <t>Sonneberg</t>
  </si>
  <si>
    <t>DEG0I</t>
  </si>
  <si>
    <t>Saalfeld-Rudolstadt</t>
  </si>
  <si>
    <t>DEG0J</t>
  </si>
  <si>
    <t>Saale-Holzland-Kreis</t>
  </si>
  <si>
    <t>DEG0K</t>
  </si>
  <si>
    <t>Saale-Orla-Kreis</t>
  </si>
  <si>
    <t>DEG0L</t>
  </si>
  <si>
    <t>Greiz</t>
  </si>
  <si>
    <t>DEG0M</t>
  </si>
  <si>
    <t>Altenburger Land</t>
  </si>
  <si>
    <t>DEG0N</t>
  </si>
  <si>
    <t>Eisenach, Kreisfreie Stadt</t>
  </si>
  <si>
    <t>DEG0P</t>
  </si>
  <si>
    <t>Wartburgkreis</t>
  </si>
  <si>
    <t>EE001</t>
  </si>
  <si>
    <t>Põhja-Eesti</t>
  </si>
  <si>
    <t>EE004</t>
  </si>
  <si>
    <t>Lääne-Eesti</t>
  </si>
  <si>
    <t>EE006</t>
  </si>
  <si>
    <t>Kesk-Eesti</t>
  </si>
  <si>
    <t>EE007</t>
  </si>
  <si>
    <t>Kirde-Eesti</t>
  </si>
  <si>
    <t>EE008</t>
  </si>
  <si>
    <t>Lõuna-Eesti</t>
  </si>
  <si>
    <t>IE011</t>
  </si>
  <si>
    <t>Border</t>
  </si>
  <si>
    <t>IE012</t>
  </si>
  <si>
    <t>Midland</t>
  </si>
  <si>
    <t>IE013</t>
  </si>
  <si>
    <t>West</t>
  </si>
  <si>
    <t>IE021</t>
  </si>
  <si>
    <t>Dublin</t>
  </si>
  <si>
    <t>IE022</t>
  </si>
  <si>
    <t>Mid-East</t>
  </si>
  <si>
    <t>IE023</t>
  </si>
  <si>
    <t>Mid-West</t>
  </si>
  <si>
    <t>IE024</t>
  </si>
  <si>
    <t>South-East (IE)</t>
  </si>
  <si>
    <t>IE025</t>
  </si>
  <si>
    <t>South-West (IE)</t>
  </si>
  <si>
    <t>Evros</t>
  </si>
  <si>
    <t>Xanthi</t>
  </si>
  <si>
    <t>Rodopi</t>
  </si>
  <si>
    <t>Drama</t>
  </si>
  <si>
    <t>Kavala</t>
  </si>
  <si>
    <t>Imathia</t>
  </si>
  <si>
    <t>Thessaloniki</t>
  </si>
  <si>
    <t>Kilkis</t>
  </si>
  <si>
    <t>Pella</t>
  </si>
  <si>
    <t>Pieria</t>
  </si>
  <si>
    <t>Serres</t>
  </si>
  <si>
    <t>Chalkidiki</t>
  </si>
  <si>
    <t>Grevena</t>
  </si>
  <si>
    <t>Kastoria</t>
  </si>
  <si>
    <t>Kozani</t>
  </si>
  <si>
    <t>Florina</t>
  </si>
  <si>
    <t>Karditsa</t>
  </si>
  <si>
    <t>Larisa</t>
  </si>
  <si>
    <t>Magnisia</t>
  </si>
  <si>
    <t>Trikala</t>
  </si>
  <si>
    <t>Arta</t>
  </si>
  <si>
    <t>Thesprotia</t>
  </si>
  <si>
    <t>Ioannina</t>
  </si>
  <si>
    <t>Preveza</t>
  </si>
  <si>
    <t>Zakynthos</t>
  </si>
  <si>
    <t>Kerkyra</t>
  </si>
  <si>
    <t>Kefallinia</t>
  </si>
  <si>
    <t>Lefkada</t>
  </si>
  <si>
    <t>Aitoloakarnania</t>
  </si>
  <si>
    <t>Achaia</t>
  </si>
  <si>
    <t>Ileia</t>
  </si>
  <si>
    <t>Voiotia</t>
  </si>
  <si>
    <t>Evvoia</t>
  </si>
  <si>
    <t>Evrytania</t>
  </si>
  <si>
    <t>Fthiotida</t>
  </si>
  <si>
    <t>Fokida</t>
  </si>
  <si>
    <t>Argolida</t>
  </si>
  <si>
    <t>Arkadia</t>
  </si>
  <si>
    <t>Korinthia</t>
  </si>
  <si>
    <t>Lakonia</t>
  </si>
  <si>
    <t>Messinia</t>
  </si>
  <si>
    <t>Lesvos</t>
  </si>
  <si>
    <t>Samos</t>
  </si>
  <si>
    <t>Chios</t>
  </si>
  <si>
    <t>Dodekanisos</t>
  </si>
  <si>
    <t>Kyklades</t>
  </si>
  <si>
    <t>Irakleio</t>
  </si>
  <si>
    <t>Lasithi</t>
  </si>
  <si>
    <t>Rethymni</t>
  </si>
  <si>
    <t>Chania</t>
  </si>
  <si>
    <t>ES111</t>
  </si>
  <si>
    <t>A Coruña</t>
  </si>
  <si>
    <t>ES112</t>
  </si>
  <si>
    <t>Lugo</t>
  </si>
  <si>
    <t>ES113</t>
  </si>
  <si>
    <t>Ourense</t>
  </si>
  <si>
    <t>ES114</t>
  </si>
  <si>
    <t>Pontevedra</t>
  </si>
  <si>
    <t>ES120</t>
  </si>
  <si>
    <t>Asturias</t>
  </si>
  <si>
    <t>ES130</t>
  </si>
  <si>
    <t>ES211</t>
  </si>
  <si>
    <t>Álava</t>
  </si>
  <si>
    <t>ES212</t>
  </si>
  <si>
    <t>Guipúzcoa</t>
  </si>
  <si>
    <t>ES213</t>
  </si>
  <si>
    <t>Vizcaya</t>
  </si>
  <si>
    <t>ES220</t>
  </si>
  <si>
    <t>Navarra</t>
  </si>
  <si>
    <t>ES230</t>
  </si>
  <si>
    <t>ES241</t>
  </si>
  <si>
    <t>Huesca</t>
  </si>
  <si>
    <t>ES242</t>
  </si>
  <si>
    <t>Teruel</t>
  </si>
  <si>
    <t>ES300</t>
  </si>
  <si>
    <t>Madrid</t>
  </si>
  <si>
    <t>ES243</t>
  </si>
  <si>
    <t>Zaragoza</t>
  </si>
  <si>
    <t>ES411</t>
  </si>
  <si>
    <t>Ávila</t>
  </si>
  <si>
    <t>ES412</t>
  </si>
  <si>
    <t>Burgos</t>
  </si>
  <si>
    <t>ES413</t>
  </si>
  <si>
    <t>León</t>
  </si>
  <si>
    <t>ES414</t>
  </si>
  <si>
    <t>Palencia</t>
  </si>
  <si>
    <t>ES415</t>
  </si>
  <si>
    <t>Salamanca</t>
  </si>
  <si>
    <t>ES416</t>
  </si>
  <si>
    <t>Segovia</t>
  </si>
  <si>
    <t>ES417</t>
  </si>
  <si>
    <t>Soria</t>
  </si>
  <si>
    <t>ES418</t>
  </si>
  <si>
    <t>Valladolid</t>
  </si>
  <si>
    <t>ES419</t>
  </si>
  <si>
    <t>Zamora</t>
  </si>
  <si>
    <t>ES421</t>
  </si>
  <si>
    <t>Albacete</t>
  </si>
  <si>
    <t>ES422</t>
  </si>
  <si>
    <t>Ciudad Real</t>
  </si>
  <si>
    <t>ES423</t>
  </si>
  <si>
    <t>Cuenca</t>
  </si>
  <si>
    <t>ES424</t>
  </si>
  <si>
    <t>Guadalajara</t>
  </si>
  <si>
    <t>ES425</t>
  </si>
  <si>
    <t>Toledo</t>
  </si>
  <si>
    <t>ES431</t>
  </si>
  <si>
    <t>Badajoz</t>
  </si>
  <si>
    <t>ES432</t>
  </si>
  <si>
    <t>Cáceres</t>
  </si>
  <si>
    <t>ES511</t>
  </si>
  <si>
    <t>Barcelona</t>
  </si>
  <si>
    <t>ES512</t>
  </si>
  <si>
    <t>Girona</t>
  </si>
  <si>
    <t>ES513</t>
  </si>
  <si>
    <t>Lleida</t>
  </si>
  <si>
    <t>ES514</t>
  </si>
  <si>
    <t>Tarragona</t>
  </si>
  <si>
    <t>ES521</t>
  </si>
  <si>
    <t>Alicante / Alacant</t>
  </si>
  <si>
    <t>ES522</t>
  </si>
  <si>
    <t>Castellón / Castelló</t>
  </si>
  <si>
    <t>ES523</t>
  </si>
  <si>
    <t>Valencia / València</t>
  </si>
  <si>
    <t>ES531</t>
  </si>
  <si>
    <t>ES532</t>
  </si>
  <si>
    <t>Mallorca</t>
  </si>
  <si>
    <t>ES533</t>
  </si>
  <si>
    <t>Menorca</t>
  </si>
  <si>
    <t>ES611</t>
  </si>
  <si>
    <t>Almería</t>
  </si>
  <si>
    <t>ES612</t>
  </si>
  <si>
    <t>Cádiz</t>
  </si>
  <si>
    <t>ES613</t>
  </si>
  <si>
    <t>Córdoba</t>
  </si>
  <si>
    <t>ES614</t>
  </si>
  <si>
    <t>Granada</t>
  </si>
  <si>
    <t>ES615</t>
  </si>
  <si>
    <t>Huelva</t>
  </si>
  <si>
    <t>ES616</t>
  </si>
  <si>
    <t>Jaén</t>
  </si>
  <si>
    <t>ES617</t>
  </si>
  <si>
    <t>Málaga</t>
  </si>
  <si>
    <t>ES618</t>
  </si>
  <si>
    <t>Sevilla</t>
  </si>
  <si>
    <t>ES620</t>
  </si>
  <si>
    <t>Murcia</t>
  </si>
  <si>
    <t>ES630</t>
  </si>
  <si>
    <t>ES640</t>
  </si>
  <si>
    <t>ES703</t>
  </si>
  <si>
    <t>El Hierro</t>
  </si>
  <si>
    <t>ES704</t>
  </si>
  <si>
    <t>Fuerteventura</t>
  </si>
  <si>
    <t>ES705</t>
  </si>
  <si>
    <t>Gran Canaria</t>
  </si>
  <si>
    <t>ES706</t>
  </si>
  <si>
    <t>La Gomera</t>
  </si>
  <si>
    <t>ES707</t>
  </si>
  <si>
    <t>La Palma</t>
  </si>
  <si>
    <t>ES708</t>
  </si>
  <si>
    <t>Lanzarote</t>
  </si>
  <si>
    <t>ES709</t>
  </si>
  <si>
    <t>Tenerife</t>
  </si>
  <si>
    <t>FR101</t>
  </si>
  <si>
    <t>Paris</t>
  </si>
  <si>
    <t>FR102</t>
  </si>
  <si>
    <t>Seine-et-Marne</t>
  </si>
  <si>
    <t>FR103</t>
  </si>
  <si>
    <t>Yvelines</t>
  </si>
  <si>
    <t>FR104</t>
  </si>
  <si>
    <t>Essonne</t>
  </si>
  <si>
    <t>FR105</t>
  </si>
  <si>
    <t>Hauts-de-Seine</t>
  </si>
  <si>
    <t>FR106</t>
  </si>
  <si>
    <t>Seine-Saint-Denis</t>
  </si>
  <si>
    <t>FR107</t>
  </si>
  <si>
    <t>Val-de-Marne</t>
  </si>
  <si>
    <t>FR108</t>
  </si>
  <si>
    <t>Val-d'Oise</t>
  </si>
  <si>
    <t>FR211</t>
  </si>
  <si>
    <t>Ardennes</t>
  </si>
  <si>
    <t>FR212</t>
  </si>
  <si>
    <t>Aube</t>
  </si>
  <si>
    <t>FR213</t>
  </si>
  <si>
    <t>Marne</t>
  </si>
  <si>
    <t>FR214</t>
  </si>
  <si>
    <t>Haute-Marne</t>
  </si>
  <si>
    <t>FR221</t>
  </si>
  <si>
    <t>Aisne</t>
  </si>
  <si>
    <t>FR222</t>
  </si>
  <si>
    <t>Oise</t>
  </si>
  <si>
    <t>FR223</t>
  </si>
  <si>
    <t>Somme</t>
  </si>
  <si>
    <t>FR231</t>
  </si>
  <si>
    <t>Eure</t>
  </si>
  <si>
    <t>FR232</t>
  </si>
  <si>
    <t>Seine-Maritime</t>
  </si>
  <si>
    <t>FR241</t>
  </si>
  <si>
    <t>Cher</t>
  </si>
  <si>
    <t>FR242</t>
  </si>
  <si>
    <t>Eure-et-Loir</t>
  </si>
  <si>
    <t>FR243</t>
  </si>
  <si>
    <t>Indre</t>
  </si>
  <si>
    <t>FR244</t>
  </si>
  <si>
    <t>Indre-et-Loire</t>
  </si>
  <si>
    <t>FR245</t>
  </si>
  <si>
    <t>Loir-et-Cher</t>
  </si>
  <si>
    <t>FR246</t>
  </si>
  <si>
    <t>Loiret</t>
  </si>
  <si>
    <t>FR251</t>
  </si>
  <si>
    <t>Calvados</t>
  </si>
  <si>
    <t>FR252</t>
  </si>
  <si>
    <t>Manche</t>
  </si>
  <si>
    <t>FR253</t>
  </si>
  <si>
    <t>Orne</t>
  </si>
  <si>
    <t>FR261</t>
  </si>
  <si>
    <t>FR433</t>
  </si>
  <si>
    <t>Haute-Saône</t>
  </si>
  <si>
    <t>FR434</t>
  </si>
  <si>
    <t>Territoire de Belfort</t>
  </si>
  <si>
    <t>FR511</t>
  </si>
  <si>
    <t>Loire-Atlantique</t>
  </si>
  <si>
    <t>FR512</t>
  </si>
  <si>
    <t>Maine-et-Loire</t>
  </si>
  <si>
    <t>FR513</t>
  </si>
  <si>
    <t>Mayenne</t>
  </si>
  <si>
    <t>FR514</t>
  </si>
  <si>
    <t>Sarthe</t>
  </si>
  <si>
    <t>FR515</t>
  </si>
  <si>
    <t>Vendée</t>
  </si>
  <si>
    <t>FR521</t>
  </si>
  <si>
    <t>Côtes-d'Armor</t>
  </si>
  <si>
    <t>FR522</t>
  </si>
  <si>
    <t>Finistère</t>
  </si>
  <si>
    <t>FR523</t>
  </si>
  <si>
    <t>Ille-et-Vilaine</t>
  </si>
  <si>
    <t>FR524</t>
  </si>
  <si>
    <t>Morbihan</t>
  </si>
  <si>
    <t>FR531</t>
  </si>
  <si>
    <t>Charente</t>
  </si>
  <si>
    <t>FR532</t>
  </si>
  <si>
    <t>Charente-Maritime</t>
  </si>
  <si>
    <t>FR533</t>
  </si>
  <si>
    <t>Deux-Sèvres</t>
  </si>
  <si>
    <t>FR534</t>
  </si>
  <si>
    <t>Vienne</t>
  </si>
  <si>
    <t>http://appsso.eurostat.ec.europa.eu/nui/show.do?query=BOOKMARK_DS-063461_QID_47C43B6A_UID_-3F171EB0&amp;layout=TIME,C,X,0;UNIT,B,Y,0;GEO,B,Y,1;CATEGORY,B,Z,0;INDICATORS,C,Z,1;&amp;zSelection=DS-063461INDICATORS,OBS_FLAG;DS-063461CATEGORY,HRSTC;&amp;rankName1=CATEGORY_1_2_-1_2&amp;rankName2=INDICATORS_1_2_-1_2&amp;rankName3=TIME_1_0_0_0&amp;rankName4=UNIT_1_2_0_1&amp;rankName5=GEO_1_2_1_1&amp;sortC=ASC_-1_FIRST&amp;rStp=&amp;cStp=&amp;rDCh=&amp;cDCh=&amp;rDM=true&amp;cDM=true&amp;footnes=false&amp;empty=false&amp;wai=false&amp;time_mode=ROLLING&amp;lang=EN&amp;cfo=%23%23%23+%23%23%23.%23%23%23</t>
  </si>
  <si>
    <t>Must use 2 dec.</t>
  </si>
  <si>
    <t>SE312</t>
  </si>
  <si>
    <t>Dalarnas län</t>
  </si>
  <si>
    <t>SE313</t>
  </si>
  <si>
    <t>Gävleborgs län</t>
  </si>
  <si>
    <r>
      <t>(</t>
    </r>
    <r>
      <rPr>
        <vertAlign val="superscript"/>
        <sz val="8"/>
        <color indexed="8"/>
        <rFont val="Arial"/>
        <family val="2"/>
      </rPr>
      <t>1</t>
    </r>
    <r>
      <rPr>
        <sz val="8"/>
        <color indexed="8"/>
        <rFont val="Arial"/>
        <family val="2"/>
      </rPr>
      <t>) Denmark, 2007–10; Ciudad Autónoma de Melilla (ES63), Corse (FR83) and Valle d'Aosta/Vallée d'Aoste (ITC2), data lacks reliability due to reduced sample size, but publishable.</t>
    </r>
  </si>
  <si>
    <r>
      <t>(</t>
    </r>
    <r>
      <rPr>
        <vertAlign val="superscript"/>
        <sz val="8"/>
        <color indexed="8"/>
        <rFont val="Arial"/>
        <family val="2"/>
      </rPr>
      <t>1</t>
    </r>
    <r>
      <rPr>
        <sz val="8"/>
        <color indexed="8"/>
        <rFont val="Arial"/>
        <family val="2"/>
      </rPr>
      <t>) Danemark, 2007–10; Ciudad Autónoma de Melilla (ES63), Corse (FR83) et Valle d'Aosta/Vallée d'Aoste (ITC2), données manquent de fiabilité à cause de la petite taille de l'échantillon, mais sont publiables.</t>
    </r>
  </si>
  <si>
    <r>
      <t>(</t>
    </r>
    <r>
      <rPr>
        <vertAlign val="superscript"/>
        <sz val="8"/>
        <rFont val="Arial"/>
        <family val="2"/>
      </rPr>
      <t>1</t>
    </r>
    <r>
      <rPr>
        <sz val="8"/>
        <rFont val="Arial"/>
        <family val="2"/>
      </rPr>
      <t>) Dänemark, 2007–10; Ciudad Autónoma de Melilla (ES63), Corse (FR83) und Valle d'Aosta/Vallée d'Aoste (ITC2), die Zuverlässigkeit der Daten ist aufgrund der verminderten Stichprobengröße eingeschränkt; die Daten sind dennoch zur Veröffentlichung geeignet.</t>
    </r>
  </si>
  <si>
    <t>                                  Mittelfranken (DE25)</t>
  </si>
  <si>
    <t>AT34</t>
  </si>
  <si>
    <t>Vorarlberg</t>
  </si>
  <si>
    <t>PL11</t>
  </si>
  <si>
    <t>PL12</t>
  </si>
  <si>
    <t>Mazowieckie</t>
  </si>
  <si>
    <t>PL21</t>
  </si>
  <si>
    <t>PL22</t>
  </si>
  <si>
    <t>PL31</t>
  </si>
  <si>
    <t>Lubelskie</t>
  </si>
  <si>
    <t>PL32</t>
  </si>
  <si>
    <t>Podkarpackie</t>
  </si>
  <si>
    <t>PL33</t>
  </si>
  <si>
    <t>PL34</t>
  </si>
  <si>
    <t>Podlaskie</t>
  </si>
  <si>
    <t>PL41</t>
  </si>
  <si>
    <t>Wielkopolskie</t>
  </si>
  <si>
    <t>PL42</t>
  </si>
  <si>
    <t>Zachodniopomorskie</t>
  </si>
  <si>
    <t>PL43</t>
  </si>
  <si>
    <t>Lubuskie</t>
  </si>
  <si>
    <t>PL51</t>
  </si>
  <si>
    <t>PL52</t>
  </si>
  <si>
    <t>Opolskie</t>
  </si>
  <si>
    <t>PL61</t>
  </si>
  <si>
    <t>Kujawsko-Pomorskie</t>
  </si>
  <si>
    <t>PL62</t>
  </si>
  <si>
    <t>PL63</t>
  </si>
  <si>
    <t>Pomorskie</t>
  </si>
  <si>
    <t>PT11</t>
  </si>
  <si>
    <t>Norte</t>
  </si>
  <si>
    <t>PT15</t>
  </si>
  <si>
    <t>Algarve</t>
  </si>
  <si>
    <t>PT16</t>
  </si>
  <si>
    <t>Centro (PT)</t>
  </si>
  <si>
    <t>PT17</t>
  </si>
  <si>
    <t>Lisboa</t>
  </si>
  <si>
    <t>PT18</t>
  </si>
  <si>
    <t>Alentejo</t>
  </si>
  <si>
    <t>PT20</t>
  </si>
  <si>
    <t>PT30</t>
  </si>
  <si>
    <t>RO11</t>
  </si>
  <si>
    <t>Nord-Vest</t>
  </si>
  <si>
    <t>RO12</t>
  </si>
  <si>
    <t>Centru</t>
  </si>
  <si>
    <t>RO21</t>
  </si>
  <si>
    <t>Nord-Est</t>
  </si>
  <si>
    <t>RO22</t>
  </si>
  <si>
    <t>Sud-Est</t>
  </si>
  <si>
    <t>RO31</t>
  </si>
  <si>
    <t>Sud - Muntenia</t>
  </si>
  <si>
    <t>RO32</t>
  </si>
  <si>
    <t>RO41</t>
  </si>
  <si>
    <t>Sud-Vest Oltenia</t>
  </si>
  <si>
    <t>RO42</t>
  </si>
  <si>
    <t>Vest</t>
  </si>
  <si>
    <t>SI01</t>
  </si>
  <si>
    <t>Vzhodna Slovenija</t>
  </si>
  <si>
    <t>SI02</t>
  </si>
  <si>
    <t>Zahodna Slovenija</t>
  </si>
  <si>
    <t>SK01</t>
  </si>
  <si>
    <t>Bratislavský kraj</t>
  </si>
  <si>
    <t>SK02</t>
  </si>
  <si>
    <t>Západné Slovensko</t>
  </si>
  <si>
    <t>SK03</t>
  </si>
  <si>
    <t>Stredné Slovensko</t>
  </si>
  <si>
    <t>SK04</t>
  </si>
  <si>
    <t>Východné Slovensko</t>
  </si>
  <si>
    <t>Etelä-Suomi</t>
  </si>
  <si>
    <t>FI19</t>
  </si>
  <si>
    <t>Länsi-Suomi</t>
  </si>
  <si>
    <t>FI20</t>
  </si>
  <si>
    <t>Åland</t>
  </si>
  <si>
    <t>SE11</t>
  </si>
  <si>
    <t>Stockholm</t>
  </si>
  <si>
    <t>SE12</t>
  </si>
  <si>
    <t>Östra Mellansverige</t>
  </si>
  <si>
    <t>SE21</t>
  </si>
  <si>
    <t>Småland med öarna</t>
  </si>
  <si>
    <t>SE22</t>
  </si>
  <si>
    <t>Sydsverige</t>
  </si>
  <si>
    <t>SE23</t>
  </si>
  <si>
    <t>Västsverige</t>
  </si>
  <si>
    <t>SE31</t>
  </si>
  <si>
    <t>Norra Mellansverige</t>
  </si>
  <si>
    <t>SE32</t>
  </si>
  <si>
    <t>Mellersta Norrland</t>
  </si>
  <si>
    <t>SE33</t>
  </si>
  <si>
    <t>Övre Norrland</t>
  </si>
  <si>
    <t>UKC1</t>
  </si>
  <si>
    <t>Tees Valley and Durham</t>
  </si>
  <si>
    <t>UKC2</t>
  </si>
  <si>
    <t>Northumberland and Tyne and Wear</t>
  </si>
  <si>
    <t>UKD1</t>
  </si>
  <si>
    <t>Cumbria</t>
  </si>
  <si>
    <t>Cheshire</t>
  </si>
  <si>
    <t>UKD3</t>
  </si>
  <si>
    <t>Greater Manchester</t>
  </si>
  <si>
    <t>UKD4</t>
  </si>
  <si>
    <t>Lancashire</t>
  </si>
  <si>
    <t>Merseyside</t>
  </si>
  <si>
    <t>UKE1</t>
  </si>
  <si>
    <t>Bludenz-Bregenzer Wald</t>
  </si>
  <si>
    <t>AT342</t>
  </si>
  <si>
    <t>Rheintal-Bodenseegebiet</t>
  </si>
  <si>
    <t>PL113</t>
  </si>
  <si>
    <t>PL114</t>
  </si>
  <si>
    <t>PL115</t>
  </si>
  <si>
    <t>Gelsenkirchen, Kreisfreie Stadt</t>
  </si>
  <si>
    <t>DEA33</t>
  </si>
  <si>
    <t>Münster, Kreisfreie Stadt</t>
  </si>
  <si>
    <t>DEA34</t>
  </si>
  <si>
    <t>Borken</t>
  </si>
  <si>
    <t>DEA35</t>
  </si>
  <si>
    <t>Coesfeld</t>
  </si>
  <si>
    <t>DEA36</t>
  </si>
  <si>
    <t>Recklinghausen</t>
  </si>
  <si>
    <t>DEA37</t>
  </si>
  <si>
    <t>Steinfurt</t>
  </si>
  <si>
    <t>DEA38</t>
  </si>
  <si>
    <t>Warendorf</t>
  </si>
  <si>
    <t>DEA41</t>
  </si>
  <si>
    <t>Bielefeld, Kreisfreie Stadt</t>
  </si>
  <si>
    <t>DEA42</t>
  </si>
  <si>
    <t>Gütersloh</t>
  </si>
  <si>
    <t>DEA43</t>
  </si>
  <si>
    <t>Herford</t>
  </si>
  <si>
    <t>DEA44</t>
  </si>
  <si>
    <t>Höxter</t>
  </si>
  <si>
    <t>DEA45</t>
  </si>
  <si>
    <t>Lippe</t>
  </si>
  <si>
    <t>DEA46</t>
  </si>
  <si>
    <t>Minden-Lübbecke</t>
  </si>
  <si>
    <t>DEA47</t>
  </si>
  <si>
    <t>Paderborn</t>
  </si>
  <si>
    <t>DEA51</t>
  </si>
  <si>
    <t>Bochum, Kreisfreie Stadt</t>
  </si>
  <si>
    <t>DEA52</t>
  </si>
  <si>
    <t>Dortmund, Kreisfreie Stadt</t>
  </si>
  <si>
    <t>DEA53</t>
  </si>
  <si>
    <t>Hagen, Kreisfreie Stadt</t>
  </si>
  <si>
    <t>DEA54</t>
  </si>
  <si>
    <t>Hamm, Kreisfreie Stadt</t>
  </si>
  <si>
    <t>DEA55</t>
  </si>
  <si>
    <t>Herne, Kreisfreie Stadt</t>
  </si>
  <si>
    <t>DEA56</t>
  </si>
  <si>
    <t>Ennepe-Ruhr-Kreis</t>
  </si>
  <si>
    <t>DEA57</t>
  </si>
  <si>
    <t>Hochsauerlandkreis</t>
  </si>
  <si>
    <t>DEA58</t>
  </si>
  <si>
    <t>Märkischer Kreis</t>
  </si>
  <si>
    <t>DEA59</t>
  </si>
  <si>
    <t>Olpe</t>
  </si>
  <si>
    <t>DEA5A</t>
  </si>
  <si>
    <t>Siegen-Wittgenstein</t>
  </si>
  <si>
    <t>DEA5B</t>
  </si>
  <si>
    <t>Soest</t>
  </si>
  <si>
    <t>DEA5C</t>
  </si>
  <si>
    <t>Unna</t>
  </si>
  <si>
    <t>DEB11</t>
  </si>
  <si>
    <t>Koblenz, Kreisfreie Stadt</t>
  </si>
  <si>
    <t>DEB12</t>
  </si>
  <si>
    <t>Ahrweiler</t>
  </si>
  <si>
    <t>DEB13</t>
  </si>
  <si>
    <t>Altenkirchen (Westerwald)</t>
  </si>
  <si>
    <t>DEB14</t>
  </si>
  <si>
    <t>Bad Kreuznach</t>
  </si>
  <si>
    <t>DEB15</t>
  </si>
  <si>
    <t>Birkenfeld</t>
  </si>
  <si>
    <t>DEB16</t>
  </si>
  <si>
    <t>Cochem-Zell</t>
  </si>
  <si>
    <t>DEB17</t>
  </si>
  <si>
    <t>Mayen-Koblenz</t>
  </si>
  <si>
    <t>DEB18</t>
  </si>
  <si>
    <t>Neuwied</t>
  </si>
  <si>
    <t>DEB19</t>
  </si>
  <si>
    <t>Rhein-Hunsrück-Kreis</t>
  </si>
  <si>
    <t>DEB1A</t>
  </si>
  <si>
    <t>Rhein-Lahn-Kreis</t>
  </si>
  <si>
    <t>DEB1B</t>
  </si>
  <si>
    <t>Westerwaldkreis</t>
  </si>
  <si>
    <t>DEB21</t>
  </si>
  <si>
    <t>Trier, Kreisfreie Stadt</t>
  </si>
  <si>
    <t>DEB22</t>
  </si>
  <si>
    <t>Bernkastel-Wittlich</t>
  </si>
  <si>
    <t>DEB23</t>
  </si>
  <si>
    <t>DEB24</t>
  </si>
  <si>
    <t>DEB25</t>
  </si>
  <si>
    <t>Trier-Saarburg</t>
  </si>
  <si>
    <t>DEB31</t>
  </si>
  <si>
    <t>Frankenthal (Pfalz), Kreisfreie Stadt</t>
  </si>
  <si>
    <t>DEB32</t>
  </si>
  <si>
    <t>Kaiserslautern, Kreisfreie Stadt</t>
  </si>
  <si>
    <t>DEB33</t>
  </si>
  <si>
    <t>Landau in der Pfalz, Kreisfreie Stadt</t>
  </si>
  <si>
    <t>DEB34</t>
  </si>
  <si>
    <t>Ludwigshafen am Rhein, Kreisfreie Stadt</t>
  </si>
  <si>
    <t>DEB35</t>
  </si>
  <si>
    <t>Mainz, Kreisfreie Stadt</t>
  </si>
  <si>
    <t>DEB36</t>
  </si>
  <si>
    <t>HR04</t>
  </si>
  <si>
    <t>Kontinentalna Hrvatska</t>
  </si>
  <si>
    <t>fourth quintile</t>
  </si>
  <si>
    <t>DK03</t>
  </si>
  <si>
    <t>Syddanmark</t>
  </si>
  <si>
    <t>max</t>
  </si>
  <si>
    <t>DK04</t>
  </si>
  <si>
    <t>Midtjylland</t>
  </si>
  <si>
    <t xml:space="preserve">Footnotes: </t>
  </si>
  <si>
    <t>DK05</t>
  </si>
  <si>
    <t>Nordjylland</t>
  </si>
  <si>
    <t>DE</t>
  </si>
  <si>
    <t>DE11</t>
  </si>
  <si>
    <t>Stuttgart</t>
  </si>
  <si>
    <t>DE12</t>
  </si>
  <si>
    <t>Karlsruhe</t>
  </si>
  <si>
    <t>EN</t>
  </si>
  <si>
    <t>DE13</t>
  </si>
  <si>
    <t>Freiburg</t>
  </si>
  <si>
    <t>DE14</t>
  </si>
  <si>
    <t>Tübingen</t>
  </si>
  <si>
    <t>FR</t>
  </si>
  <si>
    <t>DE21</t>
  </si>
  <si>
    <t>Oberbayern</t>
  </si>
  <si>
    <t>DE22</t>
  </si>
  <si>
    <t>Niederbayern</t>
  </si>
  <si>
    <t>DE23</t>
  </si>
  <si>
    <t>Oberpfalz</t>
  </si>
  <si>
    <t>DE24</t>
  </si>
  <si>
    <t>Oberfranken</t>
  </si>
  <si>
    <t>Sources:</t>
  </si>
  <si>
    <t>DE25</t>
  </si>
  <si>
    <t>Mittelfranken</t>
  </si>
  <si>
    <t>DE26</t>
  </si>
  <si>
    <t>Unterfranken</t>
  </si>
  <si>
    <t>DE27</t>
  </si>
  <si>
    <t>Schwaben</t>
  </si>
  <si>
    <t>DE30</t>
  </si>
  <si>
    <t>Berlin</t>
  </si>
  <si>
    <t>DE50</t>
  </si>
  <si>
    <t>Bremen</t>
  </si>
  <si>
    <t>DE60</t>
  </si>
  <si>
    <t>Hamburg</t>
  </si>
  <si>
    <t>DE71</t>
  </si>
  <si>
    <t>ITF64</t>
  </si>
  <si>
    <t>Vibo Valentia</t>
  </si>
  <si>
    <t>ITF65</t>
  </si>
  <si>
    <t>Reggio di Calabria</t>
  </si>
  <si>
    <t>Flintshire and Wrexham</t>
  </si>
  <si>
    <t>Střední Čechy</t>
  </si>
  <si>
    <t>Střední Morava</t>
  </si>
  <si>
    <t>Castilla-La Mancha</t>
  </si>
  <si>
    <t>Ciudad Autónoma de Ceuta</t>
  </si>
  <si>
    <t>Ciudad Autónoma de Melilla</t>
  </si>
  <si>
    <t>Canarias</t>
  </si>
  <si>
    <t>Centre</t>
  </si>
  <si>
    <t>Guadeloupe</t>
  </si>
  <si>
    <t>Martinique</t>
  </si>
  <si>
    <t>Guyane</t>
  </si>
  <si>
    <t>Réunion</t>
  </si>
  <si>
    <t>Northern Ireland</t>
  </si>
  <si>
    <t>1-10</t>
  </si>
  <si>
    <t>ITC17</t>
  </si>
  <si>
    <t>Asti</t>
  </si>
  <si>
    <t>ITC18</t>
  </si>
  <si>
    <t>Alessandria</t>
  </si>
  <si>
    <t>ITC20</t>
  </si>
  <si>
    <t>ITC31</t>
  </si>
  <si>
    <t>Imperia</t>
  </si>
  <si>
    <t>ITC32</t>
  </si>
  <si>
    <t>Savona</t>
  </si>
  <si>
    <t>ITC33</t>
  </si>
  <si>
    <t>Genova</t>
  </si>
  <si>
    <t>ITC34</t>
  </si>
  <si>
    <t>La Spezia</t>
  </si>
  <si>
    <t>ITC41</t>
  </si>
  <si>
    <t>Varese</t>
  </si>
  <si>
    <t>ITC42</t>
  </si>
  <si>
    <t>Como</t>
  </si>
  <si>
    <t>ITC43</t>
  </si>
  <si>
    <t>Lecco</t>
  </si>
  <si>
    <t>ITC44</t>
  </si>
  <si>
    <t>Sondrio</t>
  </si>
  <si>
    <t>Milano</t>
  </si>
  <si>
    <t>ITC46</t>
  </si>
  <si>
    <t>Bergamo</t>
  </si>
  <si>
    <t>ITC47</t>
  </si>
  <si>
    <t>Brescia</t>
  </si>
  <si>
    <t>ITC48</t>
  </si>
  <si>
    <t>Pavia</t>
  </si>
  <si>
    <t>ITC49</t>
  </si>
  <si>
    <t>Lodi</t>
  </si>
  <si>
    <t>ITC4A</t>
  </si>
  <si>
    <t>Cremona</t>
  </si>
  <si>
    <t>ITC4B</t>
  </si>
  <si>
    <t>Mantova</t>
  </si>
  <si>
    <t>Bolzano-Bozen</t>
  </si>
  <si>
    <t>Trento</t>
  </si>
  <si>
    <t>Verona</t>
  </si>
  <si>
    <t>Vicenza</t>
  </si>
  <si>
    <t>Belluno</t>
  </si>
  <si>
    <t>Treviso</t>
  </si>
  <si>
    <t>Venezia</t>
  </si>
  <si>
    <t>Padova</t>
  </si>
  <si>
    <t>Rovigo</t>
  </si>
  <si>
    <t>Pordenone</t>
  </si>
  <si>
    <t>Udine</t>
  </si>
  <si>
    <t>Gorizia</t>
  </si>
  <si>
    <t>Trieste</t>
  </si>
  <si>
    <t>Piacenza</t>
  </si>
  <si>
    <t>Parma</t>
  </si>
  <si>
    <t>Reggio nell'Emilia</t>
  </si>
  <si>
    <t>Modena</t>
  </si>
  <si>
    <t>Bologna</t>
  </si>
  <si>
    <t>Ferrara</t>
  </si>
  <si>
    <t>Ravenna</t>
  </si>
  <si>
    <t>Frankfurt am Main, Kreisfreie Stadt</t>
  </si>
  <si>
    <t>DE713</t>
  </si>
  <si>
    <t>Offenbach am Main, Kreisfreie Stadt</t>
  </si>
  <si>
    <t>DE714</t>
  </si>
  <si>
    <t>Wiesbaden, Kreisfreie Stadt</t>
  </si>
  <si>
    <t>DE715</t>
  </si>
  <si>
    <t>Bergstraße</t>
  </si>
  <si>
    <t>DE716</t>
  </si>
  <si>
    <t>Darmstadt-Dieburg</t>
  </si>
  <si>
    <t>DE717</t>
  </si>
  <si>
    <t>Groß-Gerau</t>
  </si>
  <si>
    <t>DE718</t>
  </si>
  <si>
    <t>Hampshire and Isle of Wight</t>
  </si>
  <si>
    <t>UKJ4</t>
  </si>
  <si>
    <t>Kent</t>
  </si>
  <si>
    <t>UKK1</t>
  </si>
  <si>
    <t>Gloucestershire, Wiltshire and Bristol/Bath area</t>
  </si>
  <si>
    <t>UKK2</t>
  </si>
  <si>
    <t>Dorset and Somerset</t>
  </si>
  <si>
    <t>UKK3</t>
  </si>
  <si>
    <t>Cornwall and Isles of Scilly</t>
  </si>
  <si>
    <t>UKK4</t>
  </si>
  <si>
    <t>Devon</t>
  </si>
  <si>
    <t>UKL1</t>
  </si>
  <si>
    <t>West Wales and The Valleys</t>
  </si>
  <si>
    <t>UKL2</t>
  </si>
  <si>
    <t>East Wales</t>
  </si>
  <si>
    <t>UKM2</t>
  </si>
  <si>
    <t>Eastern Scotland</t>
  </si>
  <si>
    <t>UKM3</t>
  </si>
  <si>
    <t>(in %)</t>
  </si>
  <si>
    <t>(%)</t>
  </si>
  <si>
    <t>(en %)</t>
  </si>
  <si>
    <t>Aragón</t>
  </si>
  <si>
    <t>ES30</t>
  </si>
  <si>
    <t>Comunidad de Madrid</t>
  </si>
  <si>
    <t>ES41</t>
  </si>
  <si>
    <t>11</t>
  </si>
  <si>
    <t>Map 11.1</t>
  </si>
  <si>
    <t>Fig 11.1</t>
  </si>
  <si>
    <t>Fig 11.2</t>
  </si>
  <si>
    <t>Map 11.2</t>
  </si>
  <si>
    <t>Map 11.3</t>
  </si>
  <si>
    <t>Fig 11.3</t>
  </si>
  <si>
    <t>Map 11.4</t>
  </si>
  <si>
    <t>NUTS level 0</t>
  </si>
  <si>
    <t>NUTS level 1</t>
  </si>
  <si>
    <t>NUTS level 2</t>
  </si>
  <si>
    <t>NUTS level 3</t>
  </si>
  <si>
    <t>(Gesamte FuE-Ausgaben in % des BIP)</t>
  </si>
  <si>
    <t>(R &amp; D expenditure as a % share of GDP)</t>
  </si>
  <si>
    <t>1.00 – 2.00</t>
  </si>
  <si>
    <t>2.00 – 3.00</t>
  </si>
  <si>
    <t>&gt; 3.00</t>
  </si>
  <si>
    <r>
      <t>Source:</t>
    </r>
    <r>
      <rPr>
        <sz val="8"/>
        <rFont val="Arial"/>
        <family val="2"/>
      </rPr>
      <t xml:space="preserve"> Eurostat (online data codes: </t>
    </r>
    <r>
      <rPr>
        <sz val="8"/>
        <color indexed="12"/>
        <rFont val="Arial"/>
        <family val="2"/>
      </rPr>
      <t xml:space="preserve">rd_e_gerdreg </t>
    </r>
    <r>
      <rPr>
        <sz val="8"/>
        <color indexed="8"/>
        <rFont val="Arial"/>
        <family val="2"/>
      </rPr>
      <t>and</t>
    </r>
    <r>
      <rPr>
        <sz val="8"/>
        <color indexed="12"/>
        <rFont val="Arial"/>
        <family val="2"/>
      </rPr>
      <t xml:space="preserve"> nama_r_e2gdp</t>
    </r>
    <r>
      <rPr>
        <sz val="8"/>
        <rFont val="Arial"/>
        <family val="2"/>
      </rPr>
      <t>)</t>
    </r>
  </si>
  <si>
    <r>
      <t>Source</t>
    </r>
    <r>
      <rPr>
        <sz val="8"/>
        <rFont val="Arial"/>
        <family val="2"/>
      </rPr>
      <t xml:space="preserve">: Eurostat (codes des données en ligne: </t>
    </r>
    <r>
      <rPr>
        <sz val="8"/>
        <color indexed="12"/>
        <rFont val="Arial"/>
        <family val="2"/>
      </rPr>
      <t xml:space="preserve">rd_e_gerdreg </t>
    </r>
    <r>
      <rPr>
        <sz val="8"/>
        <color indexed="8"/>
        <rFont val="Arial"/>
        <family val="2"/>
      </rPr>
      <t>et</t>
    </r>
    <r>
      <rPr>
        <sz val="8"/>
        <color indexed="12"/>
        <rFont val="Arial"/>
        <family val="2"/>
      </rPr>
      <t xml:space="preserve"> nama_r_e2gdp</t>
    </r>
    <r>
      <rPr>
        <sz val="8"/>
        <rFont val="Arial"/>
        <family val="2"/>
      </rPr>
      <t>)</t>
    </r>
  </si>
  <si>
    <r>
      <t xml:space="preserve">Quelle: </t>
    </r>
    <r>
      <rPr>
        <sz val="8"/>
        <rFont val="Arial"/>
        <family val="2"/>
      </rPr>
      <t xml:space="preserve">Eurostat (Online-Datencodes: </t>
    </r>
    <r>
      <rPr>
        <sz val="8"/>
        <color indexed="12"/>
        <rFont val="Arial"/>
        <family val="2"/>
      </rPr>
      <t xml:space="preserve">rd_e_gerdreg </t>
    </r>
    <r>
      <rPr>
        <sz val="8"/>
        <color indexed="8"/>
        <rFont val="Arial"/>
        <family val="2"/>
      </rPr>
      <t>und</t>
    </r>
    <r>
      <rPr>
        <sz val="8"/>
        <color indexed="12"/>
        <rFont val="Arial"/>
        <family val="2"/>
      </rPr>
      <t xml:space="preserve"> nama_r_e2gdp</t>
    </r>
    <r>
      <rPr>
        <sz val="8"/>
        <rFont val="Arial"/>
        <family val="2"/>
      </rPr>
      <t>)</t>
    </r>
  </si>
  <si>
    <t>(dépenses totales de R &amp; D en % du PIB)</t>
  </si>
  <si>
    <t>Count of regions with R &amp; D intensity &gt;3.00 %</t>
  </si>
  <si>
    <t>National average for R &amp; D intensity</t>
  </si>
  <si>
    <t>Península de Setúbal</t>
  </si>
  <si>
    <t>PT181</t>
  </si>
  <si>
    <t>Alentejo Litoral</t>
  </si>
  <si>
    <t>PT182</t>
  </si>
  <si>
    <t>Alto Alentejo</t>
  </si>
  <si>
    <t>PT183</t>
  </si>
  <si>
    <t>Alentejo Central</t>
  </si>
  <si>
    <t>PT184</t>
  </si>
  <si>
    <t>Baixo Alentejo</t>
  </si>
  <si>
    <t>PT185</t>
  </si>
  <si>
    <t>Lezíria do Tejo</t>
  </si>
  <si>
    <t>PT200</t>
  </si>
  <si>
    <t>PT300</t>
  </si>
  <si>
    <t>RO111</t>
  </si>
  <si>
    <t>Bihor</t>
  </si>
  <si>
    <t>RO112</t>
  </si>
  <si>
    <t>RO113</t>
  </si>
  <si>
    <t>Cluj</t>
  </si>
  <si>
    <t>RO114</t>
  </si>
  <si>
    <t>RO115</t>
  </si>
  <si>
    <t>Satu Mare</t>
  </si>
  <si>
    <t>RO116</t>
  </si>
  <si>
    <t>RO121</t>
  </si>
  <si>
    <t>Alba</t>
  </si>
  <si>
    <t>RO122</t>
  </si>
  <si>
    <t>RO123</t>
  </si>
  <si>
    <t>Covasna</t>
  </si>
  <si>
    <t>RO124</t>
  </si>
  <si>
    <t>Harghita</t>
  </si>
  <si>
    <t>RO125</t>
  </si>
  <si>
    <t>RO126</t>
  </si>
  <si>
    <t>Sibiu</t>
  </si>
  <si>
    <t>RO211</t>
  </si>
  <si>
    <t>RO212</t>
  </si>
  <si>
    <t>RO213</t>
  </si>
  <si>
    <t>RO214</t>
  </si>
  <si>
    <t>RO215</t>
  </si>
  <si>
    <t>Suceava</t>
  </si>
  <si>
    <t>RO216</t>
  </si>
  <si>
    <t>Vaslui</t>
  </si>
  <si>
    <t>RO221</t>
  </si>
  <si>
    <t>RO222</t>
  </si>
  <si>
    <t>RO223</t>
  </si>
  <si>
    <t>RO224</t>
  </si>
  <si>
    <t>RO225</t>
  </si>
  <si>
    <t>Tulcea</t>
  </si>
  <si>
    <t>RO226</t>
  </si>
  <si>
    <t>Vrancea</t>
  </si>
  <si>
    <t>RO311</t>
  </si>
  <si>
    <t>RO312</t>
  </si>
  <si>
    <t>RO313</t>
  </si>
  <si>
    <t>RO314</t>
  </si>
  <si>
    <t>Giurgiu</t>
  </si>
  <si>
    <t>RO315</t>
  </si>
  <si>
    <t>RO316</t>
  </si>
  <si>
    <t>Prahova</t>
  </si>
  <si>
    <t>RO317</t>
  </si>
  <si>
    <t>Teleorman</t>
  </si>
  <si>
    <t>RO321</t>
  </si>
  <si>
    <t>RO322</t>
  </si>
  <si>
    <t>Ilfov</t>
  </si>
  <si>
    <t>RO411</t>
  </si>
  <si>
    <t>Dolj</t>
  </si>
  <si>
    <t>RO412</t>
  </si>
  <si>
    <t>Gorj</t>
  </si>
  <si>
    <t>RO413</t>
  </si>
  <si>
    <t>RO414</t>
  </si>
  <si>
    <t>Olt</t>
  </si>
  <si>
    <t>RO415</t>
  </si>
  <si>
    <t>Vâlcea</t>
  </si>
  <si>
    <t>RO421</t>
  </si>
  <si>
    <t>Arad</t>
  </si>
  <si>
    <t>RO422</t>
  </si>
  <si>
    <t>RO423</t>
  </si>
  <si>
    <t>Hunedoara</t>
  </si>
  <si>
    <t>RO424</t>
  </si>
  <si>
    <t>SI011</t>
  </si>
  <si>
    <t>Pomurska</t>
  </si>
  <si>
    <t>SI012</t>
  </si>
  <si>
    <t>Podravska</t>
  </si>
  <si>
    <t>SI013</t>
  </si>
  <si>
    <t>SI014</t>
  </si>
  <si>
    <t>Savinjska</t>
  </si>
  <si>
    <t>SI015</t>
  </si>
  <si>
    <t>Zasavska</t>
  </si>
  <si>
    <t>SI016</t>
  </si>
  <si>
    <t>Spodnjeposavska</t>
  </si>
  <si>
    <t>SI017</t>
  </si>
  <si>
    <t>Jugovzhodna Slovenija</t>
  </si>
  <si>
    <t>SI018</t>
  </si>
  <si>
    <t>SI021</t>
  </si>
  <si>
    <t>Osrednjeslovenska</t>
  </si>
  <si>
    <t>SI022</t>
  </si>
  <si>
    <t>Gorenjska</t>
  </si>
  <si>
    <t>SI023</t>
  </si>
  <si>
    <t>SI024</t>
  </si>
  <si>
    <t>SK010</t>
  </si>
  <si>
    <t>SK021</t>
  </si>
  <si>
    <t>Trnavský kraj</t>
  </si>
  <si>
    <t>SK022</t>
  </si>
  <si>
    <t>SK023</t>
  </si>
  <si>
    <t>Nitriansky kraj</t>
  </si>
  <si>
    <t>SK031</t>
  </si>
  <si>
    <t>SK032</t>
  </si>
  <si>
    <t>Banskobystrický kraj</t>
  </si>
  <si>
    <t>SK041</t>
  </si>
  <si>
    <t>SK042</t>
  </si>
  <si>
    <t>Etelä-Savo</t>
  </si>
  <si>
    <t>Pohjois-Savo</t>
  </si>
  <si>
    <t>Pohjois-Karjala</t>
  </si>
  <si>
    <t>Kainuu</t>
  </si>
  <si>
    <t>Varsinais-Suomi</t>
  </si>
  <si>
    <t>Kanta-Häme</t>
  </si>
  <si>
    <t>Päijät-Häme</t>
  </si>
  <si>
    <t>Kymenlaakso</t>
  </si>
  <si>
    <t>Etelä-Karjala</t>
  </si>
  <si>
    <t>FI193</t>
  </si>
  <si>
    <t>Keski-Suomi</t>
  </si>
  <si>
    <t>FI194</t>
  </si>
  <si>
    <t>Etelä-Pohjanmaa</t>
  </si>
  <si>
    <t>FI195</t>
  </si>
  <si>
    <t>Pohjanmaa</t>
  </si>
  <si>
    <t>FI196</t>
  </si>
  <si>
    <t>Satakunta</t>
  </si>
  <si>
    <t>FI197</t>
  </si>
  <si>
    <t>Pirkanmaa</t>
  </si>
  <si>
    <t>Keski-Pohjanmaa</t>
  </si>
  <si>
    <t>Pohjois-Pohjanmaa</t>
  </si>
  <si>
    <t>Lappi</t>
  </si>
  <si>
    <t>FI200</t>
  </si>
  <si>
    <t>SE110</t>
  </si>
  <si>
    <t>Stockholms län</t>
  </si>
  <si>
    <t>SE121</t>
  </si>
  <si>
    <t>Uppsala län</t>
  </si>
  <si>
    <t>SE122</t>
  </si>
  <si>
    <t>Södermanlands län</t>
  </si>
  <si>
    <t>SE123</t>
  </si>
  <si>
    <t>Czech Republic</t>
  </si>
  <si>
    <t> Croatia</t>
  </si>
  <si>
    <t>            Sweden</t>
  </si>
  <si>
    <r>
      <t>Source</t>
    </r>
    <r>
      <rPr>
        <sz val="8"/>
        <rFont val="Arial"/>
        <family val="2"/>
      </rPr>
      <t xml:space="preserve">: Eurostat (code des données en ligne: </t>
    </r>
    <r>
      <rPr>
        <sz val="8"/>
        <color indexed="12"/>
        <rFont val="Arial"/>
        <family val="2"/>
      </rPr>
      <t>hrst_st_rcat</t>
    </r>
    <r>
      <rPr>
        <sz val="8"/>
        <rFont val="Arial"/>
        <family val="2"/>
      </rPr>
      <t>)</t>
    </r>
  </si>
  <si>
    <t>Fig 11.4</t>
  </si>
  <si>
    <t>(je Mio. Einwohner)</t>
  </si>
  <si>
    <t>(per million inhabitants)</t>
  </si>
  <si>
    <t>(par million d'habitants)</t>
  </si>
  <si>
    <r>
      <t xml:space="preserve">Quelle: </t>
    </r>
    <r>
      <rPr>
        <sz val="8"/>
        <rFont val="Arial"/>
        <family val="2"/>
      </rPr>
      <t xml:space="preserve">Eurostat (Online-Datencode: </t>
    </r>
    <r>
      <rPr>
        <sz val="8"/>
        <color indexed="12"/>
        <rFont val="Arial"/>
        <family val="2"/>
      </rPr>
      <t>pat_ep_rtot</t>
    </r>
    <r>
      <rPr>
        <sz val="8"/>
        <rFont val="Arial"/>
        <family val="2"/>
      </rPr>
      <t>)</t>
    </r>
  </si>
  <si>
    <r>
      <t>Source:</t>
    </r>
    <r>
      <rPr>
        <sz val="8"/>
        <rFont val="Arial"/>
        <family val="2"/>
      </rPr>
      <t xml:space="preserve"> Eurostat (online data code: </t>
    </r>
    <r>
      <rPr>
        <sz val="8"/>
        <color indexed="12"/>
        <rFont val="Arial"/>
        <family val="2"/>
      </rPr>
      <t>pat_ep_rtot</t>
    </r>
    <r>
      <rPr>
        <sz val="8"/>
        <rFont val="Arial"/>
        <family val="2"/>
      </rPr>
      <t>)</t>
    </r>
  </si>
  <si>
    <r>
      <t>Source</t>
    </r>
    <r>
      <rPr>
        <sz val="8"/>
        <rFont val="Arial"/>
        <family val="2"/>
      </rPr>
      <t xml:space="preserve">: Eurostat (code des données en ligne: </t>
    </r>
    <r>
      <rPr>
        <sz val="8"/>
        <color indexed="12"/>
        <rFont val="Arial"/>
        <family val="2"/>
      </rPr>
      <t>pat_ep_rtot</t>
    </r>
    <r>
      <rPr>
        <sz val="8"/>
        <rFont val="Arial"/>
        <family val="2"/>
      </rPr>
      <t>)</t>
    </r>
  </si>
  <si>
    <t>Bristol, City of</t>
  </si>
  <si>
    <t>East of Northern Ireland</t>
  </si>
  <si>
    <t>North of Northern Ireland</t>
  </si>
  <si>
    <t>West and South of Northern Ireland</t>
  </si>
  <si>
    <t>Nordsachsen</t>
  </si>
  <si>
    <t>Mühldorf a. Inn</t>
  </si>
  <si>
    <t>Pfaffenhofen a. d. Ilm</t>
  </si>
  <si>
    <t>Neustadt a. d. Waldnaab</t>
  </si>
  <si>
    <t>Wunsiedel i. Fichtelgebirge</t>
  </si>
  <si>
    <t>DE403</t>
  </si>
  <si>
    <t>DE405</t>
  </si>
  <si>
    <t>DE409</t>
  </si>
  <si>
    <t>DE40A</t>
  </si>
  <si>
    <t>DE40C</t>
  </si>
  <si>
    <t>DE40D</t>
  </si>
  <si>
    <t>DE40F</t>
  </si>
  <si>
    <t>DE40I</t>
  </si>
  <si>
    <t>DE401</t>
  </si>
  <si>
    <t>DE402</t>
  </si>
  <si>
    <t>DE404</t>
  </si>
  <si>
    <t>DE406</t>
  </si>
  <si>
    <t>DE407</t>
  </si>
  <si>
    <t>DE408</t>
  </si>
  <si>
    <t>DE40B</t>
  </si>
  <si>
    <t>DE40E</t>
  </si>
  <si>
    <t>DE40G</t>
  </si>
  <si>
    <t>DE40H</t>
  </si>
  <si>
    <t>Hlavní město Praha</t>
  </si>
  <si>
    <t>Středočeský kraj</t>
  </si>
  <si>
    <t>Plzeňský kraj</t>
  </si>
  <si>
    <t>Klaipėdos apskritis</t>
  </si>
  <si>
    <t>DE127</t>
  </si>
  <si>
    <t>Neckar-Odenwald-Kreis</t>
  </si>
  <si>
    <t>DE128</t>
  </si>
  <si>
    <t>Rhein-Neckar-Kreis</t>
  </si>
  <si>
    <t>Neubrandenburg, Kreisfreie Stadt</t>
  </si>
  <si>
    <t>DE803</t>
  </si>
  <si>
    <t>Rostock, Kreisfreie Stadt</t>
  </si>
  <si>
    <t>DE804</t>
  </si>
  <si>
    <t>Schwerin, Kreisfreie Stadt</t>
  </si>
  <si>
    <t>DE805</t>
  </si>
  <si>
    <t>Stralsund, Kreisfreie Stadt</t>
  </si>
  <si>
    <t>DE806</t>
  </si>
  <si>
    <t>Wismar, Kreisfreie Stadt</t>
  </si>
  <si>
    <t>DE807</t>
  </si>
  <si>
    <t>Bad Doberan</t>
  </si>
  <si>
    <t>DE808</t>
  </si>
  <si>
    <t>Demmin</t>
  </si>
  <si>
    <t>DE809</t>
  </si>
  <si>
    <t>Güstrow</t>
  </si>
  <si>
    <t>DE80A</t>
  </si>
  <si>
    <t>Ludwigslust</t>
  </si>
  <si>
    <t>DE80B</t>
  </si>
  <si>
    <t>Mecklenburg-Strelitz</t>
  </si>
  <si>
    <t>DE80C</t>
  </si>
  <si>
    <t>Müritz</t>
  </si>
  <si>
    <t>DE80D</t>
  </si>
  <si>
    <t>Nordvorpommern</t>
  </si>
  <si>
    <t>DE80E</t>
  </si>
  <si>
    <t>Nordwestmecklenburg</t>
  </si>
  <si>
    <t>DE80F</t>
  </si>
  <si>
    <t>Ostvorpommern</t>
  </si>
  <si>
    <t>DE80G</t>
  </si>
  <si>
    <t>Parchim</t>
  </si>
  <si>
    <t>DE80H</t>
  </si>
  <si>
    <t>Rügen</t>
  </si>
  <si>
    <t>DE80I</t>
  </si>
  <si>
    <t>Uecker-Randow</t>
  </si>
  <si>
    <t>DE911</t>
  </si>
  <si>
    <t>Braunschweig, Kreisfreie Stadt</t>
  </si>
  <si>
    <t>DE912</t>
  </si>
  <si>
    <t>Salzgitter, Kreisfreie Stadt</t>
  </si>
  <si>
    <t>DE913</t>
  </si>
  <si>
    <t>Wolfsburg, Kreisfreie Stadt</t>
  </si>
  <si>
    <t>DE914</t>
  </si>
  <si>
    <t>Gifhorn</t>
  </si>
  <si>
    <t>DE915</t>
  </si>
  <si>
    <t>Göttingen</t>
  </si>
  <si>
    <t>DE916</t>
  </si>
  <si>
    <t>Goslar</t>
  </si>
  <si>
    <t>DE917</t>
  </si>
  <si>
    <t>Helmstedt</t>
  </si>
  <si>
    <t>DE918</t>
  </si>
  <si>
    <t>Northeim</t>
  </si>
  <si>
    <t>DE919</t>
  </si>
  <si>
    <t>Osterode am Harz</t>
  </si>
  <si>
    <t>DE91A</t>
  </si>
  <si>
    <t>Peine</t>
  </si>
  <si>
    <t>DE91B</t>
  </si>
  <si>
    <t>Wolfenbüttel</t>
  </si>
  <si>
    <t>DE922</t>
  </si>
  <si>
    <t>Diepholz</t>
  </si>
  <si>
    <t>DE923</t>
  </si>
  <si>
    <t>Hameln-Pyrmont</t>
  </si>
  <si>
    <t>DE925</t>
  </si>
  <si>
    <t>Hildesheim</t>
  </si>
  <si>
    <t>DE926</t>
  </si>
  <si>
    <t>Holzminden</t>
  </si>
  <si>
    <t>DE927</t>
  </si>
  <si>
    <t>Nienburg (Weser)</t>
  </si>
  <si>
    <t>DE928</t>
  </si>
  <si>
    <t>Schaumburg</t>
  </si>
  <si>
    <t>DE929</t>
  </si>
  <si>
    <t>Region Hannover</t>
  </si>
  <si>
    <t>DE931</t>
  </si>
  <si>
    <t>Celle</t>
  </si>
  <si>
    <t>DE932</t>
  </si>
  <si>
    <t>Cuxhaven</t>
  </si>
  <si>
    <t>DE933</t>
  </si>
  <si>
    <t>Harburg</t>
  </si>
  <si>
    <t>DE934</t>
  </si>
  <si>
    <t>Lüchow-Dannenberg</t>
  </si>
  <si>
    <t>DE935</t>
  </si>
  <si>
    <t>Data not available</t>
  </si>
  <si>
    <t>BE23</t>
  </si>
  <si>
    <t>Prov. Oost-Vlaanderen</t>
  </si>
  <si>
    <t>BE24</t>
  </si>
  <si>
    <t>PL631</t>
  </si>
  <si>
    <t>PL633</t>
  </si>
  <si>
    <t>PL634</t>
  </si>
  <si>
    <t>PL635</t>
  </si>
  <si>
    <t>Starogardzki</t>
  </si>
  <si>
    <t>PT111</t>
  </si>
  <si>
    <t>Minho-Lima</t>
  </si>
  <si>
    <t>PT112</t>
  </si>
  <si>
    <t>Cávado</t>
  </si>
  <si>
    <t>PT113</t>
  </si>
  <si>
    <t>Ave</t>
  </si>
  <si>
    <t>PT114</t>
  </si>
  <si>
    <t>Grande Porto</t>
  </si>
  <si>
    <t>PT115</t>
  </si>
  <si>
    <t>Tâmega</t>
  </si>
  <si>
    <t>PT116</t>
  </si>
  <si>
    <t>Entre Douro e Vouga</t>
  </si>
  <si>
    <t>PT117</t>
  </si>
  <si>
    <t>Douro</t>
  </si>
  <si>
    <t>PT118</t>
  </si>
  <si>
    <t>Alto Trás-os-Montes</t>
  </si>
  <si>
    <t>PT150</t>
  </si>
  <si>
    <t>PT161</t>
  </si>
  <si>
    <t>Baixo Vouga</t>
  </si>
  <si>
    <t>PT162</t>
  </si>
  <si>
    <t>Baixo Mondego</t>
  </si>
  <si>
    <t>PT163</t>
  </si>
  <si>
    <t>Pinhal Litoral</t>
  </si>
  <si>
    <t>PT164</t>
  </si>
  <si>
    <t>Pinhal Interior Norte</t>
  </si>
  <si>
    <t>PT165</t>
  </si>
  <si>
    <t>Dão-Lafões</t>
  </si>
  <si>
    <t>PT166</t>
  </si>
  <si>
    <t>BE221</t>
  </si>
  <si>
    <t>Arr. Hasselt</t>
  </si>
  <si>
    <t>BE222</t>
  </si>
  <si>
    <t>Arr. Maaseik</t>
  </si>
  <si>
    <t>BE223</t>
  </si>
  <si>
    <t>Arr. Tongeren</t>
  </si>
  <si>
    <t>BE231</t>
  </si>
  <si>
    <t>Arr. Aalst</t>
  </si>
  <si>
    <t>BE232</t>
  </si>
  <si>
    <t>Arr. Dendermonde</t>
  </si>
  <si>
    <t>BE233</t>
  </si>
  <si>
    <t>Arr. Eeklo</t>
  </si>
  <si>
    <t>BE234</t>
  </si>
  <si>
    <t>Arr. Gent</t>
  </si>
  <si>
    <t>BE235</t>
  </si>
  <si>
    <t>Arr. Oudenaarde</t>
  </si>
  <si>
    <t>BE236</t>
  </si>
  <si>
    <t>Arr. Sint-Niklaas</t>
  </si>
  <si>
    <t>BE241</t>
  </si>
  <si>
    <t>Arr. Halle-Vilvoorde</t>
  </si>
  <si>
    <t>BE242</t>
  </si>
  <si>
    <t>Arr. Leuven</t>
  </si>
  <si>
    <t>BE251</t>
  </si>
  <si>
    <t>Arr. Brugge</t>
  </si>
  <si>
    <t>BE252</t>
  </si>
  <si>
    <t>Arr. Diksmuide</t>
  </si>
  <si>
    <t>BE253</t>
  </si>
  <si>
    <t>Arr. Ieper</t>
  </si>
  <si>
    <t>BE254</t>
  </si>
  <si>
    <t>Arr. Kortrijk</t>
  </si>
  <si>
    <t>BE255</t>
  </si>
  <si>
    <t>Arr. Oostende</t>
  </si>
  <si>
    <t>BE256</t>
  </si>
  <si>
    <t>Arr. Roeselare</t>
  </si>
  <si>
    <t>BE257</t>
  </si>
  <si>
    <t>Arr. Tielt</t>
  </si>
  <si>
    <t>BE258</t>
  </si>
  <si>
    <t>Arr. Veurne</t>
  </si>
  <si>
    <t>BE310</t>
  </si>
  <si>
    <t>Arr. Nivelles</t>
  </si>
  <si>
    <t>BE321</t>
  </si>
  <si>
    <t>Arr. Ath</t>
  </si>
  <si>
    <t>BE322</t>
  </si>
  <si>
    <t>Arr. Charleroi</t>
  </si>
  <si>
    <t>BE323</t>
  </si>
  <si>
    <t>http://appsso.eurostat.ec.europa.eu/nui/show.do?query=BOOKMARK_DS-057402_QID_-44A78585_UID_-3F171EB0&amp;layout=TIME,C,X,0;UNIT,L,Y,0;NACE_R2,L,Y,1;SEX,L,Z,0;GEO,L,Z,1;INDICATORS,C,Z,2;&amp;zSelection=DS-057402INDICATORS,OBS_FLAG;DS-057402SEX,T;DS-057402GEO,EU27;&amp;rankName1=SEX_1_2_-1_2&amp;rankName2=INDICATORS_1_2_-1_2&amp;rankName3=GEO_1_2_0_1&amp;rankName4=TIME_1_0_0_0&amp;rankName5=UNIT_1_2_0_1&amp;rankName6=NACE-R2_1_2_1_1&amp;sortC=ASC_-1_FIRST&amp;rStp=&amp;cStp=&amp;rDCh=&amp;cDCh=&amp;rDM=true&amp;cDM=true&amp;footnes=false&amp;empty=false&amp;wai=false&amp;time_mode=ROLLING&amp;lang=EN&amp;cfo=%23%23%23%2C%23%23%23.%23%23%23</t>
  </si>
  <si>
    <t>Swietokrzyskie</t>
  </si>
  <si>
    <t>North Lanarkshire</t>
  </si>
  <si>
    <t>UKM37</t>
  </si>
  <si>
    <t>South Ayrshire</t>
  </si>
  <si>
    <t>UKM38</t>
  </si>
  <si>
    <t>South Lanarkshire</t>
  </si>
  <si>
    <t>UKM50</t>
  </si>
  <si>
    <t>Aberdeen City and Aberdeenshire</t>
  </si>
  <si>
    <t>UKM61</t>
  </si>
  <si>
    <t>Caithness &amp; Sutherland and Ross &amp; Cromarty</t>
  </si>
  <si>
    <t>UKM62</t>
  </si>
  <si>
    <t>Inverness &amp; Nairn and Moray, Badenoch &amp; Strathspey</t>
  </si>
  <si>
    <t>UKM63</t>
  </si>
  <si>
    <t>Lochaber, Skye &amp; Lochalsh, Arran &amp; Cumbrae and Argyll &amp; Bute</t>
  </si>
  <si>
    <t>UKM64</t>
  </si>
  <si>
    <t>Eilean Siar (Western Isles)</t>
  </si>
  <si>
    <t>UKM65</t>
  </si>
  <si>
    <t>Orkney Islands</t>
  </si>
  <si>
    <t>UKM66</t>
  </si>
  <si>
    <t>Shetland Islands</t>
  </si>
  <si>
    <t>UKN01</t>
  </si>
  <si>
    <t>Belfast</t>
  </si>
  <si>
    <t>UKN02</t>
  </si>
  <si>
    <t>Outer Belfast</t>
  </si>
  <si>
    <t>UKN03</t>
  </si>
  <si>
    <t>UKN04</t>
  </si>
  <si>
    <t>UKN05</t>
  </si>
  <si>
    <t>Kalmar län</t>
  </si>
  <si>
    <t>SE214</t>
  </si>
  <si>
    <t>Gotlands län</t>
  </si>
  <si>
    <t>SE221</t>
  </si>
  <si>
    <t>Blekinge län</t>
  </si>
  <si>
    <t>SE224</t>
  </si>
  <si>
    <t>Skåne län</t>
  </si>
  <si>
    <t>SE231</t>
  </si>
  <si>
    <t>Hallands län</t>
  </si>
  <si>
    <t>SE232</t>
  </si>
  <si>
    <t>Västra Götalands län</t>
  </si>
  <si>
    <t>SE311</t>
  </si>
  <si>
    <t>Värmlands län</t>
  </si>
  <si>
    <t>Ciudad Autónoma de Melilla (ES64)</t>
  </si>
  <si>
    <t>Ciudad Autónoma de Ceuta (ES63)</t>
  </si>
  <si>
    <t>Dél-Alföld</t>
  </si>
  <si>
    <t>MT00</t>
  </si>
  <si>
    <t>Malta</t>
  </si>
  <si>
    <t>NL11</t>
  </si>
  <si>
    <t>Groningen</t>
  </si>
  <si>
    <t>NL12</t>
  </si>
  <si>
    <t>Friesland (NL)</t>
  </si>
  <si>
    <t>NL13</t>
  </si>
  <si>
    <t>Drenthe</t>
  </si>
  <si>
    <t>NL21</t>
  </si>
  <si>
    <t>Overijssel</t>
  </si>
  <si>
    <t>NL22</t>
  </si>
  <si>
    <t>Gelderland</t>
  </si>
  <si>
    <t>NL23</t>
  </si>
  <si>
    <t>Flevoland</t>
  </si>
  <si>
    <t>NL31</t>
  </si>
  <si>
    <t>Utrecht</t>
  </si>
  <si>
    <t>NL32</t>
  </si>
  <si>
    <t>Noord-Holland</t>
  </si>
  <si>
    <t>NL33</t>
  </si>
  <si>
    <t>Zuid-Holland</t>
  </si>
  <si>
    <t>NL34</t>
  </si>
  <si>
    <t>Zeeland</t>
  </si>
  <si>
    <t>NL41</t>
  </si>
  <si>
    <t>Noord-Brabant</t>
  </si>
  <si>
    <t>NL42</t>
  </si>
  <si>
    <t>Limburg (NL)</t>
  </si>
  <si>
    <t>AT11</t>
  </si>
  <si>
    <t>Burgenland (AT)</t>
  </si>
  <si>
    <t>AT12</t>
  </si>
  <si>
    <t>Niederösterreich</t>
  </si>
  <si>
    <t>AT13</t>
  </si>
  <si>
    <t>Wien</t>
  </si>
  <si>
    <t>AT21</t>
  </si>
  <si>
    <t>Kärnten</t>
  </si>
  <si>
    <t>AT22</t>
  </si>
  <si>
    <t>Steiermark</t>
  </si>
  <si>
    <t>AT31</t>
  </si>
  <si>
    <t>Oberösterreich</t>
  </si>
  <si>
    <t>AT32</t>
  </si>
  <si>
    <t>Salzburg</t>
  </si>
  <si>
    <t>AT33</t>
  </si>
  <si>
    <t>Tirol</t>
  </si>
  <si>
    <t>DK042</t>
  </si>
  <si>
    <t>Østjylland</t>
  </si>
  <si>
    <t>DK050</t>
  </si>
  <si>
    <t>DE111</t>
  </si>
  <si>
    <t>Stuttgart, Stadtkreis</t>
  </si>
  <si>
    <t>DE112</t>
  </si>
  <si>
    <t>Böblingen</t>
  </si>
  <si>
    <t>Calderdale and Kirklees</t>
  </si>
  <si>
    <t>Wakefield</t>
  </si>
  <si>
    <t>UKD72</t>
  </si>
  <si>
    <t>UKD73</t>
  </si>
  <si>
    <t>UKD74</t>
  </si>
  <si>
    <t>Kraj Vysočina</t>
  </si>
  <si>
    <t>DED5</t>
  </si>
  <si>
    <t>Tauragės apskritis</t>
  </si>
  <si>
    <t>Telšių apskritis</t>
  </si>
  <si>
    <t>Győr-Moson-Sopron</t>
  </si>
  <si>
    <t>Łódzki</t>
  </si>
  <si>
    <t>Ciechanowsko-płocki</t>
  </si>
  <si>
    <t>Ostrołęcko-siedlecki</t>
  </si>
  <si>
    <t>Nowosądecki</t>
  </si>
  <si>
    <t>Częstochowski</t>
  </si>
  <si>
    <t>Chełmsko-zamojski</t>
  </si>
  <si>
    <t>Łomżyński</t>
  </si>
  <si>
    <t>Poznański</t>
  </si>
  <si>
    <t>Koniński</t>
  </si>
  <si>
    <t>Szczeciński</t>
  </si>
  <si>
    <t>Koszaliński</t>
  </si>
  <si>
    <t>Wrocławski</t>
  </si>
  <si>
    <t>Elbląski</t>
  </si>
  <si>
    <t>Olsztyński</t>
  </si>
  <si>
    <t>Ełcki</t>
  </si>
  <si>
    <t>Słupski</t>
  </si>
  <si>
    <t>Gdański</t>
  </si>
  <si>
    <t>Koroška</t>
  </si>
  <si>
    <t>Notranjsko-kraška</t>
  </si>
  <si>
    <t>Goriška</t>
  </si>
  <si>
    <t>Obalno-kraška</t>
  </si>
  <si>
    <t>Eifelkreis Bitburg-Prüm</t>
  </si>
  <si>
    <t>Vulkaneifel</t>
  </si>
  <si>
    <t>Regionalverband Saarbrücken</t>
  </si>
  <si>
    <t>Salzlandkreis</t>
  </si>
  <si>
    <t>Trenčiansky kraj</t>
  </si>
  <si>
    <t>Žilinský kraj</t>
  </si>
  <si>
    <t>Prešovský kraj</t>
  </si>
  <si>
    <t>Košický kraj</t>
  </si>
  <si>
    <t>Bistriţa-Năsăud</t>
  </si>
  <si>
    <t>Maramureş</t>
  </si>
  <si>
    <t>Sălaj</t>
  </si>
  <si>
    <t>Braşov</t>
  </si>
  <si>
    <t>Mureş</t>
  </si>
  <si>
    <t>Bacău</t>
  </si>
  <si>
    <t>Botoşani</t>
  </si>
  <si>
    <t>Iaşi</t>
  </si>
  <si>
    <t>Neamţ</t>
  </si>
  <si>
    <t>Brăila</t>
  </si>
  <si>
    <t>Buzău</t>
  </si>
  <si>
    <t>Galaţi</t>
  </si>
  <si>
    <t>Argeş</t>
  </si>
  <si>
    <t>Călăraşi</t>
  </si>
  <si>
    <t>Dâmboviţa</t>
  </si>
  <si>
    <t>Ialomiţa</t>
  </si>
  <si>
    <t>Bucureşti</t>
  </si>
  <si>
    <t>Mehedinţi</t>
  </si>
  <si>
    <t>Caraş-Severin</t>
  </si>
  <si>
    <t>Timiş</t>
  </si>
  <si>
    <t>Share of NUTS 2 regions with R &amp; D intensity &gt;3.00 % (% of total number of regions)</t>
  </si>
  <si>
    <t>See above</t>
  </si>
  <si>
    <t>http://appsso.eurostat.ec.europa.eu/nui/show.do?query=BOOKMARK_DS-057402_QID_3C08DB4B_UID_-3F171EB0&amp;layout=SEX,B,X,0;TIME,C,X,1;UNIT,B,Y,0;GEO,B,Y,1;NACE_R2,B,Z,0;INDICATORS,C,Z,1;&amp;zSelection=DS-057402INDICATORS,OBS_FLAG;DS-057402NACE_R2,HTC;&amp;rankName1=NACE-R2_1_2_-1_2&amp;rankName2=INDICATORS_1_2_-1_2&amp;rankName3=SEX_1_2_0_0&amp;rankName4=TIME_1_0_1_0&amp;rankName5=UNIT_1_2_0_1&amp;rankName6=GEO_1_2_1_1&amp;rStp=&amp;cStp=&amp;rDCh=&amp;cDCh=&amp;rDM=true&amp;cDM=true&amp;footnes=false&amp;empty=false&amp;wai=false&amp;time_mode=ROLLING&amp;lang=EN&amp;cfo=%23%23%23+%23%23%23.%23%23%23</t>
  </si>
  <si>
    <t>http://appsso.eurostat.ec.europa.eu/nui/show.do?query=BOOKMARK_DS-052594_QID_1C1B2342_UID_-3F171EB0&amp;layout=TIME,C,X,0;UNIT,L,Y,0;GEO,L,Y,1;INDICATORS,C,Z,0;&amp;zSelection=DS-052594INDICATORS,OBS_FLAG;&amp;rankName1=INDICATORS_1_2_-1_2&amp;rankName2=TIME_1_0_0_0&amp;rankName3=UNIT_1_2_0_1&amp;rankName4=GEO_1_2_1_1&amp;sortC=ASC_-1_FIRST&amp;rStp=&amp;cStp=&amp;rDCh=&amp;cDCh=&amp;rDM=true&amp;cDM=true&amp;footnes=false&amp;empty=false&amp;wai=false&amp;time_mode=ROLLING&amp;lang=EN&amp;cfo=%23%23%23%2C%23%23%23.%23%23%23</t>
  </si>
  <si>
    <t>3 dec.; 2 dec.</t>
  </si>
  <si>
    <t>DE600</t>
  </si>
  <si>
    <t>DE711</t>
  </si>
  <si>
    <t>Darmstadt, Kreisfreie Stadt</t>
  </si>
  <si>
    <t>DE712</t>
  </si>
  <si>
    <t>Berchtesgadener Land</t>
  </si>
  <si>
    <t>DE216</t>
  </si>
  <si>
    <t>Bad Tölz-Wolfratshausen</t>
  </si>
  <si>
    <t>DE217</t>
  </si>
  <si>
    <t>Dachau</t>
  </si>
  <si>
    <t>DE218</t>
  </si>
  <si>
    <t>Ebersberg</t>
  </si>
  <si>
    <t>DE219</t>
  </si>
  <si>
    <t>Eichstätt</t>
  </si>
  <si>
    <t>DE21A</t>
  </si>
  <si>
    <t>Erding</t>
  </si>
  <si>
    <t>DE21B</t>
  </si>
  <si>
    <t>Freising</t>
  </si>
  <si>
    <t>DE21C</t>
  </si>
  <si>
    <t>Fürstenfeldbruck</t>
  </si>
  <si>
    <t>DE21D</t>
  </si>
  <si>
    <t>Garmisch-Partenkirchen</t>
  </si>
  <si>
    <t>DE21E</t>
  </si>
  <si>
    <t>Landsberg am Lech</t>
  </si>
  <si>
    <t>DE21F</t>
  </si>
  <si>
    <t>Miesbach</t>
  </si>
  <si>
    <t>DE21G</t>
  </si>
  <si>
    <t>DE21H</t>
  </si>
  <si>
    <t>München, Landkreis</t>
  </si>
  <si>
    <t>DE21I</t>
  </si>
  <si>
    <t>Neuburg-Schrobenhausen</t>
  </si>
  <si>
    <t>DE21J</t>
  </si>
  <si>
    <t>DE21K</t>
  </si>
  <si>
    <t>Rosenheim, Landkreis</t>
  </si>
  <si>
    <t>DE21L</t>
  </si>
  <si>
    <t>Starnberg</t>
  </si>
  <si>
    <t>DE21M</t>
  </si>
  <si>
    <t>Traunstein</t>
  </si>
  <si>
    <t>DE21N</t>
  </si>
  <si>
    <t>Weilheim-Schongau</t>
  </si>
  <si>
    <t>DE221</t>
  </si>
  <si>
    <t>Landshut, Kreisfreie Stadt</t>
  </si>
  <si>
    <t>DE222</t>
  </si>
  <si>
    <t>Passau, Kreisfreie Stadt</t>
  </si>
  <si>
    <t>DE223</t>
  </si>
  <si>
    <t>Straubing, Kreisfreie Stadt</t>
  </si>
  <si>
    <t>DE224</t>
  </si>
  <si>
    <t>Deggendorf</t>
  </si>
  <si>
    <t>DE225</t>
  </si>
  <si>
    <t>Freyung-Grafenau</t>
  </si>
  <si>
    <t>DE226</t>
  </si>
  <si>
    <t>Kelheim</t>
  </si>
  <si>
    <t>DE227</t>
  </si>
  <si>
    <t>Landshut, Landkreis</t>
  </si>
  <si>
    <t>DE228</t>
  </si>
  <si>
    <t>Passau, Landkreis</t>
  </si>
  <si>
    <t>DE229</t>
  </si>
  <si>
    <t>Regen</t>
  </si>
  <si>
    <t>DE22A</t>
  </si>
  <si>
    <t>Rottal-Inn</t>
  </si>
  <si>
    <t>DE22B</t>
  </si>
  <si>
    <t>Straubing-Bogen</t>
  </si>
  <si>
    <t>DE22C</t>
  </si>
  <si>
    <t>Border, Midland and Western (IE01)</t>
  </si>
  <si>
    <t>DEG02</t>
  </si>
  <si>
    <t>Gera, Kreisfreie Stadt</t>
  </si>
  <si>
    <t>DEG03</t>
  </si>
  <si>
    <r>
      <t>(</t>
    </r>
    <r>
      <rPr>
        <vertAlign val="superscript"/>
        <sz val="8"/>
        <color indexed="8"/>
        <rFont val="Arial"/>
        <family val="2"/>
      </rPr>
      <t>1</t>
    </r>
    <r>
      <rPr>
        <sz val="8"/>
        <color indexed="8"/>
        <rFont val="Arial"/>
        <family val="2"/>
      </rPr>
      <t>) UE-27, Belgique, Danemark, Allemagne, Luxembourg, Pays-Bas, Autriche, Suède, Royaume-Uni, Islande et l'ancienne République yougoslave de Macédoine, 2009; Suisse, 2008; Grèce, 2005; France, 2001; Suisse et Turquie, niveau national; UE -27, Irlande, Pays-Bas et Royaume-Uni, estimations.</t>
    </r>
  </si>
  <si>
    <t>Arr. Mons</t>
  </si>
  <si>
    <t>BE324</t>
  </si>
  <si>
    <t>Arr. Mouscron</t>
  </si>
  <si>
    <t>BE325</t>
  </si>
  <si>
    <t>Arr. Soignies</t>
  </si>
  <si>
    <t>BE326</t>
  </si>
  <si>
    <t>Arr. Thuin</t>
  </si>
  <si>
    <t>BE327</t>
  </si>
  <si>
    <t>Arr. Tournai</t>
  </si>
  <si>
    <t>BE331</t>
  </si>
  <si>
    <t>Arr. Huy</t>
  </si>
  <si>
    <t>BE332</t>
  </si>
  <si>
    <t>Arr. Liège</t>
  </si>
  <si>
    <t>BE334</t>
  </si>
  <si>
    <t>Arr. Waremme</t>
  </si>
  <si>
    <t>BE335</t>
  </si>
  <si>
    <t>Arr. Verviers - communes francophones</t>
  </si>
  <si>
    <t>BE336</t>
  </si>
  <si>
    <t>SE321</t>
  </si>
  <si>
    <t>Västernorrlands län</t>
  </si>
  <si>
    <t>SE322</t>
  </si>
  <si>
    <t>Jämtlands län</t>
  </si>
  <si>
    <t>SE331</t>
  </si>
  <si>
    <t>Västerbottens län</t>
  </si>
  <si>
    <t>SE332</t>
  </si>
  <si>
    <t>Norrbottens län</t>
  </si>
  <si>
    <t>UKC11</t>
  </si>
  <si>
    <t>Provincia Autonoma di Trento</t>
  </si>
  <si>
    <t>NL337</t>
  </si>
  <si>
    <t>NL338</t>
  </si>
  <si>
    <t>NL339</t>
  </si>
  <si>
    <t>NL33A</t>
  </si>
  <si>
    <t>FI1B</t>
  </si>
  <si>
    <t>FI1C</t>
  </si>
  <si>
    <t>Helsinki-Uusimaa</t>
  </si>
  <si>
    <t>FI1B1</t>
  </si>
  <si>
    <t>FI1D</t>
  </si>
  <si>
    <t>Pohjois- ja Itä-Suomi</t>
  </si>
  <si>
    <t>FI1D1</t>
  </si>
  <si>
    <t>FI1D2</t>
  </si>
  <si>
    <t>FI1D3</t>
  </si>
  <si>
    <t>FI1D4</t>
  </si>
  <si>
    <t>FI1D5</t>
  </si>
  <si>
    <t>FI1D6</t>
  </si>
  <si>
    <t>Dingolfing-Landau</t>
  </si>
  <si>
    <t>DE231</t>
  </si>
  <si>
    <t>Amberg, Kreisfreie Stadt</t>
  </si>
  <si>
    <t>DE232</t>
  </si>
  <si>
    <t>Regensburg, Kreisfreie Stadt</t>
  </si>
  <si>
    <t>DE233</t>
  </si>
  <si>
    <t>DE234</t>
  </si>
  <si>
    <t>Amberg-Sulzbach</t>
  </si>
  <si>
    <t>DE235</t>
  </si>
  <si>
    <t>Cham</t>
  </si>
  <si>
    <t>DE236</t>
  </si>
  <si>
    <t>DE237</t>
  </si>
  <si>
    <t>DE238</t>
  </si>
  <si>
    <t>Regensburg, Landkreis</t>
  </si>
  <si>
    <t>DE239</t>
  </si>
  <si>
    <t>Schwandorf</t>
  </si>
  <si>
    <t>DE23A</t>
  </si>
  <si>
    <t>Tirschenreuth</t>
  </si>
  <si>
    <t>DE241</t>
  </si>
  <si>
    <t>Bamberg, Kreisfreie Stadt</t>
  </si>
  <si>
    <t>DE242</t>
  </si>
  <si>
    <t>Bayreuth, Kreisfreie Stadt</t>
  </si>
  <si>
    <t>DE243</t>
  </si>
  <si>
    <t>Coburg, Kreisfreie Stadt</t>
  </si>
  <si>
    <t>DE244</t>
  </si>
  <si>
    <t>Hof, Kreisfreie Stadt</t>
  </si>
  <si>
    <t>DE245</t>
  </si>
  <si>
    <t>Bamberg, Landkreis</t>
  </si>
  <si>
    <t>DE246</t>
  </si>
  <si>
    <t>Bayreuth, Landkreis</t>
  </si>
  <si>
    <t>DE247</t>
  </si>
  <si>
    <t>Coburg, Landkreis</t>
  </si>
  <si>
    <t>DE248</t>
  </si>
  <si>
    <t>Forchheim</t>
  </si>
  <si>
    <t>DE249</t>
  </si>
  <si>
    <t>Hof, Landkreis</t>
  </si>
  <si>
    <t>DE24A</t>
  </si>
  <si>
    <t>Kronach</t>
  </si>
  <si>
    <t>DE24B</t>
  </si>
  <si>
    <t>Kulmbach</t>
  </si>
  <si>
    <t>DE24C</t>
  </si>
  <si>
    <t>Lichtenfels</t>
  </si>
  <si>
    <t>DE24D</t>
  </si>
  <si>
    <t>DE251</t>
  </si>
  <si>
    <t>Ansbach, Kreisfreie Stadt</t>
  </si>
  <si>
    <t>DE252</t>
  </si>
  <si>
    <t>Erlangen, Kreisfreie Stadt</t>
  </si>
  <si>
    <t>Oslo og Akershus (NO01)</t>
  </si>
  <si>
    <t>Nordwestschweiz (CH03)</t>
  </si>
  <si>
    <t>İstanbul (TR10)</t>
  </si>
  <si>
    <t>Osnabrück, Kreisfreie Stadt</t>
  </si>
  <si>
    <t>DE945</t>
  </si>
  <si>
    <t>Wilhelmshaven, Kreisfreie Stadt</t>
  </si>
  <si>
    <t>DE946</t>
  </si>
  <si>
    <t>Ammerland</t>
  </si>
  <si>
    <t>DE947</t>
  </si>
  <si>
    <t>Aurich</t>
  </si>
  <si>
    <t>DE948</t>
  </si>
  <si>
    <t>Cloppenburg</t>
  </si>
  <si>
    <t>DE949</t>
  </si>
  <si>
    <t>Emsland</t>
  </si>
  <si>
    <t>DE94A</t>
  </si>
  <si>
    <t>Friesland (DE)</t>
  </si>
  <si>
    <t>DE94B</t>
  </si>
  <si>
    <t>Grafschaft Bentheim</t>
  </si>
  <si>
    <t>DE94C</t>
  </si>
  <si>
    <t>Leer</t>
  </si>
  <si>
    <t>DE94D</t>
  </si>
  <si>
    <t>Oldenburg, Landkreis</t>
  </si>
  <si>
    <t>DE94E</t>
  </si>
  <si>
    <t>Osnabrück, Landkreis</t>
  </si>
  <si>
    <t>DE94F</t>
  </si>
  <si>
    <t>Vechta</t>
  </si>
  <si>
    <t>DE94G</t>
  </si>
  <si>
    <t>Wesermarsch</t>
  </si>
  <si>
    <t>DE94H</t>
  </si>
  <si>
    <t>Wittmund</t>
  </si>
  <si>
    <t>DEA11</t>
  </si>
  <si>
    <t>Düsseldorf, Kreisfreie Stadt</t>
  </si>
  <si>
    <t>DEA12</t>
  </si>
  <si>
    <t>Duisburg, Kreisfreie Stadt</t>
  </si>
  <si>
    <t>DEA13</t>
  </si>
  <si>
    <t>Essen, Kreisfreie Stadt</t>
  </si>
  <si>
    <t>DEA14</t>
  </si>
  <si>
    <t>Krefeld, Kreisfreie Stadt</t>
  </si>
  <si>
    <t>DEA15</t>
  </si>
  <si>
    <t>Mönchengladbach, Kreisfreie Stadt</t>
  </si>
  <si>
    <t>DEA16</t>
  </si>
  <si>
    <t>DEA17</t>
  </si>
  <si>
    <t>Oberhausen, Kreisfreie Stadt</t>
  </si>
  <si>
    <t>DEA18</t>
  </si>
  <si>
    <t>Remscheid, Kreisfreie Stadt</t>
  </si>
  <si>
    <t>DEA19</t>
  </si>
  <si>
    <t>Solingen, Kreisfreie Stadt</t>
  </si>
  <si>
    <t>DEA1A</t>
  </si>
  <si>
    <t>Wuppertal, Kreisfreie Stadt</t>
  </si>
  <si>
    <t>DEA1B</t>
  </si>
  <si>
    <t>Kleve</t>
  </si>
  <si>
    <t>DEA1C</t>
  </si>
  <si>
    <t>Mettmann</t>
  </si>
  <si>
    <t>DEA1D</t>
  </si>
  <si>
    <t>Rhein-Kreis Neuss</t>
  </si>
  <si>
    <t>DEA1E</t>
  </si>
  <si>
    <t>Viersen</t>
  </si>
  <si>
    <t>DEA1F</t>
  </si>
  <si>
    <t>Wesel</t>
  </si>
  <si>
    <t>DEA22</t>
  </si>
  <si>
    <t>Bonn, Kreisfreie Stadt</t>
  </si>
  <si>
    <t>DEA23</t>
  </si>
  <si>
    <t>Köln, Kreisfreie Stadt</t>
  </si>
  <si>
    <t>DEA24</t>
  </si>
  <si>
    <t>Leverkusen, Kreisfreie Stadt</t>
  </si>
  <si>
    <t>DEA26</t>
  </si>
  <si>
    <t>Düren</t>
  </si>
  <si>
    <t>DEA27</t>
  </si>
  <si>
    <t>Rhein-Erft-Kreis</t>
  </si>
  <si>
    <t>DEA28</t>
  </si>
  <si>
    <t>Euskirchen</t>
  </si>
  <si>
    <t>DEA29</t>
  </si>
  <si>
    <t>Heinsberg</t>
  </si>
  <si>
    <t>DEA2A</t>
  </si>
  <si>
    <t>Oberbergischer Kreis</t>
  </si>
  <si>
    <t>DEA2B</t>
  </si>
  <si>
    <t>Rheinisch-Bergischer Kreis</t>
  </si>
  <si>
    <t>DEA2C</t>
  </si>
  <si>
    <t>Rhein-Sieg-Kreis</t>
  </si>
  <si>
    <t>DEA31</t>
  </si>
  <si>
    <t>Bottrop, Kreisfreie Stadt</t>
  </si>
  <si>
    <t>DEA32</t>
  </si>
  <si>
    <t>Côte-d'Or</t>
  </si>
  <si>
    <t>FR262</t>
  </si>
  <si>
    <t>Nièvre</t>
  </si>
  <si>
    <t>FR263</t>
  </si>
  <si>
    <t>Saône-et-Loire</t>
  </si>
  <si>
    <t>FR264</t>
  </si>
  <si>
    <t>Yonne</t>
  </si>
  <si>
    <t>&lt;---- Insert chapter number here for renumbering (only run macro when divider sheets are removed)</t>
  </si>
  <si>
    <t>FR622</t>
  </si>
  <si>
    <t>Aveyron</t>
  </si>
  <si>
    <t>FR623</t>
  </si>
  <si>
    <t>Haute-Garonne</t>
  </si>
  <si>
    <t>FR624</t>
  </si>
  <si>
    <t>Gers</t>
  </si>
  <si>
    <t>FR625</t>
  </si>
  <si>
    <t>Lot</t>
  </si>
  <si>
    <t>FR626</t>
  </si>
  <si>
    <t>Hautes-Pyrénées</t>
  </si>
  <si>
    <t>FR627</t>
  </si>
  <si>
    <t>Tarn</t>
  </si>
  <si>
    <t>FR628</t>
  </si>
  <si>
    <t>Tarn-et-Garonne</t>
  </si>
  <si>
    <t>FR631</t>
  </si>
  <si>
    <t>Corrèze</t>
  </si>
  <si>
    <t>FR632</t>
  </si>
  <si>
    <t>Creuse</t>
  </si>
  <si>
    <t>FR633</t>
  </si>
  <si>
    <t>Haute-Vienne</t>
  </si>
  <si>
    <t>FR711</t>
  </si>
  <si>
    <t>Ain</t>
  </si>
  <si>
    <t>FR712</t>
  </si>
  <si>
    <t>Ardèche</t>
  </si>
  <si>
    <t>FR713</t>
  </si>
  <si>
    <t>Drôme</t>
  </si>
  <si>
    <t>FR714</t>
  </si>
  <si>
    <t>Isère</t>
  </si>
  <si>
    <t>FR715</t>
  </si>
  <si>
    <t>Loire</t>
  </si>
  <si>
    <t>FR716</t>
  </si>
  <si>
    <t>Rhône</t>
  </si>
  <si>
    <t>FR717</t>
  </si>
  <si>
    <t>Savoie</t>
  </si>
  <si>
    <t>FR718</t>
  </si>
  <si>
    <t>Haute-Savoie</t>
  </si>
  <si>
    <t>FR721</t>
  </si>
  <si>
    <t>Allier</t>
  </si>
  <si>
    <t>FR722</t>
  </si>
  <si>
    <t>Cantal</t>
  </si>
  <si>
    <t>FR723</t>
  </si>
  <si>
    <t>Haute-Loire</t>
  </si>
  <si>
    <t>FR724</t>
  </si>
  <si>
    <t>Puy-de-Dôme</t>
  </si>
  <si>
    <t>FR811</t>
  </si>
  <si>
    <t>Aude</t>
  </si>
  <si>
    <t>FR812</t>
  </si>
  <si>
    <t>Gard</t>
  </si>
  <si>
    <t>FR813</t>
  </si>
  <si>
    <t>Hérault</t>
  </si>
  <si>
    <t>FR814</t>
  </si>
  <si>
    <t>Lozère</t>
  </si>
  <si>
    <t>FR815</t>
  </si>
  <si>
    <t>Pyrénées-Orientales</t>
  </si>
  <si>
    <t>FR821</t>
  </si>
  <si>
    <t>Alpes-de-Haute-Provence</t>
  </si>
  <si>
    <t>FR822</t>
  </si>
  <si>
    <t>Hautes-Alpes</t>
  </si>
  <si>
    <t>FR823</t>
  </si>
  <si>
    <t>Alpes-Maritimes</t>
  </si>
  <si>
    <t>FR824</t>
  </si>
  <si>
    <t>Bouches-du-Rhône</t>
  </si>
  <si>
    <t>FR825</t>
  </si>
  <si>
    <t>Var</t>
  </si>
  <si>
    <t>FR826</t>
  </si>
  <si>
    <t>Vaucluse</t>
  </si>
  <si>
    <t>FR831</t>
  </si>
  <si>
    <t>Corse-du-Sud</t>
  </si>
  <si>
    <t>FR832</t>
  </si>
  <si>
    <t>Haute-Corse</t>
  </si>
  <si>
    <t>FR910</t>
  </si>
  <si>
    <t>FR920</t>
  </si>
  <si>
    <t>FR930</t>
  </si>
  <si>
    <t>FR940</t>
  </si>
  <si>
    <t>ITC11</t>
  </si>
  <si>
    <t>Torino</t>
  </si>
  <si>
    <t>ITC12</t>
  </si>
  <si>
    <t>Vercelli</t>
  </si>
  <si>
    <t>ITC13</t>
  </si>
  <si>
    <t>Biella</t>
  </si>
  <si>
    <t>ITC14</t>
  </si>
  <si>
    <t>Verbano-Cusio-Ossola</t>
  </si>
  <si>
    <t>ITC15</t>
  </si>
  <si>
    <t>Novara</t>
  </si>
  <si>
    <t>ITC16</t>
  </si>
  <si>
    <t>Cuneo</t>
  </si>
  <si>
    <t>HU321</t>
  </si>
  <si>
    <t>Hajdú-Bihar</t>
  </si>
  <si>
    <t>HU322</t>
  </si>
  <si>
    <t>Jász-Nagykun-Szolnok</t>
  </si>
  <si>
    <t>HU323</t>
  </si>
  <si>
    <t>Szabolcs-Szatmár-Bereg</t>
  </si>
  <si>
    <t>HU331</t>
  </si>
  <si>
    <t>Bács-Kiskun</t>
  </si>
  <si>
    <t>HU332</t>
  </si>
  <si>
    <t>Békés</t>
  </si>
  <si>
    <t>HU333</t>
  </si>
  <si>
    <t>Csongrád</t>
  </si>
  <si>
    <t>MT001</t>
  </si>
  <si>
    <t>MT002</t>
  </si>
  <si>
    <t>NL111</t>
  </si>
  <si>
    <t>Oost-Groningen</t>
  </si>
  <si>
    <t>NL112</t>
  </si>
  <si>
    <t>Delfzijl en omgeving</t>
  </si>
  <si>
    <t>NL113</t>
  </si>
  <si>
    <t>Overig Groningen</t>
  </si>
  <si>
    <t>NL121</t>
  </si>
  <si>
    <t>Noord-Friesland</t>
  </si>
  <si>
    <t>NL122</t>
  </si>
  <si>
    <t>Zuidwest-Friesland</t>
  </si>
  <si>
    <t>NL123</t>
  </si>
  <si>
    <t>Zuidoost-Friesland</t>
  </si>
  <si>
    <t>NL131</t>
  </si>
  <si>
    <t>Noord-Drenthe</t>
  </si>
  <si>
    <t>NL132</t>
  </si>
  <si>
    <t>Zuidoost-Drenthe</t>
  </si>
  <si>
    <t>NL133</t>
  </si>
  <si>
    <t>Zuidwest-Drenthe</t>
  </si>
  <si>
    <t>NL211</t>
  </si>
  <si>
    <t>Darmstadt</t>
  </si>
  <si>
    <t>DE72</t>
  </si>
  <si>
    <t>Gießen</t>
  </si>
  <si>
    <t>DE73</t>
  </si>
  <si>
    <t>Kassel</t>
  </si>
  <si>
    <t>Pirmasens, Kreisfreie Stadt</t>
  </si>
  <si>
    <t>DEB38</t>
  </si>
  <si>
    <t>Speyer, Kreisfreie Stadt</t>
  </si>
  <si>
    <t>DEB39</t>
  </si>
  <si>
    <t>Alytaus apskritis</t>
  </si>
  <si>
    <t>LT002</t>
  </si>
  <si>
    <t>Kauno apskritis</t>
  </si>
  <si>
    <t>LT003</t>
  </si>
  <si>
    <t>LT004</t>
  </si>
  <si>
    <t>LT005</t>
  </si>
  <si>
    <t>LT006</t>
  </si>
  <si>
    <t>LT007</t>
  </si>
  <si>
    <t>LT008</t>
  </si>
  <si>
    <t>LT009</t>
  </si>
  <si>
    <t>Utenos apskritis</t>
  </si>
  <si>
    <t>LT00A</t>
  </si>
  <si>
    <t>Vilniaus apskritis</t>
  </si>
  <si>
    <t>LU000</t>
  </si>
  <si>
    <t>HU101</t>
  </si>
  <si>
    <t>Budapest</t>
  </si>
  <si>
    <t>HU102</t>
  </si>
  <si>
    <t>Pest</t>
  </si>
  <si>
    <t>HU211</t>
  </si>
  <si>
    <t>Fejér</t>
  </si>
  <si>
    <t>HU212</t>
  </si>
  <si>
    <t>Komárom-Esztergom</t>
  </si>
  <si>
    <t>HU213</t>
  </si>
  <si>
    <t>Veszprém</t>
  </si>
  <si>
    <t>HU221</t>
  </si>
  <si>
    <t>HU222</t>
  </si>
  <si>
    <t>Vas</t>
  </si>
  <si>
    <t>HU223</t>
  </si>
  <si>
    <t>Zala</t>
  </si>
  <si>
    <t>HU231</t>
  </si>
  <si>
    <t>Baranya</t>
  </si>
  <si>
    <t>HU232</t>
  </si>
  <si>
    <t>Somogy</t>
  </si>
  <si>
    <t>HU233</t>
  </si>
  <si>
    <t>Tolna</t>
  </si>
  <si>
    <t>HU311</t>
  </si>
  <si>
    <t>Borsod-Abaúj-Zemplén</t>
  </si>
  <si>
    <t>HU312</t>
  </si>
  <si>
    <t>Heves</t>
  </si>
  <si>
    <t>HU313</t>
  </si>
  <si>
    <t>Nógrád</t>
  </si>
  <si>
    <t>Region</t>
  </si>
  <si>
    <t>Comments</t>
  </si>
  <si>
    <t>Note: when extracting data ensure that the table customisation / labelling is set to both; so as to get the NUTS codes which makes it easier to extract the data and line it up against the standard NUTS list</t>
  </si>
  <si>
    <t>Prov. Vlaams-Brabant</t>
  </si>
  <si>
    <t>BE25</t>
  </si>
  <si>
    <t>Prov. West-Vlaanderen</t>
  </si>
  <si>
    <t>BE31</t>
  </si>
  <si>
    <t>Prov. Brabant Wallon</t>
  </si>
  <si>
    <t>BE32</t>
  </si>
  <si>
    <t>Prov. Hainaut</t>
  </si>
  <si>
    <t>BE33</t>
  </si>
  <si>
    <t>Prov. Liège</t>
  </si>
  <si>
    <t>BE34</t>
  </si>
  <si>
    <t>Prov. Luxembourg (BE)</t>
  </si>
  <si>
    <t>BE35</t>
  </si>
  <si>
    <t>Prov. Namur</t>
  </si>
  <si>
    <t>BG31</t>
  </si>
  <si>
    <t>Severozapaden</t>
  </si>
  <si>
    <t>BG32</t>
  </si>
  <si>
    <t>Severen tsentralen</t>
  </si>
  <si>
    <t>BG33</t>
  </si>
  <si>
    <t>Severoiztochen</t>
  </si>
  <si>
    <t>BG34</t>
  </si>
  <si>
    <t>Yugoiztochen</t>
  </si>
  <si>
    <t>BG41</t>
  </si>
  <si>
    <t>Yugozapaden</t>
  </si>
  <si>
    <t>BG42</t>
  </si>
  <si>
    <t>Yuzhen tsentralen</t>
  </si>
  <si>
    <t>CZ01</t>
  </si>
  <si>
    <t>Praha</t>
  </si>
  <si>
    <t>CZ02</t>
  </si>
  <si>
    <t>CZ03</t>
  </si>
  <si>
    <t>Jihozápad</t>
  </si>
  <si>
    <t>CZ04</t>
  </si>
  <si>
    <t>Severozápad</t>
  </si>
  <si>
    <t>CZ05</t>
  </si>
  <si>
    <t>Severovýchod</t>
  </si>
  <si>
    <t>Classes:</t>
  </si>
  <si>
    <t>min</t>
  </si>
  <si>
    <t>CZ06</t>
  </si>
  <si>
    <t>Jihovýchod</t>
  </si>
  <si>
    <t>first quintile</t>
  </si>
  <si>
    <t>CZ07</t>
  </si>
  <si>
    <t>FR611</t>
  </si>
  <si>
    <t>Dordogne</t>
  </si>
  <si>
    <t>FR612</t>
  </si>
  <si>
    <t>Gironde</t>
  </si>
  <si>
    <t>FR613</t>
  </si>
  <si>
    <t>Landes</t>
  </si>
  <si>
    <t>FR614</t>
  </si>
  <si>
    <t>Lot-et-Garonne</t>
  </si>
  <si>
    <t>FR615</t>
  </si>
  <si>
    <t>Pyrénées-Atlantiques</t>
  </si>
  <si>
    <t>FR621</t>
  </si>
  <si>
    <t>Ariège</t>
  </si>
  <si>
    <t>INFORMA - 21.03.2013</t>
  </si>
  <si>
    <t>Burgenland (DE)</t>
  </si>
  <si>
    <t>DEE09</t>
  </si>
  <si>
    <t>Harz</t>
  </si>
  <si>
    <t>DEE0A</t>
  </si>
  <si>
    <t>Berkshire, Buckinghamshire and Oxfordshire</t>
  </si>
  <si>
    <t>UKJ2</t>
  </si>
  <si>
    <t>Surrey, East and West Sussex</t>
  </si>
  <si>
    <t>UKJ3</t>
  </si>
  <si>
    <t>AT225</t>
  </si>
  <si>
    <t>West- und Südsteiermark</t>
  </si>
  <si>
    <t>AT226</t>
  </si>
  <si>
    <t>Westliche Obersteiermark</t>
  </si>
  <si>
    <t>AT311</t>
  </si>
  <si>
    <t>Innviertel</t>
  </si>
  <si>
    <t>AT312</t>
  </si>
  <si>
    <t>Linz-Wels</t>
  </si>
  <si>
    <t>AT313</t>
  </si>
  <si>
    <t>Mühlviertel</t>
  </si>
  <si>
    <t>AT314</t>
  </si>
  <si>
    <t>Steyr-Kirchdorf</t>
  </si>
  <si>
    <t>AT315</t>
  </si>
  <si>
    <t>Traunviertel</t>
  </si>
  <si>
    <t>AT321</t>
  </si>
  <si>
    <t>Lungau</t>
  </si>
  <si>
    <t>AT322</t>
  </si>
  <si>
    <t>Pinzgau-Pongau</t>
  </si>
  <si>
    <t>AT323</t>
  </si>
  <si>
    <t>Salzburg und Umgebung</t>
  </si>
  <si>
    <t>AT331</t>
  </si>
  <si>
    <t>Außerfern</t>
  </si>
  <si>
    <t>AT332</t>
  </si>
  <si>
    <t>Innsbruck</t>
  </si>
  <si>
    <t>AT333</t>
  </si>
  <si>
    <t>Osttirol</t>
  </si>
  <si>
    <t>AT334</t>
  </si>
  <si>
    <t>Tiroler Oberland</t>
  </si>
  <si>
    <t>AT335</t>
  </si>
  <si>
    <t>Tiroler Unterland</t>
  </si>
  <si>
    <t>AT341</t>
  </si>
  <si>
    <t>DE721</t>
  </si>
  <si>
    <t>Gießen, Landkreis</t>
  </si>
  <si>
    <t>DE722</t>
  </si>
  <si>
    <t>Lahn-Dill-Kreis</t>
  </si>
  <si>
    <t>DE723</t>
  </si>
  <si>
    <t>Limburg-Weilburg</t>
  </si>
  <si>
    <t>DE724</t>
  </si>
  <si>
    <t>Marburg-Biedenkopf</t>
  </si>
  <si>
    <t>DE725</t>
  </si>
  <si>
    <t>Vogelsbergkreis</t>
  </si>
  <si>
    <t>DE731</t>
  </si>
  <si>
    <t>Kassel, Kreisfreie Stadt</t>
  </si>
  <si>
    <t>DE732</t>
  </si>
  <si>
    <t>Fulda</t>
  </si>
  <si>
    <t>DE733</t>
  </si>
  <si>
    <t>Hersfeld-Rotenburg</t>
  </si>
  <si>
    <t>DE734</t>
  </si>
  <si>
    <t>Kassel, Landkreis</t>
  </si>
  <si>
    <t>DE735</t>
  </si>
  <si>
    <t>Schwalm-Eder-Kreis</t>
  </si>
  <si>
    <t>DE736</t>
  </si>
  <si>
    <t>Waldeck-Frankenberg</t>
  </si>
  <si>
    <t>DE737</t>
  </si>
  <si>
    <t>Werra-Meißner-Kreis</t>
  </si>
  <si>
    <t>DE801</t>
  </si>
  <si>
    <t>Greifswald, Kreisfreie Stadt</t>
  </si>
  <si>
    <t>DE802</t>
  </si>
  <si>
    <t>(total R &amp; D expenditure as a % of GDP)</t>
  </si>
  <si>
    <r>
      <t>Share of researchers in total persons employed, by NUTS 2 regions, 2010 (</t>
    </r>
    <r>
      <rPr>
        <b/>
        <vertAlign val="superscript"/>
        <sz val="8"/>
        <color indexed="8"/>
        <rFont val="Arial"/>
        <family val="2"/>
      </rPr>
      <t>1</t>
    </r>
    <r>
      <rPr>
        <b/>
        <sz val="8"/>
        <color indexed="8"/>
        <rFont val="Arial"/>
        <family val="2"/>
      </rPr>
      <t>)</t>
    </r>
  </si>
  <si>
    <t>http://appsso.eurostat.ec.europa.eu/nui/show.do?query=BOOKMARK_DS-063495_QID_-93406C1_UID_-3F171EB0&amp;layout=TIME,C,X,0;UNIT,B,Y,0;GEO,B,Y,1;INDICATORS,C,Z,0;&amp;zSelection=DS-063495INDICATORS,OBS_FLAG;&amp;rankName1=TIME_1_0_0_0&amp;rankName2=INDICATORS_1_2_-1_2&amp;rankName3=UNIT_1_2_0_1&amp;rankName4=GEO_1_2_1_1&amp;pprRK=FIRST&amp;pprSO=PROTOCOL&amp;ppcRK=FIRST&amp;ppcSO=ASC&amp;sortC=ASC_-1_FIRST&amp;rStp=&amp;cStp=&amp;rDCh=&amp;cDCh=&amp;rDM=true&amp;cDM=true&amp;footnes=false&amp;empty=false&amp;wai=false&amp;time_mode=ROLLING&amp;lang=EN&amp;cfo=%23%23%23+%23%23%23.%23%23%23</t>
  </si>
  <si>
    <t>(% of the economically active population)</t>
  </si>
  <si>
    <r>
      <t>Human resources in science and technology core (HRSTC) as a percentage of the economically active population, NUTS 2 regions with the highest and lowest rates of change, 2006–10 (</t>
    </r>
    <r>
      <rPr>
        <b/>
        <vertAlign val="superscript"/>
        <sz val="8"/>
        <rFont val="Arial"/>
        <family val="2"/>
      </rPr>
      <t>1</t>
    </r>
    <r>
      <rPr>
        <b/>
        <sz val="8"/>
        <rFont val="Arial"/>
        <family val="2"/>
      </rPr>
      <t>)</t>
    </r>
  </si>
  <si>
    <t>5.0 – 50.0</t>
  </si>
  <si>
    <t>50.0 – 150.0</t>
  </si>
  <si>
    <t>150.0 – 250.0</t>
  </si>
  <si>
    <t>Map 4 revised at request of ESTAT</t>
  </si>
  <si>
    <r>
      <t xml:space="preserve">Quelle: </t>
    </r>
    <r>
      <rPr>
        <sz val="8"/>
        <rFont val="Arial"/>
        <family val="2"/>
      </rPr>
      <t xml:space="preserve">Eurostat (Online-Datencode: </t>
    </r>
    <r>
      <rPr>
        <sz val="8"/>
        <color indexed="12"/>
        <rFont val="Arial"/>
        <family val="2"/>
      </rPr>
      <t>rd_p_persreg</t>
    </r>
    <r>
      <rPr>
        <sz val="8"/>
        <rFont val="Arial"/>
        <family val="2"/>
      </rPr>
      <t>)</t>
    </r>
  </si>
  <si>
    <r>
      <t>Source:</t>
    </r>
    <r>
      <rPr>
        <sz val="8"/>
        <rFont val="Arial"/>
        <family val="2"/>
      </rPr>
      <t xml:space="preserve"> Eurostat (online data code: </t>
    </r>
    <r>
      <rPr>
        <sz val="8"/>
        <color indexed="12"/>
        <rFont val="Arial"/>
        <family val="2"/>
      </rPr>
      <t>rd_p_persreg</t>
    </r>
    <r>
      <rPr>
        <sz val="8"/>
        <rFont val="Arial"/>
        <family val="2"/>
      </rPr>
      <t>)</t>
    </r>
  </si>
  <si>
    <r>
      <t>Source</t>
    </r>
    <r>
      <rPr>
        <sz val="8"/>
        <rFont val="Arial"/>
        <family val="2"/>
      </rPr>
      <t xml:space="preserve">: Eurostat (code des données en ligne: </t>
    </r>
    <r>
      <rPr>
        <sz val="8"/>
        <color indexed="12"/>
        <rFont val="Arial"/>
        <family val="2"/>
      </rPr>
      <t>rd_p_persreg</t>
    </r>
    <r>
      <rPr>
        <sz val="8"/>
        <rFont val="Arial"/>
        <family val="2"/>
      </rPr>
      <t>)</t>
    </r>
  </si>
  <si>
    <r>
      <t xml:space="preserve">Quelle: </t>
    </r>
    <r>
      <rPr>
        <sz val="8"/>
        <rFont val="Arial"/>
        <family val="2"/>
      </rPr>
      <t xml:space="preserve">Eurostat (Online-Datencode: </t>
    </r>
    <r>
      <rPr>
        <sz val="8"/>
        <color indexed="12"/>
        <rFont val="Arial"/>
        <family val="2"/>
      </rPr>
      <t>hrst_st_rcat</t>
    </r>
    <r>
      <rPr>
        <sz val="8"/>
        <rFont val="Arial"/>
        <family val="2"/>
      </rPr>
      <t>)</t>
    </r>
  </si>
  <si>
    <r>
      <t>Source:</t>
    </r>
    <r>
      <rPr>
        <sz val="8"/>
        <rFont val="Arial"/>
        <family val="2"/>
      </rPr>
      <t xml:space="preserve"> Eurostat (online data code: </t>
    </r>
    <r>
      <rPr>
        <sz val="8"/>
        <color indexed="12"/>
        <rFont val="Arial"/>
        <family val="2"/>
      </rPr>
      <t>hrst_st_rcat</t>
    </r>
    <r>
      <rPr>
        <sz val="8"/>
        <rFont val="Arial"/>
        <family val="2"/>
      </rPr>
      <t>)</t>
    </r>
  </si>
  <si>
    <r>
      <t>(</t>
    </r>
    <r>
      <rPr>
        <vertAlign val="superscript"/>
        <sz val="8"/>
        <rFont val="Arial"/>
        <family val="2"/>
      </rPr>
      <t>1</t>
    </r>
    <r>
      <rPr>
        <sz val="8"/>
        <rFont val="Arial"/>
        <family val="2"/>
      </rPr>
      <t>) Belgium, Denmark, Germany, France (except Martinique (FR92), Guyane (FR93) and Réunion (FR94)), the Netherlands, Austria, Sweden, the United Kingdom and Iceland, 2009; Switzerland, 2008; Greece, 2005; Martinique (FR92), Guyane (FR93) and Réunion (FR94), 2002; Switzerland and Turkey, national level.</t>
    </r>
  </si>
  <si>
    <r>
      <t>(</t>
    </r>
    <r>
      <rPr>
        <vertAlign val="superscript"/>
        <sz val="8"/>
        <color indexed="8"/>
        <rFont val="Arial"/>
        <family val="2"/>
      </rPr>
      <t>1</t>
    </r>
    <r>
      <rPr>
        <sz val="8"/>
        <color indexed="8"/>
        <rFont val="Arial"/>
        <family val="2"/>
      </rPr>
      <t>) Belgien, Dänemark, Deutschland, Frankreich (außer Martinique (FR92), Guyane (FR93) und Réunion (FR94)), Niederlande, Österreich, Schweden, Vereinigtes Königreich und Island, 2009; Schweiz, 2008; Griechenland, 2005; Martinique (FR92), Guyane (FR93) und Réunion (FR94), 2002; Schweiz und Türkei, nationale Ebene.</t>
    </r>
  </si>
  <si>
    <r>
      <t>(</t>
    </r>
    <r>
      <rPr>
        <vertAlign val="superscript"/>
        <sz val="8"/>
        <color indexed="8"/>
        <rFont val="Arial"/>
        <family val="2"/>
      </rPr>
      <t>1</t>
    </r>
    <r>
      <rPr>
        <sz val="8"/>
        <color indexed="8"/>
        <rFont val="Arial"/>
        <family val="2"/>
      </rPr>
      <t>) Belgique, Danemark, Allemagne, France (à l'exception de</t>
    </r>
    <r>
      <rPr>
        <sz val="8"/>
        <color indexed="10"/>
        <rFont val="Arial"/>
        <family val="2"/>
      </rPr>
      <t xml:space="preserve"> </t>
    </r>
    <r>
      <rPr>
        <sz val="8"/>
        <color indexed="8"/>
        <rFont val="Arial"/>
        <family val="2"/>
      </rPr>
      <t>Martinique (FR92), Guyane (FR93) et Réunion (FR94)), Pays-Bas, Autriche, Suède, Royaume-Uni et Islande, 2009; Suisse, 2008; Grèce, 2005; Martinique (FR92), Guyane (FR93) et Réunion (FR94), 2002; Suisse et Turquie, niveau national.</t>
    </r>
  </si>
  <si>
    <r>
      <t>(</t>
    </r>
    <r>
      <rPr>
        <vertAlign val="superscript"/>
        <sz val="8"/>
        <rFont val="Arial"/>
        <family val="2"/>
      </rPr>
      <t>1</t>
    </r>
    <r>
      <rPr>
        <sz val="8"/>
        <rFont val="Arial"/>
        <family val="2"/>
      </rPr>
      <t>) La taille de la bulle reflète l'intensité de R &amp; D national, les pays non représentés n'ont pas de régions avec une intensité de R &amp; D supérieur à 3,00%.; Belgique, Danemark, Allemagne, France (except for Martinique (FR92), Guyane (FR93) et Réunion (FR94)), Pays-Bas, Autriche, Suède, Royaume-Uni et Islande, 2009; Suisse, 2008; Grèce, 2005; Martinique (FR92), Guyane (FR93) et Réunion (FR94), 2002; Niederbayern (DE22), Oberpfalz (DE23), Chemnitz (DED4), Leipzig (DED5), Emilia-Romagna (ITH5), Marche (ITI3), Helsinki-Uusimaa (FI1B), Etelä-Suomi (FI1C), Cheshire (UKD6) et Merseyside (UKD7), non disponible.</t>
    </r>
  </si>
  <si>
    <r>
      <t>(</t>
    </r>
    <r>
      <rPr>
        <vertAlign val="superscript"/>
        <sz val="8"/>
        <rFont val="Arial"/>
        <family val="2"/>
      </rPr>
      <t>1</t>
    </r>
    <r>
      <rPr>
        <sz val="8"/>
        <rFont val="Arial"/>
        <family val="2"/>
      </rPr>
      <t>) The size of the bubble reflects national R &amp; D intenstity; countries that are not shown do not have any regions with R &amp; D intensity greater than 3.00 %; Belgium, Denmark, Germany, France (except Martinique (FR92), Guyane (FR93) and Réunion (FR94)), the Netherlands, Austria, Sweden, the United Kingdom and Iceland, 2009; Switzerland, 2008; Greece, 2005; Martinique (FR92), Guyane (FR93) and Réunion (FR94), 2002; Niederbayern (DE22), Oberpfalz (DE23), Chemnitz (DED4), Leipzig (DED5), Emilia-Romagna (ITH5), Marche (ITI3), Helsinki-Uusimaa (FI1B), Etelä-Suomi (FI1C), Cheshire (UKD6) and Merseyside (UKD7), not available.</t>
    </r>
  </si>
  <si>
    <r>
      <t>(</t>
    </r>
    <r>
      <rPr>
        <vertAlign val="superscript"/>
        <sz val="8"/>
        <rFont val="Arial"/>
        <family val="2"/>
      </rPr>
      <t>1</t>
    </r>
    <r>
      <rPr>
        <sz val="8"/>
        <rFont val="Arial"/>
        <family val="2"/>
      </rPr>
      <t>) Die Größe der Kugeln reflektiert die nationale FuE-Intensität; Länder die nicht gezeigt werden, haben keine Regionen mit FuE-Intensität die größer ist als 3.00%; Belgien, Dänemark, Deutschland, Frankreich (außer Martinique (FR92), Guyane (FR93) und Réunion (FR94)), Niederlande, Österreich, Schweden, Vereinigtes Königreich und Island, 2009; Schweiz, 2008; Griechenland, 2005; Martinique (FR92), Guyane (FR93) und Réunion (FR94), 2002; Niederbayern (DE22), Oberpfalz (DE23), Chemnitz (DED4), Leipzig (DED5), Emilia-Romagna (ITH5), Marche (ITI3), Helsinki-Uusimaa (FI1B), Etelä-Suomi (FI1C), Cheshire (UKD6) und Merseyside (UKD7), nicht verfügbar.</t>
    </r>
  </si>
  <si>
    <r>
      <t>(</t>
    </r>
    <r>
      <rPr>
        <vertAlign val="superscript"/>
        <sz val="8"/>
        <rFont val="Arial"/>
        <family val="2"/>
      </rPr>
      <t>1</t>
    </r>
    <r>
      <rPr>
        <sz val="8"/>
        <rFont val="Arial"/>
        <family val="2"/>
      </rPr>
      <t>) Le graphique montre l'étendue de la variable de la plus haute à la plus faible valeur régionale pour chaque pays; le trait vertical noir représente la moyenne; le rond vert marque la valeur de la région de la capitale (pour les pays où il n'existe pas de répartition régionale, la moyenne nationale est utilisée comme valeur pour la région de la capitale); le graphique comprend également le nom de la région ayant la plus haute valeur; Belgique, Danemark, Allemagne, France (except for Martinique (FR92), Guyane (FR93) et Réunion (FR94)), Pays-Bas, Autriche, Suède, Royaume-Uni et Islande, 2009; Suisse, 2008; Grèce, 2005; Martinique (FR92), Guyane (FR93) et Réunion (FR94), 2002; Niederbayern (DE22), Oberpfalz (DE23), Chemnitz (DED4), Leipzig (DED5), Emilia-Romagna (ITH5), Marche (ITI3), Helsinki-Uusimaa (FI1B), Etelä-Suomi (FI1C), Cheshire (UKD6) et Merseyside (UKD7), non disponible.</t>
    </r>
  </si>
  <si>
    <r>
      <t>(</t>
    </r>
    <r>
      <rPr>
        <vertAlign val="superscript"/>
        <sz val="8"/>
        <color indexed="8"/>
        <rFont val="Arial"/>
        <family val="2"/>
      </rPr>
      <t>1</t>
    </r>
    <r>
      <rPr>
        <sz val="8"/>
        <color indexed="8"/>
        <rFont val="Arial"/>
        <family val="2"/>
      </rPr>
      <t>) The graph shows the range from the highest to the lowest region for each country; the black vertical line is the average (mean); the green circular marker is the capital city (for those countries where there is no regional breakdown, the national average is used as the value for the capital region); the name of the region with the highest value is also included; Belgium, Denmark, Germany, France (except Martinique (FR92), Guyane (FR93) and Réunion (FR94)), the Netherlands, Austria, Sweden, the United Kingdom and Iceland, 2009; Switzerland, 2008; Greece, 2005; Martinique (FR92), Guyane (FR93) and Réunion (FR94), 2002; Niederbayern (DE22), Oberpfalz (DE23), Chemnitz (DED4), Leipzig (DED5), Emilia-Romagna (ITH5), Marche (ITI3), Helsinki-Uusimaa (FI1B), Etelä-Suomi (FI1C), Cheshire (UKD6) and Merseyside (UKD7), not available.</t>
    </r>
  </si>
  <si>
    <r>
      <t>(</t>
    </r>
    <r>
      <rPr>
        <vertAlign val="superscript"/>
        <sz val="8"/>
        <rFont val="Arial"/>
        <family val="2"/>
      </rPr>
      <t>1</t>
    </r>
    <r>
      <rPr>
        <sz val="8"/>
        <rFont val="Arial"/>
        <family val="2"/>
      </rPr>
      <t>) Die Grafik zeigt für jedes Land die Spannweite zwischen der Region mit dem höchsten und der Region mit dem niedrigsten Wert; die schwarze vertikale Linie markiert den Durchschnitt (Mittelwert) und der grüne Kreis die Hauptstadt der Region (für Länder, in denen es keine regionale Gliederung gibt, wird der nationale Durchschnitt als Wert für die Hauptstadtregion eingesetzt); auch der Name der Region mit dem höchsten Wert ist angezeigt; Belgien, Dänemark, Deutschland, Frankreich (außer Martinique (FR92), Guyane (FR93) und Réunion (FR94)), Niederlande, Österreich, Schweden, Vereinigtes Königreich und Island, 2009; Schweiz, 2008; Griechenland, 2005; Martinique (FR92), Guyane (FR93) und Réunion (FR94), 2002; Niederbayern (DE22), Oberpfalz (DE23), Chemnitz (DED4), Leipzig (DED5), Emilia-Romagna (ITH5), Marche (ITI3), Helsinki-Uusimaa (FI1B), Etelä-Suomi (FI1C), Cheshire (UKD6) und Merseyside (UKD7), nicht verfügbar.</t>
    </r>
  </si>
  <si>
    <t>DE11C</t>
  </si>
  <si>
    <t>Heidenheim</t>
  </si>
  <si>
    <t>DE11D</t>
  </si>
  <si>
    <t>Ostalbkreis</t>
  </si>
  <si>
    <t>DE121</t>
  </si>
  <si>
    <t>Baden-Baden, Stadtkreis</t>
  </si>
  <si>
    <t>DE122</t>
  </si>
  <si>
    <t>Karlsruhe, Stadtkreis</t>
  </si>
  <si>
    <t>DE123</t>
  </si>
  <si>
    <t>Karlsruhe, Landkreis</t>
  </si>
  <si>
    <t>DE124</t>
  </si>
  <si>
    <t>Rastatt</t>
  </si>
  <si>
    <t>DE125</t>
  </si>
  <si>
    <t>Heidelberg, Stadtkreis</t>
  </si>
  <si>
    <t>DE126</t>
  </si>
  <si>
    <t>Mannheim, Stadtkreis</t>
  </si>
  <si>
    <r>
      <t>Humanressourcen in Wissenschaft und Technologie — Kernbestand (HRSTC) als Prozentsatz der erwerbsaktiven Bevölkerung, NUTS-2-Regionen mit den höchsten und niedrigsten Veränderungsraten, 2006–10 (</t>
    </r>
    <r>
      <rPr>
        <b/>
        <vertAlign val="superscript"/>
        <sz val="8"/>
        <rFont val="Arial"/>
        <family val="2"/>
      </rPr>
      <t>1</t>
    </r>
    <r>
      <rPr>
        <b/>
        <sz val="8"/>
        <rFont val="Arial"/>
        <family val="2"/>
      </rPr>
      <t>)</t>
    </r>
  </si>
  <si>
    <t>UE-27</t>
  </si>
  <si>
    <r>
      <t>(</t>
    </r>
    <r>
      <rPr>
        <vertAlign val="superscript"/>
        <sz val="8"/>
        <rFont val="Arial"/>
        <family val="2"/>
      </rPr>
      <t>1</t>
    </r>
    <r>
      <rPr>
        <sz val="8"/>
        <rFont val="Arial"/>
        <family val="2"/>
      </rPr>
      <t>) Hochtechnologiesektoren = Spitzentechnologiesektoren des verarbeitenden Gewerbes und der wissensintensiven Dienstleistungsbereiche; die Grafik zeigt für jedes Land die Spannweite zwischen der Region mit dem höchsten und der Region mit dem niedrigsten Wert; die schwarze vertikale Linie markiert den Durchschnitt (Mittelwert) und der grüne Kreis die Hauptstadt der Region (für Länder, in denen es keine regionale Gliederung gibt, wird der nationale Durchschnitt als Wert für die Hauptstadtregion eingesetzt); auch der Name der Region mit dem höchsten Wert ist angezeigt; die Grafik basiert auf verfügbaren Informationen (einige Regionaldaten sind unzuverlässig oder nicht verfügbar); die neuesten Daten für einige Regionen bezieht sich auf 2008, 2009 oder 2010.</t>
    </r>
  </si>
  <si>
    <r>
      <t>(</t>
    </r>
    <r>
      <rPr>
        <vertAlign val="superscript"/>
        <sz val="8"/>
        <rFont val="Arial"/>
        <family val="2"/>
      </rPr>
      <t>1</t>
    </r>
    <r>
      <rPr>
        <sz val="8"/>
        <rFont val="Arial"/>
        <family val="2"/>
      </rPr>
      <t>) Secteurs de haute technologie = industries manufacturières de haute technologie et services à forte intensité de connaissance de haute technologie; le graphique montre l'étendue de la variable de la plus haute à la plus faible valeur régionale pour chaque pays; le trait vertical noir représente la moyenne; le rond vert marque la valeur de la région de la capitale (pour les pays où il n'existe pas de répartition régionale, la moyenne nationale est utilisée comme valeur pour la région de la capitale); le graphique comprend également le nom de la région ayant la plus haute valeur; le graphique est basé sur les informations disponibles (quelques valeurs régionales sont peu fiables ou non disponibles); les dernières données pour certaines régions se réfère à 2008, 2009 ou 2010.</t>
    </r>
  </si>
  <si>
    <t>Östergötlands län</t>
  </si>
  <si>
    <t>SE124</t>
  </si>
  <si>
    <t>Örebro län</t>
  </si>
  <si>
    <t>SE125</t>
  </si>
  <si>
    <t>Västmanlands län</t>
  </si>
  <si>
    <t>SE211</t>
  </si>
  <si>
    <t>Jönköpings län</t>
  </si>
  <si>
    <t>SE212</t>
  </si>
  <si>
    <t>Kronobergs län</t>
  </si>
  <si>
    <t>SE213</t>
  </si>
  <si>
    <t>Book1</t>
  </si>
  <si>
    <t>Book2</t>
  </si>
  <si>
    <t>Book3</t>
  </si>
  <si>
    <t>Book4</t>
  </si>
  <si>
    <t>Book5</t>
  </si>
  <si>
    <t>Book6</t>
  </si>
  <si>
    <t>Poranešna jugoslovenska Republika Makedonija</t>
  </si>
  <si>
    <t>İstanbul</t>
  </si>
  <si>
    <t>Tekirdağ, Edirne, Kırklareli</t>
  </si>
  <si>
    <t>Balıkesir, Çanakkale</t>
  </si>
  <si>
    <t>İzmir</t>
  </si>
  <si>
    <t>Aydın, Denizli, Muğla</t>
  </si>
  <si>
    <t>Manisa, Afyonkarahisar, Kütahya, Uşak</t>
  </si>
  <si>
    <t>Bursa, Eskişehir, Bilecik</t>
  </si>
  <si>
    <t>Hatay, Kahramanmaraş, Osmaniye</t>
  </si>
  <si>
    <t>Kırıkkale, Aksaray, Niğde, Nevşehir, Kırşehir</t>
  </si>
  <si>
    <t>Zonguldak, Karabük, Bartın</t>
  </si>
  <si>
    <t>Kastamonu, Çankırı, Sinop</t>
  </si>
  <si>
    <t>Trabzon, Ordu, Giresun, Rize, Artvin, Gümüşhane</t>
  </si>
  <si>
    <t>Ağrı, Kars, Iğdır, Ardahan</t>
  </si>
  <si>
    <t>Malatya, Elazığ, Bingöl, Tunceli</t>
  </si>
  <si>
    <t xml:space="preserve">Van, Muş, Bitlis, Hakkari </t>
  </si>
  <si>
    <t>Gaziantep, Adıyaman, Kilis</t>
  </si>
  <si>
    <t>Şanlıurfa, Diyarbakır</t>
  </si>
  <si>
    <t>Mardin, Batman, Şırnak, Siirt</t>
  </si>
  <si>
    <t>Neumarkt i. d. OPf.</t>
  </si>
  <si>
    <t>Pierīga</t>
  </si>
  <si>
    <t>FYR of Macedonia</t>
  </si>
  <si>
    <t>Eivissa y Formentera</t>
  </si>
  <si>
    <t>Constanţa</t>
  </si>
  <si>
    <t>Lietuva</t>
  </si>
  <si>
    <t>Latvija</t>
  </si>
  <si>
    <t>Kýpros</t>
  </si>
  <si>
    <r>
      <t>R &amp; D intensity, by NUTS 2 regions, 2010</t>
    </r>
    <r>
      <rPr>
        <sz val="8"/>
        <color indexed="8"/>
        <rFont val="Arial"/>
        <family val="2"/>
      </rPr>
      <t xml:space="preserve"> </t>
    </r>
    <r>
      <rPr>
        <b/>
        <sz val="8"/>
        <color indexed="8"/>
        <rFont val="Arial"/>
        <family val="2"/>
      </rPr>
      <t>(</t>
    </r>
    <r>
      <rPr>
        <b/>
        <vertAlign val="superscript"/>
        <sz val="8"/>
        <color indexed="8"/>
        <rFont val="Arial"/>
        <family val="2"/>
      </rPr>
      <t>1</t>
    </r>
    <r>
      <rPr>
        <b/>
        <sz val="8"/>
        <color indexed="8"/>
        <rFont val="Arial"/>
        <family val="2"/>
      </rPr>
      <t>)</t>
    </r>
  </si>
  <si>
    <r>
      <t>FuE-Intensität, nach NUTS-2-Regionen, 2010 (</t>
    </r>
    <r>
      <rPr>
        <b/>
        <vertAlign val="superscript"/>
        <sz val="8"/>
        <color indexed="8"/>
        <rFont val="Arial"/>
        <family val="2"/>
      </rPr>
      <t>1</t>
    </r>
    <r>
      <rPr>
        <b/>
        <sz val="8"/>
        <color indexed="8"/>
        <rFont val="Arial"/>
        <family val="2"/>
      </rPr>
      <t>)</t>
    </r>
  </si>
  <si>
    <r>
      <t>Intensité de R &amp; D, par région NUTS 2, 2010 (</t>
    </r>
    <r>
      <rPr>
        <b/>
        <vertAlign val="superscript"/>
        <sz val="8"/>
        <color indexed="8"/>
        <rFont val="Arial"/>
        <family val="2"/>
      </rPr>
      <t>1</t>
    </r>
    <r>
      <rPr>
        <b/>
        <sz val="8"/>
        <color indexed="8"/>
        <rFont val="Arial"/>
        <family val="2"/>
      </rPr>
      <t>)</t>
    </r>
  </si>
  <si>
    <t>EU-27 = 2.01</t>
  </si>
  <si>
    <r>
      <t>Nombre de demandes de brevets adressées à l'OEB, par région NUTS 2, 2009 (</t>
    </r>
    <r>
      <rPr>
        <b/>
        <vertAlign val="superscript"/>
        <sz val="8"/>
        <color indexed="8"/>
        <rFont val="Arial"/>
        <family val="2"/>
      </rPr>
      <t>1</t>
    </r>
    <r>
      <rPr>
        <b/>
        <sz val="8"/>
        <color indexed="8"/>
        <rFont val="Arial"/>
        <family val="2"/>
      </rPr>
      <t>)</t>
    </r>
  </si>
  <si>
    <r>
      <t>Patent applications to the EPO, by NUTS 3 regions, 2009 (</t>
    </r>
    <r>
      <rPr>
        <b/>
        <vertAlign val="superscript"/>
        <sz val="8"/>
        <color indexed="8"/>
        <rFont val="Arial"/>
        <family val="2"/>
      </rPr>
      <t>1</t>
    </r>
    <r>
      <rPr>
        <b/>
        <sz val="8"/>
        <color indexed="8"/>
        <rFont val="Arial"/>
        <family val="2"/>
      </rPr>
      <t>)</t>
    </r>
  </si>
  <si>
    <r>
      <t>Patentanmeldungen beim EPA, nach NUTS-3-Regionen, 2009 (</t>
    </r>
    <r>
      <rPr>
        <b/>
        <vertAlign val="superscript"/>
        <sz val="8"/>
        <color indexed="8"/>
        <rFont val="Arial"/>
        <family val="2"/>
      </rPr>
      <t>1</t>
    </r>
    <r>
      <rPr>
        <b/>
        <sz val="8"/>
        <color indexed="8"/>
        <rFont val="Arial"/>
        <family val="2"/>
      </rPr>
      <t>)</t>
    </r>
  </si>
  <si>
    <r>
      <t>Humanressourcen in Wissenschaft und Technologie — Kernbestand (HRSTC), nach NUTS-2-Regionen, 2011 (</t>
    </r>
    <r>
      <rPr>
        <b/>
        <vertAlign val="superscript"/>
        <sz val="8"/>
        <color indexed="8"/>
        <rFont val="Arial"/>
        <family val="2"/>
      </rPr>
      <t>1</t>
    </r>
    <r>
      <rPr>
        <b/>
        <sz val="8"/>
        <color indexed="8"/>
        <rFont val="Arial"/>
        <family val="2"/>
      </rPr>
      <t>)</t>
    </r>
  </si>
  <si>
    <r>
      <t>Human resources in science and technology core (HRSTC), by NUTS 2 regions, 2011 (</t>
    </r>
    <r>
      <rPr>
        <b/>
        <vertAlign val="superscript"/>
        <sz val="8"/>
        <color indexed="8"/>
        <rFont val="Arial"/>
        <family val="2"/>
      </rPr>
      <t>1</t>
    </r>
    <r>
      <rPr>
        <b/>
        <sz val="8"/>
        <color indexed="8"/>
        <rFont val="Arial"/>
        <family val="2"/>
      </rPr>
      <t>)</t>
    </r>
  </si>
  <si>
    <r>
      <t>Ressources humaines en sciences et technologie — noyau (HRSTC), par région NUTS 2, 2011 (</t>
    </r>
    <r>
      <rPr>
        <b/>
        <vertAlign val="superscript"/>
        <sz val="8"/>
        <color indexed="8"/>
        <rFont val="Arial"/>
        <family val="2"/>
      </rPr>
      <t>1</t>
    </r>
    <r>
      <rPr>
        <b/>
        <sz val="8"/>
        <color indexed="8"/>
        <rFont val="Arial"/>
        <family val="2"/>
      </rPr>
      <t>)</t>
    </r>
  </si>
  <si>
    <t>c</t>
  </si>
  <si>
    <t>e</t>
  </si>
  <si>
    <t>EU-27 = 1.07</t>
  </si>
  <si>
    <t>&lt;= 0.50</t>
  </si>
  <si>
    <t>0.50 – 0.75</t>
  </si>
  <si>
    <t>0.75 – 1.00</t>
  </si>
  <si>
    <r>
      <t>(</t>
    </r>
    <r>
      <rPr>
        <vertAlign val="superscript"/>
        <sz val="8"/>
        <color indexed="8"/>
        <rFont val="Arial"/>
        <family val="2"/>
      </rPr>
      <t>1</t>
    </r>
    <r>
      <rPr>
        <sz val="8"/>
        <color indexed="8"/>
        <rFont val="Arial"/>
        <family val="2"/>
      </rPr>
      <t>) Turkey, 2010.</t>
    </r>
  </si>
  <si>
    <r>
      <t>(</t>
    </r>
    <r>
      <rPr>
        <vertAlign val="superscript"/>
        <sz val="8"/>
        <rFont val="Arial"/>
        <family val="2"/>
      </rPr>
      <t>1</t>
    </r>
    <r>
      <rPr>
        <sz val="8"/>
        <rFont val="Arial"/>
        <family val="2"/>
      </rPr>
      <t>) Türkei, 2010.</t>
    </r>
  </si>
  <si>
    <r>
      <t>(</t>
    </r>
    <r>
      <rPr>
        <vertAlign val="superscript"/>
        <sz val="8"/>
        <color indexed="8"/>
        <rFont val="Arial"/>
        <family val="2"/>
      </rPr>
      <t>1</t>
    </r>
    <r>
      <rPr>
        <sz val="8"/>
        <color indexed="8"/>
        <rFont val="Arial"/>
        <family val="2"/>
      </rPr>
      <t>) Turquie, 2010.</t>
    </r>
  </si>
  <si>
    <t>EU-27 = 18.4</t>
  </si>
  <si>
    <t>DE129</t>
  </si>
  <si>
    <t>Pforzheim, Stadtkreis</t>
  </si>
  <si>
    <t>DE12A</t>
  </si>
  <si>
    <t>Calw</t>
  </si>
  <si>
    <t>DE12B</t>
  </si>
  <si>
    <t>Enzkreis</t>
  </si>
  <si>
    <t>DE12C</t>
  </si>
  <si>
    <t>Freudenstadt</t>
  </si>
  <si>
    <t>DE131</t>
  </si>
  <si>
    <t>Freiburg im Breisgau, Stadtkreis</t>
  </si>
  <si>
    <t>DE132</t>
  </si>
  <si>
    <t>Breisgau-Hochschwarzwald</t>
  </si>
  <si>
    <t>DE133</t>
  </si>
  <si>
    <t>Emmendingen</t>
  </si>
  <si>
    <t>DE134</t>
  </si>
  <si>
    <t>Ortenaukreis</t>
  </si>
  <si>
    <t>DE135</t>
  </si>
  <si>
    <t>Rottweil</t>
  </si>
  <si>
    <t>DE136</t>
  </si>
  <si>
    <t>Schwarzwald-Baar-Kreis</t>
  </si>
  <si>
    <t>DE137</t>
  </si>
  <si>
    <t>Tuttlingen</t>
  </si>
  <si>
    <t>DE138</t>
  </si>
  <si>
    <t>Konstanz</t>
  </si>
  <si>
    <t>DE139</t>
  </si>
  <si>
    <t>Lörrach</t>
  </si>
  <si>
    <t>DE13A</t>
  </si>
  <si>
    <t>Waldshut</t>
  </si>
  <si>
    <t>DE141</t>
  </si>
  <si>
    <t>Reutlingen</t>
  </si>
  <si>
    <t>DE142</t>
  </si>
  <si>
    <t>Tübingen, Landkreis</t>
  </si>
  <si>
    <t>DE143</t>
  </si>
  <si>
    <t>Zollernalbkreis</t>
  </si>
  <si>
    <t>DE144</t>
  </si>
  <si>
    <t>Ulm, Stadtkreis</t>
  </si>
  <si>
    <t>DE145</t>
  </si>
  <si>
    <t>Alb-Donau-Kreis</t>
  </si>
  <si>
    <t>DE146</t>
  </si>
  <si>
    <t>Biberach</t>
  </si>
  <si>
    <t>DE147</t>
  </si>
  <si>
    <t>Bodenseekreis</t>
  </si>
  <si>
    <t>DE148</t>
  </si>
  <si>
    <t>Ravensburg</t>
  </si>
  <si>
    <t>DE149</t>
  </si>
  <si>
    <t>Sigmaringen</t>
  </si>
  <si>
    <t>DE211</t>
  </si>
  <si>
    <t>Ingolstadt, Kreisfreie Stadt</t>
  </si>
  <si>
    <t>DE212</t>
  </si>
  <si>
    <t>München, Kreisfreie Stadt</t>
  </si>
  <si>
    <t>DE213</t>
  </si>
  <si>
    <t>Rosenheim, Kreisfreie Stadt</t>
  </si>
  <si>
    <t>DE214</t>
  </si>
  <si>
    <t>Altötting</t>
  </si>
  <si>
    <t>DE215</t>
  </si>
  <si>
    <t>UKL24</t>
  </si>
  <si>
    <t>Powys</t>
  </si>
  <si>
    <t>UKM21</t>
  </si>
  <si>
    <t>Angus and Dundee City</t>
  </si>
  <si>
    <t>UKM22</t>
  </si>
  <si>
    <t>Clackmannanshire and Fife</t>
  </si>
  <si>
    <t>UKM23</t>
  </si>
  <si>
    <t>East Lothian and Midlothian</t>
  </si>
  <si>
    <t>UKM24</t>
  </si>
  <si>
    <t>Scottish Borders</t>
  </si>
  <si>
    <t>UKM25</t>
  </si>
  <si>
    <t>Edinburgh, City of</t>
  </si>
  <si>
    <t>UKM26</t>
  </si>
  <si>
    <t>Falkirk</t>
  </si>
  <si>
    <t>UKM27</t>
  </si>
  <si>
    <t>Perth &amp; Kinross and Stirling</t>
  </si>
  <si>
    <t>UKM28</t>
  </si>
  <si>
    <t>West Lothian</t>
  </si>
  <si>
    <t>UKM31</t>
  </si>
  <si>
    <t>East Dunbartonshire, West Dunbartonshire and Helensburgh &amp; Lomond</t>
  </si>
  <si>
    <t>UKM32</t>
  </si>
  <si>
    <t>Dumfries &amp; Galloway</t>
  </si>
  <si>
    <t>UKM33</t>
  </si>
  <si>
    <t>East Ayrshire and North Ayrshire mainland</t>
  </si>
  <si>
    <t>UKM34</t>
  </si>
  <si>
    <t>Glasgow City</t>
  </si>
  <si>
    <t>UKM35</t>
  </si>
  <si>
    <t>Inverclyde, East Renfrewshire and Renfrewshire</t>
  </si>
  <si>
    <t>UKM36</t>
  </si>
  <si>
    <t>EU-27 = 111.0</t>
  </si>
  <si>
    <t>Notio Aigaio (EL42)</t>
  </si>
  <si>
    <t>Región de Murcia (ES62)</t>
  </si>
  <si>
    <t>Corse (FR83)</t>
  </si>
  <si>
    <t>FR23</t>
  </si>
  <si>
    <t>Haute-Normandie</t>
  </si>
  <si>
    <t>FR24</t>
  </si>
  <si>
    <t>FR25</t>
  </si>
  <si>
    <t>Basse-Normandie</t>
  </si>
  <si>
    <t>FR26</t>
  </si>
  <si>
    <t>Bourgogne</t>
  </si>
  <si>
    <t>FR30</t>
  </si>
  <si>
    <t>Nord - Pas-de-Calais</t>
  </si>
  <si>
    <t>FR41</t>
  </si>
  <si>
    <t>Lorraine</t>
  </si>
  <si>
    <t>FR42</t>
  </si>
  <si>
    <t>Alsace</t>
  </si>
  <si>
    <t>FR43</t>
  </si>
  <si>
    <t>Franche-Comté</t>
  </si>
  <si>
    <t>FR51</t>
  </si>
  <si>
    <t>Pays de la Loire</t>
  </si>
  <si>
    <t>FR52</t>
  </si>
  <si>
    <t>Bretagne</t>
  </si>
  <si>
    <t>FR53</t>
  </si>
  <si>
    <t>Poitou-Charentes</t>
  </si>
  <si>
    <t>FR61</t>
  </si>
  <si>
    <t>Aquitaine</t>
  </si>
  <si>
    <t>FR62</t>
  </si>
  <si>
    <t>Midi-Pyrénées</t>
  </si>
  <si>
    <t>FR63</t>
  </si>
  <si>
    <t>Limousin</t>
  </si>
  <si>
    <t>FR71</t>
  </si>
  <si>
    <t>Rhône-Alpes</t>
  </si>
  <si>
    <t>FR72</t>
  </si>
  <si>
    <t>Auvergne</t>
  </si>
  <si>
    <t>FR81</t>
  </si>
  <si>
    <t>Languedoc-Roussillon</t>
  </si>
  <si>
    <t>FR82</t>
  </si>
  <si>
    <t>Provence-Alpes-Côte d'Azur</t>
  </si>
  <si>
    <t>FR83</t>
  </si>
  <si>
    <t>Corse</t>
  </si>
  <si>
    <t>FR91</t>
  </si>
  <si>
    <t>FR92</t>
  </si>
  <si>
    <t>FR93</t>
  </si>
  <si>
    <t>FR94</t>
  </si>
  <si>
    <t>ITC1</t>
  </si>
  <si>
    <t>Piemonte</t>
  </si>
  <si>
    <t>ITC2</t>
  </si>
  <si>
    <t>Valle d'Aosta/Vallée d'Aoste</t>
  </si>
  <si>
    <t>ITC3</t>
  </si>
  <si>
    <t>Liguria</t>
  </si>
  <si>
    <t>ITC4</t>
  </si>
  <si>
    <t>Lombardia</t>
  </si>
  <si>
    <t>Veneto</t>
  </si>
  <si>
    <t>Friuli-Venezia Giulia</t>
  </si>
  <si>
    <t>Emilia-Romagna</t>
  </si>
  <si>
    <t>Toscana</t>
  </si>
  <si>
    <t>Umbria</t>
  </si>
  <si>
    <t>Marche</t>
  </si>
  <si>
    <t>Lazio</t>
  </si>
  <si>
    <t>ITF1</t>
  </si>
  <si>
    <t>Abruzzo</t>
  </si>
  <si>
    <t>ITF2</t>
  </si>
  <si>
    <t>Molise</t>
  </si>
  <si>
    <t>ITF3</t>
  </si>
  <si>
    <t>Campania</t>
  </si>
  <si>
    <t>ITF4</t>
  </si>
  <si>
    <t>Puglia</t>
  </si>
  <si>
    <t>ITF5</t>
  </si>
  <si>
    <t>Basilicata</t>
  </si>
  <si>
    <t>ITF6</t>
  </si>
  <si>
    <t>Calabria</t>
  </si>
  <si>
    <t>ITG1</t>
  </si>
  <si>
    <t>Sicilia</t>
  </si>
  <si>
    <t>ITG2</t>
  </si>
  <si>
    <t>Sardegna</t>
  </si>
  <si>
    <t>CY00</t>
  </si>
  <si>
    <t>Cyprus</t>
  </si>
  <si>
    <t>LV00</t>
  </si>
  <si>
    <t>Latvia</t>
  </si>
  <si>
    <t>LT00</t>
  </si>
  <si>
    <t>Lithuania</t>
  </si>
  <si>
    <t>LU00</t>
  </si>
  <si>
    <t>Luxembourg</t>
  </si>
  <si>
    <t>HU10</t>
  </si>
  <si>
    <t>Közép-Magyarország</t>
  </si>
  <si>
    <t>HU21</t>
  </si>
  <si>
    <t>Közép-Dunántúl</t>
  </si>
  <si>
    <t>HU22</t>
  </si>
  <si>
    <t>Nyugat-Dunántúl</t>
  </si>
  <si>
    <t>HU23</t>
  </si>
  <si>
    <t>Dél-Dunántúl</t>
  </si>
  <si>
    <t>HU31</t>
  </si>
  <si>
    <t>Észak-Magyarország</t>
  </si>
  <si>
    <t>HU32</t>
  </si>
  <si>
    <t>Észak-Alföld</t>
  </si>
  <si>
    <t>HU33</t>
  </si>
  <si>
    <t>BE342</t>
  </si>
  <si>
    <t>Arr. Bastogne</t>
  </si>
  <si>
    <t>BE343</t>
  </si>
  <si>
    <t>Arr. Marche-en-Famenne</t>
  </si>
  <si>
    <t>BE344</t>
  </si>
  <si>
    <t>Arr. Neufchâteau</t>
  </si>
  <si>
    <t>BE345</t>
  </si>
  <si>
    <t>Arr. Virton</t>
  </si>
  <si>
    <t>BE351</t>
  </si>
  <si>
    <t>Arr. Dinant</t>
  </si>
  <si>
    <t>BE352</t>
  </si>
  <si>
    <t>Arr. Namur</t>
  </si>
  <si>
    <t>BE353</t>
  </si>
  <si>
    <t>Arr. Philippeville</t>
  </si>
  <si>
    <t>BG311</t>
  </si>
  <si>
    <t>Vidin</t>
  </si>
  <si>
    <t>BG312</t>
  </si>
  <si>
    <t>Montana</t>
  </si>
  <si>
    <t>BG313</t>
  </si>
  <si>
    <t>Vratsa</t>
  </si>
  <si>
    <t>BG314</t>
  </si>
  <si>
    <t>Pleven</t>
  </si>
  <si>
    <t>BG315</t>
  </si>
  <si>
    <t>Lovech</t>
  </si>
  <si>
    <t>BG321</t>
  </si>
  <si>
    <t>Veliko Tarnovo</t>
  </si>
  <si>
    <t>BG322</t>
  </si>
  <si>
    <t>Gabrovo</t>
  </si>
  <si>
    <t>BG323</t>
  </si>
  <si>
    <t>Ruse</t>
  </si>
  <si>
    <t>BG324</t>
  </si>
  <si>
    <t>Razgrad</t>
  </si>
  <si>
    <t>BG325</t>
  </si>
  <si>
    <t>Silistra</t>
  </si>
  <si>
    <t>BG331</t>
  </si>
  <si>
    <t>Varna</t>
  </si>
  <si>
    <t>BG332</t>
  </si>
  <si>
    <t>Dobrich</t>
  </si>
  <si>
    <t>BG333</t>
  </si>
  <si>
    <t>Shumen</t>
  </si>
  <si>
    <t>BG334</t>
  </si>
  <si>
    <t>Targovishte</t>
  </si>
  <si>
    <t>BG341</t>
  </si>
  <si>
    <t>Burgas</t>
  </si>
  <si>
    <t>BG342</t>
  </si>
  <si>
    <t>Sliven</t>
  </si>
  <si>
    <t>BG343</t>
  </si>
  <si>
    <t>Yambol</t>
  </si>
  <si>
    <t>BG344</t>
  </si>
  <si>
    <t>Stara Zagora</t>
  </si>
  <si>
    <t>BG411</t>
  </si>
  <si>
    <t>Sofia (stolitsa)</t>
  </si>
  <si>
    <t>BG412</t>
  </si>
  <si>
    <t>Sofia</t>
  </si>
  <si>
    <t>BG413</t>
  </si>
  <si>
    <t>Blagoevgrad</t>
  </si>
  <si>
    <t>BG414</t>
  </si>
  <si>
    <t>Pernik</t>
  </si>
  <si>
    <t>BG415</t>
  </si>
  <si>
    <t>Kyustendil</t>
  </si>
  <si>
    <t>BG421</t>
  </si>
  <si>
    <t>Plovdiv</t>
  </si>
  <si>
    <t>BG422</t>
  </si>
  <si>
    <t>Haskovo</t>
  </si>
  <si>
    <t>BG423</t>
  </si>
  <si>
    <t>Pazardzhik</t>
  </si>
  <si>
    <t>BG424</t>
  </si>
  <si>
    <t>Smolyan</t>
  </si>
  <si>
    <t>BG425</t>
  </si>
  <si>
    <t>Kardzhali</t>
  </si>
  <si>
    <t>CZ010</t>
  </si>
  <si>
    <t>CZ020</t>
  </si>
  <si>
    <t>CZ031</t>
  </si>
  <si>
    <t>CZ032</t>
  </si>
  <si>
    <t>CZ041</t>
  </si>
  <si>
    <t>Karlovarský kraj</t>
  </si>
  <si>
    <t>CZ042</t>
  </si>
  <si>
    <t>Ústecký kraj</t>
  </si>
  <si>
    <t>CZ051</t>
  </si>
  <si>
    <t>Liberecký kraj</t>
  </si>
  <si>
    <t>CZ052</t>
  </si>
  <si>
    <t>Královéhradecký kraj</t>
  </si>
  <si>
    <t>CZ053</t>
  </si>
  <si>
    <t>Pardubický kraj</t>
  </si>
  <si>
    <t>CZ063</t>
  </si>
  <si>
    <t>CZ064</t>
  </si>
  <si>
    <t>Jihomoravský kraj</t>
  </si>
  <si>
    <t>CZ071</t>
  </si>
  <si>
    <t>Olomoucký kraj</t>
  </si>
  <si>
    <t>CZ072</t>
  </si>
  <si>
    <t>Zlínský kraj</t>
  </si>
  <si>
    <t>CZ080</t>
  </si>
  <si>
    <t>Moravskoslezský kraj</t>
  </si>
  <si>
    <t>DK011</t>
  </si>
  <si>
    <t>Byen København</t>
  </si>
  <si>
    <t>DK012</t>
  </si>
  <si>
    <t>Københavns omegn</t>
  </si>
  <si>
    <t>DK013</t>
  </si>
  <si>
    <t>Nordsjælland</t>
  </si>
  <si>
    <t>DK014</t>
  </si>
  <si>
    <t>Bornholm</t>
  </si>
  <si>
    <t>DK021</t>
  </si>
  <si>
    <t>Østsjælland</t>
  </si>
  <si>
    <t>DK022</t>
  </si>
  <si>
    <t>Vest- og Sydsjælland</t>
  </si>
  <si>
    <t>DK031</t>
  </si>
  <si>
    <t>Fyn</t>
  </si>
  <si>
    <t>DK032</t>
  </si>
  <si>
    <t>Sydjylland</t>
  </si>
  <si>
    <t>DK041</t>
  </si>
  <si>
    <t>Vestjylland</t>
  </si>
  <si>
    <t>http://appsso.eurostat.ec.europa.eu/nui/show.do?query=BOOKMARK_DS-053396_QID_29B1E0B7_UID_-3F171EB0&amp;layout=SEX,B,X,0;TIME,C,X,1;UNIT,B,Y,0;GEO,B,Y,1;OCCUP,B,Z,0;SECTPERF,B,Z,1;INDICATORS,C,Z,2;&amp;zSelection=DS-053396INDICATORS,OBS_FLAG;DS-053396SECTPERF,TOTAL;DS-053396OCCUP,RSE;&amp;rankName1=SECTPERF_1_2_-1_2&amp;rankName2=OCCUP_1_2_-1_2&amp;rankName3=INDICATORS_1_2_-1_2&amp;rankName4=SEX_1_2_0_0&amp;rankName5=TIME_1_0_1_0&amp;rankName6=UNIT_1_2_0_1&amp;rankName7=GEO_1_2_1_1&amp;rStp=&amp;cStp=&amp;rDCh=&amp;cDCh=&amp;rDM=true&amp;cDM=true&amp;footnes=false&amp;empty=false&amp;wai=false&amp;time_mode=ROLLING&amp;lang=EN&amp;cfo=%23%23%23+%23%23%23.%23%23%23</t>
  </si>
  <si>
    <t>http://appsso.eurostat.ec.europa.eu/nui/show.do?query=BOOKMARK_DS-057358_QID_-798D2B83_UID_-3F171EB0&amp;layout=SEX,B,X,0;TIME,C,X,1;GEO,B,Y,0;OCCUP,B,Z,0;SECTPERF,B,Z,1;UNIT,B,Z,2;INDICATORS,C,Z,3;&amp;zSelection=DS-057358OCCUP,RSE;DS-057358INDICATORS,OBS_FLAG;DS-057358UNIT,PC_EMP_HC;DS-057358SECTPERF,TOTAL;&amp;rankName1=SECTPERF_1_2_-1_2&amp;rankName2=OCCUP_1_2_-1_2&amp;rankName3=INDICATORS_1_2_-1_2&amp;rankName4=UNIT_1_2_-1_2&amp;rankName5=SEX_1_2_0_0&amp;rankName6=TIME_1_0_1_0&amp;rankName7=GEO_1_2_0_1&amp;rStp=&amp;cStp=&amp;rDCh=&amp;cDCh=&amp;rDM=true&amp;cDM=true&amp;footnes=false&amp;empty=false&amp;wai=false&amp;time_mode=ROLLING&amp;lang=EN&amp;cfo=%23%23%23+%23%23%23.%23%23%23</t>
  </si>
  <si>
    <t>DE253</t>
  </si>
  <si>
    <t>Fürth, Kreisfreie Stadt</t>
  </si>
  <si>
    <t>DE254</t>
  </si>
  <si>
    <t>Nürnberg, Kreisfreie Stadt</t>
  </si>
  <si>
    <t>DE255</t>
  </si>
  <si>
    <t>Schwabach, Kreisfreie Stadt</t>
  </si>
  <si>
    <t>DE256</t>
  </si>
  <si>
    <t>Ansbach, Landkreis</t>
  </si>
  <si>
    <t>DE257</t>
  </si>
  <si>
    <t>Erlangen-Höchstadt</t>
  </si>
  <si>
    <t>DE258</t>
  </si>
  <si>
    <t>Fürth, Landkreis</t>
  </si>
  <si>
    <t>DE259</t>
  </si>
  <si>
    <t>Nürnberger Land</t>
  </si>
  <si>
    <t>DE25A</t>
  </si>
  <si>
    <t>DE25B</t>
  </si>
  <si>
    <t>Roth</t>
  </si>
  <si>
    <t>DE25C</t>
  </si>
  <si>
    <t>Weißenburg-Gunzenhausen</t>
  </si>
  <si>
    <t>DE261</t>
  </si>
  <si>
    <t>Aschaffenburg, Kreisfreie Stadt</t>
  </si>
  <si>
    <t>DE262</t>
  </si>
  <si>
    <t>Schweinfurt, Kreisfreie Stadt</t>
  </si>
  <si>
    <t>DE263</t>
  </si>
  <si>
    <t>Würzburg, Kreisfreie Stadt</t>
  </si>
  <si>
    <t>DE264</t>
  </si>
  <si>
    <t>Aschaffenburg, Landkreis</t>
  </si>
  <si>
    <t>DE265</t>
  </si>
  <si>
    <t>Bad Kissingen</t>
  </si>
  <si>
    <t>DE266</t>
  </si>
  <si>
    <t>Rhön-Grabfeld</t>
  </si>
  <si>
    <t>DE267</t>
  </si>
  <si>
    <t>Haßberge</t>
  </si>
  <si>
    <t>DE268</t>
  </si>
  <si>
    <t>Kitzingen</t>
  </si>
  <si>
    <t>DE269</t>
  </si>
  <si>
    <t>Miltenberg</t>
  </si>
  <si>
    <t>DE26A</t>
  </si>
  <si>
    <t>Main-Spessart</t>
  </si>
  <si>
    <t>DE26B</t>
  </si>
  <si>
    <t>Schweinfurt, Landkreis</t>
  </si>
  <si>
    <t>DE26C</t>
  </si>
  <si>
    <t>Würzburg, Landkreis</t>
  </si>
  <si>
    <t>DE271</t>
  </si>
  <si>
    <t>Augsburg, Kreisfreie Stadt</t>
  </si>
  <si>
    <t>DE272</t>
  </si>
  <si>
    <t>Kaufbeuren, Kreisfreie Stadt</t>
  </si>
  <si>
    <t>DE273</t>
  </si>
  <si>
    <t>Kempten (Allgäu), Kreisfreie Stadt</t>
  </si>
  <si>
    <t>DE274</t>
  </si>
  <si>
    <t>Memmingen, Kreisfreie Stadt</t>
  </si>
  <si>
    <t>DE275</t>
  </si>
  <si>
    <t>Aichach-Friedberg</t>
  </si>
  <si>
    <t>DE276</t>
  </si>
  <si>
    <t>Augsburg, Landkreis</t>
  </si>
  <si>
    <t>DE277</t>
  </si>
  <si>
    <t>DE278</t>
  </si>
  <si>
    <t>Günzburg</t>
  </si>
  <si>
    <t>DE279</t>
  </si>
  <si>
    <t>Neu-Ulm</t>
  </si>
  <si>
    <t>DE27A</t>
  </si>
  <si>
    <t>Lindau (Bodensee)</t>
  </si>
  <si>
    <t>DE27B</t>
  </si>
  <si>
    <t>Ostallgäu</t>
  </si>
  <si>
    <t>DE27C</t>
  </si>
  <si>
    <t>Unterallgäu</t>
  </si>
  <si>
    <t>DE27D</t>
  </si>
  <si>
    <t>Donau-Ries</t>
  </si>
  <si>
    <t>DE27E</t>
  </si>
  <si>
    <t>Oberallgäu</t>
  </si>
  <si>
    <t>DE300</t>
  </si>
  <si>
    <t>Frankfurt (Oder), Kreisfreie Stadt</t>
  </si>
  <si>
    <t>Barnim</t>
  </si>
  <si>
    <t>Märkisch-Oderland</t>
  </si>
  <si>
    <t>Oberhavel</t>
  </si>
  <si>
    <t>Oder-Spree</t>
  </si>
  <si>
    <t>Ostprignitz-Ruppin</t>
  </si>
  <si>
    <t>Prignitz</t>
  </si>
  <si>
    <t>Uckermark</t>
  </si>
  <si>
    <t>Brandenburg an der Havel, Kreisfreie Stadt</t>
  </si>
  <si>
    <t>Cottbus, Kreisfreie Stadt</t>
  </si>
  <si>
    <t>Potsdam, Kreisfreie Stadt</t>
  </si>
  <si>
    <t>Dahme-Spreewald</t>
  </si>
  <si>
    <t>Ceuta</t>
  </si>
  <si>
    <t>Melilla</t>
  </si>
  <si>
    <t>Nord</t>
  </si>
  <si>
    <t>Miasto Łódź</t>
  </si>
  <si>
    <t>Miasto Poznań</t>
  </si>
  <si>
    <t>Miasto Wrocław</t>
  </si>
  <si>
    <t>Włocławski</t>
  </si>
  <si>
    <t>Kingston upon Hull, City of</t>
  </si>
  <si>
    <t>Jihočeský kraj</t>
  </si>
  <si>
    <t>Gozo and Comino / Għawdex u Kemmuna</t>
  </si>
  <si>
    <t>EL11</t>
  </si>
  <si>
    <t>EL111</t>
  </si>
  <si>
    <t>EL112</t>
  </si>
  <si>
    <t>EL113</t>
  </si>
  <si>
    <t>EL114</t>
  </si>
  <si>
    <t>EL115</t>
  </si>
  <si>
    <t>EL12</t>
  </si>
  <si>
    <t>EL121</t>
  </si>
  <si>
    <t>EL122</t>
  </si>
  <si>
    <t>EL123</t>
  </si>
  <si>
    <t>EL124</t>
  </si>
  <si>
    <t>EL125</t>
  </si>
  <si>
    <t>EL126</t>
  </si>
  <si>
    <t>EL127</t>
  </si>
  <si>
    <t>EL13</t>
  </si>
  <si>
    <t>EL131</t>
  </si>
  <si>
    <t>EL132</t>
  </si>
  <si>
    <t>EL133</t>
  </si>
  <si>
    <t>&lt;--- Leave this cell blank as it is used for the generation of images for SE</t>
  </si>
  <si>
    <t>Worms, Kreisfreie Stadt</t>
  </si>
  <si>
    <t>DEB3A</t>
  </si>
  <si>
    <t>Zweibrücken, Kreisfreie Stadt</t>
  </si>
  <si>
    <t>DEB3B</t>
  </si>
  <si>
    <t>Alzey-Worms</t>
  </si>
  <si>
    <t>DEB3C</t>
  </si>
  <si>
    <t>Bad Dürkheim</t>
  </si>
  <si>
    <t>DEB3D</t>
  </si>
  <si>
    <t>Donnersbergkreis</t>
  </si>
  <si>
    <t>DEB3E</t>
  </si>
  <si>
    <t>Germersheim</t>
  </si>
  <si>
    <t>DEB3F</t>
  </si>
  <si>
    <t>Kaiserslautern, Landkreis</t>
  </si>
  <si>
    <t>DEB3G</t>
  </si>
  <si>
    <t>Kusel</t>
  </si>
  <si>
    <t>DEB3H</t>
  </si>
  <si>
    <t>Südliche Weinstraße</t>
  </si>
  <si>
    <t>DEB3I</t>
  </si>
  <si>
    <t>Rhein-Pfalz-Kreis</t>
  </si>
  <si>
    <t>DEB3J</t>
  </si>
  <si>
    <t>Mainz-Bingen</t>
  </si>
  <si>
    <t>DEB3K</t>
  </si>
  <si>
    <t>Südwestpfalz</t>
  </si>
  <si>
    <t>DEC01</t>
  </si>
  <si>
    <t>DEC02</t>
  </si>
  <si>
    <t>Merzig-Wadern</t>
  </si>
  <si>
    <t>DEC03</t>
  </si>
  <si>
    <t>Neunkirchen</t>
  </si>
  <si>
    <t>DEC04</t>
  </si>
  <si>
    <t>Saarlouis</t>
  </si>
  <si>
    <t>DEC05</t>
  </si>
  <si>
    <t>Saarpfalz-Kreis</t>
  </si>
  <si>
    <t>DEC06</t>
  </si>
  <si>
    <t>St. Wendel</t>
  </si>
  <si>
    <t>Chemnitz, Kreisfreie Stadt</t>
  </si>
  <si>
    <t>Vogtlandkreis</t>
  </si>
  <si>
    <t>DED21</t>
  </si>
  <si>
    <t>Dresden, Kreisfreie Stadt</t>
  </si>
  <si>
    <t>Bautzen</t>
  </si>
  <si>
    <t>Meißen</t>
  </si>
  <si>
    <t>Leipzig, Kreisfreie Stadt</t>
  </si>
  <si>
    <t>DEE01</t>
  </si>
  <si>
    <t>Dessau-Roßlau, Kreisfreie Stadt</t>
  </si>
  <si>
    <t>DEE02</t>
  </si>
  <si>
    <t>Halle (Saale), Kreisfreie Stadt</t>
  </si>
  <si>
    <t>DEE03</t>
  </si>
  <si>
    <t>Magdeburg, Kreisfreie Stadt</t>
  </si>
  <si>
    <t>DEE04</t>
  </si>
  <si>
    <t>Altmarkkreis Salzwedel</t>
  </si>
  <si>
    <t>DEE05</t>
  </si>
  <si>
    <t>Anhalt-Bitterfeld</t>
  </si>
  <si>
    <t>DEE06</t>
  </si>
  <si>
    <t>Jerichower Land</t>
  </si>
  <si>
    <t>DEE07</t>
  </si>
  <si>
    <t>Börde</t>
  </si>
  <si>
    <t>DEE08</t>
  </si>
  <si>
    <t>Used only 2006–10 (rather than 11) because of breaks in 2011).</t>
  </si>
  <si>
    <t>Data for the first three sheets downloaded and processed</t>
  </si>
  <si>
    <t>The former Yugoslav Republic of Macedonia</t>
  </si>
  <si>
    <t>0.50 – 1.00</t>
  </si>
  <si>
    <t>Prov. Brabant Wallon (BE31)</t>
  </si>
  <si>
    <t>Yugozapaden (BG41)</t>
  </si>
  <si>
    <t>Střední Čechy (CZ02)</t>
  </si>
  <si>
    <t>Hovedstaden (DK01)</t>
  </si>
  <si>
    <t>Braunschweig (DE91)</t>
  </si>
  <si>
    <t>Kriti (EL43)</t>
  </si>
  <si>
    <t>Comunidad de Madrid (ES30)</t>
  </si>
  <si>
    <t>Provincia Autonoma di Trento (ITH2)</t>
  </si>
  <si>
    <t>Közép-Magyarország (HU10)</t>
  </si>
  <si>
    <t>Noord-Brabant (NL41)</t>
  </si>
  <si>
    <t>Wien (AT13)</t>
  </si>
  <si>
    <t>Mazowieckie (PL12)</t>
  </si>
  <si>
    <t>Lisboa (PT17)</t>
  </si>
  <si>
    <t>Bucureşti - Ilfov (RO32)</t>
  </si>
  <si>
    <t>Zahodna Slovenija (SI02)</t>
  </si>
  <si>
    <t>Länsi-Suomi (FI19)</t>
  </si>
  <si>
    <t>Sydsverige (SE22)</t>
  </si>
  <si>
    <t>East Anglia (UKH1)</t>
  </si>
  <si>
    <t>Trøndelag (NO06)</t>
  </si>
  <si>
    <t>Kontinentalna Hrvatska (HR04)</t>
  </si>
  <si>
    <t>United Kingdom</t>
  </si>
  <si>
    <r>
      <t>Source:</t>
    </r>
    <r>
      <rPr>
        <sz val="8"/>
        <rFont val="Arial"/>
        <family val="2"/>
      </rPr>
      <t xml:space="preserve"> Eurostat (online data codes: </t>
    </r>
    <r>
      <rPr>
        <sz val="8"/>
        <color indexed="12"/>
        <rFont val="Arial"/>
        <family val="2"/>
      </rPr>
      <t>rd_e_gerdreg</t>
    </r>
    <r>
      <rPr>
        <sz val="8"/>
        <rFont val="Arial"/>
        <family val="2"/>
      </rPr>
      <t>,</t>
    </r>
    <r>
      <rPr>
        <sz val="8"/>
        <color indexed="12"/>
        <rFont val="Arial"/>
        <family val="2"/>
      </rPr>
      <t xml:space="preserve"> nama_r_e2gdp </t>
    </r>
    <r>
      <rPr>
        <sz val="8"/>
        <rFont val="Arial"/>
        <family val="2"/>
      </rPr>
      <t xml:space="preserve">and </t>
    </r>
    <r>
      <rPr>
        <sz val="8"/>
        <color indexed="12"/>
        <rFont val="Arial"/>
        <family val="2"/>
      </rPr>
      <t>rd_e_gerdtot</t>
    </r>
    <r>
      <rPr>
        <sz val="8"/>
        <rFont val="Arial"/>
        <family val="2"/>
      </rPr>
      <t>)</t>
    </r>
  </si>
  <si>
    <r>
      <t xml:space="preserve">Quelle: </t>
    </r>
    <r>
      <rPr>
        <sz val="8"/>
        <rFont val="Arial"/>
        <family val="2"/>
      </rPr>
      <t xml:space="preserve">Eurostat (Online-Datencodes: </t>
    </r>
    <r>
      <rPr>
        <sz val="8"/>
        <color indexed="12"/>
        <rFont val="Arial"/>
        <family val="2"/>
      </rPr>
      <t>rd_e_gerdreg</t>
    </r>
    <r>
      <rPr>
        <sz val="8"/>
        <rFont val="Arial"/>
        <family val="2"/>
      </rPr>
      <t>,</t>
    </r>
    <r>
      <rPr>
        <sz val="8"/>
        <color indexed="12"/>
        <rFont val="Arial"/>
        <family val="2"/>
      </rPr>
      <t xml:space="preserve"> nama_r_e2gdp </t>
    </r>
    <r>
      <rPr>
        <sz val="8"/>
        <rFont val="Arial"/>
        <family val="2"/>
      </rPr>
      <t xml:space="preserve">und </t>
    </r>
    <r>
      <rPr>
        <sz val="8"/>
        <color indexed="12"/>
        <rFont val="Arial"/>
        <family val="2"/>
      </rPr>
      <t>rd_e_gerdtot</t>
    </r>
    <r>
      <rPr>
        <sz val="8"/>
        <rFont val="Arial"/>
        <family val="2"/>
      </rPr>
      <t>)</t>
    </r>
  </si>
  <si>
    <r>
      <t>Source</t>
    </r>
    <r>
      <rPr>
        <sz val="8"/>
        <rFont val="Arial"/>
        <family val="2"/>
      </rPr>
      <t xml:space="preserve">: Eurostat (codes des données en ligne: </t>
    </r>
    <r>
      <rPr>
        <sz val="8"/>
        <color indexed="12"/>
        <rFont val="Arial"/>
        <family val="2"/>
      </rPr>
      <t>rd_e_gerdreg</t>
    </r>
    <r>
      <rPr>
        <sz val="8"/>
        <rFont val="Arial"/>
        <family val="2"/>
      </rPr>
      <t>,</t>
    </r>
    <r>
      <rPr>
        <sz val="8"/>
        <color indexed="12"/>
        <rFont val="Arial"/>
        <family val="2"/>
      </rPr>
      <t xml:space="preserve"> nama_r_e2gdp </t>
    </r>
    <r>
      <rPr>
        <sz val="8"/>
        <rFont val="Arial"/>
        <family val="2"/>
      </rPr>
      <t xml:space="preserve">et </t>
    </r>
    <r>
      <rPr>
        <sz val="8"/>
        <color indexed="12"/>
        <rFont val="Arial"/>
        <family val="2"/>
      </rPr>
      <t>rd_e_gerdtot</t>
    </r>
    <r>
      <rPr>
        <sz val="8"/>
        <rFont val="Arial"/>
        <family val="2"/>
      </rPr>
      <t>)</t>
    </r>
  </si>
  <si>
    <t>West Northamptonshire</t>
  </si>
  <si>
    <t>North Northamptonshire</t>
  </si>
  <si>
    <t>UKG36</t>
  </si>
  <si>
    <t>UKG37</t>
  </si>
  <si>
    <t>Dudley</t>
  </si>
  <si>
    <t>Sandwell</t>
  </si>
  <si>
    <t>UKG38</t>
  </si>
  <si>
    <t>UKG39</t>
  </si>
  <si>
    <t>Walsall</t>
  </si>
  <si>
    <t>Warrington</t>
  </si>
  <si>
    <t>UKD61</t>
  </si>
  <si>
    <t>UKD71</t>
  </si>
  <si>
    <t>UKE44</t>
  </si>
  <si>
    <t>UKE45</t>
  </si>
  <si>
    <t>Samsun, Tokat, Çorum, Amasya</t>
  </si>
  <si>
    <t>Erzurum, Erzincan, Bayburt</t>
  </si>
  <si>
    <t>DED2F</t>
  </si>
  <si>
    <t>Outer London - East and North East</t>
  </si>
  <si>
    <t>UKI22</t>
  </si>
  <si>
    <t>Outer London - South</t>
  </si>
  <si>
    <t>UKI23</t>
  </si>
  <si>
    <t>Outer London - West and North West</t>
  </si>
  <si>
    <t>UKJ11</t>
  </si>
  <si>
    <t>Berkshire</t>
  </si>
  <si>
    <t>UKJ12</t>
  </si>
  <si>
    <t>Milton Keynes</t>
  </si>
  <si>
    <t>UKJ13</t>
  </si>
  <si>
    <t>Buckinghamshire CC</t>
  </si>
  <si>
    <t>UKJ14</t>
  </si>
  <si>
    <t>Oxfordshire</t>
  </si>
  <si>
    <t>UKJ21</t>
  </si>
  <si>
    <t>Brighton and Hove</t>
  </si>
  <si>
    <t>UKJ22</t>
  </si>
  <si>
    <t>East Sussex CC</t>
  </si>
  <si>
    <t>UKJ23</t>
  </si>
  <si>
    <t>Surrey</t>
  </si>
  <si>
    <t>UKJ24</t>
  </si>
  <si>
    <t>West Sussex</t>
  </si>
  <si>
    <t>UKJ31</t>
  </si>
  <si>
    <t>Portsmouth</t>
  </si>
  <si>
    <t>UKJ32</t>
  </si>
  <si>
    <t>Southampton</t>
  </si>
  <si>
    <t>UKJ33</t>
  </si>
  <si>
    <t>Hampshire CC</t>
  </si>
  <si>
    <t>UKJ34</t>
  </si>
  <si>
    <t>Isle of Wight</t>
  </si>
  <si>
    <t>UKJ41</t>
  </si>
  <si>
    <t>Medway</t>
  </si>
  <si>
    <t>UKJ42</t>
  </si>
  <si>
    <t>Kent CC</t>
  </si>
  <si>
    <t>UKK11</t>
  </si>
  <si>
    <t>UKK12</t>
  </si>
  <si>
    <t>Bath and North East Somerset, North Somerset and South Gloucestershire</t>
  </si>
  <si>
    <t>UKK13</t>
  </si>
  <si>
    <t>Gloucestershire</t>
  </si>
  <si>
    <t>UKK14</t>
  </si>
  <si>
    <t>Swindon</t>
  </si>
  <si>
    <t>UKK15</t>
  </si>
  <si>
    <t>Wiltshire CC</t>
  </si>
  <si>
    <t>UKK21</t>
  </si>
  <si>
    <t>Bournemouth and Poole</t>
  </si>
  <si>
    <t>UKK22</t>
  </si>
  <si>
    <t>Dorset CC</t>
  </si>
  <si>
    <t>UKK23</t>
  </si>
  <si>
    <t>Somerset</t>
  </si>
  <si>
    <t>UKK30</t>
  </si>
  <si>
    <t>UKK41</t>
  </si>
  <si>
    <t>Plymouth</t>
  </si>
  <si>
    <t>UKK42</t>
  </si>
  <si>
    <t>Torbay</t>
  </si>
  <si>
    <t>UKK43</t>
  </si>
  <si>
    <t>Devon CC</t>
  </si>
  <si>
    <t>UKL11</t>
  </si>
  <si>
    <t>Isle of Anglesey</t>
  </si>
  <si>
    <t>UKL12</t>
  </si>
  <si>
    <t>Gwynedd</t>
  </si>
  <si>
    <t>UKL13</t>
  </si>
  <si>
    <t>Conwy and Denbighshire</t>
  </si>
  <si>
    <t>UKL14</t>
  </si>
  <si>
    <t>South West Wales</t>
  </si>
  <si>
    <t>UKL15</t>
  </si>
  <si>
    <t>Central Valleys</t>
  </si>
  <si>
    <t>UKL16</t>
  </si>
  <si>
    <t>Gwent Valleys</t>
  </si>
  <si>
    <t>UKL17</t>
  </si>
  <si>
    <t>Bridgend and Neath Port Talbot</t>
  </si>
  <si>
    <t>UKL18</t>
  </si>
  <si>
    <t>Swansea</t>
  </si>
  <si>
    <t>UKL21</t>
  </si>
  <si>
    <t>Monmouthshire and Newport</t>
  </si>
  <si>
    <t>UKL22</t>
  </si>
  <si>
    <t>Cardiff and Vale of Glamorgan</t>
  </si>
  <si>
    <t>UKL23</t>
  </si>
  <si>
    <t>Łódzkie</t>
  </si>
  <si>
    <t>Małopolskie</t>
  </si>
  <si>
    <t>Śląskie</t>
  </si>
  <si>
    <t>Świętokrzyskie</t>
  </si>
  <si>
    <t>Dolnośląskie</t>
  </si>
  <si>
    <t>Warmińsko-Mazurskie</t>
  </si>
  <si>
    <t>Região Autónoma dos Açores</t>
  </si>
  <si>
    <t>Região Autónoma da Madeira</t>
  </si>
  <si>
    <t>Lüneburg, Landkreis</t>
  </si>
  <si>
    <t>DE936</t>
  </si>
  <si>
    <t>Osterholz</t>
  </si>
  <si>
    <t>DE937</t>
  </si>
  <si>
    <t>Rotenburg (Wümme)</t>
  </si>
  <si>
    <t>DE938</t>
  </si>
  <si>
    <t>Soltau-Fallingbostel</t>
  </si>
  <si>
    <t>DE939</t>
  </si>
  <si>
    <t>Stade</t>
  </si>
  <si>
    <t>DE93A</t>
  </si>
  <si>
    <t>Uelzen</t>
  </si>
  <si>
    <t>DE93B</t>
  </si>
  <si>
    <t>Verden</t>
  </si>
  <si>
    <t>DE941</t>
  </si>
  <si>
    <t>Delmenhorst, Kreisfreie Stadt</t>
  </si>
  <si>
    <t>DE942</t>
  </si>
  <si>
    <t>Emden, Kreisfreie Stadt</t>
  </si>
  <si>
    <t>DE943</t>
  </si>
  <si>
    <t>Oldenburg (Oldenburg), Kreisfreie Stadt</t>
  </si>
  <si>
    <t>DE944</t>
  </si>
  <si>
    <t>East Yorkshire and Northern Lincolnshire</t>
  </si>
  <si>
    <t>UKE2</t>
  </si>
  <si>
    <t>North Yorkshire</t>
  </si>
  <si>
    <t>UKE3</t>
  </si>
  <si>
    <t>South Yorkshire</t>
  </si>
  <si>
    <t>UKE4</t>
  </si>
  <si>
    <t>West Yorkshire</t>
  </si>
  <si>
    <t>UKF1</t>
  </si>
  <si>
    <r>
      <t>(</t>
    </r>
    <r>
      <rPr>
        <vertAlign val="superscript"/>
        <sz val="8"/>
        <color indexed="8"/>
        <rFont val="Arial"/>
        <family val="2"/>
      </rPr>
      <t>1</t>
    </r>
    <r>
      <rPr>
        <sz val="8"/>
        <color indexed="8"/>
        <rFont val="Arial"/>
        <family val="2"/>
      </rPr>
      <t>) EU-27, Belgien, Dänemark, Deutschland, Luxemburg, Niederlande, Österreich, Schweden, Vereinigtes Königreich, Island und die ehemalige jugoslawische Republik Mazedonien, 2009; Schweiz, 2008; Griechenland, 2005; Frankreich, 2001; Schweiz und Türkei, nationale Ebene; EU-27, Irland, Niederlande und Vereinigtes Königreich, Schätzungen.</t>
    </r>
  </si>
  <si>
    <r>
      <t>(</t>
    </r>
    <r>
      <rPr>
        <vertAlign val="superscript"/>
        <sz val="8"/>
        <color indexed="8"/>
        <rFont val="Arial"/>
        <family val="2"/>
      </rPr>
      <t>1</t>
    </r>
    <r>
      <rPr>
        <sz val="8"/>
        <color indexed="8"/>
        <rFont val="Arial"/>
        <family val="2"/>
      </rPr>
      <t>) High-tech sectors = high-technology manufacturing plus high-tech knowledge-intensive services (KIS); the graph shows the range from the highest to the lowest region for each country; the black vertical line is the average (mean); the green circular marker is the capital city (for those countries where there is no regional breakdown, the national average is used as the value for the capital region); the name of the region with the highest value is also included; the graph is based on available information (some regions are unreliable or not available); the latest data for some regions refers to 2008, 2009 or 2010.</t>
    </r>
  </si>
  <si>
    <t>Data for the first three sheets are not yet complete - WAIT for regional accounts to become available</t>
  </si>
  <si>
    <t>Data for FI and HR were re-calculated where possible in order to add in information for FI1D and HR04 using the shares and absolute values to combine NUTS 2006 into NUTS 2010</t>
  </si>
  <si>
    <t>Sud-Vest Oltenia (RO)</t>
  </si>
  <si>
    <t>                Croatia</t>
  </si>
  <si>
    <t>Sächsische Schweiz-Osterzgebirge</t>
  </si>
  <si>
    <t>DED51</t>
  </si>
  <si>
    <t>DED52</t>
  </si>
  <si>
    <t>DED53</t>
  </si>
  <si>
    <t>DEA2D</t>
  </si>
  <si>
    <t>Städteregion Aachen</t>
  </si>
  <si>
    <t>DE40</t>
  </si>
  <si>
    <t>DED4</t>
  </si>
  <si>
    <t>Brandenburg</t>
  </si>
  <si>
    <t>Neustadt a. d. Aisch-Bad Windsheim</t>
  </si>
  <si>
    <t>Dillingen a.d. Donau</t>
  </si>
  <si>
    <t>Mülheim an der Ruhr,Kreisfreie Stadt</t>
  </si>
  <si>
    <t>Forlì-Cesena</t>
  </si>
  <si>
    <t>Rimini</t>
  </si>
  <si>
    <t>Massa-Carrara</t>
  </si>
  <si>
    <t>Lucca</t>
  </si>
  <si>
    <t>Pistoia</t>
  </si>
  <si>
    <t>Firenze</t>
  </si>
  <si>
    <t>Prato</t>
  </si>
  <si>
    <t>Livorno</t>
  </si>
  <si>
    <t>Pisa</t>
  </si>
  <si>
    <t>Arezzo</t>
  </si>
  <si>
    <t>Siena</t>
  </si>
  <si>
    <t>Grosseto</t>
  </si>
  <si>
    <t>Perugia</t>
  </si>
  <si>
    <t>Terni</t>
  </si>
  <si>
    <t>Pesaro e Urbino</t>
  </si>
  <si>
    <t>Ancona</t>
  </si>
  <si>
    <t>Macerata</t>
  </si>
  <si>
    <t>Ascoli Piceno</t>
  </si>
  <si>
    <t>Viterbo</t>
  </si>
  <si>
    <t>Rieti</t>
  </si>
  <si>
    <t>Roma</t>
  </si>
  <si>
    <t>Latina</t>
  </si>
  <si>
    <t>Frosinone</t>
  </si>
  <si>
    <t>ITF11</t>
  </si>
  <si>
    <t>L'Aquila</t>
  </si>
  <si>
    <t>ITF12</t>
  </si>
  <si>
    <t>Teramo</t>
  </si>
  <si>
    <t>ITF13</t>
  </si>
  <si>
    <t>Pescara</t>
  </si>
  <si>
    <t>ITF14</t>
  </si>
  <si>
    <t>Chieti</t>
  </si>
  <si>
    <t>ITF21</t>
  </si>
  <si>
    <t>Isernia</t>
  </si>
  <si>
    <t>ITF22</t>
  </si>
  <si>
    <t>Campobasso</t>
  </si>
  <si>
    <t>ITF31</t>
  </si>
  <si>
    <t>Caserta</t>
  </si>
  <si>
    <t>ITF32</t>
  </si>
  <si>
    <t>Benevento</t>
  </si>
  <si>
    <t>ITF33</t>
  </si>
  <si>
    <t>Napoli</t>
  </si>
  <si>
    <t>ITF34</t>
  </si>
  <si>
    <t>Avellino</t>
  </si>
  <si>
    <t>ITF35</t>
  </si>
  <si>
    <t>Salerno</t>
  </si>
  <si>
    <t>Foggia</t>
  </si>
  <si>
    <t>Bari</t>
  </si>
  <si>
    <t>ITF43</t>
  </si>
  <si>
    <t>Taranto</t>
  </si>
  <si>
    <t>ITF44</t>
  </si>
  <si>
    <t>Brindisi</t>
  </si>
  <si>
    <t>ITF45</t>
  </si>
  <si>
    <t>Lecce</t>
  </si>
  <si>
    <t>ITF51</t>
  </si>
  <si>
    <t>Potenza</t>
  </si>
  <si>
    <t>ITF52</t>
  </si>
  <si>
    <t>Matera</t>
  </si>
  <si>
    <t>ITF61</t>
  </si>
  <si>
    <t>Cosenza</t>
  </si>
  <si>
    <t>ITF62</t>
  </si>
  <si>
    <t>Crotone</t>
  </si>
  <si>
    <t>ITF63</t>
  </si>
  <si>
    <t>Catanzaro</t>
  </si>
  <si>
    <t>Piotrkowski</t>
  </si>
  <si>
    <t>PL116</t>
  </si>
  <si>
    <t>Sieradzki</t>
  </si>
  <si>
    <t>PL117</t>
  </si>
  <si>
    <t>Skierniewicki</t>
  </si>
  <si>
    <t>PL121</t>
  </si>
  <si>
    <t>PL122</t>
  </si>
  <si>
    <t>PL127</t>
  </si>
  <si>
    <t>Miasto Warszawa</t>
  </si>
  <si>
    <t>PL128</t>
  </si>
  <si>
    <t>Radomski</t>
  </si>
  <si>
    <t>PL129</t>
  </si>
  <si>
    <t>Warszawski-wschodni</t>
  </si>
  <si>
    <t>PL12A</t>
  </si>
  <si>
    <t>Warszawski-zachodni</t>
  </si>
  <si>
    <t>PL213</t>
  </si>
  <si>
    <t>Miasto Kraków</t>
  </si>
  <si>
    <t>PL214</t>
  </si>
  <si>
    <t>Krakowski</t>
  </si>
  <si>
    <t>PL215</t>
  </si>
  <si>
    <t>PL216</t>
  </si>
  <si>
    <t>PL217</t>
  </si>
  <si>
    <t>Tarnowski</t>
  </si>
  <si>
    <t>PL224</t>
  </si>
  <si>
    <t>PL225</t>
  </si>
  <si>
    <t>Bielski</t>
  </si>
  <si>
    <t>PL227</t>
  </si>
  <si>
    <t>Rybnicki</t>
  </si>
  <si>
    <t>PL228</t>
  </si>
  <si>
    <t>Bytomski</t>
  </si>
  <si>
    <t>PL229</t>
  </si>
  <si>
    <t>Gliwicki</t>
  </si>
  <si>
    <t>PL22A</t>
  </si>
  <si>
    <t>Katowicki</t>
  </si>
  <si>
    <t>PL22B</t>
  </si>
  <si>
    <t>Sosnowiecki</t>
  </si>
  <si>
    <t>PL22C</t>
  </si>
  <si>
    <t>Tyski</t>
  </si>
  <si>
    <t>PL311</t>
  </si>
  <si>
    <t>Bialski</t>
  </si>
  <si>
    <t>PL312</t>
  </si>
  <si>
    <t>PL314</t>
  </si>
  <si>
    <t>Lubelski</t>
  </si>
  <si>
    <t>PL315</t>
  </si>
  <si>
    <t>PL323</t>
  </si>
  <si>
    <t>PL324</t>
  </si>
  <si>
    <t>Przemyski</t>
  </si>
  <si>
    <t>PL325</t>
  </si>
  <si>
    <t>Rzeszowski</t>
  </si>
  <si>
    <t>PL326</t>
  </si>
  <si>
    <t>Tarnobrzeski</t>
  </si>
  <si>
    <t>PL331</t>
  </si>
  <si>
    <t>Kielecki</t>
  </si>
  <si>
    <t>PL332</t>
  </si>
  <si>
    <t>PL343</t>
  </si>
  <si>
    <t>PL344</t>
  </si>
  <si>
    <t>PL345</t>
  </si>
  <si>
    <t>Suwalski</t>
  </si>
  <si>
    <t>PL411</t>
  </si>
  <si>
    <t>Pilski</t>
  </si>
  <si>
    <t>PL414</t>
  </si>
  <si>
    <t>PL415</t>
  </si>
  <si>
    <t>PL416</t>
  </si>
  <si>
    <t>Kaliski</t>
  </si>
  <si>
    <t>PL417</t>
  </si>
  <si>
    <t>PL418</t>
  </si>
  <si>
    <t>PL422</t>
  </si>
  <si>
    <t>PL423</t>
  </si>
  <si>
    <t>Stargardzki</t>
  </si>
  <si>
    <t>PL424</t>
  </si>
  <si>
    <t>INFORMA - 23.04.2013</t>
  </si>
  <si>
    <t>Changed the titles of Figures 11.1 and 11.2</t>
  </si>
  <si>
    <r>
      <t>Regionale Unterschiede in der FuE Intensität, nach NUTS-2-Regionen, 2010 (</t>
    </r>
    <r>
      <rPr>
        <b/>
        <vertAlign val="superscript"/>
        <sz val="8"/>
        <color indexed="8"/>
        <rFont val="Arial"/>
        <family val="2"/>
      </rPr>
      <t>1</t>
    </r>
    <r>
      <rPr>
        <b/>
        <sz val="8"/>
        <color indexed="8"/>
        <rFont val="Arial"/>
        <family val="2"/>
      </rPr>
      <t>)</t>
    </r>
  </si>
  <si>
    <r>
      <t>Disparités régionales dans l'intensité de R &amp; D, par région NUTS 2, 2010 (</t>
    </r>
    <r>
      <rPr>
        <b/>
        <vertAlign val="superscript"/>
        <sz val="8"/>
        <color indexed="8"/>
        <rFont val="Arial"/>
        <family val="2"/>
      </rPr>
      <t>1</t>
    </r>
    <r>
      <rPr>
        <b/>
        <sz val="8"/>
        <color indexed="8"/>
        <rFont val="Arial"/>
        <family val="2"/>
      </rPr>
      <t>)</t>
    </r>
  </si>
  <si>
    <t>Marijampolės apskritis</t>
  </si>
  <si>
    <t>Panevėžio apskritis</t>
  </si>
  <si>
    <t>Šiaulių apskritis</t>
  </si>
  <si>
    <t>Oświęcimski</t>
  </si>
  <si>
    <t>Puławski</t>
  </si>
  <si>
    <t>Krośnieński</t>
  </si>
  <si>
    <t>Sandomiersko-jędrzejowski</t>
  </si>
  <si>
    <t>Białostocki</t>
  </si>
  <si>
    <t>Leszczyński</t>
  </si>
  <si>
    <t>Wałbrzyski</t>
  </si>
  <si>
    <t>Legnicko-Głogowski</t>
  </si>
  <si>
    <t>Bydgosko-Toruński</t>
  </si>
  <si>
    <t>Grudziądzki</t>
  </si>
  <si>
    <t>Trójmiejski</t>
  </si>
  <si>
    <t>Weiden i. d. Opf, Kreisfreie Stadt</t>
  </si>
  <si>
    <t>DED41</t>
  </si>
  <si>
    <t>DED42</t>
  </si>
  <si>
    <t>Erzgebirgskreis</t>
  </si>
  <si>
    <t>DED43</t>
  </si>
  <si>
    <t>Mittelsachsen</t>
  </si>
  <si>
    <t>DED44</t>
  </si>
  <si>
    <t>DED45</t>
  </si>
  <si>
    <t>Zwichau</t>
  </si>
  <si>
    <t>DED2C</t>
  </si>
  <si>
    <t>DED2D</t>
  </si>
  <si>
    <t>Görlitz</t>
  </si>
  <si>
    <t>DED2E</t>
  </si>
  <si>
    <t>Inner London - West</t>
  </si>
  <si>
    <t>UKI12</t>
  </si>
  <si>
    <t>Inner London - East</t>
  </si>
  <si>
    <t>UKI21</t>
  </si>
  <si>
    <t>Elbe-Elster</t>
  </si>
  <si>
    <t>Havelland</t>
  </si>
  <si>
    <t>Oberspreewald-Lausitz</t>
  </si>
  <si>
    <t>Potsdam-Mittelmark</t>
  </si>
  <si>
    <t>Spree-Neiße</t>
  </si>
  <si>
    <t>Teltow-Fläming</t>
  </si>
  <si>
    <t>DE501</t>
  </si>
  <si>
    <t>Bremen, Kreisfreie Stadt</t>
  </si>
  <si>
    <t>DE502</t>
  </si>
  <si>
    <t>Bremerhaven, Kreisfreie Stadt</t>
  </si>
  <si>
    <t>Île de France</t>
  </si>
  <si>
    <t>FR21</t>
  </si>
  <si>
    <t>Champagne-Ardenne</t>
  </si>
  <si>
    <t>FR22</t>
  </si>
  <si>
    <t>Picardie</t>
  </si>
  <si>
    <r>
      <t>Beschäftigung in den Hochtechnologiesektoren als Anteil an der Gesamtbeschäftigung, höchsten bzw. niedrigsten NUTS-2-Regionen , 2011 (</t>
    </r>
    <r>
      <rPr>
        <b/>
        <vertAlign val="superscript"/>
        <sz val="8"/>
        <color indexed="8"/>
        <rFont val="Arial"/>
        <family val="2"/>
      </rPr>
      <t>1</t>
    </r>
    <r>
      <rPr>
        <b/>
        <sz val="8"/>
        <color indexed="8"/>
        <rFont val="Arial"/>
        <family val="2"/>
      </rPr>
      <t>)</t>
    </r>
  </si>
  <si>
    <r>
      <t>Employment in high-tech sectors as a share of total employment, highest and lowest NUTS 2 regions, 2011 (</t>
    </r>
    <r>
      <rPr>
        <b/>
        <vertAlign val="superscript"/>
        <sz val="8"/>
        <color indexed="8"/>
        <rFont val="Arial"/>
        <family val="2"/>
      </rPr>
      <t>1</t>
    </r>
    <r>
      <rPr>
        <b/>
        <sz val="8"/>
        <color indexed="8"/>
        <rFont val="Arial"/>
        <family val="2"/>
      </rPr>
      <t>)</t>
    </r>
  </si>
  <si>
    <r>
      <t>Emploi dans les secteurs de haute technologie en proportion de l’emploi total, région NUTS 2 avec le taux le plus élevé/plus bas, 2011 (</t>
    </r>
    <r>
      <rPr>
        <b/>
        <vertAlign val="superscript"/>
        <sz val="8"/>
        <color indexed="8"/>
        <rFont val="Arial"/>
        <family val="2"/>
      </rPr>
      <t>¹</t>
    </r>
    <r>
      <rPr>
        <b/>
        <sz val="8"/>
        <color indexed="8"/>
        <rFont val="Arial"/>
        <family val="2"/>
      </rPr>
      <t>)</t>
    </r>
  </si>
  <si>
    <t>p</t>
  </si>
  <si>
    <t/>
  </si>
  <si>
    <t>&gt; 2.00</t>
  </si>
  <si>
    <r>
      <t>(</t>
    </r>
    <r>
      <rPr>
        <vertAlign val="superscript"/>
        <sz val="8"/>
        <rFont val="Arial"/>
        <family val="2"/>
      </rPr>
      <t>1</t>
    </r>
    <r>
      <rPr>
        <sz val="8"/>
        <rFont val="Arial"/>
        <family val="2"/>
      </rPr>
      <t>) EU-27, Belgium, Denmark, Germany, Luxembourg, the Netherlands, Austria, Sweden, the United Kingdom, Iceland and the former Yugoslav Republic of Macedonia, 2009; Switzerland, 2008; Greece, 2005; France, 2001; Switzerland and Turkey, national level; EU-27, Ireland, the Netherlands and the United Kingdom, estimates.</t>
    </r>
  </si>
  <si>
    <t>Saarland (DEC0)</t>
  </si>
  <si>
    <t>Luxembourg (LU00)</t>
  </si>
  <si>
    <t>Hamburg (DE60)</t>
  </si>
  <si>
    <t>Hannover (DE92)</t>
  </si>
  <si>
    <t>Praha (CZ01)</t>
  </si>
  <si>
    <t>Midi-Pyrénées (FR62)</t>
  </si>
  <si>
    <t>Alsace (FR42)</t>
  </si>
  <si>
    <t>Bratislavský kraj (SK01)</t>
  </si>
  <si>
    <t>Oberpfalz (DE23)</t>
  </si>
  <si>
    <t>Eastern Scotland (UKM2)</t>
  </si>
  <si>
    <t>Languedoc-Roussillon (FR81)</t>
  </si>
  <si>
    <t>Picardie (FR22)</t>
  </si>
  <si>
    <t>Stuttgart (DE11)</t>
  </si>
  <si>
    <t>Ipeiros (EL21)</t>
  </si>
  <si>
    <t>&lt;= 10.0</t>
  </si>
  <si>
    <t>10.0 – 14.0</t>
  </si>
  <si>
    <t>14.0 – 18.0</t>
  </si>
  <si>
    <t>18.0 – 22.0</t>
  </si>
  <si>
    <t>&gt; 22.0</t>
  </si>
  <si>
    <t>&lt;= 5.0</t>
  </si>
  <si>
    <t>&gt; 250.0</t>
  </si>
  <si>
    <t>Bezirk Verviers - Deutschsprachige Gemeinschaft</t>
  </si>
  <si>
    <t>BE341</t>
  </si>
  <si>
    <t>Arr. Arlon</t>
  </si>
  <si>
    <t>Berkshire, Buckinghamshire &amp; Oxfordshire</t>
  </si>
  <si>
    <t>FI1D7</t>
  </si>
  <si>
    <t>FI1C1</t>
  </si>
  <si>
    <t>FI1C2</t>
  </si>
  <si>
    <t>FI1C3</t>
  </si>
  <si>
    <t>FI1C4</t>
  </si>
  <si>
    <t>FI1C5</t>
  </si>
  <si>
    <t>Bedford</t>
  </si>
  <si>
    <t>Central Bedfordshire</t>
  </si>
  <si>
    <t>UKH24</t>
  </si>
  <si>
    <t>UKH25</t>
  </si>
  <si>
    <t>UKD6</t>
  </si>
  <si>
    <t>UKD7</t>
  </si>
  <si>
    <t>UKD62</t>
  </si>
  <si>
    <t>UKD63</t>
  </si>
  <si>
    <t>Cheshire East</t>
  </si>
  <si>
    <t>Cheshire West and Chester</t>
  </si>
  <si>
    <t>UKF24</t>
  </si>
  <si>
    <t>UKF25</t>
  </si>
  <si>
    <t>http://appsso.eurostat.ec.europa.eu/nui/show.do?query=BOOKMARK_DS-101610_QID_650331A5_UID_-3F171EB0&amp;layout=TIME,C,X,0;GEO,B,Y,0;UNIT,B,Z,0;INDICATORS,C,Z,1;&amp;zSelection=DS-101610INDICATORS,OBS_FLAG;DS-101610UNIT,MIO_EUR;&amp;rankName1=INDICATORS_1_2_-1_2&amp;rankName2=UNIT_1_2_-1_2&amp;rankName3=TIME_1_0_0_0&amp;rankName4=GEO_1_2_0_1&amp;pprRK=FIRST&amp;pprSO=PROTOCOL&amp;ppcRK=FIRST&amp;ppcSO=ASC&amp;sortC=ASC_-1_FIRST&amp;rStp=&amp;cStp=&amp;rDCh=&amp;cDCh=&amp;rDM=true&amp;cDM=true&amp;footnes=false&amp;empty=false&amp;wai=false&amp;time_mode=ROLLING&amp;lang=EN&amp;cfo=%23%23%23+%23%23%23.%23%23%23</t>
  </si>
  <si>
    <t>National - Book7</t>
  </si>
  <si>
    <t>National - Book8</t>
  </si>
  <si>
    <t>http://appsso.eurostat.ec.europa.eu/nui/show.do?query=BOOKMARK_DS-055480_QID_-5BCEF30_UID_-3F171EB0&amp;layout=TIME,C,X,0;GEO,B,Y,0;UNIT,B,Z,0;INDIC_NA,B,Z,1;INDICATORS,C,Z,2;&amp;zSelection=DS-055480INDIC_NA,B1GM;DS-055480INDICATORS,OBS_FLAG;DS-055480UNIT,MIO_EUR;&amp;rankName1=INDIC-NA_1_2_-1_2&amp;rankName2=INDICATORS_1_2_-1_2&amp;rankName3=UNIT_1_2_-1_2&amp;rankName4=TIME_1_0_0_0&amp;rankName5=GEO_1_2_0_1&amp;pprRK=FIRST&amp;pprSO=PROTOCOL&amp;ppcRK=FIRST&amp;ppcSO=ASC&amp;sortC=ASC_-1_FIRST&amp;rStp=&amp;cStp=&amp;rDCh=&amp;cDCh=&amp;rDM=true&amp;cDM=true&amp;footnes=false&amp;empty=false&amp;wai=false&amp;time_mode=ROLLING&amp;lang=EN&amp;cfo=%23%23%23+%23%23%23.%23%23%23</t>
  </si>
  <si>
    <t>http://appsso.eurostat.ec.europa.eu/nui/show.do?query=BOOKMARK_DS-053382_QID_-58FF4805_UID_-3F171EB0&amp;layout=TIME,C,X,0;UNIT,B,Y,0;GEO,B,Y,1;SECTPERF,B,Z,0;INDICATORS,C,Z,1;&amp;zSelection=DS-053382INDICATORS,OBS_FLAG;DS-053382SECTPERF,TOTAL;&amp;rankName1=SECTPERF_1_2_-1_2&amp;rankName2=INDICATORS_1_2_-1_2&amp;rankName3=TIME_1_0_0_0&amp;rankName4=UNIT_1_2_0_1&amp;rankName5=GEO_1_2_1_1&amp;sortC=ASC_-1_FIRST&amp;rStp=&amp;cStp=&amp;rDCh=&amp;cDCh=&amp;rDM=true&amp;cDM=true&amp;footnes=false&amp;empty=false&amp;wai=false&amp;time_mode=ROLLING&amp;lang=EN&amp;cfo=%23%23%23+%23%23%23.%23%23%23</t>
  </si>
  <si>
    <t>2 dec.</t>
  </si>
  <si>
    <t>INFORMA - 28.02.2013</t>
  </si>
  <si>
    <r>
      <t>(</t>
    </r>
    <r>
      <rPr>
        <vertAlign val="superscript"/>
        <sz val="8"/>
        <rFont val="Arial"/>
        <family val="2"/>
      </rPr>
      <t>1</t>
    </r>
    <r>
      <rPr>
        <sz val="8"/>
        <rFont val="Arial"/>
        <family val="2"/>
      </rPr>
      <t>) Vorläufige Daten; EU-27, Schätzung; die neuesten Daten beziehen sich für eine begrenzte Anzahl von Regionen auf 2006, 2007 bzw. 2008; Island, Liechtenstein, Norwegen, Schweiz, Kroatien und Türkei, nationale Ebene und Schätzungen.</t>
    </r>
  </si>
</sst>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0"/>
    <numFmt numFmtId="171" formatCode="#,##0.0"/>
    <numFmt numFmtId="172" formatCode="###.##########"/>
    <numFmt numFmtId="173" formatCode="0.0\ %"/>
    <numFmt numFmtId="174" formatCode="0;0"/>
    <numFmt numFmtId="175" formatCode="dd\.mm\.yy"/>
    <numFmt numFmtId="176" formatCode="0.0000"/>
    <numFmt numFmtId="177" formatCode="0.000"/>
    <numFmt numFmtId="178" formatCode="#\ ###\ ###\ ##0;\-#\ ###\ ###\ ##0;0"/>
    <numFmt numFmtId="179" formatCode="0.0000000"/>
    <numFmt numFmtId="180" formatCode="0.000000"/>
    <numFmt numFmtId="181" formatCode="0.00000"/>
    <numFmt numFmtId="182" formatCode="#,##0.000"/>
    <numFmt numFmtId="183" formatCode="#,##0.0000"/>
    <numFmt numFmtId="184" formatCode="&quot;Yes&quot;;&quot;Yes&quot;;&quot;No&quot;"/>
    <numFmt numFmtId="185" formatCode="&quot;True&quot;;&quot;True&quot;;&quot;False&quot;"/>
    <numFmt numFmtId="186" formatCode="&quot;On&quot;;&quot;On&quot;;&quot;Off&quot;"/>
    <numFmt numFmtId="187" formatCode="[$€-2]\ #,##0.00_);[Red]\([$€-2]\ #,##0.00\)"/>
    <numFmt numFmtId="188" formatCode="####.0%"/>
    <numFmt numFmtId="189" formatCode="###0"/>
    <numFmt numFmtId="190" formatCode="##0.0%"/>
    <numFmt numFmtId="191" formatCode="#%;#%;0%"/>
    <numFmt numFmtId="192" formatCode="0.00000000"/>
    <numFmt numFmtId="193" formatCode="0.0%"/>
    <numFmt numFmtId="194" formatCode="_-* #,##0.0_-;\-* #,##0.0_-;_-* &quot;-&quot;??_-;_-@_-"/>
    <numFmt numFmtId="195" formatCode="_-* #,##0.0_-;\-* #,##0.0_-;_-* &quot;-&quot;?_-;_-@_-"/>
    <numFmt numFmtId="196" formatCode="&quot;€&quot;\ #,##0;\-&quot;€&quot;\ #,##0"/>
    <numFmt numFmtId="197" formatCode="&quot;€&quot;\ #,##0;[Red]\-&quot;€&quot;\ #,##0"/>
    <numFmt numFmtId="198" formatCode="&quot;€&quot;\ #,##0.00;\-&quot;€&quot;\ #,##0.00"/>
    <numFmt numFmtId="199" formatCode="&quot;€&quot;\ #,##0.00;[Red]\-&quot;€&quot;\ #,##0.00"/>
    <numFmt numFmtId="200" formatCode="_-&quot;€&quot;\ * #,##0_-;\-&quot;€&quot;\ * #,##0_-;_-&quot;€&quot;\ * &quot;-&quot;_-;_-@_-"/>
    <numFmt numFmtId="201" formatCode="_-&quot;€&quot;\ * #,##0.00_-;\-&quot;€&quot;\ * #,##0.00_-;_-&quot;€&quot;\ * &quot;-&quot;??_-;_-@_-"/>
    <numFmt numFmtId="202" formatCode="0.000000000"/>
    <numFmt numFmtId="203" formatCode="[$-809]dd\ mmmm\ yyyy"/>
    <numFmt numFmtId="204" formatCode="mm/yyyy"/>
    <numFmt numFmtId="205" formatCode="yyyy\-mm\-dd;@"/>
    <numFmt numFmtId="206" formatCode="yyyy\-mm"/>
    <numFmt numFmtId="207" formatCode="#,##0.00000"/>
  </numFmts>
  <fonts count="68">
    <font>
      <sz val="8"/>
      <name val="Arial"/>
      <family val="2"/>
    </font>
    <font>
      <sz val="10"/>
      <name val="Arial"/>
      <family val="0"/>
    </font>
    <font>
      <u val="single"/>
      <sz val="10"/>
      <color indexed="36"/>
      <name val="Arial"/>
      <family val="2"/>
    </font>
    <font>
      <u val="single"/>
      <sz val="10"/>
      <color indexed="12"/>
      <name val="Arial"/>
      <family val="2"/>
    </font>
    <font>
      <b/>
      <sz val="8"/>
      <name val="Arial"/>
      <family val="2"/>
    </font>
    <font>
      <b/>
      <sz val="8"/>
      <color indexed="10"/>
      <name val="Arial"/>
      <family val="2"/>
    </font>
    <font>
      <sz val="8"/>
      <color indexed="62"/>
      <name val="Arial"/>
      <family val="2"/>
    </font>
    <font>
      <b/>
      <sz val="8"/>
      <color indexed="62"/>
      <name val="Arial"/>
      <family val="2"/>
    </font>
    <font>
      <sz val="8"/>
      <color indexed="63"/>
      <name val="Arial"/>
      <family val="2"/>
    </font>
    <font>
      <sz val="8"/>
      <color indexed="12"/>
      <name val="Arial"/>
      <family val="2"/>
    </font>
    <font>
      <i/>
      <sz val="8"/>
      <name val="Arial"/>
      <family val="2"/>
    </font>
    <font>
      <sz val="8"/>
      <color indexed="8"/>
      <name val="Arial"/>
      <family val="2"/>
    </font>
    <font>
      <sz val="8"/>
      <color indexed="12"/>
      <name val="Calibri"/>
      <family val="2"/>
    </font>
    <font>
      <sz val="8"/>
      <color indexed="18"/>
      <name val="Calibri"/>
      <family val="2"/>
    </font>
    <font>
      <sz val="8"/>
      <color indexed="25"/>
      <name val="Calibri"/>
      <family val="2"/>
    </font>
    <font>
      <b/>
      <sz val="8"/>
      <color indexed="43"/>
      <name val="Calibri"/>
      <family val="2"/>
    </font>
    <font>
      <b/>
      <sz val="8"/>
      <color indexed="18"/>
      <name val="Calibri"/>
      <family val="2"/>
    </font>
    <font>
      <i/>
      <sz val="8"/>
      <color indexed="57"/>
      <name val="Calibri"/>
      <family val="2"/>
    </font>
    <font>
      <sz val="8"/>
      <color indexed="23"/>
      <name val="Calibri"/>
      <family val="2"/>
    </font>
    <font>
      <b/>
      <sz val="15"/>
      <color indexed="25"/>
      <name val="Calibri"/>
      <family val="2"/>
    </font>
    <font>
      <b/>
      <sz val="13"/>
      <color indexed="25"/>
      <name val="Calibri"/>
      <family val="2"/>
    </font>
    <font>
      <b/>
      <sz val="11"/>
      <color indexed="25"/>
      <name val="Calibri"/>
      <family val="2"/>
    </font>
    <font>
      <sz val="8"/>
      <color indexed="52"/>
      <name val="Calibri"/>
      <family val="2"/>
    </font>
    <font>
      <sz val="8"/>
      <color indexed="43"/>
      <name val="Calibri"/>
      <family val="2"/>
    </font>
    <font>
      <sz val="8"/>
      <color indexed="42"/>
      <name val="Calibri"/>
      <family val="2"/>
    </font>
    <font>
      <sz val="11"/>
      <name val="Arial"/>
      <family val="2"/>
    </font>
    <font>
      <b/>
      <sz val="8"/>
      <color indexed="10"/>
      <name val="Calibri"/>
      <family val="2"/>
    </font>
    <font>
      <b/>
      <sz val="18"/>
      <color indexed="25"/>
      <name val="Cambria"/>
      <family val="2"/>
    </font>
    <font>
      <b/>
      <sz val="8"/>
      <color indexed="12"/>
      <name val="Calibri"/>
      <family val="2"/>
    </font>
    <font>
      <sz val="8"/>
      <color indexed="9"/>
      <name val="Calibri"/>
      <family val="2"/>
    </font>
    <font>
      <b/>
      <sz val="8"/>
      <color indexed="63"/>
      <name val="Arial"/>
      <family val="2"/>
    </font>
    <font>
      <sz val="8"/>
      <color indexed="15"/>
      <name val="Arial"/>
      <family val="2"/>
    </font>
    <font>
      <sz val="9"/>
      <name val="Myriad Pro"/>
      <family val="0"/>
    </font>
    <font>
      <sz val="8"/>
      <name val="Myriad Pro"/>
      <family val="0"/>
    </font>
    <font>
      <sz val="7"/>
      <name val="Myriad Pro"/>
      <family val="2"/>
    </font>
    <font>
      <sz val="11"/>
      <color indexed="8"/>
      <name val="Calibri"/>
      <family val="2"/>
    </font>
    <font>
      <sz val="11"/>
      <color indexed="9"/>
      <name val="Calibri"/>
      <family val="2"/>
    </font>
    <font>
      <sz val="11"/>
      <color indexed="10"/>
      <name val="Calibri"/>
      <family val="2"/>
    </font>
    <font>
      <sz val="11"/>
      <color indexed="20"/>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8"/>
      <color indexed="12"/>
      <name val="Arial"/>
      <family val="2"/>
    </font>
    <font>
      <sz val="11"/>
      <color indexed="60"/>
      <name val="Calibri"/>
      <family val="2"/>
    </font>
    <font>
      <b/>
      <sz val="11"/>
      <color indexed="63"/>
      <name val="Calibri"/>
      <family val="2"/>
    </font>
    <font>
      <b/>
      <sz val="18"/>
      <color indexed="56"/>
      <name val="Cambria"/>
      <family val="2"/>
    </font>
    <font>
      <sz val="8"/>
      <color indexed="10"/>
      <name val="Arial"/>
      <family val="2"/>
    </font>
    <font>
      <b/>
      <sz val="8"/>
      <color indexed="8"/>
      <name val="Arial"/>
      <family val="2"/>
    </font>
    <font>
      <b/>
      <sz val="7"/>
      <name val="Myriad Pro"/>
      <family val="0"/>
    </font>
    <font>
      <i/>
      <sz val="8"/>
      <color indexed="62"/>
      <name val="Arial"/>
      <family val="2"/>
    </font>
    <font>
      <vertAlign val="superscript"/>
      <sz val="8"/>
      <name val="Arial"/>
      <family val="2"/>
    </font>
    <font>
      <b/>
      <vertAlign val="superscript"/>
      <sz val="8"/>
      <color indexed="8"/>
      <name val="Arial"/>
      <family val="2"/>
    </font>
    <font>
      <vertAlign val="superscript"/>
      <sz val="8"/>
      <color indexed="8"/>
      <name val="Arial"/>
      <family val="2"/>
    </font>
    <font>
      <b/>
      <vertAlign val="superscript"/>
      <sz val="8"/>
      <name val="Arial"/>
      <family val="2"/>
    </font>
    <font>
      <sz val="7"/>
      <color indexed="8"/>
      <name val="Verdana"/>
      <family val="2"/>
    </font>
    <font>
      <sz val="9"/>
      <color indexed="8"/>
      <name val="Courier New"/>
      <family val="3"/>
    </font>
    <font>
      <sz val="9"/>
      <color indexed="8"/>
      <name val="Myriad Pro"/>
      <family val="0"/>
    </font>
    <font>
      <sz val="8"/>
      <color indexed="8"/>
      <name val="Arial Narrow"/>
      <family val="2"/>
    </font>
    <font>
      <sz val="9.6"/>
      <color indexed="8"/>
      <name val="Arial Narrow"/>
      <family val="2"/>
    </font>
    <font>
      <b/>
      <sz val="10"/>
      <color indexed="10"/>
      <name val="Arial"/>
      <family val="2"/>
    </font>
    <font>
      <b/>
      <sz val="8"/>
      <color indexed="8"/>
      <name val="Arial Narrow"/>
      <family val="2"/>
    </font>
    <font>
      <sz val="8"/>
      <name val="Arial Narrow"/>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56"/>
        <bgColor indexed="64"/>
      </patternFill>
    </fill>
    <fill>
      <patternFill patternType="solid">
        <fgColor indexed="21"/>
        <bgColor indexed="64"/>
      </patternFill>
    </fill>
    <fill>
      <patternFill patternType="solid">
        <fgColor indexed="30"/>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59"/>
        <bgColor indexed="64"/>
      </patternFill>
    </fill>
    <fill>
      <patternFill patternType="solid">
        <fgColor indexed="17"/>
        <bgColor indexed="64"/>
      </patternFill>
    </fill>
    <fill>
      <patternFill patternType="solid">
        <fgColor indexed="58"/>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19"/>
        <bgColor indexed="64"/>
      </patternFill>
    </fill>
    <fill>
      <patternFill patternType="solid">
        <fgColor indexed="60"/>
        <bgColor indexed="64"/>
      </patternFill>
    </fill>
    <fill>
      <patternFill patternType="solid">
        <fgColor indexed="8"/>
        <bgColor indexed="64"/>
      </patternFill>
    </fill>
    <fill>
      <patternFill patternType="solid">
        <fgColor indexed="26"/>
        <bgColor indexed="64"/>
      </patternFill>
    </fill>
    <fill>
      <patternFill patternType="solid">
        <fgColor indexed="16"/>
        <bgColor indexed="64"/>
      </patternFill>
    </fill>
    <fill>
      <patternFill patternType="solid">
        <fgColor indexed="57"/>
        <bgColor indexed="64"/>
      </patternFill>
    </fill>
    <fill>
      <patternFill patternType="solid">
        <fgColor indexed="28"/>
        <bgColor indexed="64"/>
      </patternFill>
    </fill>
    <fill>
      <patternFill patternType="solid">
        <fgColor indexed="22"/>
        <bgColor indexed="64"/>
      </patternFill>
    </fill>
    <fill>
      <patternFill patternType="solid">
        <fgColor indexed="55"/>
        <bgColor indexed="64"/>
      </patternFill>
    </fill>
    <fill>
      <patternFill patternType="solid">
        <fgColor indexed="48"/>
        <bgColor indexed="64"/>
      </patternFill>
    </fill>
    <fill>
      <patternFill patternType="solid">
        <fgColor indexed="43"/>
        <bgColor indexed="64"/>
      </patternFill>
    </fill>
    <fill>
      <patternFill patternType="solid">
        <fgColor indexed="41"/>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57"/>
      </left>
      <right style="thin">
        <color indexed="57"/>
      </right>
      <top style="thin">
        <color indexed="57"/>
      </top>
      <bottom style="thin">
        <color indexed="57"/>
      </bottom>
    </border>
    <border>
      <left>
        <color indexed="63"/>
      </left>
      <right>
        <color indexed="63"/>
      </right>
      <top>
        <color indexed="63"/>
      </top>
      <bottom style="double">
        <color indexed="52"/>
      </bottom>
    </border>
    <border>
      <left style="double">
        <color indexed="10"/>
      </left>
      <right style="double">
        <color indexed="10"/>
      </right>
      <top style="double">
        <color indexed="10"/>
      </top>
      <bottom style="double">
        <color indexed="10"/>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8"/>
      </bottom>
    </border>
    <border>
      <left>
        <color indexed="63"/>
      </left>
      <right>
        <color indexed="63"/>
      </right>
      <top>
        <color indexed="63"/>
      </top>
      <bottom style="thick">
        <color indexed="59"/>
      </bottom>
    </border>
    <border>
      <left>
        <color indexed="63"/>
      </left>
      <right>
        <color indexed="63"/>
      </right>
      <top>
        <color indexed="63"/>
      </top>
      <bottom style="medium">
        <color indexed="59"/>
      </bottom>
    </border>
    <border>
      <left>
        <color indexed="63"/>
      </left>
      <right>
        <color indexed="63"/>
      </right>
      <top>
        <color indexed="63"/>
      </top>
      <bottom style="double">
        <color indexed="43"/>
      </bottom>
    </border>
    <border>
      <left style="thin">
        <color indexed="48"/>
      </left>
      <right style="thin">
        <color indexed="48"/>
      </right>
      <top style="thin">
        <color indexed="48"/>
      </top>
      <bottom style="thin">
        <color indexed="48"/>
      </bottom>
    </border>
    <border>
      <left style="thin">
        <color indexed="10"/>
      </left>
      <right style="thin">
        <color indexed="10"/>
      </right>
      <top style="thin">
        <color indexed="10"/>
      </top>
      <bottom style="thin">
        <color indexed="10"/>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8"/>
      </top>
      <bottom style="double">
        <color indexed="8"/>
      </bottom>
    </border>
    <border>
      <left style="double">
        <color indexed="63"/>
      </left>
      <right style="double">
        <color indexed="63"/>
      </right>
      <top style="double">
        <color indexed="63"/>
      </top>
      <bottom style="double">
        <color indexed="63"/>
      </bottom>
    </border>
    <border>
      <left style="thin"/>
      <right style="thin"/>
      <top style="thin"/>
      <bottom style="thin"/>
    </border>
  </borders>
  <cellStyleXfs count="114">
    <xf numFmtId="0" fontId="0"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5" borderId="0" applyNumberFormat="0" applyBorder="0" applyAlignment="0" applyProtection="0"/>
    <xf numFmtId="0" fontId="35" fillId="11" borderId="0" applyNumberFormat="0" applyBorder="0" applyAlignment="0" applyProtection="0"/>
    <xf numFmtId="0" fontId="35"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5" borderId="0" applyNumberFormat="0" applyBorder="0" applyAlignment="0" applyProtection="0"/>
    <xf numFmtId="0" fontId="12" fillId="12" borderId="0" applyNumberFormat="0" applyBorder="0" applyAlignment="0" applyProtection="0"/>
    <xf numFmtId="0" fontId="36" fillId="10"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13" fillId="15"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2" borderId="0" applyNumberFormat="0" applyBorder="0" applyAlignment="0" applyProtection="0"/>
    <xf numFmtId="0" fontId="13" fillId="15" borderId="0" applyNumberFormat="0" applyBorder="0" applyAlignment="0" applyProtection="0"/>
    <xf numFmtId="0" fontId="13" fillId="7" borderId="0" applyNumberFormat="0" applyBorder="0" applyAlignment="0" applyProtection="0"/>
    <xf numFmtId="0" fontId="13" fillId="23" borderId="0" applyNumberFormat="0" applyBorder="0" applyAlignment="0" applyProtection="0"/>
    <xf numFmtId="0" fontId="13" fillId="24" borderId="0" applyNumberFormat="0" applyBorder="0" applyAlignment="0" applyProtection="0"/>
    <xf numFmtId="0" fontId="13" fillId="25" borderId="0" applyNumberFormat="0" applyBorder="0" applyAlignment="0" applyProtection="0"/>
    <xf numFmtId="0" fontId="13" fillId="26" borderId="0" applyNumberFormat="0" applyBorder="0" applyAlignment="0" applyProtection="0"/>
    <xf numFmtId="0" fontId="13" fillId="23" borderId="0" applyNumberFormat="0" applyBorder="0" applyAlignment="0" applyProtection="0"/>
    <xf numFmtId="0" fontId="13" fillId="27" borderId="0" applyNumberFormat="0" applyBorder="0" applyAlignment="0" applyProtection="0"/>
    <xf numFmtId="0" fontId="37" fillId="0" borderId="0" applyNumberFormat="0" applyFill="0" applyBorder="0" applyAlignment="0" applyProtection="0"/>
    <xf numFmtId="0" fontId="14" fillId="8" borderId="0" applyNumberFormat="0" applyBorder="0" applyAlignment="0" applyProtection="0"/>
    <xf numFmtId="0" fontId="39" fillId="28" borderId="1" applyNumberFormat="0" applyAlignment="0" applyProtection="0"/>
    <xf numFmtId="0" fontId="15" fillId="29" borderId="2" applyNumberFormat="0" applyAlignment="0" applyProtection="0"/>
    <xf numFmtId="0" fontId="40" fillId="0" borderId="3" applyNumberFormat="0" applyFill="0" applyAlignment="0" applyProtection="0"/>
    <xf numFmtId="0" fontId="16" fillId="30" borderId="4"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0" fontId="0" fillId="24" borderId="5" applyNumberFormat="0" applyFont="0" applyAlignment="0" applyProtection="0"/>
    <xf numFmtId="44" fontId="1" fillId="0" borderId="0" applyFont="0" applyFill="0" applyBorder="0" applyAlignment="0" applyProtection="0"/>
    <xf numFmtId="42" fontId="1" fillId="0" borderId="0" applyFont="0" applyFill="0" applyBorder="0" applyAlignment="0" applyProtection="0"/>
    <xf numFmtId="0" fontId="42" fillId="7" borderId="1" applyNumberFormat="0" applyAlignment="0" applyProtection="0"/>
    <xf numFmtId="0" fontId="17" fillId="0" borderId="0" applyNumberFormat="0" applyFill="0" applyBorder="0" applyAlignment="0" applyProtection="0"/>
    <xf numFmtId="0" fontId="2" fillId="0" borderId="0" applyNumberFormat="0" applyFill="0" applyBorder="0" applyAlignment="0" applyProtection="0"/>
    <xf numFmtId="0" fontId="18" fillId="9" borderId="0" applyNumberFormat="0" applyBorder="0" applyAlignment="0" applyProtection="0"/>
    <xf numFmtId="0" fontId="19" fillId="0" borderId="6" applyNumberFormat="0" applyFill="0" applyAlignment="0" applyProtection="0"/>
    <xf numFmtId="0" fontId="20" fillId="0" borderId="7" applyNumberFormat="0" applyFill="0" applyAlignment="0" applyProtection="0"/>
    <xf numFmtId="0" fontId="21" fillId="0" borderId="8" applyNumberFormat="0" applyFill="0" applyAlignment="0" applyProtection="0"/>
    <xf numFmtId="0" fontId="21" fillId="0" borderId="0" applyNumberFormat="0" applyFill="0" applyBorder="0" applyAlignment="0" applyProtection="0"/>
    <xf numFmtId="0" fontId="3" fillId="0" borderId="0" applyNumberFormat="0" applyFill="0" applyBorder="0" applyAlignment="0" applyProtection="0"/>
    <xf numFmtId="0" fontId="22" fillId="12" borderId="2" applyNumberFormat="0" applyAlignment="0" applyProtection="0"/>
    <xf numFmtId="0" fontId="38" fillId="3" borderId="0" applyNumberFormat="0" applyBorder="0" applyAlignment="0" applyProtection="0"/>
    <xf numFmtId="0" fontId="3" fillId="0" borderId="0" applyNumberFormat="0" applyFill="0" applyBorder="0" applyAlignment="0" applyProtection="0"/>
    <xf numFmtId="0" fontId="48" fillId="0" borderId="0" applyNumberFormat="0" applyFill="0" applyBorder="0" applyAlignment="0" applyProtection="0"/>
    <xf numFmtId="0" fontId="23" fillId="0" borderId="9" applyNumberFormat="0" applyFill="0" applyAlignment="0" applyProtection="0"/>
    <xf numFmtId="0" fontId="24" fillId="7" borderId="0" applyNumberFormat="0" applyBorder="0" applyAlignment="0" applyProtection="0"/>
    <xf numFmtId="0" fontId="49" fillId="31" borderId="0" applyNumberFormat="0" applyBorder="0" applyAlignment="0" applyProtection="0"/>
    <xf numFmtId="0" fontId="25" fillId="0" borderId="0">
      <alignment/>
      <protection/>
    </xf>
    <xf numFmtId="0" fontId="1" fillId="0" borderId="0">
      <alignment/>
      <protection/>
    </xf>
    <xf numFmtId="0" fontId="1" fillId="0" borderId="0" applyNumberFormat="0" applyFont="0" applyFill="0" applyBorder="0" applyAlignment="0" applyProtection="0"/>
    <xf numFmtId="0" fontId="1" fillId="0" borderId="0">
      <alignment/>
      <protection/>
    </xf>
    <xf numFmtId="0" fontId="32" fillId="0" borderId="0">
      <alignment/>
      <protection/>
    </xf>
    <xf numFmtId="0" fontId="33" fillId="0" borderId="0">
      <alignment/>
      <protection/>
    </xf>
    <xf numFmtId="0" fontId="1" fillId="0" borderId="0" applyNumberFormat="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 borderId="10" applyNumberFormat="0" applyFont="0" applyAlignment="0" applyProtection="0"/>
    <xf numFmtId="0" fontId="26" fillId="29" borderId="11" applyNumberFormat="0" applyAlignment="0" applyProtection="0"/>
    <xf numFmtId="9" fontId="1" fillId="0" borderId="0" applyFont="0" applyFill="0" applyBorder="0" applyAlignment="0" applyProtection="0"/>
    <xf numFmtId="0" fontId="44" fillId="4" borderId="0" applyNumberFormat="0" applyBorder="0" applyAlignment="0" applyProtection="0"/>
    <xf numFmtId="0" fontId="50" fillId="28" borderId="12" applyNumberFormat="0" applyAlignment="0" applyProtection="0"/>
    <xf numFmtId="0" fontId="34" fillId="0" borderId="0" applyNumberFormat="0" applyFill="0" applyBorder="0" applyAlignment="0" applyProtection="0"/>
    <xf numFmtId="0" fontId="43" fillId="0" borderId="0" applyNumberFormat="0" applyFill="0" applyBorder="0" applyAlignment="0" applyProtection="0"/>
    <xf numFmtId="0" fontId="27" fillId="0" borderId="0" applyNumberFormat="0" applyFill="0" applyBorder="0" applyAlignment="0" applyProtection="0"/>
    <xf numFmtId="0" fontId="51" fillId="0" borderId="0" applyNumberFormat="0" applyFill="0" applyBorder="0" applyAlignment="0" applyProtection="0"/>
    <xf numFmtId="0" fontId="45" fillId="0" borderId="13" applyNumberFormat="0" applyFill="0" applyAlignment="0" applyProtection="0"/>
    <xf numFmtId="0" fontId="46" fillId="0" borderId="14" applyNumberFormat="0" applyFill="0" applyAlignment="0" applyProtection="0"/>
    <xf numFmtId="0" fontId="47" fillId="0" borderId="15" applyNumberFormat="0" applyFill="0" applyAlignment="0" applyProtection="0"/>
    <xf numFmtId="0" fontId="47" fillId="0" borderId="0" applyNumberFormat="0" applyFill="0" applyBorder="0" applyAlignment="0" applyProtection="0"/>
    <xf numFmtId="0" fontId="28" fillId="0" borderId="16" applyNumberFormat="0" applyFill="0" applyAlignment="0" applyProtection="0"/>
    <xf numFmtId="0" fontId="41" fillId="29" borderId="17" applyNumberFormat="0" applyAlignment="0" applyProtection="0"/>
    <xf numFmtId="0" fontId="29" fillId="0" borderId="0" applyNumberFormat="0" applyFill="0" applyBorder="0" applyAlignment="0" applyProtection="0"/>
  </cellStyleXfs>
  <cellXfs count="186">
    <xf numFmtId="0" fontId="0" fillId="0" borderId="0" xfId="0" applyAlignment="1">
      <alignment/>
    </xf>
    <xf numFmtId="0" fontId="0" fillId="0" borderId="0" xfId="0" applyFont="1" applyFill="1" applyAlignment="1">
      <alignment/>
    </xf>
    <xf numFmtId="0" fontId="6" fillId="0" borderId="0" xfId="94" applyFont="1" applyFill="1">
      <alignment/>
      <protection/>
    </xf>
    <xf numFmtId="0" fontId="0" fillId="0" borderId="0" xfId="94" applyFont="1" applyFill="1" applyAlignment="1">
      <alignment vertical="center"/>
      <protection/>
    </xf>
    <xf numFmtId="0" fontId="6" fillId="0" borderId="0" xfId="94" applyFont="1" applyFill="1" applyAlignment="1">
      <alignment vertical="center"/>
      <protection/>
    </xf>
    <xf numFmtId="2" fontId="0" fillId="0" borderId="0" xfId="94" applyNumberFormat="1" applyFont="1" applyFill="1" applyBorder="1">
      <alignment/>
      <protection/>
    </xf>
    <xf numFmtId="0" fontId="0" fillId="0" borderId="0" xfId="91" applyNumberFormat="1" applyFont="1" applyFill="1" applyBorder="1" applyAlignment="1">
      <alignment/>
      <protection/>
    </xf>
    <xf numFmtId="170" fontId="0" fillId="0" borderId="0" xfId="0" applyNumberFormat="1" applyFont="1" applyFill="1" applyBorder="1" applyAlignment="1">
      <alignment horizontal="left"/>
    </xf>
    <xf numFmtId="170" fontId="4" fillId="0" borderId="0" xfId="94" applyNumberFormat="1" applyFont="1" applyFill="1" applyAlignment="1">
      <alignment vertical="center"/>
      <protection/>
    </xf>
    <xf numFmtId="0" fontId="0" fillId="0" borderId="0" xfId="0" applyFont="1" applyFill="1" applyBorder="1" applyAlignment="1">
      <alignment horizontal="left"/>
    </xf>
    <xf numFmtId="0" fontId="0" fillId="0" borderId="0" xfId="94" applyFont="1" applyFill="1">
      <alignment/>
      <protection/>
    </xf>
    <xf numFmtId="0" fontId="4" fillId="0" borderId="0" xfId="91" applyFont="1" applyFill="1">
      <alignment/>
      <protection/>
    </xf>
    <xf numFmtId="1" fontId="4" fillId="0" borderId="0" xfId="94" applyNumberFormat="1" applyFont="1" applyFill="1" applyAlignment="1">
      <alignment horizontal="right"/>
      <protection/>
    </xf>
    <xf numFmtId="0" fontId="4" fillId="0" borderId="0" xfId="94" applyFont="1" applyFill="1">
      <alignment/>
      <protection/>
    </xf>
    <xf numFmtId="0" fontId="0" fillId="0" borderId="0" xfId="91" applyFont="1" applyFill="1" applyAlignment="1">
      <alignment vertical="center"/>
      <protection/>
    </xf>
    <xf numFmtId="1" fontId="0" fillId="0" borderId="0" xfId="94" applyNumberFormat="1" applyFont="1" applyFill="1">
      <alignment/>
      <protection/>
    </xf>
    <xf numFmtId="0" fontId="0" fillId="0" borderId="0" xfId="91" applyFont="1" applyFill="1" applyAlignment="1">
      <alignment vertical="center" wrapText="1"/>
      <protection/>
    </xf>
    <xf numFmtId="0" fontId="4" fillId="0" borderId="0" xfId="94" applyFont="1" applyFill="1" applyAlignment="1">
      <alignment vertical="center"/>
      <protection/>
    </xf>
    <xf numFmtId="0" fontId="10" fillId="0" borderId="0" xfId="92" applyFont="1" applyFill="1" applyBorder="1" applyAlignment="1">
      <alignment vertical="center"/>
      <protection/>
    </xf>
    <xf numFmtId="0" fontId="11" fillId="0" borderId="0" xfId="92" applyFont="1" applyFill="1" applyAlignment="1">
      <alignment vertical="center"/>
      <protection/>
    </xf>
    <xf numFmtId="0" fontId="0" fillId="0" borderId="0" xfId="92" applyFont="1" applyFill="1" applyAlignment="1">
      <alignment vertical="center"/>
      <protection/>
    </xf>
    <xf numFmtId="0" fontId="0" fillId="0" borderId="0" xfId="91" applyFont="1" applyFill="1" applyAlignment="1" quotePrefix="1">
      <alignment vertical="center"/>
      <protection/>
    </xf>
    <xf numFmtId="0" fontId="0" fillId="0" borderId="0" xfId="91" applyFont="1" applyFill="1" applyBorder="1" applyAlignment="1">
      <alignment vertical="center"/>
      <protection/>
    </xf>
    <xf numFmtId="0" fontId="0" fillId="0" borderId="0" xfId="94" applyFont="1" applyFill="1" applyAlignment="1">
      <alignment horizontal="justify" vertical="center"/>
      <protection/>
    </xf>
    <xf numFmtId="1" fontId="0" fillId="0" borderId="0" xfId="92" applyNumberFormat="1" applyFont="1" applyFill="1" applyAlignment="1">
      <alignment horizontal="right"/>
      <protection/>
    </xf>
    <xf numFmtId="0" fontId="0" fillId="0" borderId="0" xfId="91" applyFont="1" applyFill="1" applyAlignment="1">
      <alignment horizontal="justify" vertical="center"/>
      <protection/>
    </xf>
    <xf numFmtId="0" fontId="0" fillId="0" borderId="0" xfId="92" applyNumberFormat="1" applyFont="1" applyFill="1" applyBorder="1" applyAlignment="1">
      <alignment/>
      <protection/>
    </xf>
    <xf numFmtId="0" fontId="0" fillId="0" borderId="0" xfId="92" applyFont="1" applyFill="1">
      <alignment/>
      <protection/>
    </xf>
    <xf numFmtId="2" fontId="0" fillId="0" borderId="0" xfId="94" applyNumberFormat="1" applyFont="1" applyFill="1">
      <alignment/>
      <protection/>
    </xf>
    <xf numFmtId="0" fontId="8" fillId="0" borderId="0" xfId="0" applyFont="1" applyFill="1" applyAlignment="1">
      <alignment/>
    </xf>
    <xf numFmtId="0" fontId="4" fillId="0" borderId="0" xfId="0" applyFont="1" applyFill="1" applyAlignment="1">
      <alignment/>
    </xf>
    <xf numFmtId="0" fontId="0" fillId="0" borderId="0" xfId="0" applyFont="1" applyFill="1" applyBorder="1" applyAlignment="1">
      <alignment/>
    </xf>
    <xf numFmtId="0" fontId="0" fillId="0" borderId="0" xfId="96" applyFont="1" applyFill="1">
      <alignment/>
      <protection/>
    </xf>
    <xf numFmtId="0" fontId="10" fillId="0" borderId="0" xfId="94" applyFont="1" applyFill="1" applyBorder="1" applyAlignment="1">
      <alignment vertical="center"/>
      <protection/>
    </xf>
    <xf numFmtId="170" fontId="0" fillId="0" borderId="0" xfId="91" applyNumberFormat="1" applyFont="1" applyFill="1" applyAlignment="1">
      <alignment vertical="center"/>
      <protection/>
    </xf>
    <xf numFmtId="170" fontId="0" fillId="0" borderId="0" xfId="91" applyNumberFormat="1" applyFont="1" applyFill="1" applyBorder="1" applyAlignment="1">
      <alignment vertical="center"/>
      <protection/>
    </xf>
    <xf numFmtId="170" fontId="0" fillId="0" borderId="0" xfId="94" applyNumberFormat="1" applyFont="1" applyFill="1" applyAlignment="1">
      <alignment vertical="center"/>
      <protection/>
    </xf>
    <xf numFmtId="170" fontId="0" fillId="0" borderId="0" xfId="86" applyNumberFormat="1" applyFont="1" applyFill="1" applyBorder="1" applyAlignment="1">
      <alignment horizontal="left"/>
    </xf>
    <xf numFmtId="0" fontId="4" fillId="0" borderId="0" xfId="91" applyFont="1" applyFill="1" applyAlignment="1">
      <alignment horizontal="left" vertical="center"/>
      <protection/>
    </xf>
    <xf numFmtId="0" fontId="4" fillId="0" borderId="0" xfId="95" applyFont="1" applyFill="1" applyAlignment="1">
      <alignment vertical="center"/>
      <protection/>
    </xf>
    <xf numFmtId="0" fontId="0" fillId="0" borderId="0" xfId="95" applyFont="1" applyFill="1" applyBorder="1" applyAlignment="1">
      <alignment vertical="center"/>
      <protection/>
    </xf>
    <xf numFmtId="170" fontId="0" fillId="0" borderId="0" xfId="0" applyNumberFormat="1" applyFont="1" applyFill="1" applyAlignment="1">
      <alignment vertical="center"/>
    </xf>
    <xf numFmtId="49" fontId="0" fillId="0" borderId="0" xfId="95" applyNumberFormat="1" applyFont="1" applyFill="1" applyBorder="1" applyAlignment="1">
      <alignment horizontal="center" vertical="center"/>
      <protection/>
    </xf>
    <xf numFmtId="0" fontId="0" fillId="0" borderId="0" xfId="95" applyFont="1" applyAlignment="1">
      <alignment vertical="center"/>
      <protection/>
    </xf>
    <xf numFmtId="0" fontId="0" fillId="0" borderId="0" xfId="95" applyFont="1" applyFill="1" applyBorder="1" applyAlignment="1">
      <alignment vertical="center" wrapText="1"/>
      <protection/>
    </xf>
    <xf numFmtId="170" fontId="4" fillId="0" borderId="0" xfId="93" applyNumberFormat="1" applyFont="1" applyFill="1" applyAlignment="1">
      <alignment vertical="center"/>
      <protection/>
    </xf>
    <xf numFmtId="0" fontId="0" fillId="0" borderId="0" xfId="95" applyFont="1" applyFill="1" applyBorder="1" applyAlignment="1">
      <alignment horizontal="left" vertical="center"/>
      <protection/>
    </xf>
    <xf numFmtId="0" fontId="0" fillId="0" borderId="0" xfId="95" applyFont="1" applyFill="1" applyAlignment="1">
      <alignment vertical="center"/>
      <protection/>
    </xf>
    <xf numFmtId="0" fontId="0" fillId="0" borderId="0" xfId="95" applyFont="1">
      <alignment/>
      <protection/>
    </xf>
    <xf numFmtId="0" fontId="0" fillId="0" borderId="0" xfId="95" applyFont="1" applyFill="1">
      <alignment/>
      <protection/>
    </xf>
    <xf numFmtId="0" fontId="0" fillId="0" borderId="0" xfId="95" applyFont="1" applyBorder="1">
      <alignment/>
      <protection/>
    </xf>
    <xf numFmtId="0" fontId="4" fillId="0" borderId="0" xfId="95" applyFont="1" applyFill="1">
      <alignment/>
      <protection/>
    </xf>
    <xf numFmtId="0" fontId="0" fillId="0" borderId="0" xfId="95" applyFont="1" applyFill="1" applyBorder="1">
      <alignment/>
      <protection/>
    </xf>
    <xf numFmtId="0" fontId="8" fillId="0" borderId="0" xfId="95" applyFont="1" applyFill="1" applyBorder="1">
      <alignment/>
      <protection/>
    </xf>
    <xf numFmtId="0" fontId="4" fillId="0" borderId="0" xfId="95" applyFont="1">
      <alignment/>
      <protection/>
    </xf>
    <xf numFmtId="170" fontId="0" fillId="0" borderId="0" xfId="95" applyNumberFormat="1" applyFont="1" applyBorder="1">
      <alignment/>
      <protection/>
    </xf>
    <xf numFmtId="49" fontId="4" fillId="0" borderId="0" xfId="95" applyNumberFormat="1" applyFont="1" applyFill="1" applyBorder="1" applyAlignment="1">
      <alignment horizontal="left" vertical="center"/>
      <protection/>
    </xf>
    <xf numFmtId="49" fontId="4" fillId="0" borderId="0" xfId="95" applyNumberFormat="1" applyFont="1" applyFill="1" applyBorder="1" applyAlignment="1">
      <alignment horizontal="right" vertical="center"/>
      <protection/>
    </xf>
    <xf numFmtId="2" fontId="0" fillId="0" borderId="0" xfId="95" applyNumberFormat="1" applyFont="1" applyFill="1" applyBorder="1">
      <alignment/>
      <protection/>
    </xf>
    <xf numFmtId="0" fontId="4" fillId="0" borderId="0" xfId="95" applyFont="1" applyBorder="1">
      <alignment/>
      <protection/>
    </xf>
    <xf numFmtId="49" fontId="7" fillId="0" borderId="0" xfId="95" applyNumberFormat="1" applyFont="1" applyFill="1" applyBorder="1" applyAlignment="1">
      <alignment horizontal="center" vertical="center"/>
      <protection/>
    </xf>
    <xf numFmtId="0" fontId="0" fillId="0" borderId="0" xfId="95" applyFont="1" applyAlignment="1">
      <alignment wrapText="1"/>
      <protection/>
    </xf>
    <xf numFmtId="49" fontId="7" fillId="0" borderId="0" xfId="95" applyNumberFormat="1" applyFont="1" applyFill="1" applyBorder="1" applyAlignment="1">
      <alignment horizontal="left" vertical="center"/>
      <protection/>
    </xf>
    <xf numFmtId="49" fontId="4" fillId="0" borderId="0" xfId="95" applyNumberFormat="1" applyFont="1" applyFill="1" applyBorder="1" applyAlignment="1">
      <alignment horizontal="center" vertical="center"/>
      <protection/>
    </xf>
    <xf numFmtId="0" fontId="31" fillId="0" borderId="0" xfId="95" applyFont="1">
      <alignment/>
      <protection/>
    </xf>
    <xf numFmtId="0" fontId="0" fillId="0" borderId="0" xfId="87" applyFont="1" applyFill="1" applyAlignment="1">
      <alignment vertical="center"/>
      <protection/>
    </xf>
    <xf numFmtId="0" fontId="4" fillId="0" borderId="0" xfId="85" applyFont="1" applyFill="1">
      <alignment/>
      <protection/>
    </xf>
    <xf numFmtId="0" fontId="0" fillId="0" borderId="0" xfId="0" applyFont="1" applyAlignment="1">
      <alignment/>
    </xf>
    <xf numFmtId="0" fontId="0" fillId="0" borderId="0" xfId="85" applyFont="1">
      <alignment/>
      <protection/>
    </xf>
    <xf numFmtId="0" fontId="0" fillId="0" borderId="0" xfId="86" applyNumberFormat="1" applyFont="1" applyFill="1" applyBorder="1" applyAlignment="1">
      <alignment/>
    </xf>
    <xf numFmtId="170" fontId="0" fillId="0" borderId="0" xfId="0" applyNumberFormat="1" applyFont="1" applyFill="1" applyBorder="1" applyAlignment="1">
      <alignment/>
    </xf>
    <xf numFmtId="0" fontId="0" fillId="0" borderId="0" xfId="0" applyNumberFormat="1" applyFont="1" applyFill="1" applyBorder="1" applyAlignment="1">
      <alignment/>
    </xf>
    <xf numFmtId="0" fontId="30" fillId="0" borderId="0" xfId="94" applyFont="1" applyFill="1">
      <alignment/>
      <protection/>
    </xf>
    <xf numFmtId="0" fontId="4" fillId="0" borderId="0" xfId="0" applyFont="1" applyFill="1" applyBorder="1" applyAlignment="1">
      <alignment wrapText="1"/>
    </xf>
    <xf numFmtId="0" fontId="4" fillId="0" borderId="0" xfId="0" applyFont="1" applyFill="1" applyBorder="1" applyAlignment="1">
      <alignment horizontal="right" wrapText="1"/>
    </xf>
    <xf numFmtId="0" fontId="4" fillId="10" borderId="0" xfId="0" applyFont="1" applyFill="1" applyBorder="1" applyAlignment="1">
      <alignment horizontal="right" wrapText="1"/>
    </xf>
    <xf numFmtId="170" fontId="0" fillId="10" borderId="0" xfId="0" applyNumberFormat="1" applyFont="1" applyFill="1" applyBorder="1" applyAlignment="1">
      <alignment/>
    </xf>
    <xf numFmtId="49" fontId="0" fillId="32" borderId="0" xfId="0" applyNumberFormat="1" applyFont="1" applyFill="1" applyAlignment="1">
      <alignment/>
    </xf>
    <xf numFmtId="0" fontId="4" fillId="32" borderId="0" xfId="0" applyFont="1" applyFill="1" applyAlignment="1">
      <alignment/>
    </xf>
    <xf numFmtId="0" fontId="0" fillId="32" borderId="0" xfId="0" applyFont="1" applyFill="1" applyAlignment="1">
      <alignment/>
    </xf>
    <xf numFmtId="0" fontId="0" fillId="0" borderId="0" xfId="0" applyFont="1" applyFill="1" applyBorder="1" applyAlignment="1">
      <alignment wrapText="1"/>
    </xf>
    <xf numFmtId="0" fontId="5" fillId="0" borderId="0" xfId="0" applyFont="1" applyFill="1" applyAlignment="1">
      <alignment/>
    </xf>
    <xf numFmtId="0" fontId="52" fillId="0" borderId="0" xfId="0" applyFont="1" applyAlignment="1">
      <alignment/>
    </xf>
    <xf numFmtId="0" fontId="53" fillId="0" borderId="0" xfId="90" applyNumberFormat="1" applyFont="1" applyFill="1" applyBorder="1" applyAlignment="1">
      <alignment/>
    </xf>
    <xf numFmtId="0" fontId="11" fillId="0" borderId="0" xfId="90" applyFont="1" applyFill="1" applyBorder="1" applyAlignment="1">
      <alignment/>
    </xf>
    <xf numFmtId="0" fontId="11" fillId="0" borderId="0" xfId="90" applyNumberFormat="1" applyFont="1" applyFill="1" applyBorder="1" applyAlignment="1">
      <alignment/>
    </xf>
    <xf numFmtId="170" fontId="11" fillId="0" borderId="0" xfId="90" applyNumberFormat="1" applyFont="1" applyFill="1" applyBorder="1" applyAlignment="1">
      <alignment vertical="center"/>
    </xf>
    <xf numFmtId="0" fontId="6" fillId="0" borderId="0" xfId="90" applyFont="1" applyFill="1" applyBorder="1" applyAlignment="1">
      <alignment/>
    </xf>
    <xf numFmtId="0" fontId="54" fillId="0" borderId="0" xfId="88" applyFont="1" applyFill="1" applyBorder="1" applyAlignment="1">
      <alignment vertical="center"/>
      <protection/>
    </xf>
    <xf numFmtId="0" fontId="34" fillId="0" borderId="0" xfId="89" applyFont="1" applyFill="1">
      <alignment/>
      <protection/>
    </xf>
    <xf numFmtId="0" fontId="0" fillId="0" borderId="0" xfId="89" applyFont="1" applyFill="1">
      <alignment/>
      <protection/>
    </xf>
    <xf numFmtId="0" fontId="0" fillId="0" borderId="0" xfId="89" applyFont="1" applyFill="1" applyAlignment="1">
      <alignment horizontal="right"/>
      <protection/>
    </xf>
    <xf numFmtId="0" fontId="0" fillId="0" borderId="0" xfId="88" applyFont="1" applyFill="1" applyAlignment="1">
      <alignment vertical="center"/>
      <protection/>
    </xf>
    <xf numFmtId="0" fontId="0" fillId="0" borderId="0" xfId="88" applyFont="1" applyFill="1" applyBorder="1" applyAlignment="1">
      <alignment vertical="center"/>
      <protection/>
    </xf>
    <xf numFmtId="0" fontId="4" fillId="0" borderId="0" xfId="89" applyFont="1" applyFill="1" applyAlignment="1">
      <alignment horizontal="center" vertical="center" wrapText="1"/>
      <protection/>
    </xf>
    <xf numFmtId="0" fontId="53" fillId="0" borderId="0" xfId="90" applyFont="1" applyFill="1" applyBorder="1" applyAlignment="1">
      <alignment/>
    </xf>
    <xf numFmtId="0" fontId="6" fillId="0" borderId="0" xfId="90" applyFont="1" applyFill="1" applyBorder="1" applyAlignment="1">
      <alignment horizontal="left"/>
    </xf>
    <xf numFmtId="0" fontId="11" fillId="0" borderId="0" xfId="94" applyFont="1" applyFill="1" applyAlignment="1">
      <alignment vertical="center"/>
      <protection/>
    </xf>
    <xf numFmtId="0" fontId="55" fillId="0" borderId="0" xfId="94" applyFont="1" applyFill="1" applyBorder="1" applyAlignment="1">
      <alignment vertical="center"/>
      <protection/>
    </xf>
    <xf numFmtId="0" fontId="53" fillId="0" borderId="0" xfId="90" applyFont="1" applyFill="1" applyAlignment="1">
      <alignment/>
    </xf>
    <xf numFmtId="0" fontId="11" fillId="0" borderId="0" xfId="90" applyFont="1" applyFill="1" applyAlignment="1">
      <alignment/>
    </xf>
    <xf numFmtId="0" fontId="0" fillId="0" borderId="0" xfId="90" applyFont="1" applyFill="1" applyBorder="1" applyAlignment="1">
      <alignment/>
    </xf>
    <xf numFmtId="170" fontId="0" fillId="31" borderId="0" xfId="0" applyNumberFormat="1" applyFont="1" applyFill="1" applyBorder="1" applyAlignment="1">
      <alignment/>
    </xf>
    <xf numFmtId="0" fontId="4" fillId="31" borderId="0" xfId="0" applyFont="1" applyFill="1" applyBorder="1" applyAlignment="1">
      <alignment horizontal="right" wrapText="1"/>
    </xf>
    <xf numFmtId="0" fontId="0" fillId="0" borderId="0" xfId="0" applyFont="1" applyFill="1" applyBorder="1" applyAlignment="1">
      <alignment horizontal="right" wrapText="1"/>
    </xf>
    <xf numFmtId="0" fontId="53" fillId="0" borderId="0" xfId="0" applyNumberFormat="1" applyFont="1" applyFill="1" applyBorder="1" applyAlignment="1">
      <alignment/>
    </xf>
    <xf numFmtId="0" fontId="11" fillId="0" borderId="0" xfId="0" applyNumberFormat="1" applyFont="1" applyFill="1" applyBorder="1" applyAlignment="1">
      <alignment/>
    </xf>
    <xf numFmtId="0" fontId="53" fillId="0" borderId="0" xfId="0" applyFont="1" applyFill="1" applyAlignment="1">
      <alignment/>
    </xf>
    <xf numFmtId="0" fontId="11" fillId="0" borderId="0" xfId="0" applyFont="1" applyFill="1" applyAlignment="1">
      <alignment/>
    </xf>
    <xf numFmtId="0" fontId="52" fillId="32" borderId="0" xfId="0" applyFont="1" applyFill="1" applyAlignment="1">
      <alignment/>
    </xf>
    <xf numFmtId="0" fontId="0" fillId="0" borderId="0" xfId="0" applyNumberFormat="1" applyFont="1" applyAlignment="1">
      <alignment/>
    </xf>
    <xf numFmtId="0" fontId="11" fillId="0" borderId="0" xfId="90" applyFont="1" applyFill="1" applyBorder="1" applyAlignment="1">
      <alignment/>
    </xf>
    <xf numFmtId="0" fontId="0" fillId="0" borderId="0" xfId="0" applyAlignment="1">
      <alignment horizontal="right"/>
    </xf>
    <xf numFmtId="4" fontId="0" fillId="0" borderId="0" xfId="0" applyNumberFormat="1" applyAlignment="1">
      <alignment horizontal="right"/>
    </xf>
    <xf numFmtId="0" fontId="0" fillId="0" borderId="0" xfId="0" applyBorder="1" applyAlignment="1">
      <alignment/>
    </xf>
    <xf numFmtId="0" fontId="0" fillId="0" borderId="0" xfId="84" applyFont="1" applyBorder="1" applyAlignment="1">
      <alignment horizontal="left" indent="1"/>
      <protection/>
    </xf>
    <xf numFmtId="3" fontId="0" fillId="0" borderId="0" xfId="84" applyNumberFormat="1" applyFont="1" applyBorder="1" applyAlignment="1">
      <alignment horizontal="left" indent="1"/>
      <protection/>
    </xf>
    <xf numFmtId="0" fontId="0" fillId="0" borderId="0" xfId="0" applyFill="1" applyAlignment="1">
      <alignment/>
    </xf>
    <xf numFmtId="4" fontId="0" fillId="0" borderId="0" xfId="0" applyNumberFormat="1" applyFill="1" applyAlignment="1">
      <alignment horizontal="right"/>
    </xf>
    <xf numFmtId="0" fontId="0" fillId="0" borderId="0" xfId="0" applyFill="1" applyAlignment="1">
      <alignment horizontal="right"/>
    </xf>
    <xf numFmtId="3" fontId="0" fillId="0" borderId="0" xfId="0" applyNumberFormat="1" applyAlignment="1">
      <alignment horizontal="right"/>
    </xf>
    <xf numFmtId="1" fontId="0" fillId="0" borderId="0" xfId="94" applyNumberFormat="1" applyFont="1" applyFill="1" applyAlignment="1">
      <alignment horizontal="right"/>
      <protection/>
    </xf>
    <xf numFmtId="2" fontId="0" fillId="0" borderId="0" xfId="94" applyNumberFormat="1" applyFont="1" applyFill="1" applyAlignment="1">
      <alignment horizontal="right"/>
      <protection/>
    </xf>
    <xf numFmtId="0" fontId="11" fillId="0" borderId="0" xfId="90" applyFont="1" applyFill="1" applyBorder="1" applyAlignment="1">
      <alignment horizontal="left"/>
    </xf>
    <xf numFmtId="0" fontId="11" fillId="0" borderId="0" xfId="90" applyFont="1" applyFill="1" applyBorder="1" applyAlignment="1">
      <alignment horizontal="left" indent="4"/>
    </xf>
    <xf numFmtId="0" fontId="11" fillId="0" borderId="0" xfId="0" applyFont="1" applyFill="1" applyBorder="1" applyAlignment="1">
      <alignment vertical="center"/>
    </xf>
    <xf numFmtId="0" fontId="0" fillId="0" borderId="18" xfId="94" applyFont="1" applyFill="1" applyBorder="1">
      <alignment/>
      <protection/>
    </xf>
    <xf numFmtId="0" fontId="11" fillId="0" borderId="0" xfId="0" applyFont="1" applyFill="1" applyBorder="1" applyAlignment="1" quotePrefix="1">
      <alignment vertical="center"/>
    </xf>
    <xf numFmtId="0" fontId="0" fillId="0" borderId="18" xfId="94" applyFont="1" applyFill="1" applyBorder="1" applyAlignment="1">
      <alignment horizontal="right"/>
      <protection/>
    </xf>
    <xf numFmtId="0" fontId="0" fillId="0" borderId="0" xfId="90" applyFont="1" applyFill="1" applyAlignment="1">
      <alignment/>
    </xf>
    <xf numFmtId="0" fontId="6" fillId="0" borderId="0" xfId="90" applyFont="1" applyFill="1" applyAlignment="1">
      <alignment/>
    </xf>
    <xf numFmtId="170" fontId="0" fillId="0" borderId="0" xfId="94" applyNumberFormat="1" applyFont="1" applyFill="1" applyAlignment="1">
      <alignment horizontal="right"/>
      <protection/>
    </xf>
    <xf numFmtId="0" fontId="60" fillId="0" borderId="0" xfId="0" applyFont="1" applyAlignment="1">
      <alignment/>
    </xf>
    <xf numFmtId="0" fontId="0" fillId="0" borderId="0" xfId="0" applyFont="1" applyFill="1" applyBorder="1" applyAlignment="1">
      <alignment vertical="center"/>
    </xf>
    <xf numFmtId="0" fontId="0" fillId="0" borderId="0" xfId="0" applyFont="1" applyFill="1" applyBorder="1" applyAlignment="1" quotePrefix="1">
      <alignment vertical="center"/>
    </xf>
    <xf numFmtId="2" fontId="0" fillId="0" borderId="0" xfId="95" applyNumberFormat="1" applyFont="1" applyFill="1" applyBorder="1" applyAlignment="1">
      <alignment vertical="center"/>
      <protection/>
    </xf>
    <xf numFmtId="170" fontId="0" fillId="0" borderId="0" xfId="95" applyNumberFormat="1" applyFont="1" applyBorder="1" applyAlignment="1">
      <alignment vertical="center"/>
      <protection/>
    </xf>
    <xf numFmtId="0" fontId="0" fillId="0" borderId="0" xfId="0" applyAlignment="1">
      <alignment vertical="center"/>
    </xf>
    <xf numFmtId="170" fontId="0" fillId="0" borderId="0" xfId="0" applyNumberFormat="1" applyAlignment="1">
      <alignment vertical="center"/>
    </xf>
    <xf numFmtId="170" fontId="0" fillId="0" borderId="0" xfId="0" applyNumberFormat="1" applyFont="1" applyFill="1" applyAlignment="1">
      <alignment/>
    </xf>
    <xf numFmtId="170" fontId="0" fillId="0" borderId="0" xfId="0" applyNumberFormat="1" applyFont="1" applyFill="1" applyBorder="1" applyAlignment="1">
      <alignment horizontal="right" wrapText="1"/>
    </xf>
    <xf numFmtId="0" fontId="0" fillId="0" borderId="0" xfId="97" applyFont="1" applyFill="1">
      <alignment/>
      <protection/>
    </xf>
    <xf numFmtId="0" fontId="52" fillId="0" borderId="0" xfId="91" applyFont="1" applyFill="1" applyAlignment="1">
      <alignment vertical="center"/>
      <protection/>
    </xf>
    <xf numFmtId="182" fontId="0" fillId="0" borderId="0" xfId="0" applyNumberFormat="1" applyFill="1" applyAlignment="1">
      <alignment horizontal="right"/>
    </xf>
    <xf numFmtId="182" fontId="62" fillId="0" borderId="0" xfId="0" applyNumberFormat="1" applyFont="1" applyFill="1" applyAlignment="1">
      <alignment horizontal="right"/>
    </xf>
    <xf numFmtId="0" fontId="0" fillId="0" borderId="0" xfId="0" applyFill="1" applyBorder="1" applyAlignment="1">
      <alignment horizontal="right"/>
    </xf>
    <xf numFmtId="182" fontId="0" fillId="0" borderId="0" xfId="94" applyNumberFormat="1" applyFont="1" applyFill="1">
      <alignment/>
      <protection/>
    </xf>
    <xf numFmtId="171" fontId="0" fillId="0" borderId="0" xfId="0" applyNumberFormat="1" applyFill="1" applyAlignment="1">
      <alignment horizontal="right"/>
    </xf>
    <xf numFmtId="171" fontId="0" fillId="0" borderId="0" xfId="0" applyNumberFormat="1" applyFill="1" applyBorder="1" applyAlignment="1">
      <alignment horizontal="right"/>
    </xf>
    <xf numFmtId="2" fontId="0" fillId="0" borderId="0" xfId="91" applyNumberFormat="1" applyFont="1" applyFill="1" applyAlignment="1">
      <alignment vertical="center"/>
      <protection/>
    </xf>
    <xf numFmtId="0" fontId="52" fillId="0" borderId="0" xfId="95" applyFont="1" applyFill="1" applyBorder="1">
      <alignment/>
      <protection/>
    </xf>
    <xf numFmtId="0" fontId="61" fillId="0" borderId="0" xfId="0" applyFont="1" applyFill="1" applyBorder="1" applyAlignment="1">
      <alignment horizontal="right" wrapText="1"/>
    </xf>
    <xf numFmtId="3" fontId="1" fillId="0" borderId="0" xfId="0" applyNumberFormat="1" applyFont="1" applyFill="1" applyBorder="1" applyAlignment="1">
      <alignment/>
    </xf>
    <xf numFmtId="0" fontId="0" fillId="0" borderId="0" xfId="0" applyNumberFormat="1" applyAlignment="1">
      <alignment/>
    </xf>
    <xf numFmtId="1" fontId="0" fillId="0" borderId="0" xfId="89" applyNumberFormat="1" applyFont="1" applyFill="1" applyAlignment="1">
      <alignment horizontal="right" indent="13"/>
      <protection/>
    </xf>
    <xf numFmtId="171" fontId="0" fillId="0" borderId="0" xfId="89" applyNumberFormat="1" applyFont="1" applyFill="1" applyAlignment="1">
      <alignment horizontal="right" indent="13"/>
      <protection/>
    </xf>
    <xf numFmtId="2" fontId="0" fillId="0" borderId="0" xfId="89" applyNumberFormat="1" applyFont="1" applyFill="1" applyAlignment="1">
      <alignment horizontal="right" indent="13"/>
      <protection/>
    </xf>
    <xf numFmtId="0" fontId="65" fillId="0" borderId="0" xfId="0" applyFont="1" applyAlignment="1">
      <alignment/>
    </xf>
    <xf numFmtId="0" fontId="5" fillId="0" borderId="0" xfId="0" applyFont="1" applyAlignment="1">
      <alignment/>
    </xf>
    <xf numFmtId="0" fontId="0" fillId="0" borderId="0" xfId="0" applyNumberFormat="1" applyFont="1" applyFill="1" applyBorder="1" applyAlignment="1">
      <alignment horizontal="right"/>
    </xf>
    <xf numFmtId="2" fontId="0" fillId="0" borderId="0" xfId="94" applyNumberFormat="1" applyFont="1" applyFill="1" applyBorder="1" applyAlignment="1">
      <alignment horizontal="right"/>
      <protection/>
    </xf>
    <xf numFmtId="0" fontId="53" fillId="0" borderId="0" xfId="94" applyFont="1" applyFill="1">
      <alignment/>
      <protection/>
    </xf>
    <xf numFmtId="2" fontId="0" fillId="0" borderId="0" xfId="0" applyNumberFormat="1" applyFill="1" applyAlignment="1">
      <alignment horizontal="right"/>
    </xf>
    <xf numFmtId="0" fontId="0" fillId="0" borderId="0" xfId="0" applyFont="1" applyAlignment="1">
      <alignment/>
    </xf>
    <xf numFmtId="0" fontId="0" fillId="0" borderId="0" xfId="0" applyNumberFormat="1" applyFont="1" applyAlignment="1">
      <alignment/>
    </xf>
    <xf numFmtId="0" fontId="0" fillId="0" borderId="0" xfId="91" applyFont="1" applyFill="1" applyAlignment="1">
      <alignment vertical="center"/>
      <protection/>
    </xf>
    <xf numFmtId="2" fontId="0" fillId="0" borderId="0" xfId="94" applyNumberFormat="1" applyFont="1" applyFill="1">
      <alignment/>
      <protection/>
    </xf>
    <xf numFmtId="0" fontId="0" fillId="0" borderId="0" xfId="0" applyFont="1" applyFill="1" applyBorder="1" applyAlignment="1">
      <alignment vertical="center"/>
    </xf>
    <xf numFmtId="0" fontId="0" fillId="0" borderId="0" xfId="0" applyFont="1" applyFill="1" applyBorder="1" applyAlignment="1" quotePrefix="1">
      <alignment vertical="center"/>
    </xf>
    <xf numFmtId="0" fontId="0" fillId="0" borderId="0" xfId="95" applyFont="1" applyFill="1" applyAlignment="1">
      <alignment vertical="center"/>
      <protection/>
    </xf>
    <xf numFmtId="0" fontId="0" fillId="0" borderId="0" xfId="89" applyFont="1" applyFill="1">
      <alignment/>
      <protection/>
    </xf>
    <xf numFmtId="0" fontId="0" fillId="0" borderId="0" xfId="88" applyFont="1" applyFill="1" applyAlignment="1">
      <alignment vertical="center"/>
      <protection/>
    </xf>
    <xf numFmtId="171" fontId="0" fillId="0" borderId="0" xfId="0" applyNumberFormat="1" applyAlignment="1">
      <alignment horizontal="right"/>
    </xf>
    <xf numFmtId="2" fontId="0" fillId="0" borderId="0" xfId="94" applyNumberFormat="1" applyFont="1" applyFill="1" applyAlignment="1">
      <alignment horizontal="right"/>
      <protection/>
    </xf>
    <xf numFmtId="0" fontId="4" fillId="0" borderId="0" xfId="90" applyFont="1" applyFill="1" applyBorder="1" applyAlignment="1">
      <alignment/>
    </xf>
    <xf numFmtId="0" fontId="0" fillId="0" borderId="0" xfId="90" applyFont="1" applyFill="1" applyAlignment="1">
      <alignment/>
    </xf>
    <xf numFmtId="0" fontId="0" fillId="0" borderId="0" xfId="95" applyFont="1" applyFill="1" applyBorder="1" applyAlignment="1">
      <alignment horizontal="left" vertical="center" wrapText="1"/>
      <protection/>
    </xf>
    <xf numFmtId="170" fontId="0" fillId="0" borderId="0" xfId="95" applyNumberFormat="1" applyFont="1" applyFill="1" applyBorder="1" applyAlignment="1">
      <alignment vertical="center"/>
      <protection/>
    </xf>
    <xf numFmtId="170" fontId="0" fillId="0" borderId="0" xfId="95" applyNumberFormat="1" applyFont="1" applyFill="1" applyAlignment="1">
      <alignment vertical="center"/>
      <protection/>
    </xf>
    <xf numFmtId="2" fontId="0" fillId="0" borderId="0" xfId="94" applyNumberFormat="1" applyFont="1" applyFill="1">
      <alignment/>
      <protection/>
    </xf>
    <xf numFmtId="170" fontId="0" fillId="0" borderId="0" xfId="89" applyNumberFormat="1" applyFont="1" applyFill="1" applyAlignment="1">
      <alignment/>
      <protection/>
    </xf>
    <xf numFmtId="170" fontId="0" fillId="0" borderId="0" xfId="0" applyNumberFormat="1" applyFont="1" applyFill="1" applyBorder="1" applyAlignment="1">
      <alignment/>
    </xf>
    <xf numFmtId="170" fontId="0" fillId="0" borderId="0" xfId="0" applyNumberFormat="1" applyFont="1" applyFill="1" applyAlignment="1">
      <alignment/>
    </xf>
    <xf numFmtId="0" fontId="53" fillId="0" borderId="0" xfId="95" applyFont="1" applyFill="1" applyAlignment="1">
      <alignment vertical="center"/>
      <protection/>
    </xf>
    <xf numFmtId="0" fontId="11" fillId="0" borderId="0" xfId="95" applyFont="1" applyFill="1" applyAlignment="1">
      <alignment vertical="center"/>
      <protection/>
    </xf>
    <xf numFmtId="0" fontId="11" fillId="0" borderId="0" xfId="95" applyFont="1" applyFill="1" applyBorder="1" applyAlignment="1">
      <alignment vertical="center"/>
      <protection/>
    </xf>
  </cellXfs>
  <cellStyles count="100">
    <cellStyle name="Normal" xfId="0"/>
    <cellStyle name="20 % - Accent1" xfId="15"/>
    <cellStyle name="20 % - Accent2" xfId="16"/>
    <cellStyle name="20 % - Accent3" xfId="17"/>
    <cellStyle name="20 % - Accent4" xfId="18"/>
    <cellStyle name="20 % - Accent5" xfId="19"/>
    <cellStyle name="20 % - Accent6" xfId="20"/>
    <cellStyle name="20% - Accent1" xfId="21"/>
    <cellStyle name="20% - Accent2" xfId="22"/>
    <cellStyle name="20% - Accent3" xfId="23"/>
    <cellStyle name="20% - Accent4" xfId="24"/>
    <cellStyle name="20% - Accent5" xfId="25"/>
    <cellStyle name="20% - Accent6" xfId="26"/>
    <cellStyle name="40 % - Accent1" xfId="27"/>
    <cellStyle name="40 % - Accent2" xfId="28"/>
    <cellStyle name="40 % - Accent3" xfId="29"/>
    <cellStyle name="40 % - Accent4" xfId="30"/>
    <cellStyle name="40 % - Accent5" xfId="31"/>
    <cellStyle name="40 % - Accent6" xfId="32"/>
    <cellStyle name="40% - Accent1" xfId="33"/>
    <cellStyle name="40% - Accent2" xfId="34"/>
    <cellStyle name="40% - Accent3" xfId="35"/>
    <cellStyle name="40% - Accent4" xfId="36"/>
    <cellStyle name="40% - Accent5" xfId="37"/>
    <cellStyle name="40% - Accent6" xfId="38"/>
    <cellStyle name="60 % - Accent1" xfId="39"/>
    <cellStyle name="60 % - Accent2" xfId="40"/>
    <cellStyle name="60 % - Accent3" xfId="41"/>
    <cellStyle name="60 % - Accent4" xfId="42"/>
    <cellStyle name="60 % - Accent5" xfId="43"/>
    <cellStyle name="60 % - Accent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Avertissement" xfId="57"/>
    <cellStyle name="Bad" xfId="58"/>
    <cellStyle name="Calcul" xfId="59"/>
    <cellStyle name="Calculation" xfId="60"/>
    <cellStyle name="Cellule liée" xfId="61"/>
    <cellStyle name="Check Cell" xfId="62"/>
    <cellStyle name="Comma" xfId="63"/>
    <cellStyle name="Comma [0]" xfId="64"/>
    <cellStyle name="Commentaire" xfId="65"/>
    <cellStyle name="Currency" xfId="66"/>
    <cellStyle name="Currency [0]" xfId="67"/>
    <cellStyle name="Entrée" xfId="68"/>
    <cellStyle name="Explanatory Text" xfId="69"/>
    <cellStyle name="Followed Hyperlink" xfId="70"/>
    <cellStyle name="Good" xfId="71"/>
    <cellStyle name="Heading 1" xfId="72"/>
    <cellStyle name="Heading 2" xfId="73"/>
    <cellStyle name="Heading 3" xfId="74"/>
    <cellStyle name="Heading 4" xfId="75"/>
    <cellStyle name="Hyperlink" xfId="76"/>
    <cellStyle name="Input" xfId="77"/>
    <cellStyle name="Insatisfaisant" xfId="78"/>
    <cellStyle name="Lien hypertexte" xfId="79"/>
    <cellStyle name="Lien hypertexte 2" xfId="80"/>
    <cellStyle name="Linked Cell" xfId="81"/>
    <cellStyle name="Neutral" xfId="82"/>
    <cellStyle name="Neutre" xfId="83"/>
    <cellStyle name="Normal 2" xfId="84"/>
    <cellStyle name="Normal_2012.3572_src_EN_Chapter_13_Coastal_regions" xfId="85"/>
    <cellStyle name="Normal_2012.3572_src_EN_Chapter_5_Labour_market" xfId="86"/>
    <cellStyle name="Normal_2012.3572_src_EN_Chapter_7_Tourism" xfId="87"/>
    <cellStyle name="Normal_Ch_01 Economy and finance_formatted" xfId="88"/>
    <cellStyle name="Normal_Ch1_extra_CONSTR_SERVICES" xfId="89"/>
    <cellStyle name="Normal_Chapter_15 STI_maps_Final-CORR" xfId="90"/>
    <cellStyle name="Normal_Chapter_2_Labour_market_maps-CORR" xfId="91"/>
    <cellStyle name="Normal_Chapter_7_GDP_maps-CORR" xfId="92"/>
    <cellStyle name="Normal_Chapter_9_SBS_maps_renumbered-CORR" xfId="93"/>
    <cellStyle name="Normal_Maps YB2010 Chapter 4 GDP_corr" xfId="94"/>
    <cellStyle name="Normal_REGIONS 2010 - graphs &amp; tables - ch.6 EN FR DE - v.25FEB10" xfId="95"/>
    <cellStyle name="Normal_Table and graph template RYB 2010_final" xfId="96"/>
    <cellStyle name="Normal_Yearbook 2010 Ch 11 graphs_30032010" xfId="97"/>
    <cellStyle name="Note" xfId="98"/>
    <cellStyle name="Output" xfId="99"/>
    <cellStyle name="Percent" xfId="100"/>
    <cellStyle name="Satisfaisant" xfId="101"/>
    <cellStyle name="Sortie" xfId="102"/>
    <cellStyle name="Style 1" xfId="103"/>
    <cellStyle name="Texte explicatif" xfId="104"/>
    <cellStyle name="Title" xfId="105"/>
    <cellStyle name="Titre" xfId="106"/>
    <cellStyle name="Titre 1" xfId="107"/>
    <cellStyle name="Titre 2" xfId="108"/>
    <cellStyle name="Titre 3" xfId="109"/>
    <cellStyle name="Titre 4" xfId="110"/>
    <cellStyle name="Total" xfId="111"/>
    <cellStyle name="Vérification" xfId="112"/>
    <cellStyle name="Warning Text" xfId="113"/>
  </cellStyles>
  <dxfs count="1">
    <dxf>
      <fill>
        <patternFill>
          <bgColor indexed="2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7B86C2"/>
      <rgbColor rgb="00BED730"/>
      <rgbColor rgb="00F5E69D"/>
      <rgbColor rgb="00588944"/>
      <rgbColor rgb="00854337"/>
      <rgbColor rgb="00C3C6E3"/>
      <rgbColor rgb="00DEDFF0"/>
      <rgbColor rgb="00DDE89A"/>
      <rgbColor rgb="007B86C2"/>
      <rgbColor rgb="00BED730"/>
      <rgbColor rgb="00F5E69D"/>
      <rgbColor rgb="00588944"/>
      <rgbColor rgb="00854337"/>
      <rgbColor rgb="00C3C6E3"/>
      <rgbColor rgb="00DEDFF0"/>
      <rgbColor rgb="00DDE89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525"/>
          <c:y val="0"/>
          <c:w val="0.91175"/>
          <c:h val="0.90775"/>
        </c:manualLayout>
      </c:layout>
      <c:bubbleChart>
        <c:varyColors val="0"/>
        <c:ser>
          <c:idx val="0"/>
          <c:order val="0"/>
          <c:tx>
            <c:strRef>
              <c:f>'Fig 11.1'!$E$11:$E$20</c:f>
              <c:strCache>
                <c:ptCount val="1"/>
                <c:pt idx="0">
                  <c:v>2 3 10 2 2 2 4 5 1 2</c:v>
                </c:pt>
              </c:strCache>
            </c:strRef>
          </c:tx>
          <c:spPr>
            <a:solidFill>
              <a:srgbClr val="7B86C2"/>
            </a:solidFill>
            <a:ln w="12700">
              <a:solidFill>
                <a:srgbClr val="000000"/>
              </a:solidFill>
            </a:ln>
          </c:spPr>
          <c:invertIfNegative val="1"/>
          <c:extLst>
            <c:ext xmlns:c14="http://schemas.microsoft.com/office/drawing/2007/8/2/chart" uri="{6F2FDCE9-48DA-4B69-8628-5D25D57E5C99}">
              <c14:invertSolidFillFmt>
                <c14:spPr>
                  <a:solidFill>
                    <a:srgbClr val="000000"/>
                  </a:solidFill>
                </c14:spPr>
              </c14:invertSolidFillFmt>
            </c:ext>
          </c:extLst>
          <c:dPt>
            <c:idx val="0"/>
            <c:spPr>
              <a:solidFill>
                <a:srgbClr val="7B86C2"/>
              </a:solidFill>
              <a:ln w="12700">
                <a:solidFill>
                  <a:srgbClr val="000000"/>
                </a:solidFill>
              </a:ln>
            </c:spPr>
          </c:dPt>
          <c:dPt>
            <c:idx val="3"/>
            <c:spPr>
              <a:solidFill>
                <a:srgbClr val="7B86C2"/>
              </a:solidFill>
              <a:ln w="12700">
                <a:solidFill>
                  <a:srgbClr val="000000"/>
                </a:solidFill>
              </a:ln>
            </c:spPr>
          </c:dPt>
          <c:dPt>
            <c:idx val="4"/>
            <c:spPr>
              <a:noFill/>
              <a:ln w="25400">
                <a:solidFill>
                  <a:srgbClr val="7B86C2"/>
                </a:solidFill>
              </a:ln>
            </c:spPr>
          </c:dPt>
          <c:dPt>
            <c:idx val="8"/>
            <c:spPr>
              <a:solidFill>
                <a:srgbClr val="C3C6E3"/>
              </a:solidFill>
              <a:ln w="12700">
                <a:solidFill>
                  <a:srgbClr val="000000"/>
                </a:solidFill>
              </a:ln>
            </c:spPr>
          </c:dPt>
          <c:dPt>
            <c:idx val="9"/>
            <c:spPr>
              <a:solidFill>
                <a:srgbClr val="C3C6E3"/>
              </a:solidFill>
              <a:ln w="12700">
                <a:solidFill>
                  <a:srgbClr val="000000"/>
                </a:solidFill>
              </a:ln>
            </c:spPr>
          </c:dPt>
          <c:dPt>
            <c:idx val="12"/>
            <c:spPr>
              <a:solidFill>
                <a:srgbClr val="7B86C2"/>
              </a:solidFill>
              <a:ln w="12700">
                <a:solidFill>
                  <a:srgbClr val="000000"/>
                </a:solidFill>
              </a:ln>
            </c:spPr>
          </c:dPt>
          <c:dLbls>
            <c:dLbl>
              <c:idx val="0"/>
              <c:layout>
                <c:manualLayout>
                  <c:x val="0"/>
                  <c:y val="0"/>
                </c:manualLayout>
              </c:layout>
              <c:tx>
                <c:strRef>
                  <c:f>'Fig 11.1'!$D$11</c:f>
                  <c:strCache>
                    <c:ptCount val="1"/>
                    <c:pt idx="0">
                      <c:v>Belgium</c:v>
                    </c:pt>
                  </c:strCache>
                </c:strRef>
              </c:tx>
              <c:txPr>
                <a:bodyPr vert="horz" rot="0" anchor="ctr"/>
                <a:lstStyle/>
                <a:p>
                  <a:pPr algn="ctr">
                    <a:defRPr lang="en-US" cap="none" sz="800" b="0" i="0" u="none" baseline="0">
                      <a:solidFill>
                        <a:srgbClr val="7B86C2"/>
                      </a:solidFill>
                    </a:defRPr>
                  </a:pPr>
                </a:p>
              </c:txPr>
              <c:numFmt formatCode="General" sourceLinked="1"/>
              <c:showLegendKey val="0"/>
              <c:showVal val="1"/>
              <c:showBubbleSize val="0"/>
              <c:showCatName val="0"/>
              <c:showSerName val="0"/>
              <c:showPercent val="0"/>
            </c:dLbl>
            <c:dLbl>
              <c:idx val="1"/>
              <c:layout>
                <c:manualLayout>
                  <c:x val="0"/>
                  <c:y val="0"/>
                </c:manualLayout>
              </c:layout>
              <c:tx>
                <c:strRef>
                  <c:f>'Fig 11.1'!$D$12</c:f>
                  <c:strCache>
                    <c:ptCount val="1"/>
                    <c:pt idx="0">
                      <c:v>Denmark</c:v>
                    </c:pt>
                  </c:strCache>
                </c:strRef>
              </c:tx>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2"/>
              <c:layout>
                <c:manualLayout>
                  <c:x val="0"/>
                  <c:y val="0"/>
                </c:manualLayout>
              </c:layout>
              <c:tx>
                <c:strRef>
                  <c:f>'Fig 11.1'!$D$13</c:f>
                  <c:strCache>
                    <c:ptCount val="1"/>
                    <c:pt idx="0">
                      <c:v>Germany</c:v>
                    </c:pt>
                  </c:strCache>
                </c:strRef>
              </c:tx>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3"/>
              <c:layout>
                <c:manualLayout>
                  <c:x val="0"/>
                  <c:y val="0"/>
                </c:manualLayout>
              </c:layout>
              <c:tx>
                <c:strRef>
                  <c:f>'Fig 11.1'!$D$14</c:f>
                  <c:strCache>
                    <c:ptCount val="1"/>
                    <c:pt idx="0">
                      <c:v>France</c:v>
                    </c:pt>
                  </c:strCache>
                </c:strRef>
              </c:tx>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4"/>
              <c:layout>
                <c:manualLayout>
                  <c:x val="0"/>
                  <c:y val="0"/>
                </c:manualLayout>
              </c:layout>
              <c:tx>
                <c:strRef>
                  <c:f>'Fig 11.1'!$D$15</c:f>
                  <c:strCache>
                    <c:ptCount val="1"/>
                    <c:pt idx="0">
                      <c:v>Austria</c:v>
                    </c:pt>
                  </c:strCache>
                </c:strRef>
              </c:tx>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5"/>
              <c:layout>
                <c:manualLayout>
                  <c:x val="0"/>
                  <c:y val="0"/>
                </c:manualLayout>
              </c:layout>
              <c:tx>
                <c:strRef>
                  <c:f>'Fig 11.1'!$D$16</c:f>
                  <c:strCache>
                    <c:ptCount val="1"/>
                    <c:pt idx="0">
                      <c:v>Finland</c:v>
                    </c:pt>
                  </c:strCache>
                </c:strRef>
              </c:tx>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6"/>
              <c:layout>
                <c:manualLayout>
                  <c:x val="0"/>
                  <c:y val="0"/>
                </c:manualLayout>
              </c:layout>
              <c:tx>
                <c:strRef>
                  <c:f>'Fig 11.1'!$D$17</c:f>
                  <c:strCache>
                    <c:ptCount val="1"/>
                    <c:pt idx="0">
                      <c:v>Sweden</c:v>
                    </c:pt>
                  </c:strCache>
                </c:strRef>
              </c:tx>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7"/>
              <c:layout>
                <c:manualLayout>
                  <c:x val="0"/>
                  <c:y val="0"/>
                </c:manualLayout>
              </c:layout>
              <c:tx>
                <c:strRef>
                  <c:f>'Fig 11.1'!$D$18</c:f>
                  <c:strCache>
                    <c:ptCount val="1"/>
                    <c:pt idx="0">
                      <c:v>United Kingdom</c:v>
                    </c:pt>
                  </c:strCache>
                </c:strRef>
              </c:tx>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8"/>
              <c:layout>
                <c:manualLayout>
                  <c:x val="0"/>
                  <c:y val="0"/>
                </c:manualLayout>
              </c:layout>
              <c:tx>
                <c:strRef>
                  <c:f>'Fig 11.1'!$D$19</c:f>
                  <c:strCache>
                    <c:ptCount val="1"/>
                    <c:pt idx="0">
                      <c:v>Iceland</c:v>
                    </c:pt>
                  </c:strCache>
                </c:strRef>
              </c:tx>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9"/>
              <c:layout>
                <c:manualLayout>
                  <c:x val="0"/>
                  <c:y val="0"/>
                </c:manualLayout>
              </c:layout>
              <c:tx>
                <c:strRef>
                  <c:f>'Fig 11.1'!$D$20</c:f>
                  <c:strCache>
                    <c:ptCount val="1"/>
                    <c:pt idx="0">
                      <c:v>Norway</c:v>
                    </c:pt>
                  </c:strCache>
                </c:strRef>
              </c:tx>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12"/>
              <c:txPr>
                <a:bodyPr vert="horz" rot="0" anchor="ctr"/>
                <a:lstStyle/>
                <a:p>
                  <a:pPr algn="ctr">
                    <a:defRPr lang="en-US" cap="none" sz="800" b="0" i="0" u="none" baseline="0"/>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800" b="0" i="0" u="none" baseline="0"/>
                </a:pPr>
              </a:p>
            </c:txPr>
            <c:showLegendKey val="0"/>
            <c:showVal val="1"/>
            <c:showBubbleSize val="0"/>
            <c:showCatName val="0"/>
            <c:showSerName val="0"/>
            <c:showPercent val="0"/>
          </c:dLbls>
          <c:xVal>
            <c:numRef>
              <c:f>'Fig 11.1'!$E$11:$E$20</c:f>
              <c:numCache/>
            </c:numRef>
          </c:xVal>
          <c:yVal>
            <c:numRef>
              <c:f>'Fig 11.1'!$F$11:$F$20</c:f>
              <c:numCache/>
            </c:numRef>
          </c:yVal>
          <c:bubbleSize>
            <c:numRef>
              <c:f>'Fig 11.1'!$G$11:$G$20</c:f>
              <c:numCache/>
            </c:numRef>
          </c:bubbleSize>
        </c:ser>
        <c:axId val="61112448"/>
        <c:axId val="13141121"/>
      </c:bubbleChart>
      <c:valAx>
        <c:axId val="61112448"/>
        <c:scaling>
          <c:orientation val="minMax"/>
          <c:max val="12"/>
          <c:min val="0"/>
        </c:scaling>
        <c:axPos val="b"/>
        <c:title>
          <c:tx>
            <c:rich>
              <a:bodyPr vert="horz" rot="0" anchor="ctr"/>
              <a:lstStyle/>
              <a:p>
                <a:pPr algn="ctr">
                  <a:defRPr/>
                </a:pPr>
                <a:r>
                  <a:rPr lang="en-US" cap="none" sz="800" b="1" i="0" u="none" baseline="0">
                    <a:solidFill>
                      <a:srgbClr val="000000"/>
                    </a:solidFill>
                  </a:rPr>
                  <a:t>Count of regions with R &amp; D intensity &gt;3.00 %</a:t>
                </a:r>
              </a:p>
            </c:rich>
          </c:tx>
          <c:layout>
            <c:manualLayout>
              <c:xMode val="factor"/>
              <c:yMode val="factor"/>
              <c:x val="-0.0145"/>
              <c:y val="-0.0055"/>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low"/>
        <c:spPr>
          <a:ln w="12700">
            <a:solidFill>
              <a:srgbClr val="000000"/>
            </a:solidFill>
          </a:ln>
        </c:spPr>
        <c:crossAx val="13141121"/>
        <c:crossesAt val="0"/>
        <c:crossBetween val="midCat"/>
        <c:dispUnits/>
      </c:valAx>
      <c:valAx>
        <c:axId val="13141121"/>
        <c:scaling>
          <c:orientation val="minMax"/>
          <c:max val="120"/>
          <c:min val="-20"/>
        </c:scaling>
        <c:axPos val="l"/>
        <c:title>
          <c:tx>
            <c:rich>
              <a:bodyPr vert="horz" rot="-5400000" anchor="ctr"/>
              <a:lstStyle/>
              <a:p>
                <a:pPr algn="ctr">
                  <a:defRPr/>
                </a:pPr>
                <a:r>
                  <a:rPr lang="en-US" cap="none" sz="800" b="1" i="0" u="none" baseline="0">
                    <a:solidFill>
                      <a:srgbClr val="000000"/>
                    </a:solidFill>
                  </a:rPr>
                  <a:t>NUTS 2 regions with R &amp; D intensity &gt;3.00 % 
(% share of total number of regions)</a:t>
                </a:r>
              </a:p>
            </c:rich>
          </c:tx>
          <c:layout>
            <c:manualLayout>
              <c:xMode val="factor"/>
              <c:yMode val="factor"/>
              <c:x val="-0.01075"/>
              <c:y val="0.008"/>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low"/>
        <c:spPr>
          <a:ln w="3175">
            <a:noFill/>
          </a:ln>
        </c:spPr>
        <c:crossAx val="61112448"/>
        <c:crossesAt val="0"/>
        <c:crossBetween val="midCat"/>
        <c:dispUnits/>
        <c:majorUnit val="20"/>
      </c:valAx>
      <c:spPr>
        <a:noFill/>
        <a:ln>
          <a:noFill/>
        </a:ln>
      </c:spPr>
    </c:plotArea>
    <c:plotVisOnly val="1"/>
    <c:dispBlanksAs val="gap"/>
    <c:showDLblsOverMax val="0"/>
  </c:chart>
  <c:spPr>
    <a:noFill/>
    <a:ln>
      <a:noFill/>
    </a:ln>
  </c:spPr>
  <c:txPr>
    <a:bodyPr vert="horz" rot="0"/>
    <a:lstStyle/>
    <a:p>
      <a:pPr>
        <a:defRPr lang="en-US" cap="none" sz="8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8195"/>
          <c:h val="0.98575"/>
        </c:manualLayout>
      </c:layout>
      <c:barChart>
        <c:barDir val="bar"/>
        <c:grouping val="stacked"/>
        <c:varyColors val="0"/>
        <c:ser>
          <c:idx val="0"/>
          <c:order val="0"/>
          <c:tx>
            <c:strRef>
              <c:f>'Fig 11.2'!$J$10</c:f>
              <c:strCache>
                <c:ptCount val="1"/>
                <c:pt idx="0">
                  <c:v>Lowest region</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'Fig 11.2'!$H$11:$H$43</c:f>
              <c:strCache/>
            </c:strRef>
          </c:cat>
          <c:val>
            <c:numRef>
              <c:f>'Fig 11.2'!$J$11:$J$43</c:f>
              <c:numCache/>
            </c:numRef>
          </c:val>
        </c:ser>
        <c:ser>
          <c:idx val="1"/>
          <c:order val="1"/>
          <c:tx>
            <c:strRef>
              <c:f>'Fig 11.2'!$K$10</c:f>
              <c:strCache>
                <c:ptCount val="1"/>
                <c:pt idx="0">
                  <c:v>National average</c:v>
                </c:pt>
              </c:strCache>
            </c:strRef>
          </c:tx>
          <c:spPr>
            <a:solidFill>
              <a:srgbClr val="7B86C2"/>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28"/>
            <c:invertIfNegative val="0"/>
            <c:spPr>
              <a:solidFill>
                <a:srgbClr val="C3C6E3"/>
              </a:solidFill>
              <a:ln w="12700">
                <a:solidFill>
                  <a:srgbClr val="000000"/>
                </a:solidFill>
              </a:ln>
            </c:spPr>
          </c:dPt>
          <c:dPt>
            <c:idx val="29"/>
            <c:invertIfNegative val="0"/>
            <c:spPr>
              <a:solidFill>
                <a:srgbClr val="C3C6E3"/>
              </a:solidFill>
              <a:ln w="12700">
                <a:solidFill>
                  <a:srgbClr val="000000"/>
                </a:solidFill>
              </a:ln>
            </c:spPr>
          </c:dPt>
          <c:dPt>
            <c:idx val="30"/>
            <c:invertIfNegative val="0"/>
            <c:spPr>
              <a:solidFill>
                <a:srgbClr val="C3C6E3"/>
              </a:solidFill>
              <a:ln w="12700">
                <a:solidFill>
                  <a:srgbClr val="000000"/>
                </a:solidFill>
              </a:ln>
            </c:spPr>
          </c:dPt>
          <c:dPt>
            <c:idx val="31"/>
            <c:invertIfNegative val="0"/>
            <c:spPr>
              <a:solidFill>
                <a:srgbClr val="C3C6E3"/>
              </a:solidFill>
              <a:ln w="12700">
                <a:solidFill>
                  <a:srgbClr val="000000"/>
                </a:solidFill>
              </a:ln>
            </c:spPr>
          </c:dPt>
          <c:dPt>
            <c:idx val="32"/>
            <c:invertIfNegative val="0"/>
            <c:spPr>
              <a:solidFill>
                <a:srgbClr val="C3C6E3"/>
              </a:solidFill>
              <a:ln w="12700">
                <a:solidFill>
                  <a:srgbClr val="000000"/>
                </a:solidFill>
              </a:ln>
            </c:spPr>
          </c:dPt>
          <c:dPt>
            <c:idx val="33"/>
            <c:invertIfNegative val="0"/>
            <c:spPr>
              <a:solidFill>
                <a:srgbClr val="C3C6E3"/>
              </a:solidFill>
              <a:ln w="12700">
                <a:solidFill>
                  <a:srgbClr val="000000"/>
                </a:solidFill>
              </a:ln>
            </c:spPr>
          </c:dPt>
          <c:cat>
            <c:strRef>
              <c:f>'Fig 11.2'!$H$11:$H$43</c:f>
              <c:strCache/>
            </c:strRef>
          </c:cat>
          <c:val>
            <c:numRef>
              <c:f>'Fig 11.2'!$K$11:$K$43</c:f>
              <c:numCache/>
            </c:numRef>
          </c:val>
        </c:ser>
        <c:ser>
          <c:idx val="2"/>
          <c:order val="2"/>
          <c:tx>
            <c:strRef>
              <c:f>'Fig 11.2'!$L$10</c:f>
              <c:strCache>
                <c:ptCount val="1"/>
                <c:pt idx="0">
                  <c:v>Highest region</c:v>
                </c:pt>
              </c:strCache>
            </c:strRef>
          </c:tx>
          <c:spPr>
            <a:solidFill>
              <a:srgbClr val="7B86C2"/>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28"/>
            <c:invertIfNegative val="0"/>
            <c:spPr>
              <a:solidFill>
                <a:srgbClr val="C3C6E3"/>
              </a:solidFill>
              <a:ln w="12700">
                <a:solidFill>
                  <a:srgbClr val="000000"/>
                </a:solidFill>
              </a:ln>
            </c:spPr>
          </c:dPt>
          <c:dPt>
            <c:idx val="29"/>
            <c:invertIfNegative val="0"/>
            <c:spPr>
              <a:solidFill>
                <a:srgbClr val="C3C6E3"/>
              </a:solidFill>
              <a:ln w="12700">
                <a:solidFill>
                  <a:srgbClr val="000000"/>
                </a:solidFill>
              </a:ln>
            </c:spPr>
          </c:dPt>
          <c:dPt>
            <c:idx val="30"/>
            <c:invertIfNegative val="0"/>
            <c:spPr>
              <a:solidFill>
                <a:srgbClr val="C3C6E3"/>
              </a:solidFill>
              <a:ln w="12700">
                <a:solidFill>
                  <a:srgbClr val="000000"/>
                </a:solidFill>
              </a:ln>
            </c:spPr>
          </c:dPt>
          <c:dPt>
            <c:idx val="31"/>
            <c:invertIfNegative val="0"/>
            <c:spPr>
              <a:solidFill>
                <a:srgbClr val="C3C6E3"/>
              </a:solidFill>
              <a:ln w="12700">
                <a:solidFill>
                  <a:srgbClr val="000000"/>
                </a:solidFill>
              </a:ln>
            </c:spPr>
          </c:dPt>
          <c:dPt>
            <c:idx val="32"/>
            <c:invertIfNegative val="0"/>
            <c:spPr>
              <a:solidFill>
                <a:srgbClr val="C3C6E3"/>
              </a:solidFill>
              <a:ln w="12700">
                <a:solidFill>
                  <a:srgbClr val="000000"/>
                </a:solidFill>
              </a:ln>
            </c:spPr>
          </c:dPt>
          <c:dPt>
            <c:idx val="33"/>
            <c:invertIfNegative val="0"/>
            <c:spPr>
              <a:solidFill>
                <a:srgbClr val="C3C6E3"/>
              </a:solidFill>
              <a:ln w="12700">
                <a:solidFill>
                  <a:srgbClr val="000000"/>
                </a:solidFill>
              </a:ln>
            </c:spPr>
          </c:dPt>
          <c:dLbls>
            <c:dLbl>
              <c:idx val="0"/>
              <c:delete val="1"/>
            </c:dLbl>
            <c:dLbl>
              <c:idx val="1"/>
              <c:layout>
                <c:manualLayout>
                  <c:x val="0"/>
                  <c:y val="0"/>
                </c:manualLayout>
              </c:layout>
              <c:tx>
                <c:strRef>
                  <c:f>'Fig 11.2'!$F$12</c:f>
                  <c:strCache>
                    <c:ptCount val="1"/>
                    <c:pt idx="0">
                      <c:v>Prov. Brabant Wallon (BE31)</c:v>
                    </c:pt>
                  </c:strCache>
                </c:strRef>
              </c:tx>
              <c:txPr>
                <a:bodyPr vert="horz" rot="0" anchor="ctr"/>
                <a:lstStyle/>
                <a:p>
                  <a:pPr algn="ctr">
                    <a:defRPr lang="en-US" cap="none" sz="800" b="0" i="0" u="none" baseline="0"/>
                  </a:pPr>
                </a:p>
              </c:txPr>
              <c:numFmt formatCode="General" sourceLinked="1"/>
              <c:spPr>
                <a:noFill/>
                <a:ln>
                  <a:noFill/>
                </a:ln>
              </c:spPr>
              <c:showLegendKey val="0"/>
              <c:showVal val="1"/>
              <c:showBubbleSize val="0"/>
              <c:showCatName val="0"/>
              <c:showSerName val="0"/>
              <c:showPercent val="0"/>
            </c:dLbl>
            <c:dLbl>
              <c:idx val="2"/>
              <c:layout>
                <c:manualLayout>
                  <c:x val="0"/>
                  <c:y val="0"/>
                </c:manualLayout>
              </c:layout>
              <c:tx>
                <c:strRef>
                  <c:f>'Fig 11.2'!$F$13</c:f>
                  <c:strCache>
                    <c:ptCount val="1"/>
                    <c:pt idx="0">
                      <c:v>Yugozapaden (BG41)</c:v>
                    </c:pt>
                  </c:strCache>
                </c:strRef>
              </c:tx>
              <c:txPr>
                <a:bodyPr vert="horz" rot="0" anchor="ctr"/>
                <a:lstStyle/>
                <a:p>
                  <a:pPr algn="ctr">
                    <a:defRPr lang="en-US" cap="none" sz="800" b="0" i="0" u="none" baseline="0"/>
                  </a:pPr>
                </a:p>
              </c:txPr>
              <c:numFmt formatCode="General" sourceLinked="1"/>
              <c:spPr>
                <a:noFill/>
                <a:ln>
                  <a:noFill/>
                </a:ln>
              </c:spPr>
              <c:showLegendKey val="0"/>
              <c:showVal val="1"/>
              <c:showBubbleSize val="0"/>
              <c:showCatName val="0"/>
              <c:showSerName val="0"/>
              <c:showPercent val="0"/>
            </c:dLbl>
            <c:dLbl>
              <c:idx val="3"/>
              <c:layout>
                <c:manualLayout>
                  <c:x val="0"/>
                  <c:y val="0"/>
                </c:manualLayout>
              </c:layout>
              <c:tx>
                <c:strRef>
                  <c:f>'Fig 11.2'!$F$14</c:f>
                  <c:strCache>
                    <c:ptCount val="1"/>
                    <c:pt idx="0">
                      <c:v>Střední Čechy (CZ02)</c:v>
                    </c:pt>
                  </c:strCache>
                </c:strRef>
              </c:tx>
              <c:txPr>
                <a:bodyPr vert="horz" rot="0" anchor="ctr"/>
                <a:lstStyle/>
                <a:p>
                  <a:pPr algn="ctr">
                    <a:defRPr lang="en-US" cap="none" sz="800" b="0" i="0" u="none" baseline="0"/>
                  </a:pPr>
                </a:p>
              </c:txPr>
              <c:numFmt formatCode="General" sourceLinked="1"/>
              <c:spPr>
                <a:noFill/>
                <a:ln>
                  <a:noFill/>
                </a:ln>
              </c:spPr>
              <c:showLegendKey val="0"/>
              <c:showVal val="1"/>
              <c:showBubbleSize val="0"/>
              <c:showCatName val="0"/>
              <c:showSerName val="0"/>
              <c:showPercent val="0"/>
            </c:dLbl>
            <c:dLbl>
              <c:idx val="4"/>
              <c:layout>
                <c:manualLayout>
                  <c:x val="0"/>
                  <c:y val="0"/>
                </c:manualLayout>
              </c:layout>
              <c:tx>
                <c:strRef>
                  <c:f>'Fig 11.2'!$F$15</c:f>
                  <c:strCache>
                    <c:ptCount val="1"/>
                    <c:pt idx="0">
                      <c:v>Hovedstaden (DK01)</c:v>
                    </c:pt>
                  </c:strCache>
                </c:strRef>
              </c:tx>
              <c:txPr>
                <a:bodyPr vert="horz" rot="0" anchor="ctr"/>
                <a:lstStyle/>
                <a:p>
                  <a:pPr algn="ctr">
                    <a:defRPr lang="en-US" cap="none" sz="800" b="0" i="0" u="none" baseline="0"/>
                  </a:pPr>
                </a:p>
              </c:txPr>
              <c:numFmt formatCode="General" sourceLinked="1"/>
              <c:spPr>
                <a:noFill/>
                <a:ln>
                  <a:noFill/>
                </a:ln>
              </c:spPr>
              <c:showLegendKey val="0"/>
              <c:showVal val="1"/>
              <c:showBubbleSize val="0"/>
              <c:showCatName val="0"/>
              <c:showSerName val="0"/>
              <c:showPercent val="0"/>
            </c:dLbl>
            <c:dLbl>
              <c:idx val="5"/>
              <c:layout>
                <c:manualLayout>
                  <c:x val="0"/>
                  <c:y val="0"/>
                </c:manualLayout>
              </c:layout>
              <c:tx>
                <c:strRef>
                  <c:f>'Fig 11.2'!$F$16</c:f>
                  <c:strCache>
                    <c:ptCount val="1"/>
                    <c:pt idx="0">
                      <c:v>Braunschweig (DE91)</c:v>
                    </c:pt>
                  </c:strCache>
                </c:strRef>
              </c:tx>
              <c:txPr>
                <a:bodyPr vert="horz" rot="0" anchor="ctr"/>
                <a:lstStyle/>
                <a:p>
                  <a:pPr algn="ctr">
                    <a:defRPr lang="en-US" cap="none" sz="800" b="0" i="0" u="none" baseline="0"/>
                  </a:pPr>
                </a:p>
              </c:txPr>
              <c:numFmt formatCode="General" sourceLinked="1"/>
              <c:spPr>
                <a:noFill/>
                <a:ln>
                  <a:noFill/>
                </a:ln>
              </c:spPr>
              <c:showLegendKey val="0"/>
              <c:showVal val="1"/>
              <c:showBubbleSize val="0"/>
              <c:showCatName val="0"/>
              <c:showSerName val="0"/>
              <c:showPercent val="0"/>
            </c:dLbl>
            <c:dLbl>
              <c:idx val="6"/>
              <c:layout>
                <c:manualLayout>
                  <c:x val="0"/>
                  <c:y val="0"/>
                </c:manualLayout>
              </c:layout>
              <c:tx>
                <c:strRef>
                  <c:f>'Fig 11.2'!$F$17</c:f>
                  <c:strCache>
                    <c:ptCount val="1"/>
                    <c:pt idx="0">
                      <c:v/>
                    </c:pt>
                  </c:strCache>
                </c:strRef>
              </c:tx>
              <c:txPr>
                <a:bodyPr vert="horz" rot="0" anchor="ctr"/>
                <a:lstStyle/>
                <a:p>
                  <a:pPr algn="ctr">
                    <a:defRPr lang="en-US" cap="none" sz="800" b="0" i="0" u="none" baseline="0"/>
                  </a:pPr>
                </a:p>
              </c:txPr>
              <c:numFmt formatCode="General" sourceLinked="1"/>
              <c:spPr>
                <a:noFill/>
                <a:ln>
                  <a:noFill/>
                </a:ln>
              </c:spPr>
              <c:showLegendKey val="0"/>
              <c:showVal val="1"/>
              <c:showBubbleSize val="0"/>
              <c:showCatName val="0"/>
              <c:showSerName val="0"/>
              <c:showPercent val="0"/>
            </c:dLbl>
            <c:dLbl>
              <c:idx val="7"/>
              <c:delete val="1"/>
            </c:dLbl>
            <c:dLbl>
              <c:idx val="8"/>
              <c:layout>
                <c:manualLayout>
                  <c:x val="0"/>
                  <c:y val="0"/>
                </c:manualLayout>
              </c:layout>
              <c:tx>
                <c:strRef>
                  <c:f>'Fig 11.2'!$F$19</c:f>
                  <c:strCache>
                    <c:ptCount val="1"/>
                    <c:pt idx="0">
                      <c:v>Kriti (EL43)</c:v>
                    </c:pt>
                  </c:strCache>
                </c:strRef>
              </c:tx>
              <c:txPr>
                <a:bodyPr vert="horz" rot="0" anchor="ctr"/>
                <a:lstStyle/>
                <a:p>
                  <a:pPr algn="ctr">
                    <a:defRPr lang="en-US" cap="none" sz="800" b="0" i="0" u="none" baseline="0"/>
                  </a:pPr>
                </a:p>
              </c:txPr>
              <c:numFmt formatCode="General" sourceLinked="1"/>
              <c:spPr>
                <a:noFill/>
                <a:ln>
                  <a:noFill/>
                </a:ln>
              </c:spPr>
              <c:showLegendKey val="0"/>
              <c:showVal val="1"/>
              <c:showBubbleSize val="0"/>
              <c:showCatName val="0"/>
              <c:showSerName val="0"/>
              <c:showPercent val="0"/>
            </c:dLbl>
            <c:dLbl>
              <c:idx val="9"/>
              <c:layout>
                <c:manualLayout>
                  <c:x val="0"/>
                  <c:y val="0"/>
                </c:manualLayout>
              </c:layout>
              <c:tx>
                <c:strRef>
                  <c:f>'Fig 11.2'!$F$20</c:f>
                  <c:strCache>
                    <c:ptCount val="1"/>
                    <c:pt idx="0">
                      <c:v>Comunidad de Madrid (ES30)</c:v>
                    </c:pt>
                  </c:strCache>
                </c:strRef>
              </c:tx>
              <c:txPr>
                <a:bodyPr vert="horz" rot="0" anchor="ctr"/>
                <a:lstStyle/>
                <a:p>
                  <a:pPr algn="ctr">
                    <a:defRPr lang="en-US" cap="none" sz="800" b="0" i="0" u="none" baseline="0"/>
                  </a:pPr>
                </a:p>
              </c:txPr>
              <c:numFmt formatCode="General" sourceLinked="1"/>
              <c:spPr>
                <a:noFill/>
                <a:ln>
                  <a:noFill/>
                </a:ln>
              </c:spPr>
              <c:showLegendKey val="0"/>
              <c:showVal val="1"/>
              <c:showBubbleSize val="0"/>
              <c:showCatName val="0"/>
              <c:showSerName val="0"/>
              <c:showPercent val="0"/>
            </c:dLbl>
            <c:dLbl>
              <c:idx val="10"/>
              <c:layout>
                <c:manualLayout>
                  <c:x val="0"/>
                  <c:y val="0"/>
                </c:manualLayout>
              </c:layout>
              <c:tx>
                <c:strRef>
                  <c:f>'Fig 11.2'!$F$21</c:f>
                  <c:strCache>
                    <c:ptCount val="1"/>
                    <c:pt idx="0">
                      <c:v>Midi-Pyrénées (FR62)</c:v>
                    </c:pt>
                  </c:strCache>
                </c:strRef>
              </c:tx>
              <c:txPr>
                <a:bodyPr vert="horz" rot="0" anchor="ctr"/>
                <a:lstStyle/>
                <a:p>
                  <a:pPr algn="ctr">
                    <a:defRPr lang="en-US" cap="none" sz="800" b="0" i="0" u="none" baseline="0"/>
                  </a:pPr>
                </a:p>
              </c:txPr>
              <c:numFmt formatCode="General" sourceLinked="1"/>
              <c:spPr>
                <a:noFill/>
                <a:ln>
                  <a:noFill/>
                </a:ln>
              </c:spPr>
              <c:showLegendKey val="0"/>
              <c:showVal val="1"/>
              <c:showBubbleSize val="0"/>
              <c:showCatName val="0"/>
              <c:showSerName val="0"/>
              <c:showPercent val="0"/>
            </c:dLbl>
            <c:dLbl>
              <c:idx val="11"/>
              <c:delete val="1"/>
            </c:dLbl>
            <c:dLbl>
              <c:idx val="12"/>
              <c:layout>
                <c:manualLayout>
                  <c:x val="0"/>
                  <c:y val="0"/>
                </c:manualLayout>
              </c:layout>
              <c:tx>
                <c:strRef>
                  <c:f>'Fig 11.2'!$F$23</c:f>
                  <c:strCache>
                    <c:ptCount val="1"/>
                    <c:pt idx="0">
                      <c:v/>
                    </c:pt>
                  </c:strCache>
                </c:strRef>
              </c:tx>
              <c:txPr>
                <a:bodyPr vert="horz" rot="0" anchor="ctr"/>
                <a:lstStyle/>
                <a:p>
                  <a:pPr algn="ctr">
                    <a:defRPr lang="en-US" cap="none" sz="800" b="0" i="0" u="none" baseline="0"/>
                  </a:pPr>
                </a:p>
              </c:txPr>
              <c:numFmt formatCode="General" sourceLinked="1"/>
              <c:spPr>
                <a:noFill/>
                <a:ln>
                  <a:noFill/>
                </a:ln>
              </c:spPr>
              <c:showLegendKey val="0"/>
              <c:showVal val="1"/>
              <c:showBubbleSize val="0"/>
              <c:showCatName val="0"/>
              <c:showSerName val="0"/>
              <c:showPercent val="0"/>
            </c:dLbl>
            <c:dLbl>
              <c:idx val="13"/>
              <c:layout>
                <c:manualLayout>
                  <c:x val="0"/>
                  <c:y val="0"/>
                </c:manualLayout>
              </c:layout>
              <c:tx>
                <c:strRef>
                  <c:f>'Fig 11.2'!$F$24</c:f>
                  <c:strCache>
                    <c:ptCount val="1"/>
                    <c:pt idx="0">
                      <c:v/>
                    </c:pt>
                  </c:strCache>
                </c:strRef>
              </c:tx>
              <c:txPr>
                <a:bodyPr vert="horz" rot="0" anchor="ctr"/>
                <a:lstStyle/>
                <a:p>
                  <a:pPr algn="ctr">
                    <a:defRPr lang="en-US" cap="none" sz="800" b="0" i="0" u="none" baseline="0"/>
                  </a:pPr>
                </a:p>
              </c:txPr>
              <c:numFmt formatCode="General" sourceLinked="1"/>
              <c:spPr>
                <a:noFill/>
                <a:ln>
                  <a:noFill/>
                </a:ln>
              </c:spPr>
              <c:showLegendKey val="0"/>
              <c:showVal val="1"/>
              <c:showBubbleSize val="0"/>
              <c:showCatName val="0"/>
              <c:showSerName val="0"/>
              <c:showPercent val="0"/>
            </c:dLbl>
            <c:dLbl>
              <c:idx val="14"/>
              <c:layout>
                <c:manualLayout>
                  <c:x val="0"/>
                  <c:y val="0"/>
                </c:manualLayout>
              </c:layout>
              <c:tx>
                <c:strRef>
                  <c:f>'Fig 11.2'!$F$25</c:f>
                  <c:strCache>
                    <c:ptCount val="1"/>
                    <c:pt idx="0">
                      <c:v/>
                    </c:pt>
                  </c:strCache>
                </c:strRef>
              </c:tx>
              <c:txPr>
                <a:bodyPr vert="horz" rot="0" anchor="ctr"/>
                <a:lstStyle/>
                <a:p>
                  <a:pPr algn="ctr">
                    <a:defRPr lang="en-US" cap="none" sz="800" b="0" i="0" u="none" baseline="0"/>
                  </a:pPr>
                </a:p>
              </c:txPr>
              <c:numFmt formatCode="General" sourceLinked="1"/>
              <c:spPr>
                <a:noFill/>
                <a:ln>
                  <a:noFill/>
                </a:ln>
              </c:spPr>
              <c:showLegendKey val="0"/>
              <c:showVal val="1"/>
              <c:showBubbleSize val="0"/>
              <c:showCatName val="0"/>
              <c:showSerName val="0"/>
              <c:showPercent val="0"/>
            </c:dLbl>
            <c:dLbl>
              <c:idx val="15"/>
              <c:layout>
                <c:manualLayout>
                  <c:x val="0"/>
                  <c:y val="0"/>
                </c:manualLayout>
              </c:layout>
              <c:tx>
                <c:strRef>
                  <c:f>'Fig 11.2'!$F$26</c:f>
                  <c:strCache>
                    <c:ptCount val="1"/>
                    <c:pt idx="0">
                      <c:v/>
                    </c:pt>
                  </c:strCache>
                </c:strRef>
              </c:tx>
              <c:txPr>
                <a:bodyPr vert="horz" rot="0" anchor="ctr"/>
                <a:lstStyle/>
                <a:p>
                  <a:pPr algn="ctr">
                    <a:defRPr lang="en-US" cap="none" sz="800" b="0" i="0" u="none" baseline="0"/>
                  </a:pPr>
                </a:p>
              </c:txPr>
              <c:numFmt formatCode="General" sourceLinked="1"/>
              <c:spPr>
                <a:noFill/>
                <a:ln>
                  <a:noFill/>
                </a:ln>
              </c:spPr>
              <c:showLegendKey val="0"/>
              <c:showVal val="1"/>
              <c:showBubbleSize val="0"/>
              <c:showCatName val="0"/>
              <c:showSerName val="0"/>
              <c:showPercent val="0"/>
            </c:dLbl>
            <c:dLbl>
              <c:idx val="16"/>
              <c:layout>
                <c:manualLayout>
                  <c:x val="0"/>
                  <c:y val="0"/>
                </c:manualLayout>
              </c:layout>
              <c:tx>
                <c:strRef>
                  <c:f>'Fig 11.2'!$F$27</c:f>
                  <c:strCache>
                    <c:ptCount val="1"/>
                    <c:pt idx="0">
                      <c:v>Közép-Magyarország (HU10)</c:v>
                    </c:pt>
                  </c:strCache>
                </c:strRef>
              </c:tx>
              <c:txPr>
                <a:bodyPr vert="horz" rot="0" anchor="ctr"/>
                <a:lstStyle/>
                <a:p>
                  <a:pPr algn="ctr">
                    <a:defRPr lang="en-US" cap="none" sz="800" b="0" i="0" u="none" baseline="0"/>
                  </a:pPr>
                </a:p>
              </c:txPr>
              <c:numFmt formatCode="General" sourceLinked="1"/>
              <c:spPr>
                <a:noFill/>
                <a:ln>
                  <a:noFill/>
                </a:ln>
              </c:spPr>
              <c:showLegendKey val="0"/>
              <c:showVal val="1"/>
              <c:showBubbleSize val="0"/>
              <c:showCatName val="0"/>
              <c:showSerName val="0"/>
              <c:showPercent val="0"/>
            </c:dLbl>
            <c:dLbl>
              <c:idx val="17"/>
              <c:layout>
                <c:manualLayout>
                  <c:x val="0"/>
                  <c:y val="0"/>
                </c:manualLayout>
              </c:layout>
              <c:tx>
                <c:strRef>
                  <c:f>'Fig 11.2'!$F$28</c:f>
                  <c:strCache>
                    <c:ptCount val="1"/>
                    <c:pt idx="0">
                      <c:v/>
                    </c:pt>
                  </c:strCache>
                </c:strRef>
              </c:tx>
              <c:txPr>
                <a:bodyPr vert="horz" rot="0" anchor="ctr"/>
                <a:lstStyle/>
                <a:p>
                  <a:pPr algn="ctr">
                    <a:defRPr lang="en-US" cap="none" sz="800" b="0" i="0" u="none" baseline="0"/>
                  </a:pPr>
                </a:p>
              </c:txPr>
              <c:numFmt formatCode="General" sourceLinked="1"/>
              <c:spPr>
                <a:noFill/>
                <a:ln>
                  <a:noFill/>
                </a:ln>
              </c:spPr>
              <c:showLegendKey val="0"/>
              <c:showVal val="1"/>
              <c:showBubbleSize val="0"/>
              <c:showCatName val="0"/>
              <c:showSerName val="0"/>
              <c:showPercent val="0"/>
            </c:dLbl>
            <c:dLbl>
              <c:idx val="18"/>
              <c:layout>
                <c:manualLayout>
                  <c:x val="0"/>
                  <c:y val="0"/>
                </c:manualLayout>
              </c:layout>
              <c:tx>
                <c:strRef>
                  <c:f>'Fig 11.2'!$F$29</c:f>
                  <c:strCache>
                    <c:ptCount val="1"/>
                    <c:pt idx="0">
                      <c:v>Noord-Brabant (NL41)</c:v>
                    </c:pt>
                  </c:strCache>
                </c:strRef>
              </c:tx>
              <c:txPr>
                <a:bodyPr vert="horz" rot="0" anchor="ctr"/>
                <a:lstStyle/>
                <a:p>
                  <a:pPr algn="ctr">
                    <a:defRPr lang="en-US" cap="none" sz="800" b="0" i="0" u="none" baseline="0"/>
                  </a:pPr>
                </a:p>
              </c:txPr>
              <c:numFmt formatCode="General" sourceLinked="1"/>
              <c:spPr>
                <a:noFill/>
                <a:ln>
                  <a:noFill/>
                </a:ln>
              </c:spPr>
              <c:showLegendKey val="0"/>
              <c:showVal val="1"/>
              <c:showBubbleSize val="0"/>
              <c:showCatName val="0"/>
              <c:showSerName val="0"/>
              <c:showPercent val="0"/>
            </c:dLbl>
            <c:dLbl>
              <c:idx val="19"/>
              <c:layout>
                <c:manualLayout>
                  <c:x val="0"/>
                  <c:y val="0"/>
                </c:manualLayout>
              </c:layout>
              <c:tx>
                <c:strRef>
                  <c:f>'Fig 11.2'!$F$30</c:f>
                  <c:strCache>
                    <c:ptCount val="1"/>
                    <c:pt idx="0">
                      <c:v>Wien (AT13)</c:v>
                    </c:pt>
                  </c:strCache>
                </c:strRef>
              </c:tx>
              <c:txPr>
                <a:bodyPr vert="horz" rot="0" anchor="ctr"/>
                <a:lstStyle/>
                <a:p>
                  <a:pPr algn="ctr">
                    <a:defRPr lang="en-US" cap="none" sz="800" b="0" i="0" u="none" baseline="0"/>
                  </a:pPr>
                </a:p>
              </c:txPr>
              <c:numFmt formatCode="General" sourceLinked="1"/>
              <c:spPr>
                <a:noFill/>
                <a:ln>
                  <a:noFill/>
                </a:ln>
              </c:spPr>
              <c:showLegendKey val="0"/>
              <c:showVal val="1"/>
              <c:showBubbleSize val="0"/>
              <c:showCatName val="0"/>
              <c:showSerName val="0"/>
              <c:showPercent val="0"/>
            </c:dLbl>
            <c:dLbl>
              <c:idx val="20"/>
              <c:layout>
                <c:manualLayout>
                  <c:x val="0"/>
                  <c:y val="0"/>
                </c:manualLayout>
              </c:layout>
              <c:tx>
                <c:strRef>
                  <c:f>'Fig 11.2'!$F$31</c:f>
                  <c:strCache>
                    <c:ptCount val="1"/>
                    <c:pt idx="0">
                      <c:v>Mazowieckie (PL12)</c:v>
                    </c:pt>
                  </c:strCache>
                </c:strRef>
              </c:tx>
              <c:txPr>
                <a:bodyPr vert="horz" rot="0" anchor="ctr"/>
                <a:lstStyle/>
                <a:p>
                  <a:pPr algn="ctr">
                    <a:defRPr lang="en-US" cap="none" sz="800" b="0" i="0" u="none" baseline="0"/>
                  </a:pPr>
                </a:p>
              </c:txPr>
              <c:numFmt formatCode="General" sourceLinked="1"/>
              <c:spPr>
                <a:noFill/>
                <a:ln>
                  <a:noFill/>
                </a:ln>
              </c:spPr>
              <c:showLegendKey val="0"/>
              <c:showVal val="1"/>
              <c:showBubbleSize val="0"/>
              <c:showCatName val="0"/>
              <c:showSerName val="0"/>
              <c:showPercent val="0"/>
            </c:dLbl>
            <c:dLbl>
              <c:idx val="21"/>
              <c:layout>
                <c:manualLayout>
                  <c:x val="0"/>
                  <c:y val="0"/>
                </c:manualLayout>
              </c:layout>
              <c:tx>
                <c:strRef>
                  <c:f>'Fig 11.2'!$F$32</c:f>
                  <c:strCache>
                    <c:ptCount val="1"/>
                    <c:pt idx="0">
                      <c:v>Lisboa (PT17)</c:v>
                    </c:pt>
                  </c:strCache>
                </c:strRef>
              </c:tx>
              <c:txPr>
                <a:bodyPr vert="horz" rot="0" anchor="ctr"/>
                <a:lstStyle/>
                <a:p>
                  <a:pPr algn="ctr">
                    <a:defRPr lang="en-US" cap="none" sz="800" b="0" i="0" u="none" baseline="0"/>
                  </a:pPr>
                </a:p>
              </c:txPr>
              <c:numFmt formatCode="General" sourceLinked="1"/>
              <c:spPr>
                <a:noFill/>
                <a:ln>
                  <a:noFill/>
                </a:ln>
              </c:spPr>
              <c:showLegendKey val="0"/>
              <c:showVal val="1"/>
              <c:showBubbleSize val="0"/>
              <c:showCatName val="0"/>
              <c:showSerName val="0"/>
              <c:showPercent val="0"/>
            </c:dLbl>
            <c:dLbl>
              <c:idx val="22"/>
              <c:layout>
                <c:manualLayout>
                  <c:x val="0"/>
                  <c:y val="0"/>
                </c:manualLayout>
              </c:layout>
              <c:tx>
                <c:strRef>
                  <c:f>'Fig 11.2'!$F$33</c:f>
                  <c:strCache>
                    <c:ptCount val="1"/>
                    <c:pt idx="0">
                      <c:v>Bucureşti - Ilfov (RO32)</c:v>
                    </c:pt>
                  </c:strCache>
                </c:strRef>
              </c:tx>
              <c:txPr>
                <a:bodyPr vert="horz" rot="0" anchor="ctr"/>
                <a:lstStyle/>
                <a:p>
                  <a:pPr algn="ctr">
                    <a:defRPr lang="en-US" cap="none" sz="800" b="0" i="0" u="none" baseline="0"/>
                  </a:pPr>
                </a:p>
              </c:txPr>
              <c:numFmt formatCode="General" sourceLinked="1"/>
              <c:spPr>
                <a:noFill/>
                <a:ln>
                  <a:noFill/>
                </a:ln>
              </c:spPr>
              <c:showLegendKey val="0"/>
              <c:showVal val="1"/>
              <c:showBubbleSize val="0"/>
              <c:showCatName val="0"/>
              <c:showSerName val="0"/>
              <c:showPercent val="0"/>
            </c:dLbl>
            <c:dLbl>
              <c:idx val="23"/>
              <c:layout>
                <c:manualLayout>
                  <c:x val="0"/>
                  <c:y val="0"/>
                </c:manualLayout>
              </c:layout>
              <c:tx>
                <c:strRef>
                  <c:f>'Fig 11.2'!$F$34</c:f>
                  <c:strCache>
                    <c:ptCount val="1"/>
                    <c:pt idx="0">
                      <c:v>Zahodna Slovenija (SI02)</c:v>
                    </c:pt>
                  </c:strCache>
                </c:strRef>
              </c:tx>
              <c:txPr>
                <a:bodyPr vert="horz" rot="0" anchor="ctr"/>
                <a:lstStyle/>
                <a:p>
                  <a:pPr algn="ctr">
                    <a:defRPr lang="en-US" cap="none" sz="800" b="0" i="0" u="none" baseline="0"/>
                  </a:pPr>
                </a:p>
              </c:txPr>
              <c:numFmt formatCode="General" sourceLinked="1"/>
              <c:spPr>
                <a:noFill/>
                <a:ln>
                  <a:noFill/>
                </a:ln>
              </c:spPr>
              <c:showLegendKey val="0"/>
              <c:showVal val="1"/>
              <c:showBubbleSize val="0"/>
              <c:showCatName val="0"/>
              <c:showSerName val="0"/>
              <c:showPercent val="0"/>
            </c:dLbl>
            <c:dLbl>
              <c:idx val="24"/>
              <c:layout>
                <c:manualLayout>
                  <c:x val="0"/>
                  <c:y val="0"/>
                </c:manualLayout>
              </c:layout>
              <c:tx>
                <c:strRef>
                  <c:f>'Fig 11.2'!$F$35</c:f>
                  <c:strCache>
                    <c:ptCount val="1"/>
                    <c:pt idx="0">
                      <c:v>Bratislavský kraj (SK01)</c:v>
                    </c:pt>
                  </c:strCache>
                </c:strRef>
              </c:tx>
              <c:txPr>
                <a:bodyPr vert="horz" rot="0" anchor="ctr"/>
                <a:lstStyle/>
                <a:p>
                  <a:pPr algn="ctr">
                    <a:defRPr lang="en-US" cap="none" sz="800" b="0" i="0" u="none" baseline="0"/>
                  </a:pPr>
                </a:p>
              </c:txPr>
              <c:numFmt formatCode="General" sourceLinked="1"/>
              <c:spPr>
                <a:noFill/>
                <a:ln>
                  <a:noFill/>
                </a:ln>
              </c:spPr>
              <c:showLegendKey val="0"/>
              <c:showVal val="1"/>
              <c:showBubbleSize val="0"/>
              <c:showCatName val="0"/>
              <c:showSerName val="0"/>
              <c:showPercent val="0"/>
            </c:dLbl>
            <c:dLbl>
              <c:idx val="25"/>
              <c:layout>
                <c:manualLayout>
                  <c:x val="0"/>
                  <c:y val="0"/>
                </c:manualLayout>
              </c:layout>
              <c:tx>
                <c:strRef>
                  <c:f>'Fig 11.2'!$F$36</c:f>
                  <c:strCache>
                    <c:ptCount val="1"/>
                    <c:pt idx="0">
                      <c:v>Länsi-Suomi (FI19)</c:v>
                    </c:pt>
                  </c:strCache>
                </c:strRef>
              </c:tx>
              <c:txPr>
                <a:bodyPr vert="horz" rot="0" anchor="ctr"/>
                <a:lstStyle/>
                <a:p>
                  <a:pPr algn="ctr">
                    <a:defRPr lang="en-US" cap="none" sz="800" b="0" i="0" u="none" baseline="0"/>
                  </a:pPr>
                </a:p>
              </c:txPr>
              <c:numFmt formatCode="General" sourceLinked="1"/>
              <c:spPr>
                <a:noFill/>
                <a:ln>
                  <a:noFill/>
                </a:ln>
              </c:spPr>
              <c:showLegendKey val="0"/>
              <c:showVal val="1"/>
              <c:showBubbleSize val="0"/>
              <c:showCatName val="0"/>
              <c:showSerName val="0"/>
              <c:showPercent val="0"/>
            </c:dLbl>
            <c:dLbl>
              <c:idx val="26"/>
              <c:layout>
                <c:manualLayout>
                  <c:x val="0"/>
                  <c:y val="0"/>
                </c:manualLayout>
              </c:layout>
              <c:tx>
                <c:strRef>
                  <c:f>'Fig 11.2'!$F$37</c:f>
                  <c:strCache>
                    <c:ptCount val="1"/>
                    <c:pt idx="0">
                      <c:v>Sydsverige (SE22)</c:v>
                    </c:pt>
                  </c:strCache>
                </c:strRef>
              </c:tx>
              <c:txPr>
                <a:bodyPr vert="horz" rot="0" anchor="ctr"/>
                <a:lstStyle/>
                <a:p>
                  <a:pPr algn="ctr">
                    <a:defRPr lang="en-US" cap="none" sz="800" b="0" i="0" u="none" baseline="0"/>
                  </a:pPr>
                </a:p>
              </c:txPr>
              <c:numFmt formatCode="General" sourceLinked="1"/>
              <c:spPr>
                <a:noFill/>
                <a:ln>
                  <a:noFill/>
                </a:ln>
              </c:spPr>
              <c:showLegendKey val="0"/>
              <c:showVal val="1"/>
              <c:showBubbleSize val="0"/>
              <c:showCatName val="0"/>
              <c:showSerName val="0"/>
              <c:showPercent val="0"/>
            </c:dLbl>
            <c:dLbl>
              <c:idx val="27"/>
              <c:layout>
                <c:manualLayout>
                  <c:x val="0"/>
                  <c:y val="0"/>
                </c:manualLayout>
              </c:layout>
              <c:tx>
                <c:strRef>
                  <c:f>'Fig 11.2'!$F$38</c:f>
                  <c:strCache>
                    <c:ptCount val="1"/>
                    <c:pt idx="0">
                      <c:v>East Anglia (UKH1)</c:v>
                    </c:pt>
                  </c:strCache>
                </c:strRef>
              </c:tx>
              <c:txPr>
                <a:bodyPr vert="horz" rot="0" anchor="ctr"/>
                <a:lstStyle/>
                <a:p>
                  <a:pPr algn="ctr">
                    <a:defRPr lang="en-US" cap="none" sz="800" b="0" i="0" u="none" baseline="0"/>
                  </a:pPr>
                </a:p>
              </c:txPr>
              <c:numFmt formatCode="General" sourceLinked="1"/>
              <c:spPr>
                <a:noFill/>
                <a:ln>
                  <a:noFill/>
                </a:ln>
              </c:spPr>
              <c:showLegendKey val="0"/>
              <c:showVal val="1"/>
              <c:showBubbleSize val="0"/>
              <c:showCatName val="0"/>
              <c:showSerName val="0"/>
              <c:showPercent val="0"/>
            </c:dLbl>
            <c:dLbl>
              <c:idx val="28"/>
              <c:layout>
                <c:manualLayout>
                  <c:x val="0"/>
                  <c:y val="0"/>
                </c:manualLayout>
              </c:layout>
              <c:tx>
                <c:strRef>
                  <c:f>'Fig 11.2'!$F$39</c:f>
                  <c:strCache>
                    <c:ptCount val="1"/>
                    <c:pt idx="0">
                      <c:v/>
                    </c:pt>
                  </c:strCache>
                </c:strRef>
              </c:tx>
              <c:txPr>
                <a:bodyPr vert="horz" rot="0" anchor="ctr"/>
                <a:lstStyle/>
                <a:p>
                  <a:pPr algn="ctr">
                    <a:defRPr lang="en-US" cap="none" sz="800" b="0" i="0" u="none" baseline="0"/>
                  </a:pPr>
                </a:p>
              </c:txPr>
              <c:numFmt formatCode="General" sourceLinked="1"/>
              <c:spPr>
                <a:noFill/>
                <a:ln>
                  <a:noFill/>
                </a:ln>
              </c:spPr>
              <c:showLegendKey val="0"/>
              <c:showVal val="1"/>
              <c:showBubbleSize val="0"/>
              <c:showCatName val="0"/>
              <c:showSerName val="0"/>
              <c:showPercent val="0"/>
            </c:dLbl>
            <c:dLbl>
              <c:idx val="29"/>
              <c:layout>
                <c:manualLayout>
                  <c:x val="0"/>
                  <c:y val="0"/>
                </c:manualLayout>
              </c:layout>
              <c:tx>
                <c:strRef>
                  <c:f>'Fig 11.2'!$F$40</c:f>
                  <c:strCache>
                    <c:ptCount val="1"/>
                    <c:pt idx="0">
                      <c:v>Trøndelag (NO06)</c:v>
                    </c:pt>
                  </c:strCache>
                </c:strRef>
              </c:tx>
              <c:txPr>
                <a:bodyPr vert="horz" rot="0" anchor="ctr"/>
                <a:lstStyle/>
                <a:p>
                  <a:pPr algn="ctr">
                    <a:defRPr lang="en-US" cap="none" sz="800" b="0" i="0" u="none" baseline="0"/>
                  </a:pPr>
                </a:p>
              </c:txPr>
              <c:numFmt formatCode="General" sourceLinked="1"/>
              <c:spPr>
                <a:noFill/>
                <a:ln>
                  <a:noFill/>
                </a:ln>
              </c:spPr>
              <c:showLegendKey val="0"/>
              <c:showVal val="1"/>
              <c:showBubbleSize val="0"/>
              <c:showCatName val="0"/>
              <c:showSerName val="0"/>
              <c:showPercent val="0"/>
            </c:dLbl>
            <c:dLbl>
              <c:idx val="30"/>
              <c:layout>
                <c:manualLayout>
                  <c:x val="0"/>
                  <c:y val="0"/>
                </c:manualLayout>
              </c:layout>
              <c:tx>
                <c:strRef>
                  <c:f>'Fig 11.2'!$F$41</c:f>
                  <c:strCache>
                    <c:ptCount val="1"/>
                    <c:pt idx="0">
                      <c:v/>
                    </c:pt>
                  </c:strCache>
                </c:strRef>
              </c:tx>
              <c:txPr>
                <a:bodyPr vert="horz" rot="0" anchor="ctr"/>
                <a:lstStyle/>
                <a:p>
                  <a:pPr algn="ctr">
                    <a:defRPr lang="en-US" cap="none" sz="800" b="0" i="0" u="none" baseline="0"/>
                  </a:pPr>
                </a:p>
              </c:txPr>
              <c:numFmt formatCode="General" sourceLinked="1"/>
              <c:spPr>
                <a:noFill/>
                <a:ln>
                  <a:noFill/>
                </a:ln>
              </c:spPr>
              <c:showLegendKey val="0"/>
              <c:showVal val="1"/>
              <c:showBubbleSize val="0"/>
              <c:showCatName val="0"/>
              <c:showSerName val="0"/>
              <c:showPercent val="0"/>
            </c:dLbl>
            <c:dLbl>
              <c:idx val="31"/>
              <c:delete val="1"/>
            </c:dLbl>
            <c:dLbl>
              <c:idx val="32"/>
              <c:layout>
                <c:manualLayout>
                  <c:x val="0"/>
                  <c:y val="0"/>
                </c:manualLayout>
              </c:layout>
              <c:tx>
                <c:strRef>
                  <c:f>'Fig 11.2'!$F$43</c:f>
                  <c:strCache>
                    <c:ptCount val="1"/>
                    <c:pt idx="0">
                      <c:v/>
                    </c:pt>
                  </c:strCache>
                </c:strRef>
              </c:tx>
              <c:txPr>
                <a:bodyPr vert="horz" rot="0" anchor="ctr"/>
                <a:lstStyle/>
                <a:p>
                  <a:pPr algn="ctr">
                    <a:defRPr lang="en-US" cap="none" sz="800" b="0" i="0" u="none" baseline="0"/>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800" b="0" i="0" u="none" baseline="0"/>
                </a:pPr>
              </a:p>
            </c:txPr>
            <c:showLegendKey val="0"/>
            <c:showVal val="0"/>
            <c:showBubbleSize val="0"/>
            <c:showCatName val="0"/>
            <c:showSerName val="0"/>
            <c:showPercent val="0"/>
          </c:dLbls>
          <c:cat>
            <c:strRef>
              <c:f>'Fig 11.2'!$H$11:$H$43</c:f>
              <c:strCache/>
            </c:strRef>
          </c:cat>
          <c:val>
            <c:numRef>
              <c:f>'Fig 11.2'!$L$11:$L$43</c:f>
              <c:numCache/>
            </c:numRef>
          </c:val>
        </c:ser>
        <c:overlap val="100"/>
        <c:gapWidth val="70"/>
        <c:axId val="51161226"/>
        <c:axId val="57797851"/>
      </c:barChart>
      <c:scatterChart>
        <c:scatterStyle val="lineMarker"/>
        <c:varyColors val="0"/>
        <c:ser>
          <c:idx val="3"/>
          <c:order val="3"/>
          <c:tx>
            <c:strRef>
              <c:f>'Fig 11.2'!$M$10</c:f>
              <c:strCache>
                <c:ptCount val="1"/>
                <c:pt idx="0">
                  <c:v>Capital region</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BED730"/>
              </a:solidFill>
              <a:ln>
                <a:solidFill>
                  <a:srgbClr val="000000"/>
                </a:solidFill>
              </a:ln>
            </c:spPr>
          </c:marker>
          <c:xVal>
            <c:numRef>
              <c:f>'Fig 11.2'!$M$11:$M$43</c:f>
              <c:numCache/>
            </c:numRef>
          </c:xVal>
          <c:yVal>
            <c:numRef>
              <c:f>'Fig 11.2'!$N$11:$N$43</c:f>
              <c:numCache/>
            </c:numRef>
          </c:yVal>
          <c:smooth val="0"/>
        </c:ser>
        <c:axId val="50418612"/>
        <c:axId val="51114325"/>
      </c:scatterChart>
      <c:catAx>
        <c:axId val="51161226"/>
        <c:scaling>
          <c:orientation val="maxMin"/>
        </c:scaling>
        <c:axPos val="l"/>
        <c:delete val="0"/>
        <c:numFmt formatCode="General" sourceLinked="1"/>
        <c:majorTickMark val="out"/>
        <c:minorTickMark val="none"/>
        <c:tickLblPos val="low"/>
        <c:spPr>
          <a:ln w="3175">
            <a:solidFill>
              <a:srgbClr val="000000"/>
            </a:solidFill>
          </a:ln>
        </c:spPr>
        <c:crossAx val="57797851"/>
        <c:crosses val="autoZero"/>
        <c:auto val="1"/>
        <c:lblOffset val="100"/>
        <c:tickLblSkip val="1"/>
        <c:noMultiLvlLbl val="0"/>
      </c:catAx>
      <c:valAx>
        <c:axId val="57797851"/>
        <c:scaling>
          <c:orientation val="minMax"/>
          <c:max val="9"/>
          <c:min val="0"/>
        </c:scaling>
        <c:axPos val="t"/>
        <c:majorGridlines>
          <c:spPr>
            <a:ln w="3175">
              <a:solidFill>
                <a:srgbClr val="C0C0C0"/>
              </a:solidFill>
              <a:prstDash val="sysDot"/>
            </a:ln>
          </c:spPr>
        </c:majorGridlines>
        <c:delete val="0"/>
        <c:numFmt formatCode="0.0" sourceLinked="0"/>
        <c:majorTickMark val="out"/>
        <c:minorTickMark val="in"/>
        <c:tickLblPos val="nextTo"/>
        <c:spPr>
          <a:ln w="3175">
            <a:noFill/>
          </a:ln>
        </c:spPr>
        <c:crossAx val="51161226"/>
        <c:crossesAt val="1"/>
        <c:crossBetween val="between"/>
        <c:dispUnits/>
        <c:majorUnit val="1.5"/>
        <c:minorUnit val="1"/>
      </c:valAx>
      <c:valAx>
        <c:axId val="50418612"/>
        <c:scaling>
          <c:orientation val="minMax"/>
          <c:max val="15"/>
          <c:min val="0"/>
        </c:scaling>
        <c:axPos val="b"/>
        <c:delete val="1"/>
        <c:majorTickMark val="out"/>
        <c:minorTickMark val="none"/>
        <c:tickLblPos val="nextTo"/>
        <c:crossAx val="51114325"/>
        <c:crossesAt val="0"/>
        <c:crossBetween val="midCat"/>
        <c:dispUnits/>
        <c:majorUnit val="5"/>
        <c:minorUnit val="1"/>
      </c:valAx>
      <c:valAx>
        <c:axId val="51114325"/>
        <c:scaling>
          <c:orientation val="minMax"/>
          <c:max val="15"/>
          <c:min val="0"/>
        </c:scaling>
        <c:axPos val="l"/>
        <c:delete val="0"/>
        <c:numFmt formatCode="General" sourceLinked="1"/>
        <c:majorTickMark val="none"/>
        <c:minorTickMark val="none"/>
        <c:tickLblPos val="none"/>
        <c:spPr>
          <a:ln w="3175">
            <a:solidFill>
              <a:srgbClr val="000000"/>
            </a:solidFill>
          </a:ln>
        </c:spPr>
        <c:crossAx val="50418612"/>
        <c:crosses val="autoZero"/>
        <c:crossBetween val="midCat"/>
        <c:dispUnits/>
        <c:majorUnit val="5"/>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5"/>
          <c:y val="-0.01325"/>
        </c:manualLayout>
      </c:layout>
      <c:spPr>
        <a:noFill/>
        <a:ln>
          <a:noFill/>
        </a:ln>
      </c:spPr>
      <c:txPr>
        <a:bodyPr vert="horz" rot="0"/>
        <a:lstStyle/>
        <a:p>
          <a:pPr>
            <a:defRPr lang="en-US" cap="none" sz="960" b="0" i="0" u="none" baseline="0">
              <a:solidFill>
                <a:srgbClr val="000000"/>
              </a:solidFill>
            </a:defRPr>
          </a:pPr>
        </a:p>
      </c:txPr>
    </c:title>
    <c:plotArea>
      <c:layout>
        <c:manualLayout>
          <c:xMode val="edge"/>
          <c:yMode val="edge"/>
          <c:x val="0.01875"/>
          <c:y val="0"/>
          <c:w val="0.9635"/>
          <c:h val="0.95575"/>
        </c:manualLayout>
      </c:layout>
      <c:barChart>
        <c:barDir val="bar"/>
        <c:grouping val="clustered"/>
        <c:varyColors val="0"/>
        <c:ser>
          <c:idx val="0"/>
          <c:order val="0"/>
          <c:tx>
            <c:strRef>
              <c:f>'Fig 11.3'!$E$10</c:f>
              <c:strCache>
                <c:ptCount val="1"/>
                <c:pt idx="0">
                  <c:v/>
                </c:pt>
              </c:strCache>
            </c:strRef>
          </c:tx>
          <c:spPr>
            <a:solidFill>
              <a:srgbClr val="7B86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0"/>
            <c:invertIfNegative val="0"/>
            <c:spPr>
              <a:solidFill>
                <a:srgbClr val="BED730"/>
              </a:solidFill>
              <a:ln w="3175">
                <a:noFill/>
              </a:ln>
            </c:spPr>
          </c:dPt>
          <c:dPt>
            <c:idx val="11"/>
            <c:invertIfNegative val="0"/>
            <c:spPr>
              <a:solidFill>
                <a:srgbClr val="BED730"/>
              </a:solidFill>
              <a:ln w="3175">
                <a:noFill/>
              </a:ln>
            </c:spPr>
          </c:dPt>
          <c:cat>
            <c:strRef>
              <c:f>'Fig 11.3'!$D$11:$D$33</c:f>
              <c:strCache/>
            </c:strRef>
          </c:cat>
          <c:val>
            <c:numRef>
              <c:f>'Fig 11.3'!$E$11:$E$33</c:f>
              <c:numCache/>
            </c:numRef>
          </c:val>
        </c:ser>
        <c:axId val="57375742"/>
        <c:axId val="46619631"/>
      </c:barChart>
      <c:catAx>
        <c:axId val="57375742"/>
        <c:scaling>
          <c:orientation val="maxMin"/>
        </c:scaling>
        <c:axPos val="l"/>
        <c:delete val="0"/>
        <c:numFmt formatCode="General" sourceLinked="1"/>
        <c:majorTickMark val="out"/>
        <c:minorTickMark val="none"/>
        <c:tickLblPos val="low"/>
        <c:spPr>
          <a:ln w="12700">
            <a:solidFill>
              <a:srgbClr val="000000"/>
            </a:solidFill>
          </a:ln>
        </c:spPr>
        <c:crossAx val="46619631"/>
        <c:crosses val="autoZero"/>
        <c:auto val="1"/>
        <c:lblOffset val="100"/>
        <c:tickLblSkip val="1"/>
        <c:noMultiLvlLbl val="0"/>
      </c:catAx>
      <c:valAx>
        <c:axId val="46619631"/>
        <c:scaling>
          <c:orientation val="minMax"/>
          <c:max val="10"/>
          <c:min val="-15"/>
        </c:scaling>
        <c:axPos val="t"/>
        <c:majorGridlines>
          <c:spPr>
            <a:ln w="3175">
              <a:solidFill>
                <a:srgbClr val="C0C0C0"/>
              </a:solidFill>
              <a:prstDash val="sysDot"/>
            </a:ln>
          </c:spPr>
        </c:majorGridlines>
        <c:delete val="0"/>
        <c:numFmt formatCode="0" sourceLinked="0"/>
        <c:majorTickMark val="out"/>
        <c:minorTickMark val="in"/>
        <c:tickLblPos val="nextTo"/>
        <c:spPr>
          <a:ln w="3175">
            <a:noFill/>
          </a:ln>
        </c:spPr>
        <c:crossAx val="57375742"/>
        <c:crossesAt val="1"/>
        <c:crossBetween val="between"/>
        <c:dispUnits/>
        <c:majorUnit val="5"/>
      </c:valAx>
      <c:spPr>
        <a:noFill/>
        <a:ln>
          <a:noFill/>
        </a:ln>
      </c:spPr>
    </c:plotArea>
    <c:plotVisOnly val="1"/>
    <c:dispBlanksAs val="gap"/>
    <c:showDLblsOverMax val="0"/>
  </c:chart>
  <c:spPr>
    <a:noFill/>
    <a:ln>
      <a:noFill/>
    </a:ln>
  </c:spPr>
  <c:txPr>
    <a:bodyPr vert="horz" rot="0"/>
    <a:lstStyle/>
    <a:p>
      <a:pPr>
        <a:defRPr lang="en-US" cap="none" sz="8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841"/>
          <c:h val="0.98575"/>
        </c:manualLayout>
      </c:layout>
      <c:barChart>
        <c:barDir val="bar"/>
        <c:grouping val="stacked"/>
        <c:varyColors val="0"/>
        <c:ser>
          <c:idx val="0"/>
          <c:order val="0"/>
          <c:tx>
            <c:strRef>
              <c:f>'Fig 11.4'!$L$10</c:f>
              <c:strCache>
                <c:ptCount val="1"/>
                <c:pt idx="0">
                  <c:v>Lowest region</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'Fig 11.4'!$J$11:$J$44</c:f>
              <c:strCache/>
            </c:strRef>
          </c:cat>
          <c:val>
            <c:numRef>
              <c:f>'Fig 11.4'!$L$11:$L$44</c:f>
              <c:numCache/>
            </c:numRef>
          </c:val>
        </c:ser>
        <c:ser>
          <c:idx val="1"/>
          <c:order val="1"/>
          <c:tx>
            <c:strRef>
              <c:f>'Fig 11.4'!$M$10</c:f>
              <c:strCache>
                <c:ptCount val="1"/>
                <c:pt idx="0">
                  <c:v>National average</c:v>
                </c:pt>
              </c:strCache>
            </c:strRef>
          </c:tx>
          <c:spPr>
            <a:solidFill>
              <a:srgbClr val="7B86C2"/>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28"/>
            <c:invertIfNegative val="0"/>
            <c:spPr>
              <a:solidFill>
                <a:srgbClr val="C3C6E3"/>
              </a:solidFill>
              <a:ln w="12700">
                <a:solidFill>
                  <a:srgbClr val="000000"/>
                </a:solidFill>
              </a:ln>
            </c:spPr>
          </c:dPt>
          <c:dPt>
            <c:idx val="29"/>
            <c:invertIfNegative val="0"/>
            <c:spPr>
              <a:solidFill>
                <a:srgbClr val="C3C6E3"/>
              </a:solidFill>
              <a:ln w="12700">
                <a:solidFill>
                  <a:srgbClr val="000000"/>
                </a:solidFill>
              </a:ln>
            </c:spPr>
          </c:dPt>
          <c:dPt>
            <c:idx val="30"/>
            <c:invertIfNegative val="0"/>
            <c:spPr>
              <a:solidFill>
                <a:srgbClr val="C3C6E3"/>
              </a:solidFill>
              <a:ln w="12700">
                <a:solidFill>
                  <a:srgbClr val="000000"/>
                </a:solidFill>
              </a:ln>
            </c:spPr>
          </c:dPt>
          <c:dPt>
            <c:idx val="31"/>
            <c:invertIfNegative val="0"/>
            <c:spPr>
              <a:solidFill>
                <a:srgbClr val="C3C6E3"/>
              </a:solidFill>
              <a:ln w="12700">
                <a:solidFill>
                  <a:srgbClr val="000000"/>
                </a:solidFill>
              </a:ln>
            </c:spPr>
          </c:dPt>
          <c:dPt>
            <c:idx val="32"/>
            <c:invertIfNegative val="0"/>
            <c:spPr>
              <a:solidFill>
                <a:srgbClr val="C3C6E3"/>
              </a:solidFill>
              <a:ln w="12700">
                <a:solidFill>
                  <a:srgbClr val="000000"/>
                </a:solidFill>
              </a:ln>
            </c:spPr>
          </c:dPt>
          <c:dPt>
            <c:idx val="33"/>
            <c:invertIfNegative val="0"/>
            <c:spPr>
              <a:solidFill>
                <a:srgbClr val="C3C6E3"/>
              </a:solidFill>
              <a:ln w="12700">
                <a:solidFill>
                  <a:srgbClr val="000000"/>
                </a:solidFill>
              </a:ln>
            </c:spPr>
          </c:dPt>
          <c:cat>
            <c:strRef>
              <c:f>'Fig 11.4'!$J$11:$J$44</c:f>
              <c:strCache/>
            </c:strRef>
          </c:cat>
          <c:val>
            <c:numRef>
              <c:f>'Fig 11.4'!$M$11:$M$44</c:f>
              <c:numCache/>
            </c:numRef>
          </c:val>
        </c:ser>
        <c:ser>
          <c:idx val="2"/>
          <c:order val="2"/>
          <c:tx>
            <c:strRef>
              <c:f>'Fig 11.4'!$N$10</c:f>
              <c:strCache>
                <c:ptCount val="1"/>
                <c:pt idx="0">
                  <c:v>Highest region</c:v>
                </c:pt>
              </c:strCache>
            </c:strRef>
          </c:tx>
          <c:spPr>
            <a:solidFill>
              <a:srgbClr val="7B86C2"/>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28"/>
            <c:invertIfNegative val="0"/>
            <c:spPr>
              <a:solidFill>
                <a:srgbClr val="C3C6E3"/>
              </a:solidFill>
              <a:ln w="12700">
                <a:solidFill>
                  <a:srgbClr val="000000"/>
                </a:solidFill>
              </a:ln>
            </c:spPr>
          </c:dPt>
          <c:dPt>
            <c:idx val="29"/>
            <c:invertIfNegative val="0"/>
            <c:spPr>
              <a:solidFill>
                <a:srgbClr val="C3C6E3"/>
              </a:solidFill>
              <a:ln w="12700">
                <a:solidFill>
                  <a:srgbClr val="000000"/>
                </a:solidFill>
              </a:ln>
            </c:spPr>
          </c:dPt>
          <c:dPt>
            <c:idx val="30"/>
            <c:invertIfNegative val="0"/>
            <c:spPr>
              <a:solidFill>
                <a:srgbClr val="C3C6E3"/>
              </a:solidFill>
              <a:ln w="12700">
                <a:solidFill>
                  <a:srgbClr val="000000"/>
                </a:solidFill>
              </a:ln>
            </c:spPr>
          </c:dPt>
          <c:dPt>
            <c:idx val="31"/>
            <c:invertIfNegative val="0"/>
            <c:spPr>
              <a:solidFill>
                <a:srgbClr val="C3C6E3"/>
              </a:solidFill>
              <a:ln w="12700">
                <a:solidFill>
                  <a:srgbClr val="000000"/>
                </a:solidFill>
              </a:ln>
            </c:spPr>
          </c:dPt>
          <c:dPt>
            <c:idx val="32"/>
            <c:invertIfNegative val="0"/>
            <c:spPr>
              <a:solidFill>
                <a:srgbClr val="C3C6E3"/>
              </a:solidFill>
              <a:ln w="12700">
                <a:solidFill>
                  <a:srgbClr val="000000"/>
                </a:solidFill>
              </a:ln>
            </c:spPr>
          </c:dPt>
          <c:dPt>
            <c:idx val="33"/>
            <c:invertIfNegative val="0"/>
            <c:spPr>
              <a:solidFill>
                <a:srgbClr val="C3C6E3"/>
              </a:solidFill>
              <a:ln w="12700">
                <a:solidFill>
                  <a:srgbClr val="000000"/>
                </a:solidFill>
              </a:ln>
            </c:spPr>
          </c:dPt>
          <c:dLbls>
            <c:dLbl>
              <c:idx val="0"/>
              <c:delete val="1"/>
            </c:dLbl>
            <c:dLbl>
              <c:idx val="1"/>
              <c:layout>
                <c:manualLayout>
                  <c:x val="0"/>
                  <c:y val="0"/>
                </c:manualLayout>
              </c:layout>
              <c:tx>
                <c:strRef>
                  <c:f>'Fig 11.4'!$H$12</c:f>
                  <c:strCache>
                    <c:ptCount val="1"/>
                    <c:pt idx="0">
                      <c:v>Prov. Brabant Wallon (BE31)</c:v>
                    </c:pt>
                  </c:strCache>
                </c:strRef>
              </c:tx>
              <c:txPr>
                <a:bodyPr vert="horz" rot="0" anchor="ctr"/>
                <a:lstStyle/>
                <a:p>
                  <a:pPr algn="ctr">
                    <a:defRPr lang="en-US" cap="none" sz="800" b="0" i="0" u="none" baseline="0">
                      <a:solidFill>
                        <a:srgbClr val="000000"/>
                      </a:solidFill>
                    </a:defRPr>
                  </a:pPr>
                </a:p>
              </c:txPr>
              <c:numFmt formatCode="General" sourceLinked="1"/>
              <c:showLegendKey val="0"/>
              <c:showVal val="0"/>
              <c:showBubbleSize val="0"/>
              <c:showCatName val="1"/>
              <c:showSerName val="0"/>
              <c:showPercent val="0"/>
            </c:dLbl>
            <c:dLbl>
              <c:idx val="2"/>
              <c:layout>
                <c:manualLayout>
                  <c:x val="0"/>
                  <c:y val="0"/>
                </c:manualLayout>
              </c:layout>
              <c:tx>
                <c:strRef>
                  <c:f>'Fig 11.4'!$H$13</c:f>
                  <c:strCache>
                    <c:ptCount val="1"/>
                    <c:pt idx="0">
                      <c:v>Yugozapaden (BG41)</c:v>
                    </c:pt>
                  </c:strCache>
                </c:strRef>
              </c:tx>
              <c:txPr>
                <a:bodyPr vert="horz" rot="0" anchor="ctr"/>
                <a:lstStyle/>
                <a:p>
                  <a:pPr algn="ctr">
                    <a:defRPr lang="en-US" cap="none" sz="800" b="0" i="0" u="none" baseline="0">
                      <a:solidFill>
                        <a:srgbClr val="000000"/>
                      </a:solidFill>
                    </a:defRPr>
                  </a:pPr>
                </a:p>
              </c:txPr>
              <c:numFmt formatCode="General" sourceLinked="1"/>
              <c:showLegendKey val="0"/>
              <c:showVal val="0"/>
              <c:showBubbleSize val="0"/>
              <c:showCatName val="1"/>
              <c:showSerName val="0"/>
              <c:showPercent val="0"/>
            </c:dLbl>
            <c:dLbl>
              <c:idx val="3"/>
              <c:layout>
                <c:manualLayout>
                  <c:x val="0"/>
                  <c:y val="0"/>
                </c:manualLayout>
              </c:layout>
              <c:tx>
                <c:strRef>
                  <c:f>'Fig 11.4'!$H$14</c:f>
                  <c:strCache>
                    <c:ptCount val="1"/>
                    <c:pt idx="0">
                      <c:v>Praha (CZ01)</c:v>
                    </c:pt>
                  </c:strCache>
                </c:strRef>
              </c:tx>
              <c:txPr>
                <a:bodyPr vert="horz" rot="0" anchor="ctr"/>
                <a:lstStyle/>
                <a:p>
                  <a:pPr algn="ctr">
                    <a:defRPr lang="en-US" cap="none" sz="800" b="0" i="0" u="none" baseline="0">
                      <a:solidFill>
                        <a:srgbClr val="000000"/>
                      </a:solidFill>
                    </a:defRPr>
                  </a:pPr>
                </a:p>
              </c:txPr>
              <c:numFmt formatCode="General" sourceLinked="1"/>
              <c:showLegendKey val="0"/>
              <c:showVal val="0"/>
              <c:showBubbleSize val="0"/>
              <c:showCatName val="1"/>
              <c:showSerName val="0"/>
              <c:showPercent val="0"/>
            </c:dLbl>
            <c:dLbl>
              <c:idx val="4"/>
              <c:layout>
                <c:manualLayout>
                  <c:x val="0"/>
                  <c:y val="0"/>
                </c:manualLayout>
              </c:layout>
              <c:tx>
                <c:strRef>
                  <c:f>'Fig 11.4'!$H$15</c:f>
                  <c:strCache>
                    <c:ptCount val="1"/>
                    <c:pt idx="0">
                      <c:v>Hovedstaden (DK01)</c:v>
                    </c:pt>
                  </c:strCache>
                </c:strRef>
              </c:tx>
              <c:txPr>
                <a:bodyPr vert="horz" rot="0" anchor="ctr"/>
                <a:lstStyle/>
                <a:p>
                  <a:pPr algn="ctr">
                    <a:defRPr lang="en-US" cap="none" sz="800" b="0" i="0" u="none" baseline="0">
                      <a:solidFill>
                        <a:srgbClr val="000000"/>
                      </a:solidFill>
                    </a:defRPr>
                  </a:pPr>
                </a:p>
              </c:txPr>
              <c:numFmt formatCode="General" sourceLinked="1"/>
              <c:showLegendKey val="0"/>
              <c:showVal val="0"/>
              <c:showBubbleSize val="0"/>
              <c:showCatName val="1"/>
              <c:showSerName val="0"/>
              <c:showPercent val="0"/>
            </c:dLbl>
            <c:dLbl>
              <c:idx val="5"/>
              <c:layout>
                <c:manualLayout>
                  <c:x val="0"/>
                  <c:y val="0"/>
                </c:manualLayout>
              </c:layout>
              <c:tx>
                <c:strRef>
                  <c:f>'Fig 11.4'!$H$16</c:f>
                  <c:strCache>
                    <c:ptCount val="1"/>
                    <c:pt idx="0">
                      <c:v>Oberbayern (DE21)</c:v>
                    </c:pt>
                  </c:strCache>
                </c:strRef>
              </c:tx>
              <c:txPr>
                <a:bodyPr vert="horz" rot="0" anchor="ctr"/>
                <a:lstStyle/>
                <a:p>
                  <a:pPr algn="ctr">
                    <a:defRPr lang="en-US" cap="none" sz="800" b="0" i="0" u="none" baseline="0">
                      <a:solidFill>
                        <a:srgbClr val="000000"/>
                      </a:solidFill>
                    </a:defRPr>
                  </a:pPr>
                </a:p>
              </c:txPr>
              <c:numFmt formatCode="General" sourceLinked="1"/>
              <c:showLegendKey val="0"/>
              <c:showVal val="0"/>
              <c:showBubbleSize val="0"/>
              <c:showCatName val="1"/>
              <c:showSerName val="0"/>
              <c:showPercent val="0"/>
            </c:dLbl>
            <c:dLbl>
              <c:idx val="6"/>
              <c:layout>
                <c:manualLayout>
                  <c:x val="0"/>
                  <c:y val="0"/>
                </c:manualLayout>
              </c:layout>
              <c:tx>
                <c:strRef>
                  <c:f>'Fig 11.4'!$H$17</c:f>
                  <c:strCache>
                    <c:ptCount val="1"/>
                    <c:pt idx="0">
                      <c:v/>
                    </c:pt>
                  </c:strCache>
                </c:strRef>
              </c:tx>
              <c:txPr>
                <a:bodyPr vert="horz" rot="0" anchor="ctr"/>
                <a:lstStyle/>
                <a:p>
                  <a:pPr algn="ctr">
                    <a:defRPr lang="en-US" cap="none" sz="800" b="0" i="0" u="none" baseline="0">
                      <a:solidFill>
                        <a:srgbClr val="000000"/>
                      </a:solidFill>
                    </a:defRPr>
                  </a:pPr>
                </a:p>
              </c:txPr>
              <c:numFmt formatCode="General" sourceLinked="1"/>
              <c:showLegendKey val="0"/>
              <c:showVal val="0"/>
              <c:showBubbleSize val="0"/>
              <c:showCatName val="1"/>
              <c:showSerName val="0"/>
              <c:showPercent val="0"/>
            </c:dLbl>
            <c:dLbl>
              <c:idx val="7"/>
              <c:layout>
                <c:manualLayout>
                  <c:x val="0"/>
                  <c:y val="0"/>
                </c:manualLayout>
              </c:layout>
              <c:tx>
                <c:strRef>
                  <c:f>'Fig 11.4'!$H$18</c:f>
                  <c:strCache>
                    <c:ptCount val="1"/>
                    <c:pt idx="0">
                      <c:v>Southern and Eastern (IE02)</c:v>
                    </c:pt>
                  </c:strCache>
                </c:strRef>
              </c:tx>
              <c:txPr>
                <a:bodyPr vert="horz" rot="0" anchor="ctr"/>
                <a:lstStyle/>
                <a:p>
                  <a:pPr algn="ctr">
                    <a:defRPr lang="en-US" cap="none" sz="800" b="0" i="0" u="none" baseline="0">
                      <a:solidFill>
                        <a:srgbClr val="000000"/>
                      </a:solidFill>
                    </a:defRPr>
                  </a:pPr>
                </a:p>
              </c:txPr>
              <c:numFmt formatCode="General" sourceLinked="1"/>
              <c:showLegendKey val="0"/>
              <c:showVal val="0"/>
              <c:showBubbleSize val="0"/>
              <c:showCatName val="1"/>
              <c:showSerName val="0"/>
              <c:showPercent val="0"/>
            </c:dLbl>
            <c:dLbl>
              <c:idx val="8"/>
              <c:layout>
                <c:manualLayout>
                  <c:x val="0"/>
                  <c:y val="0"/>
                </c:manualLayout>
              </c:layout>
              <c:tx>
                <c:strRef>
                  <c:f>'Fig 11.4'!$H$19</c:f>
                  <c:strCache>
                    <c:ptCount val="1"/>
                    <c:pt idx="0">
                      <c:v>Attiki (EL30)</c:v>
                    </c:pt>
                  </c:strCache>
                </c:strRef>
              </c:tx>
              <c:txPr>
                <a:bodyPr vert="horz" rot="0" anchor="ctr"/>
                <a:lstStyle/>
                <a:p>
                  <a:pPr algn="ctr">
                    <a:defRPr lang="en-US" cap="none" sz="800" b="0" i="0" u="none" baseline="0">
                      <a:solidFill>
                        <a:srgbClr val="000000"/>
                      </a:solidFill>
                    </a:defRPr>
                  </a:pPr>
                </a:p>
              </c:txPr>
              <c:numFmt formatCode="General" sourceLinked="1"/>
              <c:showLegendKey val="0"/>
              <c:showVal val="0"/>
              <c:showBubbleSize val="0"/>
              <c:showCatName val="1"/>
              <c:showSerName val="0"/>
              <c:showPercent val="0"/>
            </c:dLbl>
            <c:dLbl>
              <c:idx val="9"/>
              <c:layout>
                <c:manualLayout>
                  <c:x val="0"/>
                  <c:y val="0"/>
                </c:manualLayout>
              </c:layout>
              <c:tx>
                <c:strRef>
                  <c:f>'Fig 11.4'!$H$20</c:f>
                  <c:strCache>
                    <c:ptCount val="1"/>
                    <c:pt idx="0">
                      <c:v>Comunidad de Madrid (ES30)</c:v>
                    </c:pt>
                  </c:strCache>
                </c:strRef>
              </c:tx>
              <c:txPr>
                <a:bodyPr vert="horz" rot="0" anchor="ctr"/>
                <a:lstStyle/>
                <a:p>
                  <a:pPr algn="ctr">
                    <a:defRPr lang="en-US" cap="none" sz="800" b="0" i="0" u="none" baseline="0">
                      <a:solidFill>
                        <a:srgbClr val="000000"/>
                      </a:solidFill>
                    </a:defRPr>
                  </a:pPr>
                </a:p>
              </c:txPr>
              <c:numFmt formatCode="General" sourceLinked="1"/>
              <c:showLegendKey val="0"/>
              <c:showVal val="0"/>
              <c:showBubbleSize val="0"/>
              <c:showCatName val="1"/>
              <c:showSerName val="0"/>
              <c:showPercent val="0"/>
            </c:dLbl>
            <c:dLbl>
              <c:idx val="10"/>
              <c:layout>
                <c:manualLayout>
                  <c:x val="0"/>
                  <c:y val="0"/>
                </c:manualLayout>
              </c:layout>
              <c:tx>
                <c:strRef>
                  <c:f>'Fig 11.4'!$H$21</c:f>
                  <c:strCache>
                    <c:ptCount val="1"/>
                    <c:pt idx="0">
                      <c:v>Île de France (FR10)</c:v>
                    </c:pt>
                  </c:strCache>
                </c:strRef>
              </c:tx>
              <c:txPr>
                <a:bodyPr vert="horz" rot="0" anchor="ctr"/>
                <a:lstStyle/>
                <a:p>
                  <a:pPr algn="ctr">
                    <a:defRPr lang="en-US" cap="none" sz="800" b="0" i="0" u="none" baseline="0">
                      <a:solidFill>
                        <a:srgbClr val="000000"/>
                      </a:solidFill>
                    </a:defRPr>
                  </a:pPr>
                </a:p>
              </c:txPr>
              <c:numFmt formatCode="General" sourceLinked="1"/>
              <c:showLegendKey val="0"/>
              <c:showVal val="0"/>
              <c:showBubbleSize val="0"/>
              <c:showCatName val="1"/>
              <c:showSerName val="0"/>
              <c:showPercent val="0"/>
            </c:dLbl>
            <c:dLbl>
              <c:idx val="11"/>
              <c:layout>
                <c:manualLayout>
                  <c:x val="0"/>
                  <c:y val="0"/>
                </c:manualLayout>
              </c:layout>
              <c:tx>
                <c:strRef>
                  <c:f>'Fig 11.4'!$H$22</c:f>
                  <c:strCache>
                    <c:ptCount val="1"/>
                    <c:pt idx="0">
                      <c:v>Lazio (ITI4)</c:v>
                    </c:pt>
                  </c:strCache>
                </c:strRef>
              </c:tx>
              <c:txPr>
                <a:bodyPr vert="horz" rot="0" anchor="ctr"/>
                <a:lstStyle/>
                <a:p>
                  <a:pPr algn="ctr">
                    <a:defRPr lang="en-US" cap="none" sz="800" b="0" i="0" u="none" baseline="0">
                      <a:solidFill>
                        <a:srgbClr val="000000"/>
                      </a:solidFill>
                    </a:defRPr>
                  </a:pPr>
                </a:p>
              </c:txPr>
              <c:numFmt formatCode="General" sourceLinked="1"/>
              <c:showLegendKey val="0"/>
              <c:showVal val="0"/>
              <c:showBubbleSize val="0"/>
              <c:showCatName val="1"/>
              <c:showSerName val="0"/>
              <c:showPercent val="0"/>
            </c:dLbl>
            <c:dLbl>
              <c:idx val="12"/>
              <c:layout>
                <c:manualLayout>
                  <c:x val="0"/>
                  <c:y val="0"/>
                </c:manualLayout>
              </c:layout>
              <c:tx>
                <c:strRef>
                  <c:f>'Fig 11.4'!$H$23</c:f>
                  <c:strCache>
                    <c:ptCount val="1"/>
                    <c:pt idx="0">
                      <c:v/>
                    </c:pt>
                  </c:strCache>
                </c:strRef>
              </c:tx>
              <c:txPr>
                <a:bodyPr vert="horz" rot="0" anchor="ctr"/>
                <a:lstStyle/>
                <a:p>
                  <a:pPr algn="ctr">
                    <a:defRPr lang="en-US" cap="none" sz="800" b="0" i="0" u="none" baseline="0">
                      <a:solidFill>
                        <a:srgbClr val="000000"/>
                      </a:solidFill>
                    </a:defRPr>
                  </a:pPr>
                </a:p>
              </c:txPr>
              <c:numFmt formatCode="General" sourceLinked="1"/>
              <c:showLegendKey val="0"/>
              <c:showVal val="0"/>
              <c:showBubbleSize val="0"/>
              <c:showCatName val="1"/>
              <c:showSerName val="0"/>
              <c:showPercent val="0"/>
            </c:dLbl>
            <c:dLbl>
              <c:idx val="13"/>
              <c:layout>
                <c:manualLayout>
                  <c:x val="0"/>
                  <c:y val="0"/>
                </c:manualLayout>
              </c:layout>
              <c:tx>
                <c:strRef>
                  <c:f>'Fig 11.4'!$H$24</c:f>
                  <c:strCache>
                    <c:ptCount val="1"/>
                    <c:pt idx="0">
                      <c:v/>
                    </c:pt>
                  </c:strCache>
                </c:strRef>
              </c:tx>
              <c:txPr>
                <a:bodyPr vert="horz" rot="0" anchor="ctr"/>
                <a:lstStyle/>
                <a:p>
                  <a:pPr algn="ctr">
                    <a:defRPr lang="en-US" cap="none" sz="800" b="0" i="0" u="none" baseline="0">
                      <a:solidFill>
                        <a:srgbClr val="000000"/>
                      </a:solidFill>
                    </a:defRPr>
                  </a:pPr>
                </a:p>
              </c:txPr>
              <c:numFmt formatCode="General" sourceLinked="1"/>
              <c:showLegendKey val="0"/>
              <c:showVal val="0"/>
              <c:showBubbleSize val="0"/>
              <c:showCatName val="1"/>
              <c:showSerName val="0"/>
              <c:showPercent val="0"/>
            </c:dLbl>
            <c:dLbl>
              <c:idx val="14"/>
              <c:layout>
                <c:manualLayout>
                  <c:x val="0"/>
                  <c:y val="0"/>
                </c:manualLayout>
              </c:layout>
              <c:tx>
                <c:strRef>
                  <c:f>'Fig 11.4'!$H$25</c:f>
                  <c:strCache>
                    <c:ptCount val="1"/>
                    <c:pt idx="0">
                      <c:v/>
                    </c:pt>
                  </c:strCache>
                </c:strRef>
              </c:tx>
              <c:txPr>
                <a:bodyPr vert="horz" rot="0" anchor="ctr"/>
                <a:lstStyle/>
                <a:p>
                  <a:pPr algn="ctr">
                    <a:defRPr lang="en-US" cap="none" sz="800" b="0" i="0" u="none" baseline="0">
                      <a:solidFill>
                        <a:srgbClr val="000000"/>
                      </a:solidFill>
                    </a:defRPr>
                  </a:pPr>
                </a:p>
              </c:txPr>
              <c:numFmt formatCode="General" sourceLinked="1"/>
              <c:showLegendKey val="0"/>
              <c:showVal val="0"/>
              <c:showBubbleSize val="0"/>
              <c:showCatName val="1"/>
              <c:showSerName val="0"/>
              <c:showPercent val="0"/>
            </c:dLbl>
            <c:dLbl>
              <c:idx val="15"/>
              <c:layout>
                <c:manualLayout>
                  <c:x val="0"/>
                  <c:y val="0"/>
                </c:manualLayout>
              </c:layout>
              <c:tx>
                <c:strRef>
                  <c:f>'Fig 11.4'!$H$26</c:f>
                  <c:strCache>
                    <c:ptCount val="1"/>
                    <c:pt idx="0">
                      <c:v/>
                    </c:pt>
                  </c:strCache>
                </c:strRef>
              </c:tx>
              <c:txPr>
                <a:bodyPr vert="horz" rot="0" anchor="ctr"/>
                <a:lstStyle/>
                <a:p>
                  <a:pPr algn="ctr">
                    <a:defRPr lang="en-US" cap="none" sz="800" b="0" i="0" u="none" baseline="0">
                      <a:solidFill>
                        <a:srgbClr val="000000"/>
                      </a:solidFill>
                    </a:defRPr>
                  </a:pPr>
                </a:p>
              </c:txPr>
              <c:numFmt formatCode="General" sourceLinked="1"/>
              <c:showLegendKey val="0"/>
              <c:showVal val="0"/>
              <c:showBubbleSize val="0"/>
              <c:showCatName val="1"/>
              <c:showSerName val="0"/>
              <c:showPercent val="0"/>
            </c:dLbl>
            <c:dLbl>
              <c:idx val="16"/>
              <c:layout>
                <c:manualLayout>
                  <c:x val="0"/>
                  <c:y val="0"/>
                </c:manualLayout>
              </c:layout>
              <c:tx>
                <c:strRef>
                  <c:f>'Fig 11.4'!$H$27</c:f>
                  <c:strCache>
                    <c:ptCount val="1"/>
                    <c:pt idx="0">
                      <c:v>Közép-Magyarország (HU10)</c:v>
                    </c:pt>
                  </c:strCache>
                </c:strRef>
              </c:tx>
              <c:txPr>
                <a:bodyPr vert="horz" rot="0" anchor="ctr"/>
                <a:lstStyle/>
                <a:p>
                  <a:pPr algn="ctr">
                    <a:defRPr lang="en-US" cap="none" sz="800" b="0" i="0" u="none" baseline="0">
                      <a:solidFill>
                        <a:srgbClr val="000000"/>
                      </a:solidFill>
                    </a:defRPr>
                  </a:pPr>
                </a:p>
              </c:txPr>
              <c:numFmt formatCode="General" sourceLinked="1"/>
              <c:showLegendKey val="0"/>
              <c:showVal val="0"/>
              <c:showBubbleSize val="0"/>
              <c:showCatName val="1"/>
              <c:showSerName val="0"/>
              <c:showPercent val="0"/>
            </c:dLbl>
            <c:dLbl>
              <c:idx val="17"/>
              <c:layout>
                <c:manualLayout>
                  <c:x val="0"/>
                  <c:y val="0"/>
                </c:manualLayout>
              </c:layout>
              <c:tx>
                <c:strRef>
                  <c:f>'Fig 11.4'!$H$28</c:f>
                  <c:strCache>
                    <c:ptCount val="1"/>
                    <c:pt idx="0">
                      <c:v/>
                    </c:pt>
                  </c:strCache>
                </c:strRef>
              </c:tx>
              <c:txPr>
                <a:bodyPr vert="horz" rot="0" anchor="ctr"/>
                <a:lstStyle/>
                <a:p>
                  <a:pPr algn="ctr">
                    <a:defRPr lang="en-US" cap="none" sz="800" b="0" i="0" u="none" baseline="0">
                      <a:solidFill>
                        <a:srgbClr val="000000"/>
                      </a:solidFill>
                    </a:defRPr>
                  </a:pPr>
                </a:p>
              </c:txPr>
              <c:numFmt formatCode="General" sourceLinked="1"/>
              <c:showLegendKey val="0"/>
              <c:showVal val="0"/>
              <c:showBubbleSize val="0"/>
              <c:showCatName val="1"/>
              <c:showSerName val="0"/>
              <c:showPercent val="0"/>
            </c:dLbl>
            <c:dLbl>
              <c:idx val="18"/>
              <c:layout>
                <c:manualLayout>
                  <c:x val="0"/>
                  <c:y val="0"/>
                </c:manualLayout>
              </c:layout>
              <c:tx>
                <c:strRef>
                  <c:f>'Fig 11.4'!$H$29</c:f>
                  <c:strCache>
                    <c:ptCount val="1"/>
                    <c:pt idx="0">
                      <c:v>Utrecht (NL31)</c:v>
                    </c:pt>
                  </c:strCache>
                </c:strRef>
              </c:tx>
              <c:txPr>
                <a:bodyPr vert="horz" rot="0" anchor="ctr"/>
                <a:lstStyle/>
                <a:p>
                  <a:pPr algn="ctr">
                    <a:defRPr lang="en-US" cap="none" sz="800" b="0" i="0" u="none" baseline="0">
                      <a:solidFill>
                        <a:srgbClr val="000000"/>
                      </a:solidFill>
                    </a:defRPr>
                  </a:pPr>
                </a:p>
              </c:txPr>
              <c:numFmt formatCode="General" sourceLinked="1"/>
              <c:showLegendKey val="0"/>
              <c:showVal val="0"/>
              <c:showBubbleSize val="0"/>
              <c:showCatName val="1"/>
              <c:showSerName val="0"/>
              <c:showPercent val="0"/>
            </c:dLbl>
            <c:dLbl>
              <c:idx val="19"/>
              <c:layout>
                <c:manualLayout>
                  <c:x val="0"/>
                  <c:y val="0"/>
                </c:manualLayout>
              </c:layout>
              <c:tx>
                <c:strRef>
                  <c:f>'Fig 11.4'!$H$30</c:f>
                  <c:strCache>
                    <c:ptCount val="1"/>
                    <c:pt idx="0">
                      <c:v>Wien (AT13)</c:v>
                    </c:pt>
                  </c:strCache>
                </c:strRef>
              </c:tx>
              <c:txPr>
                <a:bodyPr vert="horz" rot="0" anchor="ctr"/>
                <a:lstStyle/>
                <a:p>
                  <a:pPr algn="ctr">
                    <a:defRPr lang="en-US" cap="none" sz="800" b="0" i="0" u="none" baseline="0">
                      <a:solidFill>
                        <a:srgbClr val="000000"/>
                      </a:solidFill>
                    </a:defRPr>
                  </a:pPr>
                </a:p>
              </c:txPr>
              <c:numFmt formatCode="General" sourceLinked="1"/>
              <c:showLegendKey val="0"/>
              <c:showVal val="0"/>
              <c:showBubbleSize val="0"/>
              <c:showCatName val="1"/>
              <c:showSerName val="0"/>
              <c:showPercent val="0"/>
            </c:dLbl>
            <c:dLbl>
              <c:idx val="20"/>
              <c:layout>
                <c:manualLayout>
                  <c:x val="0"/>
                  <c:y val="0"/>
                </c:manualLayout>
              </c:layout>
              <c:tx>
                <c:strRef>
                  <c:f>'Fig 11.4'!$H$31</c:f>
                  <c:strCache>
                    <c:ptCount val="1"/>
                    <c:pt idx="0">
                      <c:v>Mazowieckie (PL12)</c:v>
                    </c:pt>
                  </c:strCache>
                </c:strRef>
              </c:tx>
              <c:txPr>
                <a:bodyPr vert="horz" rot="0" anchor="ctr"/>
                <a:lstStyle/>
                <a:p>
                  <a:pPr algn="ctr">
                    <a:defRPr lang="en-US" cap="none" sz="800" b="0" i="0" u="none" baseline="0">
                      <a:solidFill>
                        <a:srgbClr val="000000"/>
                      </a:solidFill>
                    </a:defRPr>
                  </a:pPr>
                </a:p>
              </c:txPr>
              <c:numFmt formatCode="General" sourceLinked="1"/>
              <c:showLegendKey val="0"/>
              <c:showVal val="0"/>
              <c:showBubbleSize val="0"/>
              <c:showCatName val="1"/>
              <c:showSerName val="0"/>
              <c:showPercent val="0"/>
            </c:dLbl>
            <c:dLbl>
              <c:idx val="21"/>
              <c:layout>
                <c:manualLayout>
                  <c:x val="0"/>
                  <c:y val="0"/>
                </c:manualLayout>
              </c:layout>
              <c:tx>
                <c:strRef>
                  <c:f>'Fig 11.4'!$H$32</c:f>
                  <c:strCache>
                    <c:ptCount val="1"/>
                    <c:pt idx="0">
                      <c:v>Lisboa (PT17)</c:v>
                    </c:pt>
                  </c:strCache>
                </c:strRef>
              </c:tx>
              <c:txPr>
                <a:bodyPr vert="horz" rot="0" anchor="ctr"/>
                <a:lstStyle/>
                <a:p>
                  <a:pPr algn="ctr">
                    <a:defRPr lang="en-US" cap="none" sz="800" b="0" i="0" u="none" baseline="0">
                      <a:solidFill>
                        <a:srgbClr val="000000"/>
                      </a:solidFill>
                    </a:defRPr>
                  </a:pPr>
                </a:p>
              </c:txPr>
              <c:numFmt formatCode="General" sourceLinked="1"/>
              <c:showLegendKey val="0"/>
              <c:showVal val="0"/>
              <c:showBubbleSize val="0"/>
              <c:showCatName val="1"/>
              <c:showSerName val="0"/>
              <c:showPercent val="0"/>
            </c:dLbl>
            <c:dLbl>
              <c:idx val="22"/>
              <c:layout>
                <c:manualLayout>
                  <c:x val="0"/>
                  <c:y val="0"/>
                </c:manualLayout>
              </c:layout>
              <c:tx>
                <c:strRef>
                  <c:f>'Fig 11.4'!$H$33</c:f>
                  <c:strCache>
                    <c:ptCount val="1"/>
                    <c:pt idx="0">
                      <c:v>Bucureşti - Ilfov (RO32)</c:v>
                    </c:pt>
                  </c:strCache>
                </c:strRef>
              </c:tx>
              <c:txPr>
                <a:bodyPr vert="horz" rot="0" anchor="ctr"/>
                <a:lstStyle/>
                <a:p>
                  <a:pPr algn="ctr">
                    <a:defRPr lang="en-US" cap="none" sz="800" b="0" i="0" u="none" baseline="0">
                      <a:solidFill>
                        <a:srgbClr val="000000"/>
                      </a:solidFill>
                    </a:defRPr>
                  </a:pPr>
                </a:p>
              </c:txPr>
              <c:numFmt formatCode="General" sourceLinked="1"/>
              <c:showLegendKey val="0"/>
              <c:showVal val="0"/>
              <c:showBubbleSize val="0"/>
              <c:showCatName val="1"/>
              <c:showSerName val="0"/>
              <c:showPercent val="0"/>
            </c:dLbl>
            <c:dLbl>
              <c:idx val="23"/>
              <c:layout>
                <c:manualLayout>
                  <c:x val="0"/>
                  <c:y val="0"/>
                </c:manualLayout>
              </c:layout>
              <c:tx>
                <c:strRef>
                  <c:f>'Fig 11.4'!$H$34</c:f>
                  <c:strCache>
                    <c:ptCount val="1"/>
                    <c:pt idx="0">
                      <c:v>Zahodna Slovenija (SI02)</c:v>
                    </c:pt>
                  </c:strCache>
                </c:strRef>
              </c:tx>
              <c:txPr>
                <a:bodyPr vert="horz" rot="0" anchor="ctr"/>
                <a:lstStyle/>
                <a:p>
                  <a:pPr algn="ctr">
                    <a:defRPr lang="en-US" cap="none" sz="800" b="0" i="0" u="none" baseline="0">
                      <a:solidFill>
                        <a:srgbClr val="000000"/>
                      </a:solidFill>
                    </a:defRPr>
                  </a:pPr>
                </a:p>
              </c:txPr>
              <c:numFmt formatCode="General" sourceLinked="1"/>
              <c:showLegendKey val="0"/>
              <c:showVal val="0"/>
              <c:showBubbleSize val="0"/>
              <c:showCatName val="1"/>
              <c:showSerName val="0"/>
              <c:showPercent val="0"/>
            </c:dLbl>
            <c:dLbl>
              <c:idx val="24"/>
              <c:layout>
                <c:manualLayout>
                  <c:x val="0"/>
                  <c:y val="0"/>
                </c:manualLayout>
              </c:layout>
              <c:tx>
                <c:strRef>
                  <c:f>'Fig 11.4'!$H$35</c:f>
                  <c:strCache>
                    <c:ptCount val="1"/>
                    <c:pt idx="0">
                      <c:v>Bratislavský kraj (SK01)</c:v>
                    </c:pt>
                  </c:strCache>
                </c:strRef>
              </c:tx>
              <c:txPr>
                <a:bodyPr vert="horz" rot="0" anchor="ctr"/>
                <a:lstStyle/>
                <a:p>
                  <a:pPr algn="ctr">
                    <a:defRPr lang="en-US" cap="none" sz="800" b="0" i="0" u="none" baseline="0">
                      <a:solidFill>
                        <a:srgbClr val="000000"/>
                      </a:solidFill>
                    </a:defRPr>
                  </a:pPr>
                </a:p>
              </c:txPr>
              <c:numFmt formatCode="General" sourceLinked="1"/>
              <c:showLegendKey val="0"/>
              <c:showVal val="0"/>
              <c:showBubbleSize val="0"/>
              <c:showCatName val="1"/>
              <c:showSerName val="0"/>
              <c:showPercent val="0"/>
            </c:dLbl>
            <c:dLbl>
              <c:idx val="25"/>
              <c:layout>
                <c:manualLayout>
                  <c:x val="0"/>
                  <c:y val="0"/>
                </c:manualLayout>
              </c:layout>
              <c:tx>
                <c:strRef>
                  <c:f>'Fig 11.4'!$H$36</c:f>
                  <c:strCache>
                    <c:ptCount val="1"/>
                    <c:pt idx="0">
                      <c:v/>
                    </c:pt>
                  </c:strCache>
                </c:strRef>
              </c:tx>
              <c:txPr>
                <a:bodyPr vert="horz" rot="0" anchor="ctr"/>
                <a:lstStyle/>
                <a:p>
                  <a:pPr algn="ctr">
                    <a:defRPr lang="en-US" cap="none" sz="800" b="0" i="0" u="none" baseline="0">
                      <a:solidFill>
                        <a:srgbClr val="000000"/>
                      </a:solidFill>
                    </a:defRPr>
                  </a:pPr>
                </a:p>
              </c:txPr>
              <c:numFmt formatCode="General" sourceLinked="1"/>
              <c:showLegendKey val="0"/>
              <c:showVal val="0"/>
              <c:showBubbleSize val="0"/>
              <c:showCatName val="1"/>
              <c:showSerName val="0"/>
              <c:showPercent val="0"/>
            </c:dLbl>
            <c:dLbl>
              <c:idx val="26"/>
              <c:layout>
                <c:manualLayout>
                  <c:x val="0"/>
                  <c:y val="0"/>
                </c:manualLayout>
              </c:layout>
              <c:tx>
                <c:strRef>
                  <c:f>'Fig 11.4'!$H$37</c:f>
                  <c:strCache>
                    <c:ptCount val="1"/>
                    <c:pt idx="0">
                      <c:v>Stockholm (SE11)</c:v>
                    </c:pt>
                  </c:strCache>
                </c:strRef>
              </c:tx>
              <c:txPr>
                <a:bodyPr vert="horz" rot="0" anchor="ctr"/>
                <a:lstStyle/>
                <a:p>
                  <a:pPr algn="ctr">
                    <a:defRPr lang="en-US" cap="none" sz="800" b="0" i="0" u="none" baseline="0">
                      <a:solidFill>
                        <a:srgbClr val="000000"/>
                      </a:solidFill>
                    </a:defRPr>
                  </a:pPr>
                </a:p>
              </c:txPr>
              <c:numFmt formatCode="General" sourceLinked="1"/>
              <c:showLegendKey val="0"/>
              <c:showVal val="0"/>
              <c:showBubbleSize val="0"/>
              <c:showCatName val="1"/>
              <c:showSerName val="0"/>
              <c:showPercent val="0"/>
            </c:dLbl>
            <c:dLbl>
              <c:idx val="27"/>
              <c:delete val="1"/>
            </c:dLbl>
            <c:dLbl>
              <c:idx val="28"/>
              <c:layout>
                <c:manualLayout>
                  <c:x val="0"/>
                  <c:y val="0"/>
                </c:manualLayout>
              </c:layout>
              <c:tx>
                <c:strRef>
                  <c:f>'Fig 11.4'!$H$39</c:f>
                  <c:strCache>
                    <c:ptCount val="1"/>
                    <c:pt idx="0">
                      <c:v/>
                    </c:pt>
                  </c:strCache>
                </c:strRef>
              </c:tx>
              <c:txPr>
                <a:bodyPr vert="horz" rot="0" anchor="ctr"/>
                <a:lstStyle/>
                <a:p>
                  <a:pPr algn="ctr">
                    <a:defRPr lang="en-US" cap="none" sz="800" b="0" i="0" u="none" baseline="0">
                      <a:solidFill>
                        <a:srgbClr val="000000"/>
                      </a:solidFill>
                    </a:defRPr>
                  </a:pPr>
                </a:p>
              </c:txPr>
              <c:numFmt formatCode="General" sourceLinked="1"/>
              <c:showLegendKey val="0"/>
              <c:showVal val="0"/>
              <c:showBubbleSize val="0"/>
              <c:showCatName val="1"/>
              <c:showSerName val="0"/>
              <c:showPercent val="0"/>
            </c:dLbl>
            <c:dLbl>
              <c:idx val="29"/>
              <c:layout>
                <c:manualLayout>
                  <c:x val="0"/>
                  <c:y val="0"/>
                </c:manualLayout>
              </c:layout>
              <c:tx>
                <c:strRef>
                  <c:f>'Fig 11.4'!$H$40</c:f>
                  <c:strCache>
                    <c:ptCount val="1"/>
                    <c:pt idx="0">
                      <c:v>Oslo og Akershus (NO01)</c:v>
                    </c:pt>
                  </c:strCache>
                </c:strRef>
              </c:tx>
              <c:txPr>
                <a:bodyPr vert="horz" rot="0" anchor="ctr"/>
                <a:lstStyle/>
                <a:p>
                  <a:pPr algn="ctr">
                    <a:defRPr lang="en-US" cap="none" sz="800" b="0" i="0" u="none" baseline="0">
                      <a:solidFill>
                        <a:srgbClr val="000000"/>
                      </a:solidFill>
                    </a:defRPr>
                  </a:pPr>
                </a:p>
              </c:txPr>
              <c:numFmt formatCode="General" sourceLinked="1"/>
              <c:showLegendKey val="0"/>
              <c:showVal val="0"/>
              <c:showBubbleSize val="0"/>
              <c:showCatName val="1"/>
              <c:showSerName val="0"/>
              <c:showPercent val="0"/>
            </c:dLbl>
            <c:dLbl>
              <c:idx val="30"/>
              <c:layout>
                <c:manualLayout>
                  <c:x val="0"/>
                  <c:y val="0"/>
                </c:manualLayout>
              </c:layout>
              <c:tx>
                <c:strRef>
                  <c:f>'Fig 11.4'!$H$41</c:f>
                  <c:strCache>
                    <c:ptCount val="1"/>
                    <c:pt idx="0">
                      <c:v>Nordwestschweiz (CH03)</c:v>
                    </c:pt>
                  </c:strCache>
                </c:strRef>
              </c:tx>
              <c:txPr>
                <a:bodyPr vert="horz" rot="0" anchor="ctr"/>
                <a:lstStyle/>
                <a:p>
                  <a:pPr algn="ctr">
                    <a:defRPr lang="en-US" cap="none" sz="800" b="0" i="0" u="none" baseline="0">
                      <a:solidFill>
                        <a:srgbClr val="000000"/>
                      </a:solidFill>
                    </a:defRPr>
                  </a:pPr>
                </a:p>
              </c:txPr>
              <c:numFmt formatCode="General" sourceLinked="1"/>
              <c:showLegendKey val="0"/>
              <c:showVal val="0"/>
              <c:showBubbleSize val="0"/>
              <c:showCatName val="1"/>
              <c:showSerName val="0"/>
              <c:showPercent val="0"/>
            </c:dLbl>
            <c:dLbl>
              <c:idx val="31"/>
              <c:delete val="1"/>
            </c:dLbl>
            <c:dLbl>
              <c:idx val="32"/>
              <c:layout>
                <c:manualLayout>
                  <c:x val="0"/>
                  <c:y val="0"/>
                </c:manualLayout>
              </c:layout>
              <c:tx>
                <c:strRef>
                  <c:f>'Fig 11.4'!$H$43</c:f>
                  <c:strCache>
                    <c:ptCount val="1"/>
                    <c:pt idx="0">
                      <c:v/>
                    </c:pt>
                  </c:strCache>
                </c:strRef>
              </c:tx>
              <c:txPr>
                <a:bodyPr vert="horz" rot="0" anchor="ctr"/>
                <a:lstStyle/>
                <a:p>
                  <a:pPr algn="ctr">
                    <a:defRPr lang="en-US" cap="none" sz="800" b="0" i="0" u="none" baseline="0">
                      <a:solidFill>
                        <a:srgbClr val="000000"/>
                      </a:solidFill>
                    </a:defRPr>
                  </a:pPr>
                </a:p>
              </c:txPr>
              <c:numFmt formatCode="General" sourceLinked="1"/>
              <c:showLegendKey val="0"/>
              <c:showVal val="0"/>
              <c:showBubbleSize val="0"/>
              <c:showCatName val="1"/>
              <c:showSerName val="0"/>
              <c:showPercent val="0"/>
            </c:dLbl>
            <c:dLbl>
              <c:idx val="33"/>
              <c:layout>
                <c:manualLayout>
                  <c:x val="0"/>
                  <c:y val="0"/>
                </c:manualLayout>
              </c:layout>
              <c:tx>
                <c:strRef>
                  <c:f>'Fig 11.4'!$H$44</c:f>
                  <c:strCache>
                    <c:ptCount val="1"/>
                    <c:pt idx="0">
                      <c:v>İstanbul (TR10)</c:v>
                    </c:pt>
                  </c:strCache>
                </c:strRef>
              </c:tx>
              <c:txPr>
                <a:bodyPr vert="horz" rot="0" anchor="ctr"/>
                <a:lstStyle/>
                <a:p>
                  <a:pPr algn="ctr">
                    <a:defRPr lang="en-US" cap="none" sz="800" b="0" i="0" u="none" baseline="0">
                      <a:solidFill>
                        <a:srgbClr val="000000"/>
                      </a:solidFill>
                    </a:defRPr>
                  </a:pPr>
                </a:p>
              </c:txPr>
              <c:numFmt formatCode="General" sourceLinked="1"/>
              <c:showLegendKey val="0"/>
              <c:showVal val="0"/>
              <c:showBubbleSize val="0"/>
              <c:showCatName val="1"/>
              <c:showSerName val="0"/>
              <c:showPercent val="0"/>
            </c:dLbl>
            <c:numFmt formatCode="General" sourceLinked="1"/>
            <c:showLegendKey val="0"/>
            <c:showVal val="0"/>
            <c:showBubbleSize val="0"/>
            <c:showCatName val="0"/>
            <c:showSerName val="0"/>
            <c:showPercent val="0"/>
          </c:dLbls>
          <c:cat>
            <c:strRef>
              <c:f>'Fig 11.4'!$J$11:$J$44</c:f>
              <c:strCache/>
            </c:strRef>
          </c:cat>
          <c:val>
            <c:numRef>
              <c:f>'Fig 11.4'!$N$11:$N$44</c:f>
              <c:numCache/>
            </c:numRef>
          </c:val>
        </c:ser>
        <c:overlap val="100"/>
        <c:gapWidth val="70"/>
        <c:axId val="16923496"/>
        <c:axId val="18093737"/>
      </c:barChart>
      <c:scatterChart>
        <c:scatterStyle val="lineMarker"/>
        <c:varyColors val="0"/>
        <c:ser>
          <c:idx val="3"/>
          <c:order val="3"/>
          <c:tx>
            <c:strRef>
              <c:f>'Fig 11.4'!$O$10</c:f>
              <c:strCache>
                <c:ptCount val="1"/>
                <c:pt idx="0">
                  <c:v>Capital region</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BED730"/>
              </a:solidFill>
              <a:ln>
                <a:solidFill>
                  <a:srgbClr val="000000"/>
                </a:solidFill>
              </a:ln>
            </c:spPr>
          </c:marker>
          <c:xVal>
            <c:numRef>
              <c:f>'Fig 11.4'!$O$11:$O$44</c:f>
              <c:numCache/>
            </c:numRef>
          </c:xVal>
          <c:yVal>
            <c:numRef>
              <c:f>'Fig 11.4'!$P$11:$P$44</c:f>
              <c:numCache/>
            </c:numRef>
          </c:yVal>
          <c:smooth val="0"/>
        </c:ser>
        <c:axId val="28625906"/>
        <c:axId val="56306563"/>
      </c:scatterChart>
      <c:catAx>
        <c:axId val="16923496"/>
        <c:scaling>
          <c:orientation val="maxMin"/>
        </c:scaling>
        <c:axPos val="l"/>
        <c:delete val="0"/>
        <c:numFmt formatCode="General" sourceLinked="1"/>
        <c:majorTickMark val="out"/>
        <c:minorTickMark val="none"/>
        <c:tickLblPos val="low"/>
        <c:spPr>
          <a:ln w="3175">
            <a:solidFill>
              <a:srgbClr val="000000"/>
            </a:solidFill>
          </a:ln>
        </c:spPr>
        <c:crossAx val="18093737"/>
        <c:crosses val="autoZero"/>
        <c:auto val="1"/>
        <c:lblOffset val="100"/>
        <c:tickLblSkip val="1"/>
        <c:noMultiLvlLbl val="0"/>
      </c:catAx>
      <c:valAx>
        <c:axId val="18093737"/>
        <c:scaling>
          <c:orientation val="minMax"/>
          <c:max val="15"/>
          <c:min val="0"/>
        </c:scaling>
        <c:axPos val="t"/>
        <c:majorGridlines>
          <c:spPr>
            <a:ln w="3175">
              <a:solidFill>
                <a:srgbClr val="C0C0C0"/>
              </a:solidFill>
              <a:prstDash val="sysDot"/>
            </a:ln>
          </c:spPr>
        </c:majorGridlines>
        <c:delete val="0"/>
        <c:numFmt formatCode="0.0" sourceLinked="0"/>
        <c:majorTickMark val="out"/>
        <c:minorTickMark val="in"/>
        <c:tickLblPos val="nextTo"/>
        <c:spPr>
          <a:ln w="3175">
            <a:noFill/>
          </a:ln>
        </c:spPr>
        <c:crossAx val="16923496"/>
        <c:crossesAt val="1"/>
        <c:crossBetween val="between"/>
        <c:dispUnits/>
        <c:majorUnit val="2.5"/>
        <c:minorUnit val="1"/>
      </c:valAx>
      <c:valAx>
        <c:axId val="28625906"/>
        <c:scaling>
          <c:orientation val="minMax"/>
          <c:max val="15"/>
          <c:min val="0"/>
        </c:scaling>
        <c:axPos val="b"/>
        <c:delete val="1"/>
        <c:majorTickMark val="out"/>
        <c:minorTickMark val="none"/>
        <c:tickLblPos val="nextTo"/>
        <c:crossAx val="56306563"/>
        <c:crossesAt val="0"/>
        <c:crossBetween val="midCat"/>
        <c:dispUnits/>
        <c:majorUnit val="5"/>
        <c:minorUnit val="1"/>
      </c:valAx>
      <c:valAx>
        <c:axId val="56306563"/>
        <c:scaling>
          <c:orientation val="minMax"/>
          <c:max val="15"/>
          <c:min val="0"/>
        </c:scaling>
        <c:axPos val="l"/>
        <c:delete val="0"/>
        <c:numFmt formatCode="General" sourceLinked="1"/>
        <c:majorTickMark val="none"/>
        <c:minorTickMark val="none"/>
        <c:tickLblPos val="none"/>
        <c:spPr>
          <a:ln w="3175">
            <a:solidFill>
              <a:srgbClr val="000000"/>
            </a:solidFill>
          </a:ln>
        </c:spPr>
        <c:crossAx val="28625906"/>
        <c:crosses val="autoZero"/>
        <c:crossBetween val="midCat"/>
        <c:dispUnits/>
        <c:majorUnit val="5"/>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0.307</cdr:x>
      <cdr:y>0.55475</cdr:y>
    </cdr:from>
    <cdr:to>
      <cdr:x>0.32775</cdr:x>
      <cdr:y>0.58</cdr:y>
    </cdr:to>
    <cdr:sp>
      <cdr:nvSpPr>
        <cdr:cNvPr id="1" name="Line 2"/>
        <cdr:cNvSpPr>
          <a:spLocks/>
        </cdr:cNvSpPr>
      </cdr:nvSpPr>
      <cdr:spPr>
        <a:xfrm flipH="1">
          <a:off x="1876425" y="1847850"/>
          <a:ext cx="123825" cy="85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0.22375</cdr:x>
      <cdr:y>0.4525</cdr:y>
    </cdr:from>
    <cdr:to>
      <cdr:x>0.2445</cdr:x>
      <cdr:y>0.4955</cdr:y>
    </cdr:to>
    <cdr:sp>
      <cdr:nvSpPr>
        <cdr:cNvPr id="2" name="Line 3"/>
        <cdr:cNvSpPr>
          <a:spLocks/>
        </cdr:cNvSpPr>
      </cdr:nvSpPr>
      <cdr:spPr>
        <a:xfrm>
          <a:off x="1362075" y="1504950"/>
          <a:ext cx="123825" cy="1428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0.08675</cdr:x>
      <cdr:y>0.7785</cdr:y>
    </cdr:from>
    <cdr:to>
      <cdr:x>0.112</cdr:x>
      <cdr:y>0.83075</cdr:y>
    </cdr:to>
    <cdr:sp>
      <cdr:nvSpPr>
        <cdr:cNvPr id="3" name="Rectangle 4"/>
        <cdr:cNvSpPr>
          <a:spLocks/>
        </cdr:cNvSpPr>
      </cdr:nvSpPr>
      <cdr:spPr>
        <a:xfrm>
          <a:off x="523875" y="2600325"/>
          <a:ext cx="152400" cy="171450"/>
        </a:xfrm>
        <a:prstGeom prst="rect">
          <a:avLst/>
        </a:prstGeom>
        <a:solidFill>
          <a:srgbClr val="FFFFFF"/>
        </a:solidFill>
        <a:ln w="0"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95250</xdr:colOff>
      <xdr:row>22</xdr:row>
      <xdr:rowOff>9525</xdr:rowOff>
    </xdr:from>
    <xdr:to>
      <xdr:col>6</xdr:col>
      <xdr:colOff>1733550</xdr:colOff>
      <xdr:row>41</xdr:row>
      <xdr:rowOff>66675</xdr:rowOff>
    </xdr:to>
    <xdr:graphicFrame>
      <xdr:nvGraphicFramePr>
        <xdr:cNvPr id="1" name="Chart 1"/>
        <xdr:cNvGraphicFramePr/>
      </xdr:nvGraphicFramePr>
      <xdr:xfrm>
        <a:off x="1219200" y="3267075"/>
        <a:ext cx="6124575" cy="3343275"/>
      </xdr:xfrm>
      <a:graphic>
        <a:graphicData uri="http://schemas.openxmlformats.org/drawingml/2006/chart">
          <c:chart xmlns:c="http://schemas.openxmlformats.org/drawingml/2006/chart" r:id="rId1"/>
        </a:graphicData>
      </a:graphic>
    </xdr:graphicFrame>
    <xdr:clientData/>
  </xdr:twoCellAnchor>
  <xdr:twoCellAnchor>
    <xdr:from>
      <xdr:col>4</xdr:col>
      <xdr:colOff>1181100</xdr:colOff>
      <xdr:row>35</xdr:row>
      <xdr:rowOff>85725</xdr:rowOff>
    </xdr:from>
    <xdr:to>
      <xdr:col>4</xdr:col>
      <xdr:colOff>1257300</xdr:colOff>
      <xdr:row>35</xdr:row>
      <xdr:rowOff>276225</xdr:rowOff>
    </xdr:to>
    <xdr:sp>
      <xdr:nvSpPr>
        <xdr:cNvPr id="2" name="Line 83"/>
        <xdr:cNvSpPr>
          <a:spLocks/>
        </xdr:cNvSpPr>
      </xdr:nvSpPr>
      <xdr:spPr>
        <a:xfrm flipH="1" flipV="1">
          <a:off x="3152775" y="5172075"/>
          <a:ext cx="76200" cy="190500"/>
        </a:xfrm>
        <a:prstGeom prst="line">
          <a:avLst/>
        </a:prstGeom>
        <a:noFill/>
        <a:ln w="9525" cmpd="sng">
          <a:solidFill>
            <a:srgbClr val="7B86C2"/>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0.413</cdr:x>
      <cdr:y>0.169</cdr:y>
    </cdr:from>
    <cdr:to>
      <cdr:x>0.413</cdr:x>
      <cdr:y>0.169</cdr:y>
    </cdr:to>
    <cdr:sp>
      <cdr:nvSpPr>
        <cdr:cNvPr id="1" name="Text Box 18"/>
        <cdr:cNvSpPr txBox="1">
          <a:spLocks noChangeArrowheads="1"/>
        </cdr:cNvSpPr>
      </cdr:nvSpPr>
      <cdr:spPr>
        <a:xfrm>
          <a:off x="2533650" y="800100"/>
          <a:ext cx="0" cy="0"/>
        </a:xfrm>
        <a:prstGeom prst="rect">
          <a:avLst/>
        </a:prstGeom>
        <a:solidFill>
          <a:srgbClr val="FFFFFF"/>
        </a:solidFill>
        <a:ln w="9525" cmpd="sng">
          <a:noFill/>
        </a:ln>
      </cdr:spPr>
      <cdr:txBody>
        <a:bodyPr vertOverflow="clip" wrap="square" lIns="0" tIns="0" rIns="0" bIns="0"/>
        <a:p>
          <a:pPr algn="l">
            <a:defRPr/>
          </a:pPr>
          <a:r>
            <a:rPr lang="en-US" cap="none" sz="800" b="0" i="0" u="none" baseline="0">
              <a:solidFill>
                <a:srgbClr val="000000"/>
              </a:solidFill>
            </a:rPr>
            <a:t>Border, Midland and Western</a:t>
          </a:r>
        </a:p>
      </cdr:txBody>
    </cdr:sp>
  </cdr:relSizeAnchor>
  <cdr:relSizeAnchor xmlns:cdr="http://schemas.openxmlformats.org/drawingml/2006/chartDrawing">
    <cdr:from>
      <cdr:x>0.13925</cdr:x>
      <cdr:y>0.04525</cdr:y>
    </cdr:from>
    <cdr:to>
      <cdr:x>0.13925</cdr:x>
      <cdr:y>0.04525</cdr:y>
    </cdr:to>
    <cdr:sp>
      <cdr:nvSpPr>
        <cdr:cNvPr id="2" name="Text Box 19"/>
        <cdr:cNvSpPr txBox="1">
          <a:spLocks noChangeArrowheads="1"/>
        </cdr:cNvSpPr>
      </cdr:nvSpPr>
      <cdr:spPr>
        <a:xfrm>
          <a:off x="847725" y="209550"/>
          <a:ext cx="0" cy="0"/>
        </a:xfrm>
        <a:prstGeom prst="rect">
          <a:avLst/>
        </a:prstGeom>
        <a:solidFill>
          <a:srgbClr val="FFFFFF"/>
        </a:solidFill>
        <a:ln w="9525" cmpd="sng">
          <a:noFill/>
        </a:ln>
      </cdr:spPr>
      <cdr:txBody>
        <a:bodyPr vertOverflow="clip" wrap="square" lIns="0" tIns="0" rIns="0" bIns="0" anchor="ctr"/>
        <a:p>
          <a:pPr algn="r">
            <a:defRPr/>
          </a:pPr>
          <a:r>
            <a:rPr lang="en-US" cap="none" sz="800" b="0" i="0" u="none" baseline="0">
              <a:solidFill>
                <a:srgbClr val="000000"/>
              </a:solidFill>
            </a:rPr>
            <a:t>Rég. de Bruxelles-Capitale/Brussels Hoofdstedelijk Gewest</a:t>
          </a:r>
        </a:p>
      </cdr:txBody>
    </cdr:sp>
  </cdr:relSizeAnchor>
  <cdr:relSizeAnchor xmlns:cdr="http://schemas.openxmlformats.org/drawingml/2006/chartDrawing">
    <cdr:from>
      <cdr:x>0.24025</cdr:x>
      <cdr:y>0.57225</cdr:y>
    </cdr:from>
    <cdr:to>
      <cdr:x>0.24025</cdr:x>
      <cdr:y>0.57225</cdr:y>
    </cdr:to>
    <cdr:sp>
      <cdr:nvSpPr>
        <cdr:cNvPr id="3" name="Text Box 20"/>
        <cdr:cNvSpPr txBox="1">
          <a:spLocks noChangeArrowheads="1"/>
        </cdr:cNvSpPr>
      </cdr:nvSpPr>
      <cdr:spPr>
        <a:xfrm>
          <a:off x="1466850" y="2724150"/>
          <a:ext cx="0" cy="0"/>
        </a:xfrm>
        <a:prstGeom prst="rect">
          <a:avLst/>
        </a:prstGeom>
        <a:solidFill>
          <a:srgbClr val="FFFFFF"/>
        </a:solidFill>
        <a:ln w="9525" cmpd="sng">
          <a:noFill/>
        </a:ln>
      </cdr:spPr>
      <cdr:txBody>
        <a:bodyPr vertOverflow="clip" wrap="square" lIns="0" tIns="0" rIns="0" bIns="0" anchor="ctr"/>
        <a:p>
          <a:pPr algn="r">
            <a:defRPr/>
          </a:pPr>
          <a:r>
            <a:rPr lang="en-US" cap="none" sz="800" b="0" i="0" u="none" baseline="0">
              <a:solidFill>
                <a:srgbClr val="000000"/>
              </a:solidFill>
            </a:rPr>
            <a:t>Inner London</a:t>
          </a:r>
        </a:p>
      </cdr:txBody>
    </cdr:sp>
  </cdr:relSizeAnchor>
  <cdr:relSizeAnchor xmlns:cdr="http://schemas.openxmlformats.org/drawingml/2006/chartDrawing">
    <cdr:from>
      <cdr:x>0.68275</cdr:x>
      <cdr:y>0.059</cdr:y>
    </cdr:from>
    <cdr:to>
      <cdr:x>0.68275</cdr:x>
      <cdr:y>0.059</cdr:y>
    </cdr:to>
    <cdr:sp>
      <cdr:nvSpPr>
        <cdr:cNvPr id="4" name="TextBox 9"/>
        <cdr:cNvSpPr txBox="1">
          <a:spLocks noChangeArrowheads="1"/>
        </cdr:cNvSpPr>
      </cdr:nvSpPr>
      <cdr:spPr>
        <a:xfrm>
          <a:off x="4191000" y="276225"/>
          <a:ext cx="0" cy="0"/>
        </a:xfrm>
        <a:prstGeom prst="rect">
          <a:avLst/>
        </a:prstGeom>
        <a:noFill/>
        <a:ln w="9525" cmpd="sng">
          <a:noFill/>
        </a:ln>
      </cdr:spPr>
      <cdr:txBody>
        <a:bodyPr vertOverflow="clip" wrap="square"/>
        <a:p>
          <a:pPr algn="l">
            <a:defRPr/>
          </a:pPr>
          <a:r>
            <a:rPr lang="en-US" cap="none" sz="800" b="0" i="0" u="none" baseline="0">
              <a:solidFill>
                <a:srgbClr val="000000"/>
              </a:solidFill>
            </a:rPr>
            <a:t>Berkshire, Buckinghamshire &amp; Oxfordshire (UKJ1)</a:t>
          </a:r>
        </a:p>
      </cdr:txBody>
    </cdr:sp>
  </cdr:relSizeAnchor>
  <cdr:relSizeAnchor xmlns:cdr="http://schemas.openxmlformats.org/drawingml/2006/chartDrawing">
    <cdr:from>
      <cdr:x>0.68275</cdr:x>
      <cdr:y>0.78825</cdr:y>
    </cdr:from>
    <cdr:to>
      <cdr:x>0.68275</cdr:x>
      <cdr:y>0.78825</cdr:y>
    </cdr:to>
    <cdr:sp>
      <cdr:nvSpPr>
        <cdr:cNvPr id="5" name="TextBox 10"/>
        <cdr:cNvSpPr txBox="1">
          <a:spLocks noChangeArrowheads="1"/>
        </cdr:cNvSpPr>
      </cdr:nvSpPr>
      <cdr:spPr>
        <a:xfrm>
          <a:off x="4191000" y="3752850"/>
          <a:ext cx="0" cy="0"/>
        </a:xfrm>
        <a:prstGeom prst="rect">
          <a:avLst/>
        </a:prstGeom>
        <a:noFill/>
        <a:ln w="9525" cmpd="sng">
          <a:noFill/>
        </a:ln>
      </cdr:spPr>
      <cdr:txBody>
        <a:bodyPr vertOverflow="clip" wrap="square"/>
        <a:p>
          <a:pPr algn="l">
            <a:defRPr/>
          </a:pPr>
          <a:r>
            <a:rPr lang="en-US" cap="none" sz="800" b="0" i="0" u="none" baseline="0">
              <a:solidFill>
                <a:srgbClr val="000000"/>
              </a:solidFill>
            </a:rPr>
            <a:t>Berkshire, Buckinghamshire &amp; Oxfordshire (UKJ1)</a:t>
          </a:r>
        </a:p>
      </cdr:txBody>
    </cdr:sp>
  </cdr:relSizeAnchor>
  <cdr:relSizeAnchor xmlns:cdr="http://schemas.openxmlformats.org/drawingml/2006/chartDrawing">
    <cdr:from>
      <cdr:x>0.2795</cdr:x>
      <cdr:y>0.258</cdr:y>
    </cdr:from>
    <cdr:to>
      <cdr:x>0.6315</cdr:x>
      <cdr:y>0.298</cdr:y>
    </cdr:to>
    <cdr:sp>
      <cdr:nvSpPr>
        <cdr:cNvPr id="6" name="TextBox 11"/>
        <cdr:cNvSpPr txBox="1">
          <a:spLocks noChangeArrowheads="1"/>
        </cdr:cNvSpPr>
      </cdr:nvSpPr>
      <cdr:spPr>
        <a:xfrm>
          <a:off x="1714500" y="1228725"/>
          <a:ext cx="2162175" cy="190500"/>
        </a:xfrm>
        <a:prstGeom prst="rect">
          <a:avLst/>
        </a:prstGeom>
        <a:noFill/>
        <a:ln w="9525" cmpd="sng">
          <a:noFill/>
        </a:ln>
      </cdr:spPr>
      <cdr:txBody>
        <a:bodyPr vertOverflow="clip" wrap="square"/>
        <a:p>
          <a:pPr algn="l">
            <a:defRPr/>
          </a:pPr>
          <a:r>
            <a:rPr lang="en-US" cap="none" sz="800" b="0" i="0" u="none" baseline="0"/>
            <a:t>Border, Midland and Western (IE01)</a:t>
          </a:r>
        </a:p>
      </cdr:txBody>
    </cdr:sp>
  </cdr:relSizeAnchor>
  <cdr:relSizeAnchor xmlns:cdr="http://schemas.openxmlformats.org/drawingml/2006/chartDrawing">
    <cdr:from>
      <cdr:x>0.291</cdr:x>
      <cdr:y>0.37025</cdr:y>
    </cdr:from>
    <cdr:to>
      <cdr:x>0.539</cdr:x>
      <cdr:y>0.41225</cdr:y>
    </cdr:to>
    <cdr:sp>
      <cdr:nvSpPr>
        <cdr:cNvPr id="7" name="TextBox 15"/>
        <cdr:cNvSpPr txBox="1">
          <a:spLocks noChangeArrowheads="1"/>
        </cdr:cNvSpPr>
      </cdr:nvSpPr>
      <cdr:spPr>
        <a:xfrm>
          <a:off x="1781175" y="1762125"/>
          <a:ext cx="1524000" cy="200025"/>
        </a:xfrm>
        <a:prstGeom prst="rect">
          <a:avLst/>
        </a:prstGeom>
        <a:noFill/>
        <a:ln w="9525" cmpd="sng">
          <a:noFill/>
        </a:ln>
      </cdr:spPr>
      <cdr:txBody>
        <a:bodyPr vertOverflow="clip" wrap="square">
          <a:spAutoFit/>
        </a:bodyPr>
        <a:p>
          <a:pPr algn="l">
            <a:defRPr/>
          </a:pPr>
          <a:r>
            <a:rPr lang="en-US" cap="none" sz="800" b="0" i="0" u="none" baseline="0"/>
            <a:t>Provincia Autonoma di Trento (ITH2)</a:t>
          </a:r>
        </a:p>
      </cdr:txBody>
    </cdr:sp>
  </cdr:relSizeAnchor>
  <cdr:relSizeAnchor xmlns:cdr="http://schemas.openxmlformats.org/drawingml/2006/chartDrawing">
    <cdr:from>
      <cdr:x>0.2185</cdr:x>
      <cdr:y>0.927</cdr:y>
    </cdr:from>
    <cdr:to>
      <cdr:x>0.45575</cdr:x>
      <cdr:y>0.961</cdr:y>
    </cdr:to>
    <cdr:sp>
      <cdr:nvSpPr>
        <cdr:cNvPr id="8" name="TextBox 16"/>
        <cdr:cNvSpPr txBox="1">
          <a:spLocks noChangeArrowheads="1"/>
        </cdr:cNvSpPr>
      </cdr:nvSpPr>
      <cdr:spPr>
        <a:xfrm>
          <a:off x="1333500" y="4419600"/>
          <a:ext cx="1457325" cy="161925"/>
        </a:xfrm>
        <a:prstGeom prst="rect">
          <a:avLst/>
        </a:prstGeom>
        <a:noFill/>
        <a:ln w="9525" cmpd="sng">
          <a:noFill/>
        </a:ln>
      </cdr:spPr>
      <cdr:txBody>
        <a:bodyPr vertOverflow="clip" wrap="square"/>
        <a:p>
          <a:pPr algn="l">
            <a:defRPr/>
          </a:pPr>
          <a:r>
            <a:rPr lang="en-US" cap="none" sz="800" b="0" i="0" u="none" baseline="0">
              <a:solidFill>
                <a:srgbClr val="000000"/>
              </a:solidFill>
            </a:rPr>
            <a:t>Kontinentalna Hrvatska (HR04)</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133350</xdr:colOff>
      <xdr:row>44</xdr:row>
      <xdr:rowOff>104775</xdr:rowOff>
    </xdr:from>
    <xdr:ext cx="76200" cy="180975"/>
    <xdr:sp fLocksText="0">
      <xdr:nvSpPr>
        <xdr:cNvPr id="1" name="Text Box 2"/>
        <xdr:cNvSpPr txBox="1">
          <a:spLocks noChangeArrowheads="1"/>
        </xdr:cNvSpPr>
      </xdr:nvSpPr>
      <xdr:spPr>
        <a:xfrm>
          <a:off x="4495800" y="6677025"/>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133350</xdr:colOff>
      <xdr:row>44</xdr:row>
      <xdr:rowOff>104775</xdr:rowOff>
    </xdr:from>
    <xdr:ext cx="76200" cy="180975"/>
    <xdr:sp fLocksText="0">
      <xdr:nvSpPr>
        <xdr:cNvPr id="2" name="Text Box 4"/>
        <xdr:cNvSpPr txBox="1">
          <a:spLocks noChangeArrowheads="1"/>
        </xdr:cNvSpPr>
      </xdr:nvSpPr>
      <xdr:spPr>
        <a:xfrm>
          <a:off x="4495800" y="6677025"/>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133350</xdr:colOff>
      <xdr:row>44</xdr:row>
      <xdr:rowOff>104775</xdr:rowOff>
    </xdr:from>
    <xdr:ext cx="76200" cy="180975"/>
    <xdr:sp fLocksText="0">
      <xdr:nvSpPr>
        <xdr:cNvPr id="3" name="Text Box 2"/>
        <xdr:cNvSpPr txBox="1">
          <a:spLocks noChangeArrowheads="1"/>
        </xdr:cNvSpPr>
      </xdr:nvSpPr>
      <xdr:spPr>
        <a:xfrm>
          <a:off x="4495800" y="6677025"/>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133350</xdr:colOff>
      <xdr:row>44</xdr:row>
      <xdr:rowOff>104775</xdr:rowOff>
    </xdr:from>
    <xdr:ext cx="76200" cy="180975"/>
    <xdr:sp fLocksText="0">
      <xdr:nvSpPr>
        <xdr:cNvPr id="4" name="Text Box 4"/>
        <xdr:cNvSpPr txBox="1">
          <a:spLocks noChangeArrowheads="1"/>
        </xdr:cNvSpPr>
      </xdr:nvSpPr>
      <xdr:spPr>
        <a:xfrm>
          <a:off x="4495800" y="6677025"/>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857250</xdr:colOff>
      <xdr:row>49</xdr:row>
      <xdr:rowOff>114300</xdr:rowOff>
    </xdr:from>
    <xdr:ext cx="76200" cy="180975"/>
    <xdr:sp>
      <xdr:nvSpPr>
        <xdr:cNvPr id="5" name="TextBox 11"/>
        <xdr:cNvSpPr txBox="1">
          <a:spLocks noChangeArrowheads="1"/>
        </xdr:cNvSpPr>
      </xdr:nvSpPr>
      <xdr:spPr>
        <a:xfrm>
          <a:off x="5600700" y="7400925"/>
          <a:ext cx="76200" cy="1809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4</xdr:col>
      <xdr:colOff>352425</xdr:colOff>
      <xdr:row>44</xdr:row>
      <xdr:rowOff>66675</xdr:rowOff>
    </xdr:from>
    <xdr:to>
      <xdr:col>11</xdr:col>
      <xdr:colOff>257175</xdr:colOff>
      <xdr:row>77</xdr:row>
      <xdr:rowOff>123825</xdr:rowOff>
    </xdr:to>
    <xdr:grpSp>
      <xdr:nvGrpSpPr>
        <xdr:cNvPr id="6" name="Group 14"/>
        <xdr:cNvGrpSpPr>
          <a:grpSpLocks/>
        </xdr:cNvGrpSpPr>
      </xdr:nvGrpSpPr>
      <xdr:grpSpPr>
        <a:xfrm>
          <a:off x="1800225" y="6638925"/>
          <a:ext cx="6143625" cy="4772025"/>
          <a:chOff x="285" y="693"/>
          <a:chExt cx="645" cy="501"/>
        </a:xfrm>
        <a:solidFill>
          <a:srgbClr val="FFFFFF"/>
        </a:solidFill>
      </xdr:grpSpPr>
      <xdr:graphicFrame>
        <xdr:nvGraphicFramePr>
          <xdr:cNvPr id="7" name="Chart 1"/>
          <xdr:cNvGraphicFramePr/>
        </xdr:nvGraphicFramePr>
        <xdr:xfrm>
          <a:off x="285" y="693"/>
          <a:ext cx="645" cy="501"/>
        </xdr:xfrm>
        <a:graphic>
          <a:graphicData uri="http://schemas.openxmlformats.org/drawingml/2006/chart">
            <c:chart xmlns:c="http://schemas.openxmlformats.org/drawingml/2006/chart" r:id="rId1"/>
          </a:graphicData>
        </a:graphic>
      </xdr:graphicFrame>
      <xdr:sp>
        <xdr:nvSpPr>
          <xdr:cNvPr id="8" name="TextBox 12"/>
          <xdr:cNvSpPr txBox="1">
            <a:spLocks noChangeArrowheads="1"/>
          </xdr:cNvSpPr>
        </xdr:nvSpPr>
        <xdr:spPr>
          <a:xfrm>
            <a:off x="761" y="728"/>
            <a:ext cx="98" cy="21"/>
          </a:xfrm>
          <a:prstGeom prst="rect">
            <a:avLst/>
          </a:prstGeom>
          <a:noFill/>
          <a:ln w="9525" cmpd="sng">
            <a:noFill/>
          </a:ln>
        </xdr:spPr>
        <xdr:txBody>
          <a:bodyPr vertOverflow="clip" wrap="square"/>
          <a:p>
            <a:pPr algn="l">
              <a:defRPr/>
            </a:pPr>
            <a:r>
              <a:rPr lang="en-US" cap="none" sz="800" b="0" i="0" u="none" baseline="0"/>
              <a:t>Braunschweig (DE91)</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9525</xdr:colOff>
      <xdr:row>42</xdr:row>
      <xdr:rowOff>114300</xdr:rowOff>
    </xdr:from>
    <xdr:to>
      <xdr:col>10</xdr:col>
      <xdr:colOff>209550</xdr:colOff>
      <xdr:row>68</xdr:row>
      <xdr:rowOff>66675</xdr:rowOff>
    </xdr:to>
    <xdr:graphicFrame>
      <xdr:nvGraphicFramePr>
        <xdr:cNvPr id="1" name="Chart 2"/>
        <xdr:cNvGraphicFramePr/>
      </xdr:nvGraphicFramePr>
      <xdr:xfrm>
        <a:off x="952500" y="6115050"/>
        <a:ext cx="6143625" cy="36671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0.413</cdr:x>
      <cdr:y>0.169</cdr:y>
    </cdr:from>
    <cdr:to>
      <cdr:x>0.413</cdr:x>
      <cdr:y>0.169</cdr:y>
    </cdr:to>
    <cdr:sp>
      <cdr:nvSpPr>
        <cdr:cNvPr id="1" name="Text Box 18"/>
        <cdr:cNvSpPr txBox="1">
          <a:spLocks noChangeArrowheads="1"/>
        </cdr:cNvSpPr>
      </cdr:nvSpPr>
      <cdr:spPr>
        <a:xfrm>
          <a:off x="2533650" y="800100"/>
          <a:ext cx="0" cy="0"/>
        </a:xfrm>
        <a:prstGeom prst="rect">
          <a:avLst/>
        </a:prstGeom>
        <a:solidFill>
          <a:srgbClr val="FFFFFF"/>
        </a:solidFill>
        <a:ln w="9525" cmpd="sng">
          <a:noFill/>
        </a:ln>
      </cdr:spPr>
      <cdr:txBody>
        <a:bodyPr vertOverflow="clip" wrap="square" lIns="0" tIns="0" rIns="0" bIns="0"/>
        <a:p>
          <a:pPr algn="l">
            <a:defRPr/>
          </a:pPr>
          <a:r>
            <a:rPr lang="en-US" cap="none" sz="800" b="0" i="0" u="none" baseline="0">
              <a:solidFill>
                <a:srgbClr val="000000"/>
              </a:solidFill>
            </a:rPr>
            <a:t>Border, Midland and Western</a:t>
          </a:r>
        </a:p>
      </cdr:txBody>
    </cdr:sp>
  </cdr:relSizeAnchor>
  <cdr:relSizeAnchor xmlns:cdr="http://schemas.openxmlformats.org/drawingml/2006/chartDrawing">
    <cdr:from>
      <cdr:x>0.14</cdr:x>
      <cdr:y>0.04525</cdr:y>
    </cdr:from>
    <cdr:to>
      <cdr:x>0.14</cdr:x>
      <cdr:y>0.04525</cdr:y>
    </cdr:to>
    <cdr:sp>
      <cdr:nvSpPr>
        <cdr:cNvPr id="2" name="Text Box 19"/>
        <cdr:cNvSpPr txBox="1">
          <a:spLocks noChangeArrowheads="1"/>
        </cdr:cNvSpPr>
      </cdr:nvSpPr>
      <cdr:spPr>
        <a:xfrm>
          <a:off x="857250" y="209550"/>
          <a:ext cx="0" cy="0"/>
        </a:xfrm>
        <a:prstGeom prst="rect">
          <a:avLst/>
        </a:prstGeom>
        <a:solidFill>
          <a:srgbClr val="FFFFFF"/>
        </a:solidFill>
        <a:ln w="9525" cmpd="sng">
          <a:noFill/>
        </a:ln>
      </cdr:spPr>
      <cdr:txBody>
        <a:bodyPr vertOverflow="clip" wrap="square" lIns="0" tIns="0" rIns="0" bIns="0" anchor="ctr"/>
        <a:p>
          <a:pPr algn="r">
            <a:defRPr/>
          </a:pPr>
          <a:r>
            <a:rPr lang="en-US" cap="none" sz="800" b="0" i="0" u="none" baseline="0">
              <a:solidFill>
                <a:srgbClr val="000000"/>
              </a:solidFill>
            </a:rPr>
            <a:t>Rég. de Bruxelles-Capitale/Brussels Hoofdstedelijk Gewest</a:t>
          </a:r>
        </a:p>
      </cdr:txBody>
    </cdr:sp>
  </cdr:relSizeAnchor>
  <cdr:relSizeAnchor xmlns:cdr="http://schemas.openxmlformats.org/drawingml/2006/chartDrawing">
    <cdr:from>
      <cdr:x>0.23975</cdr:x>
      <cdr:y>0.57225</cdr:y>
    </cdr:from>
    <cdr:to>
      <cdr:x>0.23975</cdr:x>
      <cdr:y>0.57225</cdr:y>
    </cdr:to>
    <cdr:sp>
      <cdr:nvSpPr>
        <cdr:cNvPr id="3" name="Text Box 20"/>
        <cdr:cNvSpPr txBox="1">
          <a:spLocks noChangeArrowheads="1"/>
        </cdr:cNvSpPr>
      </cdr:nvSpPr>
      <cdr:spPr>
        <a:xfrm>
          <a:off x="1466850" y="2724150"/>
          <a:ext cx="0" cy="0"/>
        </a:xfrm>
        <a:prstGeom prst="rect">
          <a:avLst/>
        </a:prstGeom>
        <a:solidFill>
          <a:srgbClr val="FFFFFF"/>
        </a:solidFill>
        <a:ln w="9525" cmpd="sng">
          <a:noFill/>
        </a:ln>
      </cdr:spPr>
      <cdr:txBody>
        <a:bodyPr vertOverflow="clip" wrap="square" lIns="0" tIns="0" rIns="0" bIns="0" anchor="ctr"/>
        <a:p>
          <a:pPr algn="r">
            <a:defRPr/>
          </a:pPr>
          <a:r>
            <a:rPr lang="en-US" cap="none" sz="800" b="0" i="0" u="none" baseline="0">
              <a:solidFill>
                <a:srgbClr val="000000"/>
              </a:solidFill>
            </a:rPr>
            <a:t>Inner London</a:t>
          </a:r>
        </a:p>
      </cdr:txBody>
    </cdr:sp>
  </cdr:relSizeAnchor>
  <cdr:relSizeAnchor xmlns:cdr="http://schemas.openxmlformats.org/drawingml/2006/chartDrawing">
    <cdr:from>
      <cdr:x>0.6775</cdr:x>
      <cdr:y>0.059</cdr:y>
    </cdr:from>
    <cdr:to>
      <cdr:x>1</cdr:x>
      <cdr:y>0.101</cdr:y>
    </cdr:to>
    <cdr:sp>
      <cdr:nvSpPr>
        <cdr:cNvPr id="4" name="TextBox 6"/>
        <cdr:cNvSpPr txBox="1">
          <a:spLocks noChangeArrowheads="1"/>
        </cdr:cNvSpPr>
      </cdr:nvSpPr>
      <cdr:spPr>
        <a:xfrm>
          <a:off x="4152900" y="276225"/>
          <a:ext cx="2276475" cy="200025"/>
        </a:xfrm>
        <a:prstGeom prst="rect">
          <a:avLst/>
        </a:prstGeom>
        <a:noFill/>
        <a:ln w="9525" cmpd="sng">
          <a:noFill/>
        </a:ln>
      </cdr:spPr>
      <cdr:txBody>
        <a:bodyPr vertOverflow="clip" wrap="square"/>
        <a:p>
          <a:pPr algn="l">
            <a:defRPr/>
          </a:pPr>
          <a:r>
            <a:rPr lang="en-US" cap="none" sz="800" b="0" i="0" u="none" baseline="0">
              <a:solidFill>
                <a:srgbClr val="000000"/>
              </a:solidFill>
            </a:rPr>
            <a:t>Berkshire, Buckinghamshire &amp; Oxfordshire (UKJ1)</a:t>
          </a:r>
        </a:p>
      </cdr:txBody>
    </cdr:sp>
  </cdr:relSizeAnchor>
  <cdr:relSizeAnchor xmlns:cdr="http://schemas.openxmlformats.org/drawingml/2006/chartDrawing">
    <cdr:from>
      <cdr:x>0.6775</cdr:x>
      <cdr:y>0.78825</cdr:y>
    </cdr:from>
    <cdr:to>
      <cdr:x>1</cdr:x>
      <cdr:y>0.83025</cdr:y>
    </cdr:to>
    <cdr:sp>
      <cdr:nvSpPr>
        <cdr:cNvPr id="5" name="TextBox 7"/>
        <cdr:cNvSpPr txBox="1">
          <a:spLocks noChangeArrowheads="1"/>
        </cdr:cNvSpPr>
      </cdr:nvSpPr>
      <cdr:spPr>
        <a:xfrm>
          <a:off x="4152900" y="3752850"/>
          <a:ext cx="2257425" cy="200025"/>
        </a:xfrm>
        <a:prstGeom prst="rect">
          <a:avLst/>
        </a:prstGeom>
        <a:noFill/>
        <a:ln w="9525" cmpd="sng">
          <a:noFill/>
        </a:ln>
      </cdr:spPr>
      <cdr:txBody>
        <a:bodyPr vertOverflow="clip" wrap="square"/>
        <a:p>
          <a:pPr algn="l">
            <a:defRPr/>
          </a:pPr>
          <a:r>
            <a:rPr lang="en-US" cap="none" sz="800" b="0" i="0" u="none" baseline="0">
              <a:solidFill>
                <a:srgbClr val="000000"/>
              </a:solidFill>
            </a:rPr>
            <a:t>Berkshire, Buckinghamshire &amp; Oxfordshire (UKJ1)</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133350</xdr:colOff>
      <xdr:row>45</xdr:row>
      <xdr:rowOff>104775</xdr:rowOff>
    </xdr:from>
    <xdr:ext cx="76200" cy="180975"/>
    <xdr:sp fLocksText="0">
      <xdr:nvSpPr>
        <xdr:cNvPr id="1" name="Text Box 2"/>
        <xdr:cNvSpPr txBox="1">
          <a:spLocks noChangeArrowheads="1"/>
        </xdr:cNvSpPr>
      </xdr:nvSpPr>
      <xdr:spPr>
        <a:xfrm>
          <a:off x="3781425" y="6819900"/>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133350</xdr:colOff>
      <xdr:row>45</xdr:row>
      <xdr:rowOff>104775</xdr:rowOff>
    </xdr:from>
    <xdr:ext cx="76200" cy="180975"/>
    <xdr:sp fLocksText="0">
      <xdr:nvSpPr>
        <xdr:cNvPr id="2" name="Text Box 4"/>
        <xdr:cNvSpPr txBox="1">
          <a:spLocks noChangeArrowheads="1"/>
        </xdr:cNvSpPr>
      </xdr:nvSpPr>
      <xdr:spPr>
        <a:xfrm>
          <a:off x="3781425" y="6819900"/>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3</xdr:col>
      <xdr:colOff>38100</xdr:colOff>
      <xdr:row>46</xdr:row>
      <xdr:rowOff>19050</xdr:rowOff>
    </xdr:from>
    <xdr:to>
      <xdr:col>8</xdr:col>
      <xdr:colOff>352425</xdr:colOff>
      <xdr:row>79</xdr:row>
      <xdr:rowOff>76200</xdr:rowOff>
    </xdr:to>
    <xdr:grpSp>
      <xdr:nvGrpSpPr>
        <xdr:cNvPr id="3" name="Group 232"/>
        <xdr:cNvGrpSpPr>
          <a:grpSpLocks/>
        </xdr:cNvGrpSpPr>
      </xdr:nvGrpSpPr>
      <xdr:grpSpPr>
        <a:xfrm>
          <a:off x="981075" y="6877050"/>
          <a:ext cx="6143625" cy="4772025"/>
          <a:chOff x="163" y="739"/>
          <a:chExt cx="645" cy="501"/>
        </a:xfrm>
        <a:solidFill>
          <a:srgbClr val="FFFFFF"/>
        </a:solidFill>
      </xdr:grpSpPr>
      <xdr:graphicFrame>
        <xdr:nvGraphicFramePr>
          <xdr:cNvPr id="4" name="Chart 1"/>
          <xdr:cNvGraphicFramePr/>
        </xdr:nvGraphicFramePr>
        <xdr:xfrm>
          <a:off x="163" y="739"/>
          <a:ext cx="645" cy="501"/>
        </xdr:xfrm>
        <a:graphic>
          <a:graphicData uri="http://schemas.openxmlformats.org/drawingml/2006/chart">
            <c:chart xmlns:c="http://schemas.openxmlformats.org/drawingml/2006/chart" r:id="rId1"/>
          </a:graphicData>
        </a:graphic>
      </xdr:graphicFrame>
      <xdr:sp>
        <xdr:nvSpPr>
          <xdr:cNvPr id="5" name="TextBox 231"/>
          <xdr:cNvSpPr txBox="1">
            <a:spLocks noChangeArrowheads="1"/>
          </xdr:cNvSpPr>
        </xdr:nvSpPr>
        <xdr:spPr>
          <a:xfrm>
            <a:off x="357" y="1187"/>
            <a:ext cx="134" cy="21"/>
          </a:xfrm>
          <a:prstGeom prst="rect">
            <a:avLst/>
          </a:prstGeom>
          <a:noFill/>
          <a:ln w="9525" cmpd="sng">
            <a:noFill/>
          </a:ln>
        </xdr:spPr>
        <xdr:txBody>
          <a:bodyPr vertOverflow="clip" wrap="square">
            <a:spAutoFit/>
          </a:bodyPr>
          <a:p>
            <a:pPr algn="l">
              <a:defRPr/>
            </a:pPr>
            <a:r>
              <a:rPr lang="en-US" cap="none" sz="800" b="0" i="0" u="none" baseline="0"/>
              <a:t>Kontinentalna Hrvatska (HR04)</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8"/>
  <dimension ref="A1:L31"/>
  <sheetViews>
    <sheetView tabSelected="1" zoomScalePageLayoutView="0" workbookViewId="0" topLeftCell="A1">
      <selection activeCell="A1" sqref="A1"/>
    </sheetView>
  </sheetViews>
  <sheetFormatPr defaultColWidth="9.33203125" defaultRowHeight="11.25"/>
  <cols>
    <col min="1" max="1" width="13.5" style="67" customWidth="1"/>
    <col min="2" max="3" width="12.5" style="67" customWidth="1"/>
    <col min="4" max="7" width="9.33203125" style="67" customWidth="1"/>
    <col min="8" max="8" width="12" style="67" customWidth="1"/>
    <col min="9" max="9" width="12.33203125" style="67" customWidth="1"/>
    <col min="10" max="10" width="9.33203125" style="67" customWidth="1"/>
    <col min="11" max="11" width="17.66015625" style="67" customWidth="1"/>
    <col min="12" max="12" width="25" style="67" customWidth="1"/>
    <col min="13" max="16384" width="9.33203125" style="67" customWidth="1"/>
  </cols>
  <sheetData>
    <row r="1" spans="1:12" ht="11.25">
      <c r="A1" s="77" t="s">
        <v>1464</v>
      </c>
      <c r="B1" s="78" t="s">
        <v>2234</v>
      </c>
      <c r="C1" s="79"/>
      <c r="D1" s="79"/>
      <c r="E1" s="79"/>
      <c r="F1" s="79"/>
      <c r="G1" s="79"/>
      <c r="H1" s="79"/>
      <c r="I1" s="79"/>
      <c r="J1" s="79"/>
      <c r="K1" s="79"/>
      <c r="L1" s="79"/>
    </row>
    <row r="4" spans="1:12" ht="11.25">
      <c r="A4" s="79"/>
      <c r="B4" s="78" t="s">
        <v>3037</v>
      </c>
      <c r="C4" s="79"/>
      <c r="D4" s="79"/>
      <c r="E4" s="79"/>
      <c r="F4" s="79"/>
      <c r="G4" s="79"/>
      <c r="H4" s="79"/>
      <c r="I4" s="79"/>
      <c r="J4" s="79"/>
      <c r="K4" s="79"/>
      <c r="L4" s="79"/>
    </row>
    <row r="5" ht="11.25">
      <c r="A5" s="82"/>
    </row>
    <row r="6" spans="1:9" ht="11.25">
      <c r="A6" s="82" t="s">
        <v>2406</v>
      </c>
      <c r="B6" s="1"/>
      <c r="C6" s="1"/>
      <c r="D6" s="1"/>
      <c r="E6" s="1"/>
      <c r="F6" s="1"/>
      <c r="G6" s="1"/>
      <c r="H6" s="1"/>
      <c r="I6" s="1"/>
    </row>
    <row r="7" spans="1:12" ht="11.25">
      <c r="A7" s="78" t="s">
        <v>350</v>
      </c>
      <c r="B7" s="79" t="s">
        <v>2579</v>
      </c>
      <c r="C7" s="79" t="s">
        <v>2580</v>
      </c>
      <c r="D7" s="79" t="s">
        <v>2581</v>
      </c>
      <c r="E7" s="79" t="s">
        <v>2582</v>
      </c>
      <c r="F7" s="79" t="s">
        <v>2583</v>
      </c>
      <c r="G7" s="79" t="s">
        <v>2584</v>
      </c>
      <c r="H7" s="79" t="s">
        <v>3503</v>
      </c>
      <c r="I7" s="79" t="s">
        <v>3504</v>
      </c>
      <c r="J7" s="79"/>
      <c r="K7" s="109" t="s">
        <v>210</v>
      </c>
      <c r="L7" s="109" t="s">
        <v>2405</v>
      </c>
    </row>
    <row r="8" spans="1:12" ht="11.25">
      <c r="A8" s="67" t="s">
        <v>1465</v>
      </c>
      <c r="B8" s="164" t="s">
        <v>211</v>
      </c>
      <c r="C8" s="164" t="s">
        <v>3502</v>
      </c>
      <c r="H8" s="164" t="s">
        <v>3506</v>
      </c>
      <c r="I8" s="164" t="s">
        <v>3505</v>
      </c>
      <c r="K8" s="67" t="s">
        <v>1103</v>
      </c>
      <c r="L8" s="67" t="s">
        <v>788</v>
      </c>
    </row>
    <row r="9" spans="1:12" ht="11.25">
      <c r="A9" s="67" t="s">
        <v>1466</v>
      </c>
      <c r="B9" s="110" t="s">
        <v>212</v>
      </c>
      <c r="C9" s="110" t="s">
        <v>212</v>
      </c>
      <c r="H9" s="110" t="s">
        <v>212</v>
      </c>
      <c r="I9" s="110" t="s">
        <v>212</v>
      </c>
      <c r="K9" s="67" t="s">
        <v>1103</v>
      </c>
      <c r="L9" s="67" t="s">
        <v>1983</v>
      </c>
    </row>
    <row r="10" spans="1:12" ht="11.25">
      <c r="A10" s="67" t="s">
        <v>1467</v>
      </c>
      <c r="B10" s="110" t="s">
        <v>212</v>
      </c>
      <c r="C10" s="110" t="s">
        <v>212</v>
      </c>
      <c r="H10" s="110" t="s">
        <v>212</v>
      </c>
      <c r="I10" s="110" t="s">
        <v>212</v>
      </c>
      <c r="K10" s="67" t="s">
        <v>1103</v>
      </c>
      <c r="L10" s="67" t="s">
        <v>1983</v>
      </c>
    </row>
    <row r="11" spans="1:11" ht="11.25">
      <c r="A11" s="67" t="s">
        <v>1468</v>
      </c>
      <c r="B11" s="110" t="s">
        <v>2924</v>
      </c>
      <c r="H11" s="110" t="s">
        <v>2925</v>
      </c>
      <c r="I11" s="110"/>
      <c r="K11" s="67" t="s">
        <v>3507</v>
      </c>
    </row>
    <row r="12" spans="1:11" ht="11.25">
      <c r="A12" s="67" t="s">
        <v>1469</v>
      </c>
      <c r="B12" s="110" t="s">
        <v>1102</v>
      </c>
      <c r="H12" s="110" t="s">
        <v>785</v>
      </c>
      <c r="K12" s="67" t="s">
        <v>786</v>
      </c>
    </row>
    <row r="13" spans="1:12" ht="11.25">
      <c r="A13" s="67" t="s">
        <v>1470</v>
      </c>
      <c r="B13" s="110" t="s">
        <v>787</v>
      </c>
      <c r="H13" s="110" t="s">
        <v>787</v>
      </c>
      <c r="K13" s="67" t="s">
        <v>786</v>
      </c>
      <c r="L13" s="163" t="s">
        <v>3094</v>
      </c>
    </row>
    <row r="14" spans="1:12" ht="11.25">
      <c r="A14" s="67" t="s">
        <v>1628</v>
      </c>
      <c r="B14" s="110" t="s">
        <v>735</v>
      </c>
      <c r="H14" s="110" t="s">
        <v>1984</v>
      </c>
      <c r="I14" s="153" t="s">
        <v>1830</v>
      </c>
      <c r="K14" s="67" t="s">
        <v>786</v>
      </c>
      <c r="L14" s="67" t="s">
        <v>736</v>
      </c>
    </row>
    <row r="15" spans="1:11" ht="11.25">
      <c r="A15" s="67" t="s">
        <v>1471</v>
      </c>
      <c r="B15" s="164" t="s">
        <v>2528</v>
      </c>
      <c r="H15" s="164" t="s">
        <v>1985</v>
      </c>
      <c r="K15" s="67" t="s">
        <v>1986</v>
      </c>
    </row>
    <row r="16" ht="11.25">
      <c r="A16" s="67" t="s">
        <v>1472</v>
      </c>
    </row>
    <row r="17" ht="11.25">
      <c r="A17" s="67" t="s">
        <v>1473</v>
      </c>
    </row>
    <row r="18" ht="11.25">
      <c r="A18" s="67" t="s">
        <v>1474</v>
      </c>
    </row>
    <row r="19" ht="11.25">
      <c r="A19" s="67" t="s">
        <v>1475</v>
      </c>
    </row>
    <row r="21" ht="12.75">
      <c r="B21" s="157" t="s">
        <v>3508</v>
      </c>
    </row>
    <row r="22" ht="11.25">
      <c r="B22" s="158" t="s">
        <v>3253</v>
      </c>
    </row>
    <row r="23" ht="11.25">
      <c r="B23" s="158" t="s">
        <v>3254</v>
      </c>
    </row>
    <row r="24" ht="11.25">
      <c r="B24" s="158" t="s">
        <v>554</v>
      </c>
    </row>
    <row r="26" ht="12.75">
      <c r="B26" s="157" t="s">
        <v>2459</v>
      </c>
    </row>
    <row r="27" ht="11.25">
      <c r="B27" s="158" t="s">
        <v>3095</v>
      </c>
    </row>
    <row r="28" ht="11.25">
      <c r="B28" s="158" t="s">
        <v>2534</v>
      </c>
    </row>
    <row r="30" ht="12.75">
      <c r="B30" s="157" t="s">
        <v>3402</v>
      </c>
    </row>
    <row r="31" ht="11.25">
      <c r="B31" s="158" t="s">
        <v>3403</v>
      </c>
    </row>
  </sheetData>
  <sheetProtection/>
  <conditionalFormatting sqref="B8:L19">
    <cfRule type="cellIs" priority="1" dxfId="0" operator="notEqual" stopIfTrue="1">
      <formula>""</formula>
    </cfRule>
  </conditionalFormatting>
  <printOptions/>
  <pageMargins left="0.75" right="0.75" top="1" bottom="1" header="0.5" footer="0.5"/>
  <pageSetup horizontalDpi="2400" verticalDpi="2400" orientation="portrait" paperSize="9" r:id="rId1"/>
</worksheet>
</file>

<file path=xl/worksheets/sheet2.xml><?xml version="1.0" encoding="utf-8"?>
<worksheet xmlns="http://schemas.openxmlformats.org/spreadsheetml/2006/main" xmlns:r="http://schemas.openxmlformats.org/officeDocument/2006/relationships">
  <sheetPr codeName="Sheet2">
    <tabColor indexed="25"/>
  </sheetPr>
  <dimension ref="A1:P320"/>
  <sheetViews>
    <sheetView showGridLines="0" zoomScalePageLayoutView="0" workbookViewId="0" topLeftCell="A1">
      <selection activeCell="A1" sqref="A1"/>
    </sheetView>
  </sheetViews>
  <sheetFormatPr defaultColWidth="9.33203125" defaultRowHeight="11.25" customHeight="1"/>
  <cols>
    <col min="1" max="1" width="8.83203125" style="10" customWidth="1"/>
    <col min="2" max="2" width="46.33203125" style="10" customWidth="1"/>
    <col min="3" max="3" width="10" style="121" customWidth="1"/>
    <col min="4" max="4" width="8.16015625" style="28" customWidth="1"/>
    <col min="5" max="5" width="14.33203125" style="5" customWidth="1"/>
    <col min="6" max="6" width="10.16015625" style="10" customWidth="1"/>
    <col min="7" max="7" width="16.83203125" style="10" customWidth="1"/>
    <col min="8" max="8" width="8.5" style="10" customWidth="1"/>
    <col min="9" max="16384" width="9.33203125" style="10" customWidth="1"/>
  </cols>
  <sheetData>
    <row r="1" spans="1:6" ht="11.25" customHeight="1">
      <c r="A1" s="11" t="s">
        <v>15</v>
      </c>
      <c r="B1" s="11" t="s">
        <v>16</v>
      </c>
      <c r="C1" s="12" t="s">
        <v>17</v>
      </c>
      <c r="D1" s="12" t="s">
        <v>349</v>
      </c>
      <c r="E1" s="71"/>
      <c r="F1" s="161" t="s">
        <v>553</v>
      </c>
    </row>
    <row r="2" spans="1:6" ht="11.25" customHeight="1">
      <c r="A2" s="14" t="s">
        <v>18</v>
      </c>
      <c r="B2" s="14" t="s">
        <v>19</v>
      </c>
      <c r="C2" s="122">
        <v>1.54</v>
      </c>
      <c r="E2" s="71"/>
      <c r="F2" s="10" t="s">
        <v>20</v>
      </c>
    </row>
    <row r="3" spans="1:6" ht="11.25" customHeight="1">
      <c r="A3" s="14" t="s">
        <v>21</v>
      </c>
      <c r="B3" s="14" t="s">
        <v>22</v>
      </c>
      <c r="C3" s="122">
        <v>2.28</v>
      </c>
      <c r="E3" s="71"/>
      <c r="F3" s="72"/>
    </row>
    <row r="4" spans="1:5" ht="11.25" customHeight="1">
      <c r="A4" s="14" t="s">
        <v>23</v>
      </c>
      <c r="B4" s="14" t="s">
        <v>24</v>
      </c>
      <c r="C4" s="122">
        <v>1.04</v>
      </c>
      <c r="E4" s="71"/>
    </row>
    <row r="5" spans="1:5" s="13" customFormat="1" ht="11.25" customHeight="1">
      <c r="A5" s="14" t="s">
        <v>1749</v>
      </c>
      <c r="B5" s="14" t="s">
        <v>1750</v>
      </c>
      <c r="C5" s="122">
        <v>2.09</v>
      </c>
      <c r="D5" s="28"/>
      <c r="E5" s="71"/>
    </row>
    <row r="6" spans="1:5" ht="11.25" customHeight="1">
      <c r="A6" s="14" t="s">
        <v>1751</v>
      </c>
      <c r="B6" s="14" t="s">
        <v>2407</v>
      </c>
      <c r="C6" s="122">
        <v>3.56</v>
      </c>
      <c r="E6" s="71"/>
    </row>
    <row r="7" spans="1:5" ht="11.25" customHeight="1">
      <c r="A7" s="14" t="s">
        <v>2408</v>
      </c>
      <c r="B7" s="14" t="s">
        <v>2409</v>
      </c>
      <c r="C7" s="122">
        <v>1.01</v>
      </c>
      <c r="E7" s="71"/>
    </row>
    <row r="8" spans="1:7" ht="11.25" customHeight="1">
      <c r="A8" s="14" t="s">
        <v>2410</v>
      </c>
      <c r="B8" s="14" t="s">
        <v>2411</v>
      </c>
      <c r="C8" s="122">
        <v>7.66</v>
      </c>
      <c r="E8" s="71"/>
      <c r="F8" s="66" t="str">
        <f ca="1">"Karte"&amp;MID(MID(CELL("filename",$A$1),FIND("]",CELL("filename",$A$1))+1,256),FIND(" ",MID(CELL("filename",$A$1),FIND("]",CELL("filename",$A$1))+1,256),"1"),256)&amp;":"</f>
        <v>Karte 11.1:</v>
      </c>
      <c r="G8" s="83" t="s">
        <v>2613</v>
      </c>
    </row>
    <row r="9" spans="1:7" ht="11.25" customHeight="1">
      <c r="A9" s="14" t="s">
        <v>2412</v>
      </c>
      <c r="B9" s="14" t="s">
        <v>2413</v>
      </c>
      <c r="C9" s="122">
        <v>1.3</v>
      </c>
      <c r="E9" s="71"/>
      <c r="F9" s="66"/>
      <c r="G9" s="84" t="s">
        <v>1476</v>
      </c>
    </row>
    <row r="10" spans="1:8" ht="11.25" customHeight="1">
      <c r="A10" s="14" t="s">
        <v>2414</v>
      </c>
      <c r="B10" s="14" t="s">
        <v>2415</v>
      </c>
      <c r="C10" s="122">
        <v>1.43</v>
      </c>
      <c r="E10" s="71"/>
      <c r="F10" s="68"/>
      <c r="H10" s="85"/>
    </row>
    <row r="11" spans="1:7" ht="11.25" customHeight="1">
      <c r="A11" s="16" t="s">
        <v>2416</v>
      </c>
      <c r="B11" s="16" t="s">
        <v>2417</v>
      </c>
      <c r="C11" s="122">
        <v>0.3</v>
      </c>
      <c r="E11" s="71"/>
      <c r="F11" s="66" t="str">
        <f ca="1">"Map"&amp;MID(MID(CELL("filename",$A$1),FIND("]",CELL("filename",$A$1))+1,256),FIND(" ",MID(CELL("filename",$A$1),FIND("]",CELL("filename",$A$1))+1,256),"1"),256)&amp;":"</f>
        <v>Map 11.1:</v>
      </c>
      <c r="G11" s="83" t="s">
        <v>2612</v>
      </c>
    </row>
    <row r="12" spans="1:7" ht="11.25" customHeight="1">
      <c r="A12" s="16" t="s">
        <v>2418</v>
      </c>
      <c r="B12" s="16" t="s">
        <v>2419</v>
      </c>
      <c r="C12" s="122">
        <v>1.29</v>
      </c>
      <c r="E12" s="71"/>
      <c r="F12" s="66"/>
      <c r="G12" s="86" t="s">
        <v>2526</v>
      </c>
    </row>
    <row r="13" spans="1:8" ht="11.25" customHeight="1">
      <c r="A13" s="16" t="s">
        <v>2420</v>
      </c>
      <c r="B13" s="16" t="s">
        <v>2421</v>
      </c>
      <c r="C13" s="122">
        <v>0.13</v>
      </c>
      <c r="E13" s="71"/>
      <c r="F13" s="68"/>
      <c r="H13" s="85"/>
    </row>
    <row r="14" spans="1:7" ht="11.25" customHeight="1">
      <c r="A14" s="16" t="s">
        <v>2422</v>
      </c>
      <c r="B14" s="16" t="s">
        <v>2423</v>
      </c>
      <c r="C14" s="122">
        <v>0.13</v>
      </c>
      <c r="E14" s="71"/>
      <c r="F14" s="66" t="str">
        <f ca="1">"Carte"&amp;MID(MID(CELL("filename",$A$1),FIND("]",CELL("filename",$A$1))+1,256),FIND(" ",MID(CELL("filename",$A$1),FIND("]",CELL("filename",$A$1))+1,256),"1"),256)&amp;":"</f>
        <v>Carte 11.1:</v>
      </c>
      <c r="G14" s="83" t="s">
        <v>2614</v>
      </c>
    </row>
    <row r="15" spans="1:16" ht="11.25" customHeight="1">
      <c r="A15" s="16" t="s">
        <v>2424</v>
      </c>
      <c r="B15" s="16" t="s">
        <v>2425</v>
      </c>
      <c r="C15" s="122">
        <v>0.23</v>
      </c>
      <c r="E15" s="71"/>
      <c r="G15" s="86" t="s">
        <v>1484</v>
      </c>
      <c r="H15" s="86"/>
      <c r="O15" s="14"/>
      <c r="P15" s="165"/>
    </row>
    <row r="16" spans="1:16" ht="11.25" customHeight="1">
      <c r="A16" s="16" t="s">
        <v>2426</v>
      </c>
      <c r="B16" s="16" t="s">
        <v>2427</v>
      </c>
      <c r="C16" s="122">
        <v>0.22</v>
      </c>
      <c r="E16" s="71"/>
      <c r="O16" s="14"/>
      <c r="P16" s="165"/>
    </row>
    <row r="17" spans="1:16" ht="11.25" customHeight="1">
      <c r="A17" s="16" t="s">
        <v>2428</v>
      </c>
      <c r="B17" s="16" t="s">
        <v>2429</v>
      </c>
      <c r="C17" s="122">
        <v>1.03</v>
      </c>
      <c r="E17" s="71"/>
      <c r="O17" s="14"/>
      <c r="P17" s="14"/>
    </row>
    <row r="18" spans="1:5" ht="11.25" customHeight="1">
      <c r="A18" s="16" t="s">
        <v>2430</v>
      </c>
      <c r="B18" s="16" t="s">
        <v>2431</v>
      </c>
      <c r="C18" s="122">
        <v>0.23</v>
      </c>
      <c r="E18" s="71"/>
    </row>
    <row r="19" spans="1:5" ht="11.25" customHeight="1">
      <c r="A19" s="16" t="s">
        <v>2432</v>
      </c>
      <c r="B19" s="16" t="s">
        <v>2433</v>
      </c>
      <c r="C19" s="122">
        <v>2.15</v>
      </c>
      <c r="E19" s="71"/>
    </row>
    <row r="20" spans="1:5" ht="11.25" customHeight="1">
      <c r="A20" s="16" t="s">
        <v>2434</v>
      </c>
      <c r="B20" s="16" t="s">
        <v>1360</v>
      </c>
      <c r="C20" s="122">
        <v>2.98</v>
      </c>
      <c r="E20" s="71"/>
    </row>
    <row r="21" spans="1:9" ht="11.25" customHeight="1">
      <c r="A21" s="16" t="s">
        <v>2435</v>
      </c>
      <c r="B21" s="16" t="s">
        <v>2436</v>
      </c>
      <c r="C21" s="122">
        <v>1.16</v>
      </c>
      <c r="E21" s="71"/>
      <c r="H21" s="14"/>
      <c r="I21" s="14"/>
    </row>
    <row r="22" spans="1:9" ht="11.25" customHeight="1">
      <c r="A22" s="16" t="s">
        <v>2437</v>
      </c>
      <c r="B22" s="16" t="s">
        <v>2438</v>
      </c>
      <c r="C22" s="122">
        <v>0.25</v>
      </c>
      <c r="E22" s="71"/>
      <c r="G22" s="13" t="s">
        <v>2615</v>
      </c>
      <c r="H22" s="14"/>
      <c r="I22" s="14"/>
    </row>
    <row r="23" spans="1:11" ht="11.25" customHeight="1">
      <c r="A23" s="16" t="s">
        <v>2439</v>
      </c>
      <c r="B23" s="16" t="s">
        <v>2440</v>
      </c>
      <c r="C23" s="122">
        <v>1.18</v>
      </c>
      <c r="E23" s="71"/>
      <c r="F23" s="13" t="s">
        <v>2441</v>
      </c>
      <c r="G23" s="167" t="s">
        <v>2625</v>
      </c>
      <c r="H23" s="126"/>
      <c r="J23" s="34">
        <f>PERCENTILE(C$2:C$287,0)</f>
        <v>0</v>
      </c>
      <c r="K23" s="22" t="s">
        <v>2442</v>
      </c>
    </row>
    <row r="24" spans="1:11" ht="11.25" customHeight="1">
      <c r="A24" s="16" t="s">
        <v>2443</v>
      </c>
      <c r="B24" s="16" t="s">
        <v>2444</v>
      </c>
      <c r="C24" s="122">
        <v>1.69</v>
      </c>
      <c r="E24" s="71"/>
      <c r="G24" s="168" t="s">
        <v>3097</v>
      </c>
      <c r="H24" s="126"/>
      <c r="J24" s="34">
        <f>PERCENTILE(C$2:C$287,0.2)</f>
        <v>0.52</v>
      </c>
      <c r="K24" s="22" t="s">
        <v>2445</v>
      </c>
    </row>
    <row r="25" spans="1:11" ht="11.25" customHeight="1">
      <c r="A25" s="14" t="s">
        <v>2446</v>
      </c>
      <c r="B25" s="14" t="s">
        <v>1361</v>
      </c>
      <c r="C25" s="122">
        <v>0.96</v>
      </c>
      <c r="E25" s="71"/>
      <c r="G25" s="168" t="s">
        <v>1478</v>
      </c>
      <c r="H25" s="126"/>
      <c r="J25" s="34">
        <f>PERCENTILE(C$2:C$287,0.4)</f>
        <v>0.97</v>
      </c>
      <c r="K25" s="22" t="s">
        <v>0</v>
      </c>
    </row>
    <row r="26" spans="1:11" ht="11.25" customHeight="1">
      <c r="A26" s="14" t="s">
        <v>1</v>
      </c>
      <c r="B26" s="14" t="s">
        <v>2</v>
      </c>
      <c r="C26" s="122">
        <v>0.82</v>
      </c>
      <c r="E26" s="71"/>
      <c r="G26" s="134" t="s">
        <v>1479</v>
      </c>
      <c r="H26" s="126"/>
      <c r="J26" s="34">
        <f>PERCENTILE(C$2:C$287,0.5)</f>
        <v>1.2149999999999999</v>
      </c>
      <c r="K26" s="35" t="s">
        <v>3</v>
      </c>
    </row>
    <row r="27" spans="1:11" ht="11.25" customHeight="1">
      <c r="A27" s="14" t="s">
        <v>4</v>
      </c>
      <c r="B27" s="14" t="s">
        <v>5</v>
      </c>
      <c r="C27" s="122">
        <v>5.31</v>
      </c>
      <c r="E27" s="71"/>
      <c r="G27" s="133" t="s">
        <v>1480</v>
      </c>
      <c r="H27" s="126"/>
      <c r="J27" s="34">
        <f>PERCENTILE(C$2:C$287,0.6)</f>
        <v>1.436</v>
      </c>
      <c r="K27" s="22" t="s">
        <v>6</v>
      </c>
    </row>
    <row r="28" spans="1:11" ht="11.25" customHeight="1">
      <c r="A28" s="14" t="s">
        <v>7</v>
      </c>
      <c r="B28" s="14" t="s">
        <v>8</v>
      </c>
      <c r="C28" s="122">
        <v>4.11</v>
      </c>
      <c r="E28" s="71"/>
      <c r="G28" s="10" t="s">
        <v>1748</v>
      </c>
      <c r="H28" s="128" t="s">
        <v>9</v>
      </c>
      <c r="J28" s="34">
        <f>PERCENTILE(C$2:C$287,0.8)</f>
        <v>2.2380000000000004</v>
      </c>
      <c r="K28" s="22" t="s">
        <v>1313</v>
      </c>
    </row>
    <row r="29" spans="1:11" ht="11.25" customHeight="1">
      <c r="A29" s="14" t="s">
        <v>1314</v>
      </c>
      <c r="B29" s="14" t="s">
        <v>1315</v>
      </c>
      <c r="C29" s="122">
        <v>0.74</v>
      </c>
      <c r="E29" s="71"/>
      <c r="F29" s="3"/>
      <c r="G29" s="3"/>
      <c r="J29" s="34">
        <f>PERCENTILE(C$2:C$287,1)</f>
        <v>7.99</v>
      </c>
      <c r="K29" s="14" t="s">
        <v>1316</v>
      </c>
    </row>
    <row r="30" spans="1:9" ht="11.25" customHeight="1">
      <c r="A30" s="14" t="s">
        <v>1317</v>
      </c>
      <c r="B30" s="14" t="s">
        <v>1318</v>
      </c>
      <c r="C30" s="122">
        <v>1.19</v>
      </c>
      <c r="E30" s="71"/>
      <c r="F30" s="8" t="s">
        <v>1319</v>
      </c>
      <c r="G30" s="36"/>
      <c r="H30" s="14"/>
      <c r="I30" s="14"/>
    </row>
    <row r="31" spans="1:9" ht="11.25" customHeight="1">
      <c r="A31" s="14" t="s">
        <v>1320</v>
      </c>
      <c r="B31" s="14" t="s">
        <v>1321</v>
      </c>
      <c r="C31" s="122">
        <v>3.27</v>
      </c>
      <c r="E31" s="71"/>
      <c r="F31" s="3" t="s">
        <v>1322</v>
      </c>
      <c r="G31" s="111" t="s">
        <v>2541</v>
      </c>
      <c r="H31" s="3"/>
      <c r="I31" s="3"/>
    </row>
    <row r="32" spans="1:9" ht="11.25" customHeight="1">
      <c r="A32" s="14" t="s">
        <v>1323</v>
      </c>
      <c r="B32" s="14" t="s">
        <v>1324</v>
      </c>
      <c r="C32" s="122">
        <v>6.34</v>
      </c>
      <c r="E32" s="71"/>
      <c r="F32" s="3"/>
      <c r="G32" s="86"/>
      <c r="H32" s="3"/>
      <c r="I32" s="3"/>
    </row>
    <row r="33" spans="1:9" ht="11.25" customHeight="1">
      <c r="A33" s="14" t="s">
        <v>1325</v>
      </c>
      <c r="B33" s="14" t="s">
        <v>1326</v>
      </c>
      <c r="C33" s="122">
        <v>4.16</v>
      </c>
      <c r="E33" s="71"/>
      <c r="F33" s="3" t="s">
        <v>1327</v>
      </c>
      <c r="G33" t="s">
        <v>2540</v>
      </c>
      <c r="H33" s="3"/>
      <c r="I33" s="3"/>
    </row>
    <row r="34" spans="1:9" ht="11.25" customHeight="1">
      <c r="A34" s="14" t="s">
        <v>1328</v>
      </c>
      <c r="B34" s="14" t="s">
        <v>1329</v>
      </c>
      <c r="C34" s="122">
        <v>2.77</v>
      </c>
      <c r="E34" s="71"/>
      <c r="F34" s="3"/>
      <c r="H34" s="3"/>
      <c r="I34" s="3"/>
    </row>
    <row r="35" spans="1:9" ht="11.25" customHeight="1">
      <c r="A35" s="14" t="s">
        <v>1330</v>
      </c>
      <c r="B35" s="14" t="s">
        <v>1331</v>
      </c>
      <c r="C35" s="122">
        <v>4.58</v>
      </c>
      <c r="E35" s="71"/>
      <c r="F35" s="3" t="s">
        <v>1332</v>
      </c>
      <c r="G35" s="111" t="s">
        <v>2542</v>
      </c>
      <c r="H35" s="3"/>
      <c r="I35" s="3"/>
    </row>
    <row r="36" spans="1:9" ht="11.25" customHeight="1">
      <c r="A36" s="14" t="s">
        <v>1333</v>
      </c>
      <c r="B36" s="14" t="s">
        <v>1334</v>
      </c>
      <c r="C36" s="122">
        <v>4.66</v>
      </c>
      <c r="E36" s="71"/>
      <c r="F36" s="4"/>
      <c r="G36" s="4"/>
      <c r="H36" s="3"/>
      <c r="I36" s="3"/>
    </row>
    <row r="37" spans="1:9" ht="11.25" customHeight="1">
      <c r="A37" s="14" t="s">
        <v>1335</v>
      </c>
      <c r="B37" s="14" t="s">
        <v>1336</v>
      </c>
      <c r="C37" s="173" t="s">
        <v>9</v>
      </c>
      <c r="D37" s="166"/>
      <c r="E37" s="71"/>
      <c r="F37" s="3"/>
      <c r="G37" s="3"/>
      <c r="H37" s="3"/>
      <c r="I37" s="3"/>
    </row>
    <row r="38" spans="1:9" ht="11.25" customHeight="1">
      <c r="A38" s="14" t="s">
        <v>1337</v>
      </c>
      <c r="B38" s="14" t="s">
        <v>1338</v>
      </c>
      <c r="C38" s="173" t="s">
        <v>9</v>
      </c>
      <c r="D38" s="166"/>
      <c r="E38" s="71"/>
      <c r="F38" s="3"/>
      <c r="G38" s="3"/>
      <c r="H38" s="3"/>
      <c r="I38" s="3"/>
    </row>
    <row r="39" spans="1:9" ht="11.25" customHeight="1">
      <c r="A39" s="14" t="s">
        <v>1339</v>
      </c>
      <c r="B39" s="14" t="s">
        <v>1340</v>
      </c>
      <c r="C39" s="122">
        <v>1.61</v>
      </c>
      <c r="E39" s="71"/>
      <c r="F39" s="17" t="s">
        <v>1341</v>
      </c>
      <c r="G39" s="3"/>
      <c r="H39" s="3"/>
      <c r="I39" s="3"/>
    </row>
    <row r="40" spans="1:9" ht="11.25" customHeight="1">
      <c r="A40" s="14" t="s">
        <v>1342</v>
      </c>
      <c r="B40" s="14" t="s">
        <v>1343</v>
      </c>
      <c r="C40" s="122">
        <v>3.52</v>
      </c>
      <c r="E40" s="71"/>
      <c r="F40" s="3" t="s">
        <v>1322</v>
      </c>
      <c r="G40" s="18" t="s">
        <v>1483</v>
      </c>
      <c r="H40" s="3"/>
      <c r="I40" s="3"/>
    </row>
    <row r="41" spans="1:9" ht="11.25" customHeight="1">
      <c r="A41" s="14" t="s">
        <v>1344</v>
      </c>
      <c r="B41" s="14" t="s">
        <v>1345</v>
      </c>
      <c r="C41" s="122">
        <v>2.09</v>
      </c>
      <c r="E41" s="71"/>
      <c r="F41" s="3"/>
      <c r="G41" s="19"/>
      <c r="H41" s="3"/>
      <c r="I41" s="3"/>
    </row>
    <row r="42" spans="1:9" ht="11.25" customHeight="1">
      <c r="A42" s="14" t="s">
        <v>1346</v>
      </c>
      <c r="B42" s="14" t="s">
        <v>1347</v>
      </c>
      <c r="C42" s="122">
        <v>1.11</v>
      </c>
      <c r="E42" s="71"/>
      <c r="F42" s="3" t="s">
        <v>1327</v>
      </c>
      <c r="G42" s="18" t="s">
        <v>1481</v>
      </c>
      <c r="H42" s="3"/>
      <c r="I42" s="3"/>
    </row>
    <row r="43" spans="1:9" ht="11.25" customHeight="1">
      <c r="A43" s="14" t="s">
        <v>1348</v>
      </c>
      <c r="B43" s="14" t="s">
        <v>1349</v>
      </c>
      <c r="C43" s="122">
        <v>3.47</v>
      </c>
      <c r="E43" s="71"/>
      <c r="F43" s="3"/>
      <c r="G43" s="20"/>
      <c r="H43" s="3"/>
      <c r="I43" s="3"/>
    </row>
    <row r="44" spans="1:9" ht="11.25" customHeight="1">
      <c r="A44" s="14" t="s">
        <v>3263</v>
      </c>
      <c r="B44" s="14" t="s">
        <v>3265</v>
      </c>
      <c r="C44" s="122">
        <v>1.44</v>
      </c>
      <c r="E44" s="71"/>
      <c r="F44" s="3" t="s">
        <v>1332</v>
      </c>
      <c r="G44" s="18" t="s">
        <v>1482</v>
      </c>
      <c r="H44" s="3"/>
      <c r="I44" s="3"/>
    </row>
    <row r="45" spans="1:9" ht="11.25" customHeight="1">
      <c r="A45" s="14" t="s">
        <v>1350</v>
      </c>
      <c r="B45" s="14" t="s">
        <v>1351</v>
      </c>
      <c r="C45" s="122">
        <v>2.64</v>
      </c>
      <c r="E45" s="71"/>
      <c r="F45" s="3"/>
      <c r="G45" s="3"/>
      <c r="H45" s="3"/>
      <c r="I45" s="3"/>
    </row>
    <row r="46" spans="1:5" ht="11.25" customHeight="1">
      <c r="A46" s="14" t="s">
        <v>1352</v>
      </c>
      <c r="B46" s="14" t="s">
        <v>1353</v>
      </c>
      <c r="C46" s="122">
        <v>2.19</v>
      </c>
      <c r="E46" s="71"/>
    </row>
    <row r="47" spans="1:5" ht="11.25" customHeight="1">
      <c r="A47" s="14" t="s">
        <v>1354</v>
      </c>
      <c r="B47" s="14" t="s">
        <v>2354</v>
      </c>
      <c r="C47" s="122">
        <v>3.54</v>
      </c>
      <c r="E47" s="71"/>
    </row>
    <row r="48" spans="1:5" ht="11.25" customHeight="1">
      <c r="A48" s="14" t="s">
        <v>2355</v>
      </c>
      <c r="B48" s="14" t="s">
        <v>2356</v>
      </c>
      <c r="C48" s="122">
        <v>2.23</v>
      </c>
      <c r="E48" s="71"/>
    </row>
    <row r="49" spans="1:5" ht="11.25" customHeight="1">
      <c r="A49" s="14" t="s">
        <v>2357</v>
      </c>
      <c r="B49" s="14" t="s">
        <v>2358</v>
      </c>
      <c r="C49" s="122">
        <v>1.49</v>
      </c>
      <c r="E49" s="71"/>
    </row>
    <row r="50" spans="1:5" ht="11.25" customHeight="1">
      <c r="A50" s="14" t="s">
        <v>227</v>
      </c>
      <c r="B50" s="14" t="s">
        <v>228</v>
      </c>
      <c r="C50" s="122">
        <v>1.83</v>
      </c>
      <c r="E50" s="71"/>
    </row>
    <row r="51" spans="1:5" ht="11.25" customHeight="1">
      <c r="A51" s="14" t="s">
        <v>229</v>
      </c>
      <c r="B51" s="14" t="s">
        <v>230</v>
      </c>
      <c r="C51" s="122">
        <v>7.99</v>
      </c>
      <c r="E51" s="71"/>
    </row>
    <row r="52" spans="1:5" ht="11.25" customHeight="1">
      <c r="A52" s="14" t="s">
        <v>231</v>
      </c>
      <c r="B52" s="14" t="s">
        <v>232</v>
      </c>
      <c r="C52" s="122">
        <v>2.24</v>
      </c>
      <c r="E52" s="71"/>
    </row>
    <row r="53" spans="1:5" ht="11.25" customHeight="1">
      <c r="A53" s="14" t="s">
        <v>233</v>
      </c>
      <c r="B53" s="14" t="s">
        <v>234</v>
      </c>
      <c r="C53" s="122">
        <v>0.96</v>
      </c>
      <c r="E53" s="71"/>
    </row>
    <row r="54" spans="1:5" ht="11.25" customHeight="1">
      <c r="A54" s="14" t="s">
        <v>235</v>
      </c>
      <c r="B54" s="14" t="s">
        <v>236</v>
      </c>
      <c r="C54" s="122">
        <v>0.58</v>
      </c>
      <c r="E54" s="71"/>
    </row>
    <row r="55" spans="1:5" ht="11.25" customHeight="1">
      <c r="A55" s="14" t="s">
        <v>237</v>
      </c>
      <c r="B55" s="14" t="s">
        <v>238</v>
      </c>
      <c r="C55" s="122">
        <v>1.97</v>
      </c>
      <c r="E55" s="71"/>
    </row>
    <row r="56" spans="1:5" ht="11.25" customHeight="1">
      <c r="A56" s="14" t="s">
        <v>239</v>
      </c>
      <c r="B56" s="14" t="s">
        <v>240</v>
      </c>
      <c r="C56" s="122">
        <v>2.98</v>
      </c>
      <c r="E56" s="71"/>
    </row>
    <row r="57" spans="1:9" ht="11.25" customHeight="1">
      <c r="A57" s="14" t="s">
        <v>241</v>
      </c>
      <c r="B57" s="14" t="s">
        <v>242</v>
      </c>
      <c r="C57" s="122">
        <v>0.97</v>
      </c>
      <c r="E57" s="71"/>
      <c r="F57" s="3"/>
      <c r="G57" s="3"/>
      <c r="H57" s="3"/>
      <c r="I57" s="3"/>
    </row>
    <row r="58" spans="1:9" ht="11.25" customHeight="1">
      <c r="A58" s="14" t="s">
        <v>243</v>
      </c>
      <c r="B58" s="14" t="s">
        <v>244</v>
      </c>
      <c r="C58" s="122">
        <v>1.83</v>
      </c>
      <c r="E58" s="71"/>
      <c r="F58" s="3"/>
      <c r="G58" s="3"/>
      <c r="H58" s="3"/>
      <c r="I58" s="3"/>
    </row>
    <row r="59" spans="1:9" ht="11.25" customHeight="1">
      <c r="A59" s="14" t="s">
        <v>245</v>
      </c>
      <c r="B59" s="14" t="s">
        <v>246</v>
      </c>
      <c r="C59" s="122">
        <v>1.54</v>
      </c>
      <c r="E59" s="71"/>
      <c r="F59" s="3"/>
      <c r="G59" s="3"/>
      <c r="H59" s="3"/>
      <c r="I59" s="3"/>
    </row>
    <row r="60" spans="1:9" ht="11.25" customHeight="1">
      <c r="A60" s="14" t="s">
        <v>247</v>
      </c>
      <c r="B60" s="14" t="s">
        <v>248</v>
      </c>
      <c r="C60" s="122">
        <v>0.73</v>
      </c>
      <c r="E60" s="71"/>
      <c r="F60" s="3"/>
      <c r="G60" s="3"/>
      <c r="H60" s="3"/>
      <c r="I60" s="3"/>
    </row>
    <row r="61" spans="1:5" ht="11.25" customHeight="1">
      <c r="A61" s="14" t="s">
        <v>249</v>
      </c>
      <c r="B61" s="14" t="s">
        <v>250</v>
      </c>
      <c r="C61" s="122">
        <v>1.13</v>
      </c>
      <c r="E61" s="71"/>
    </row>
    <row r="62" spans="1:5" ht="11.25" customHeight="1">
      <c r="A62" s="14" t="s">
        <v>251</v>
      </c>
      <c r="B62" s="14" t="s">
        <v>252</v>
      </c>
      <c r="C62" s="122">
        <v>3.18</v>
      </c>
      <c r="E62" s="71"/>
    </row>
    <row r="63" spans="1:5" ht="11.25" customHeight="1">
      <c r="A63" s="14" t="s">
        <v>253</v>
      </c>
      <c r="B63" s="14" t="s">
        <v>254</v>
      </c>
      <c r="C63" s="122">
        <v>1.29</v>
      </c>
      <c r="E63" s="71"/>
    </row>
    <row r="64" spans="1:5" ht="11.25" customHeight="1">
      <c r="A64" s="14" t="s">
        <v>256</v>
      </c>
      <c r="B64" s="14" t="s">
        <v>257</v>
      </c>
      <c r="C64" s="122">
        <v>3.88</v>
      </c>
      <c r="E64" s="71"/>
    </row>
    <row r="65" spans="1:5" ht="11.25" customHeight="1">
      <c r="A65" s="14" t="s">
        <v>3264</v>
      </c>
      <c r="B65" s="14" t="s">
        <v>255</v>
      </c>
      <c r="C65" s="173" t="s">
        <v>9</v>
      </c>
      <c r="D65" s="166"/>
      <c r="E65" s="71"/>
    </row>
    <row r="66" spans="1:5" ht="11.25" customHeight="1">
      <c r="A66" s="21" t="s">
        <v>1929</v>
      </c>
      <c r="B66" s="14" t="s">
        <v>258</v>
      </c>
      <c r="C66" s="173" t="s">
        <v>9</v>
      </c>
      <c r="D66" s="166"/>
      <c r="E66" s="71"/>
    </row>
    <row r="67" spans="1:5" ht="11.25" customHeight="1">
      <c r="A67" s="14" t="s">
        <v>259</v>
      </c>
      <c r="B67" s="14" t="s">
        <v>260</v>
      </c>
      <c r="C67" s="122">
        <v>1.37</v>
      </c>
      <c r="E67" s="71"/>
    </row>
    <row r="68" spans="1:5" ht="11.25" customHeight="1">
      <c r="A68" s="14" t="s">
        <v>261</v>
      </c>
      <c r="B68" s="14" t="s">
        <v>262</v>
      </c>
      <c r="C68" s="122">
        <v>1.3</v>
      </c>
      <c r="E68" s="71"/>
    </row>
    <row r="69" spans="1:5" ht="11.25" customHeight="1">
      <c r="A69" s="14" t="s">
        <v>263</v>
      </c>
      <c r="B69" s="14" t="s">
        <v>264</v>
      </c>
      <c r="C69" s="122">
        <v>2.21</v>
      </c>
      <c r="E69" s="71"/>
    </row>
    <row r="70" spans="1:5" ht="11.25" customHeight="1">
      <c r="A70" s="14" t="s">
        <v>265</v>
      </c>
      <c r="B70" s="14" t="s">
        <v>266</v>
      </c>
      <c r="C70" s="122">
        <v>1.63</v>
      </c>
      <c r="E70" s="71"/>
    </row>
    <row r="71" spans="1:5" ht="11.25" customHeight="1">
      <c r="A71" s="14" t="s">
        <v>267</v>
      </c>
      <c r="B71" s="14" t="s">
        <v>268</v>
      </c>
      <c r="C71" s="122">
        <v>1.83</v>
      </c>
      <c r="E71" s="71"/>
    </row>
    <row r="72" spans="1:5" ht="11.25" customHeight="1">
      <c r="A72" s="14" t="s">
        <v>269</v>
      </c>
      <c r="B72" s="14" t="s">
        <v>270</v>
      </c>
      <c r="C72" s="122">
        <v>1.75</v>
      </c>
      <c r="E72" s="71"/>
    </row>
    <row r="73" spans="1:5" ht="11.25" customHeight="1">
      <c r="A73" s="16" t="s">
        <v>3019</v>
      </c>
      <c r="B73" s="16" t="s">
        <v>271</v>
      </c>
      <c r="C73" s="122">
        <v>0.33</v>
      </c>
      <c r="E73" s="71"/>
    </row>
    <row r="74" spans="1:5" ht="11.25" customHeight="1">
      <c r="A74" s="14" t="s">
        <v>3025</v>
      </c>
      <c r="B74" s="14" t="s">
        <v>272</v>
      </c>
      <c r="C74" s="122">
        <v>0.6</v>
      </c>
      <c r="E74" s="71"/>
    </row>
    <row r="75" spans="1:5" ht="11.25" customHeight="1">
      <c r="A75" s="14" t="s">
        <v>3033</v>
      </c>
      <c r="B75" s="14" t="s">
        <v>273</v>
      </c>
      <c r="C75" s="122">
        <v>0.11</v>
      </c>
      <c r="E75" s="71"/>
    </row>
    <row r="76" spans="1:5" ht="11.25" customHeight="1">
      <c r="A76" s="14" t="s">
        <v>103</v>
      </c>
      <c r="B76" s="14" t="s">
        <v>274</v>
      </c>
      <c r="C76" s="122">
        <v>0.3</v>
      </c>
      <c r="E76" s="71"/>
    </row>
    <row r="77" spans="1:5" ht="11.25" customHeight="1">
      <c r="A77" s="14" t="s">
        <v>108</v>
      </c>
      <c r="B77" s="14" t="s">
        <v>275</v>
      </c>
      <c r="C77" s="122">
        <v>0.68</v>
      </c>
      <c r="E77" s="71"/>
    </row>
    <row r="78" spans="1:5" ht="11.25" customHeight="1">
      <c r="A78" s="14" t="s">
        <v>113</v>
      </c>
      <c r="B78" s="14" t="s">
        <v>276</v>
      </c>
      <c r="C78" s="122">
        <v>0.13</v>
      </c>
      <c r="E78" s="71"/>
    </row>
    <row r="79" spans="1:5" ht="11.25" customHeight="1">
      <c r="A79" s="14" t="s">
        <v>118</v>
      </c>
      <c r="B79" s="14" t="s">
        <v>277</v>
      </c>
      <c r="C79" s="122">
        <v>0.68</v>
      </c>
      <c r="E79" s="71"/>
    </row>
    <row r="80" spans="1:5" ht="11.25" customHeight="1">
      <c r="A80" s="14" t="s">
        <v>122</v>
      </c>
      <c r="B80" s="14" t="s">
        <v>278</v>
      </c>
      <c r="C80" s="122">
        <v>0.18</v>
      </c>
      <c r="E80" s="71"/>
    </row>
    <row r="81" spans="1:5" ht="11.25" customHeight="1">
      <c r="A81" s="14" t="s">
        <v>128</v>
      </c>
      <c r="B81" s="14" t="s">
        <v>279</v>
      </c>
      <c r="C81" s="122">
        <v>0.29</v>
      </c>
      <c r="E81" s="71"/>
    </row>
    <row r="82" spans="1:5" ht="11.25" customHeight="1">
      <c r="A82" s="14" t="s">
        <v>134</v>
      </c>
      <c r="B82" s="14" t="s">
        <v>280</v>
      </c>
      <c r="C82" s="122">
        <v>0.77</v>
      </c>
      <c r="E82" s="71"/>
    </row>
    <row r="83" spans="1:5" ht="11.25" customHeight="1">
      <c r="A83" s="14" t="s">
        <v>136</v>
      </c>
      <c r="B83" s="14" t="s">
        <v>281</v>
      </c>
      <c r="C83" s="122">
        <v>0.44</v>
      </c>
      <c r="E83" s="71"/>
    </row>
    <row r="84" spans="1:5" ht="11.25" customHeight="1">
      <c r="A84" s="14" t="s">
        <v>140</v>
      </c>
      <c r="B84" s="14" t="s">
        <v>282</v>
      </c>
      <c r="C84" s="122">
        <v>0.12</v>
      </c>
      <c r="E84" s="71"/>
    </row>
    <row r="85" spans="1:5" ht="11.25" customHeight="1">
      <c r="A85" s="14" t="s">
        <v>143</v>
      </c>
      <c r="B85" s="14" t="s">
        <v>283</v>
      </c>
      <c r="C85" s="122">
        <v>0.91</v>
      </c>
      <c r="E85" s="71"/>
    </row>
    <row r="86" spans="1:5" ht="11.25" customHeight="1">
      <c r="A86" s="14" t="s">
        <v>284</v>
      </c>
      <c r="B86" s="14" t="s">
        <v>285</v>
      </c>
      <c r="C86" s="122">
        <v>0.94</v>
      </c>
      <c r="E86" s="71"/>
    </row>
    <row r="87" spans="1:5" ht="11.25" customHeight="1">
      <c r="A87" s="14" t="s">
        <v>286</v>
      </c>
      <c r="B87" s="14" t="s">
        <v>287</v>
      </c>
      <c r="C87" s="122">
        <v>1.06</v>
      </c>
      <c r="E87" s="71"/>
    </row>
    <row r="88" spans="1:5" ht="11.25" customHeight="1">
      <c r="A88" s="14" t="s">
        <v>288</v>
      </c>
      <c r="B88" s="14" t="s">
        <v>289</v>
      </c>
      <c r="C88" s="122">
        <v>1.23</v>
      </c>
      <c r="E88" s="71"/>
    </row>
    <row r="89" spans="1:5" ht="11.25" customHeight="1">
      <c r="A89" s="14" t="s">
        <v>290</v>
      </c>
      <c r="B89" s="14" t="s">
        <v>291</v>
      </c>
      <c r="C89" s="122">
        <v>2.03</v>
      </c>
      <c r="E89" s="71"/>
    </row>
    <row r="90" spans="1:5" ht="11.25" customHeight="1">
      <c r="A90" s="14" t="s">
        <v>292</v>
      </c>
      <c r="B90" s="14" t="s">
        <v>293</v>
      </c>
      <c r="C90" s="122">
        <v>2.04</v>
      </c>
      <c r="E90" s="71"/>
    </row>
    <row r="91" spans="1:5" ht="11.25" customHeight="1">
      <c r="A91" s="14" t="s">
        <v>294</v>
      </c>
      <c r="B91" s="14" t="s">
        <v>295</v>
      </c>
      <c r="C91" s="122">
        <v>1.07</v>
      </c>
      <c r="E91" s="71"/>
    </row>
    <row r="92" spans="1:5" ht="11.25" customHeight="1">
      <c r="A92" s="14" t="s">
        <v>296</v>
      </c>
      <c r="B92" s="14" t="s">
        <v>1460</v>
      </c>
      <c r="C92" s="122">
        <v>1.13</v>
      </c>
      <c r="E92" s="71"/>
    </row>
    <row r="93" spans="1:5" ht="11.25" customHeight="1">
      <c r="A93" s="14" t="s">
        <v>1461</v>
      </c>
      <c r="B93" s="14" t="s">
        <v>1462</v>
      </c>
      <c r="C93" s="122">
        <v>2.05</v>
      </c>
      <c r="E93" s="71"/>
    </row>
    <row r="94" spans="1:5" ht="11.25" customHeight="1">
      <c r="A94" s="14" t="s">
        <v>1463</v>
      </c>
      <c r="B94" s="14" t="s">
        <v>344</v>
      </c>
      <c r="C94" s="122">
        <v>1.11</v>
      </c>
      <c r="E94" s="71"/>
    </row>
    <row r="95" spans="1:5" ht="11.25" customHeight="1">
      <c r="A95" s="14" t="s">
        <v>345</v>
      </c>
      <c r="B95" s="14" t="s">
        <v>1362</v>
      </c>
      <c r="C95" s="122">
        <v>0.69</v>
      </c>
      <c r="E95" s="71"/>
    </row>
    <row r="96" spans="1:5" ht="11.25" customHeight="1">
      <c r="A96" s="14" t="s">
        <v>346</v>
      </c>
      <c r="B96" s="14" t="s">
        <v>347</v>
      </c>
      <c r="C96" s="122">
        <v>0.88</v>
      </c>
      <c r="E96" s="71"/>
    </row>
    <row r="97" spans="1:5" ht="11.25" customHeight="1">
      <c r="A97" s="14" t="s">
        <v>348</v>
      </c>
      <c r="B97" s="14" t="s">
        <v>703</v>
      </c>
      <c r="C97" s="122">
        <v>1.66</v>
      </c>
      <c r="E97" s="71"/>
    </row>
    <row r="98" spans="1:5" ht="11.25" customHeight="1">
      <c r="A98" s="14" t="s">
        <v>704</v>
      </c>
      <c r="B98" s="14" t="s">
        <v>705</v>
      </c>
      <c r="C98" s="122">
        <v>1.07</v>
      </c>
      <c r="E98" s="71"/>
    </row>
    <row r="99" spans="1:5" ht="11.25" customHeight="1">
      <c r="A99" s="14" t="s">
        <v>706</v>
      </c>
      <c r="B99" s="14" t="s">
        <v>707</v>
      </c>
      <c r="C99" s="122">
        <v>0.43</v>
      </c>
      <c r="E99" s="71"/>
    </row>
    <row r="100" spans="1:5" ht="11.25" customHeight="1">
      <c r="A100" s="14" t="s">
        <v>708</v>
      </c>
      <c r="B100" s="14" t="s">
        <v>709</v>
      </c>
      <c r="C100" s="122">
        <v>1.21</v>
      </c>
      <c r="E100" s="71"/>
    </row>
    <row r="101" spans="1:5" ht="11.25" customHeight="1">
      <c r="A101" s="14" t="s">
        <v>710</v>
      </c>
      <c r="B101" s="14" t="s">
        <v>711</v>
      </c>
      <c r="C101" s="122">
        <v>0.92</v>
      </c>
      <c r="E101" s="71"/>
    </row>
    <row r="102" spans="1:5" ht="11.25" customHeight="1">
      <c r="A102" s="14" t="s">
        <v>712</v>
      </c>
      <c r="B102" s="14" t="s">
        <v>1363</v>
      </c>
      <c r="C102" s="122">
        <v>0.09</v>
      </c>
      <c r="E102" s="71"/>
    </row>
    <row r="103" spans="1:5" ht="11.25" customHeight="1">
      <c r="A103" s="14" t="s">
        <v>713</v>
      </c>
      <c r="B103" s="14" t="s">
        <v>1364</v>
      </c>
      <c r="C103" s="122">
        <v>0.16</v>
      </c>
      <c r="E103" s="71"/>
    </row>
    <row r="104" spans="1:5" ht="11.25" customHeight="1">
      <c r="A104" s="14" t="s">
        <v>714</v>
      </c>
      <c r="B104" s="14" t="s">
        <v>1365</v>
      </c>
      <c r="C104" s="122">
        <v>0.63</v>
      </c>
      <c r="E104" s="71"/>
    </row>
    <row r="105" spans="1:5" ht="11.25" customHeight="1">
      <c r="A105" s="14" t="s">
        <v>715</v>
      </c>
      <c r="B105" s="14" t="s">
        <v>3447</v>
      </c>
      <c r="C105" s="122">
        <v>3.02</v>
      </c>
      <c r="E105" s="71"/>
    </row>
    <row r="106" spans="1:5" ht="11.25" customHeight="1">
      <c r="A106" s="14" t="s">
        <v>3448</v>
      </c>
      <c r="B106" s="14" t="s">
        <v>3449</v>
      </c>
      <c r="C106" s="122">
        <v>0.8</v>
      </c>
      <c r="E106" s="71"/>
    </row>
    <row r="107" spans="1:5" ht="11.25" customHeight="1">
      <c r="A107" s="14" t="s">
        <v>3450</v>
      </c>
      <c r="B107" s="14" t="s">
        <v>3451</v>
      </c>
      <c r="C107" s="122">
        <v>1.24</v>
      </c>
      <c r="E107" s="71"/>
    </row>
    <row r="108" spans="1:5" ht="11.25" customHeight="1">
      <c r="A108" s="14" t="s">
        <v>2720</v>
      </c>
      <c r="B108" s="14" t="s">
        <v>2721</v>
      </c>
      <c r="C108" s="122">
        <v>1.46</v>
      </c>
      <c r="E108" s="71"/>
    </row>
    <row r="109" spans="1:5" ht="11.25" customHeight="1">
      <c r="A109" s="14" t="s">
        <v>2722</v>
      </c>
      <c r="B109" s="14" t="s">
        <v>1366</v>
      </c>
      <c r="C109" s="122">
        <v>1.65</v>
      </c>
      <c r="E109" s="71"/>
    </row>
    <row r="110" spans="1:5" ht="11.25" customHeight="1">
      <c r="A110" s="14" t="s">
        <v>2723</v>
      </c>
      <c r="B110" s="14" t="s">
        <v>2724</v>
      </c>
      <c r="C110" s="122">
        <v>1.11</v>
      </c>
      <c r="E110" s="71"/>
    </row>
    <row r="111" spans="1:5" ht="11.25" customHeight="1">
      <c r="A111" s="14" t="s">
        <v>2725</v>
      </c>
      <c r="B111" s="14" t="s">
        <v>2726</v>
      </c>
      <c r="C111" s="122">
        <v>1.03</v>
      </c>
      <c r="E111" s="71"/>
    </row>
    <row r="112" spans="1:5" ht="11.25" customHeight="1">
      <c r="A112" s="14" t="s">
        <v>2727</v>
      </c>
      <c r="B112" s="14" t="s">
        <v>2728</v>
      </c>
      <c r="C112" s="122">
        <v>0.82</v>
      </c>
      <c r="E112" s="71"/>
    </row>
    <row r="113" spans="1:5" ht="11.25" customHeight="1">
      <c r="A113" s="14" t="s">
        <v>2729</v>
      </c>
      <c r="B113" s="14" t="s">
        <v>2730</v>
      </c>
      <c r="C113" s="122">
        <v>1.3</v>
      </c>
      <c r="E113" s="71"/>
    </row>
    <row r="114" spans="1:5" ht="11.25" customHeight="1">
      <c r="A114" s="14" t="s">
        <v>2731</v>
      </c>
      <c r="B114" s="14" t="s">
        <v>2732</v>
      </c>
      <c r="C114" s="122">
        <v>1.67</v>
      </c>
      <c r="E114" s="71"/>
    </row>
    <row r="115" spans="1:5" ht="11.25" customHeight="1">
      <c r="A115" s="14" t="s">
        <v>2733</v>
      </c>
      <c r="B115" s="14" t="s">
        <v>2734</v>
      </c>
      <c r="C115" s="122">
        <v>2.94</v>
      </c>
      <c r="E115" s="71"/>
    </row>
    <row r="116" spans="1:5" ht="11.25" customHeight="1">
      <c r="A116" s="14" t="s">
        <v>2735</v>
      </c>
      <c r="B116" s="14" t="s">
        <v>2736</v>
      </c>
      <c r="C116" s="122">
        <v>1.23</v>
      </c>
      <c r="E116" s="71"/>
    </row>
    <row r="117" spans="1:5" ht="11.25" customHeight="1">
      <c r="A117" s="14" t="s">
        <v>2737</v>
      </c>
      <c r="B117" s="14" t="s">
        <v>2738</v>
      </c>
      <c r="C117" s="122">
        <v>1.87</v>
      </c>
      <c r="E117" s="71"/>
    </row>
    <row r="118" spans="1:5" ht="11.25" customHeight="1">
      <c r="A118" s="14" t="s">
        <v>2739</v>
      </c>
      <c r="B118" s="14" t="s">
        <v>2740</v>
      </c>
      <c r="C118" s="122">
        <v>0.9</v>
      </c>
      <c r="E118" s="71"/>
    </row>
    <row r="119" spans="1:5" ht="11.25" customHeight="1">
      <c r="A119" s="14" t="s">
        <v>2741</v>
      </c>
      <c r="B119" s="14" t="s">
        <v>2742</v>
      </c>
      <c r="C119" s="122">
        <v>1.55</v>
      </c>
      <c r="E119" s="71"/>
    </row>
    <row r="120" spans="1:5" ht="11.25" customHeight="1">
      <c r="A120" s="14" t="s">
        <v>2743</v>
      </c>
      <c r="B120" s="14" t="s">
        <v>2744</v>
      </c>
      <c r="C120" s="122">
        <v>4.4</v>
      </c>
      <c r="E120" s="71"/>
    </row>
    <row r="121" spans="1:5" ht="11.25" customHeight="1">
      <c r="A121" s="14" t="s">
        <v>2745</v>
      </c>
      <c r="B121" s="14" t="s">
        <v>2746</v>
      </c>
      <c r="C121" s="122">
        <v>0.96</v>
      </c>
      <c r="E121" s="71"/>
    </row>
    <row r="122" spans="1:5" ht="11.25" customHeight="1">
      <c r="A122" s="14" t="s">
        <v>2747</v>
      </c>
      <c r="B122" s="14" t="s">
        <v>2748</v>
      </c>
      <c r="C122" s="122">
        <v>2.78</v>
      </c>
      <c r="E122" s="71"/>
    </row>
    <row r="123" spans="1:5" ht="11.25" customHeight="1">
      <c r="A123" s="14" t="s">
        <v>2749</v>
      </c>
      <c r="B123" s="14" t="s">
        <v>2750</v>
      </c>
      <c r="C123" s="122">
        <v>2.05</v>
      </c>
      <c r="E123" s="71"/>
    </row>
    <row r="124" spans="1:5" ht="11.25" customHeight="1">
      <c r="A124" s="14" t="s">
        <v>2751</v>
      </c>
      <c r="B124" s="14" t="s">
        <v>2752</v>
      </c>
      <c r="C124" s="122">
        <v>2.77</v>
      </c>
      <c r="E124" s="71"/>
    </row>
    <row r="125" spans="1:5" ht="11.25" customHeight="1">
      <c r="A125" s="14" t="s">
        <v>2753</v>
      </c>
      <c r="B125" s="14" t="s">
        <v>2754</v>
      </c>
      <c r="C125" s="122">
        <v>2.05</v>
      </c>
      <c r="E125" s="71"/>
    </row>
    <row r="126" spans="1:5" ht="11.25" customHeight="1">
      <c r="A126" s="14" t="s">
        <v>2755</v>
      </c>
      <c r="B126" s="14" t="s">
        <v>2756</v>
      </c>
      <c r="C126" s="122">
        <v>0.3</v>
      </c>
      <c r="E126" s="71"/>
    </row>
    <row r="127" spans="1:5" ht="11.25" customHeight="1">
      <c r="A127" s="14" t="s">
        <v>2757</v>
      </c>
      <c r="B127" s="14" t="s">
        <v>1367</v>
      </c>
      <c r="C127" s="122">
        <v>2.5</v>
      </c>
      <c r="E127" s="71"/>
    </row>
    <row r="128" spans="1:5" ht="11.25" customHeight="1">
      <c r="A128" s="14" t="s">
        <v>2758</v>
      </c>
      <c r="B128" s="14" t="s">
        <v>1368</v>
      </c>
      <c r="C128" s="122">
        <v>0</v>
      </c>
      <c r="E128" s="71"/>
    </row>
    <row r="129" spans="1:5" ht="11.25" customHeight="1">
      <c r="A129" s="14" t="s">
        <v>2759</v>
      </c>
      <c r="B129" s="14" t="s">
        <v>1369</v>
      </c>
      <c r="C129" s="122">
        <v>0</v>
      </c>
      <c r="E129" s="71"/>
    </row>
    <row r="130" spans="1:5" ht="11.25" customHeight="1">
      <c r="A130" s="14" t="s">
        <v>2760</v>
      </c>
      <c r="B130" s="14" t="s">
        <v>1370</v>
      </c>
      <c r="C130" s="122">
        <v>0</v>
      </c>
      <c r="E130" s="71"/>
    </row>
    <row r="131" spans="1:5" ht="11.25" customHeight="1">
      <c r="A131" s="14" t="s">
        <v>2761</v>
      </c>
      <c r="B131" s="14" t="s">
        <v>2762</v>
      </c>
      <c r="C131" s="122">
        <v>1.83</v>
      </c>
      <c r="E131" s="71"/>
    </row>
    <row r="132" spans="1:5" ht="11.25" customHeight="1">
      <c r="A132" s="14" t="s">
        <v>2763</v>
      </c>
      <c r="B132" s="14" t="s">
        <v>2764</v>
      </c>
      <c r="C132" s="122">
        <v>0.59</v>
      </c>
      <c r="E132" s="71"/>
    </row>
    <row r="133" spans="1:5" ht="11.25" customHeight="1">
      <c r="A133" s="14" t="s">
        <v>2765</v>
      </c>
      <c r="B133" s="14" t="s">
        <v>2766</v>
      </c>
      <c r="C133" s="122">
        <v>1.47</v>
      </c>
      <c r="E133" s="71"/>
    </row>
    <row r="134" spans="1:5" ht="11.25" customHeight="1">
      <c r="A134" s="14" t="s">
        <v>2767</v>
      </c>
      <c r="B134" s="14" t="s">
        <v>2768</v>
      </c>
      <c r="C134" s="122">
        <v>1.33</v>
      </c>
      <c r="E134" s="71"/>
    </row>
    <row r="135" spans="1:5" ht="11.25" customHeight="1">
      <c r="A135" s="14" t="s">
        <v>2776</v>
      </c>
      <c r="B135" s="14" t="s">
        <v>2777</v>
      </c>
      <c r="C135" s="122">
        <v>0.92</v>
      </c>
      <c r="E135" s="71"/>
    </row>
    <row r="136" spans="1:5" ht="11.25" customHeight="1">
      <c r="A136" s="14" t="s">
        <v>2778</v>
      </c>
      <c r="B136" s="14" t="s">
        <v>2779</v>
      </c>
      <c r="C136" s="122">
        <v>0.5</v>
      </c>
      <c r="E136" s="71"/>
    </row>
    <row r="137" spans="1:5" ht="11.25" customHeight="1">
      <c r="A137" s="14" t="s">
        <v>2780</v>
      </c>
      <c r="B137" s="14" t="s">
        <v>2781</v>
      </c>
      <c r="C137" s="122">
        <v>1.22</v>
      </c>
      <c r="E137" s="71"/>
    </row>
    <row r="138" spans="1:5" ht="11.25" customHeight="1">
      <c r="A138" s="14" t="s">
        <v>2782</v>
      </c>
      <c r="B138" s="14" t="s">
        <v>2783</v>
      </c>
      <c r="C138" s="122">
        <v>0.77</v>
      </c>
      <c r="E138" s="71"/>
    </row>
    <row r="139" spans="1:5" ht="11.25" customHeight="1">
      <c r="A139" s="14" t="s">
        <v>2784</v>
      </c>
      <c r="B139" s="14" t="s">
        <v>2785</v>
      </c>
      <c r="C139" s="122">
        <v>0.71</v>
      </c>
      <c r="E139" s="71"/>
    </row>
    <row r="140" spans="1:5" ht="11.25" customHeight="1">
      <c r="A140" s="14" t="s">
        <v>2786</v>
      </c>
      <c r="B140" s="14" t="s">
        <v>2787</v>
      </c>
      <c r="C140" s="122">
        <v>0.46</v>
      </c>
      <c r="E140" s="71"/>
    </row>
    <row r="141" spans="1:5" ht="11.25" customHeight="1">
      <c r="A141" s="14" t="s">
        <v>2788</v>
      </c>
      <c r="B141" s="14" t="s">
        <v>2789</v>
      </c>
      <c r="C141" s="122">
        <v>0.82</v>
      </c>
      <c r="E141" s="71"/>
    </row>
    <row r="142" spans="1:5" ht="11.25" customHeight="1">
      <c r="A142" s="14" t="s">
        <v>2790</v>
      </c>
      <c r="B142" s="14" t="s">
        <v>2791</v>
      </c>
      <c r="C142" s="122">
        <v>0.68</v>
      </c>
      <c r="E142" s="71"/>
    </row>
    <row r="143" spans="1:5" ht="11.25" customHeight="1">
      <c r="A143" s="14" t="s">
        <v>160</v>
      </c>
      <c r="B143" s="14" t="s">
        <v>209</v>
      </c>
      <c r="C143" s="122">
        <v>0.55</v>
      </c>
      <c r="E143" s="71"/>
    </row>
    <row r="144" spans="1:5" ht="11.25" customHeight="1">
      <c r="A144" s="14" t="s">
        <v>162</v>
      </c>
      <c r="B144" s="14" t="s">
        <v>2081</v>
      </c>
      <c r="C144" s="122">
        <v>2.02</v>
      </c>
      <c r="E144" s="71"/>
    </row>
    <row r="145" spans="1:5" ht="11.25" customHeight="1">
      <c r="A145" s="14" t="s">
        <v>164</v>
      </c>
      <c r="B145" s="14" t="s">
        <v>2769</v>
      </c>
      <c r="C145" s="122">
        <v>1.03</v>
      </c>
      <c r="E145" s="71"/>
    </row>
    <row r="146" spans="1:5" ht="11.25" customHeight="1">
      <c r="A146" s="14" t="s">
        <v>172</v>
      </c>
      <c r="B146" s="14" t="s">
        <v>2770</v>
      </c>
      <c r="C146" s="122">
        <v>1.41</v>
      </c>
      <c r="E146" s="71"/>
    </row>
    <row r="147" spans="1:5" ht="11.25" customHeight="1">
      <c r="A147" s="14" t="s">
        <v>177</v>
      </c>
      <c r="B147" s="14" t="s">
        <v>2771</v>
      </c>
      <c r="C147" s="173" t="s">
        <v>9</v>
      </c>
      <c r="D147" s="166"/>
      <c r="E147" s="71"/>
    </row>
    <row r="148" spans="1:5" ht="11.25" customHeight="1">
      <c r="A148" s="14" t="s">
        <v>186</v>
      </c>
      <c r="B148" s="14" t="s">
        <v>2772</v>
      </c>
      <c r="C148" s="122">
        <v>1.23</v>
      </c>
      <c r="E148" s="71"/>
    </row>
    <row r="149" spans="1:5" ht="11.25" customHeight="1">
      <c r="A149" s="14" t="s">
        <v>197</v>
      </c>
      <c r="B149" s="14" t="s">
        <v>2773</v>
      </c>
      <c r="C149" s="122">
        <v>0.89</v>
      </c>
      <c r="E149" s="71"/>
    </row>
    <row r="150" spans="1:5" ht="11.25" customHeight="1">
      <c r="A150" s="14" t="s">
        <v>200</v>
      </c>
      <c r="B150" s="14" t="s">
        <v>2774</v>
      </c>
      <c r="C150" s="173" t="s">
        <v>9</v>
      </c>
      <c r="D150" s="166"/>
      <c r="E150" s="71"/>
    </row>
    <row r="151" spans="1:5" ht="11.25" customHeight="1">
      <c r="A151" s="14" t="s">
        <v>203</v>
      </c>
      <c r="B151" s="14" t="s">
        <v>2775</v>
      </c>
      <c r="C151" s="122">
        <v>1.76</v>
      </c>
      <c r="E151" s="71"/>
    </row>
    <row r="152" spans="1:5" ht="11.25" customHeight="1">
      <c r="A152" s="14" t="s">
        <v>2792</v>
      </c>
      <c r="B152" s="14" t="s">
        <v>2611</v>
      </c>
      <c r="C152" s="122">
        <v>0.5</v>
      </c>
      <c r="E152" s="71"/>
    </row>
    <row r="153" spans="1:5" ht="11.25" customHeight="1">
      <c r="A153" s="14" t="s">
        <v>2794</v>
      </c>
      <c r="B153" s="14" t="s">
        <v>2610</v>
      </c>
      <c r="C153" s="122">
        <v>0.6</v>
      </c>
      <c r="E153" s="71"/>
    </row>
    <row r="154" spans="1:5" ht="11.25" customHeight="1">
      <c r="A154" s="14" t="s">
        <v>2796</v>
      </c>
      <c r="B154" s="14" t="s">
        <v>2609</v>
      </c>
      <c r="C154" s="122">
        <v>0.8</v>
      </c>
      <c r="E154" s="71"/>
    </row>
    <row r="155" spans="1:5" ht="11.25" customHeight="1">
      <c r="A155" s="16" t="s">
        <v>2798</v>
      </c>
      <c r="B155" s="14" t="s">
        <v>2799</v>
      </c>
      <c r="C155" s="122">
        <v>1.48</v>
      </c>
      <c r="E155" s="71"/>
    </row>
    <row r="156" spans="1:5" ht="11.25" customHeight="1">
      <c r="A156" s="16" t="s">
        <v>2800</v>
      </c>
      <c r="B156" s="16" t="s">
        <v>2801</v>
      </c>
      <c r="C156" s="122">
        <v>1.56</v>
      </c>
      <c r="E156" s="71"/>
    </row>
    <row r="157" spans="1:5" ht="11.25" customHeight="1">
      <c r="A157" s="16" t="s">
        <v>2802</v>
      </c>
      <c r="B157" s="16" t="s">
        <v>2803</v>
      </c>
      <c r="C157" s="122">
        <v>0.65</v>
      </c>
      <c r="E157" s="71"/>
    </row>
    <row r="158" spans="1:5" ht="11.25" customHeight="1">
      <c r="A158" s="14" t="s">
        <v>2804</v>
      </c>
      <c r="B158" s="14" t="s">
        <v>2805</v>
      </c>
      <c r="C158" s="122">
        <v>0.59</v>
      </c>
      <c r="E158" s="71"/>
    </row>
    <row r="159" spans="1:5" ht="11.25" customHeight="1">
      <c r="A159" s="16" t="s">
        <v>2806</v>
      </c>
      <c r="B159" s="16" t="s">
        <v>2807</v>
      </c>
      <c r="C159" s="122">
        <v>0.46</v>
      </c>
      <c r="E159" s="71"/>
    </row>
    <row r="160" spans="1:5" ht="11.25" customHeight="1">
      <c r="A160" s="16" t="s">
        <v>2808</v>
      </c>
      <c r="B160" s="16" t="s">
        <v>2809</v>
      </c>
      <c r="C160" s="122">
        <v>0.58</v>
      </c>
      <c r="E160" s="71"/>
    </row>
    <row r="161" spans="1:5" ht="11.25" customHeight="1">
      <c r="A161" s="16" t="s">
        <v>2810</v>
      </c>
      <c r="B161" s="16" t="s">
        <v>2811</v>
      </c>
      <c r="C161" s="122">
        <v>1.09</v>
      </c>
      <c r="E161" s="71"/>
    </row>
    <row r="162" spans="1:5" ht="11.25" customHeight="1">
      <c r="A162" s="16" t="s">
        <v>2812</v>
      </c>
      <c r="B162" s="16" t="s">
        <v>1873</v>
      </c>
      <c r="C162" s="122">
        <v>1.04</v>
      </c>
      <c r="E162" s="71"/>
    </row>
    <row r="163" spans="1:5" ht="11.25" customHeight="1">
      <c r="A163" s="16" t="s">
        <v>1874</v>
      </c>
      <c r="B163" s="16" t="s">
        <v>1875</v>
      </c>
      <c r="C163" s="122">
        <v>0.67</v>
      </c>
      <c r="E163" s="71"/>
    </row>
    <row r="164" spans="1:5" ht="11.25" customHeight="1">
      <c r="A164" s="16" t="s">
        <v>1876</v>
      </c>
      <c r="B164" s="16" t="s">
        <v>1877</v>
      </c>
      <c r="C164" s="122">
        <v>1.82</v>
      </c>
      <c r="E164" s="71"/>
    </row>
    <row r="165" spans="1:5" ht="11.25" customHeight="1">
      <c r="A165" s="16" t="s">
        <v>1878</v>
      </c>
      <c r="B165" s="16" t="s">
        <v>1879</v>
      </c>
      <c r="C165" s="122">
        <v>0.77</v>
      </c>
      <c r="E165" s="71"/>
    </row>
    <row r="166" spans="1:5" ht="11.25" customHeight="1">
      <c r="A166" s="16" t="s">
        <v>1880</v>
      </c>
      <c r="B166" s="16" t="s">
        <v>1881</v>
      </c>
      <c r="C166" s="122">
        <v>0.41</v>
      </c>
      <c r="E166" s="71"/>
    </row>
    <row r="167" spans="1:5" ht="11.25" customHeight="1">
      <c r="A167" s="14" t="s">
        <v>1882</v>
      </c>
      <c r="B167" s="14" t="s">
        <v>1883</v>
      </c>
      <c r="C167" s="122">
        <v>1.53</v>
      </c>
      <c r="E167" s="71"/>
    </row>
    <row r="168" spans="1:5" ht="11.25" customHeight="1">
      <c r="A168" s="14" t="s">
        <v>1884</v>
      </c>
      <c r="B168" s="14" t="s">
        <v>1885</v>
      </c>
      <c r="C168" s="122">
        <v>2.06</v>
      </c>
      <c r="E168" s="71"/>
    </row>
    <row r="169" spans="1:5" ht="11.25" customHeight="1">
      <c r="A169" s="14" t="s">
        <v>1886</v>
      </c>
      <c r="B169" s="14" t="s">
        <v>1887</v>
      </c>
      <c r="C169" s="122">
        <v>1.61</v>
      </c>
      <c r="E169" s="71"/>
    </row>
    <row r="170" spans="1:5" ht="11.25" customHeight="1">
      <c r="A170" s="14" t="s">
        <v>1888</v>
      </c>
      <c r="B170" s="14" t="s">
        <v>1889</v>
      </c>
      <c r="C170" s="122">
        <v>1.98</v>
      </c>
      <c r="E170" s="71"/>
    </row>
    <row r="171" spans="1:5" ht="11.25" customHeight="1">
      <c r="A171" s="14" t="s">
        <v>1890</v>
      </c>
      <c r="B171" s="14" t="s">
        <v>1891</v>
      </c>
      <c r="C171" s="122">
        <v>1.77</v>
      </c>
      <c r="E171" s="71"/>
    </row>
    <row r="172" spans="1:5" ht="11.25" customHeight="1">
      <c r="A172" s="14" t="s">
        <v>1892</v>
      </c>
      <c r="B172" s="14" t="s">
        <v>1893</v>
      </c>
      <c r="C172" s="122">
        <v>1.91</v>
      </c>
      <c r="E172" s="71"/>
    </row>
    <row r="173" spans="1:5" ht="11.25" customHeight="1">
      <c r="A173" s="14" t="s">
        <v>1894</v>
      </c>
      <c r="B173" s="14" t="s">
        <v>1895</v>
      </c>
      <c r="C173" s="122">
        <v>0.63</v>
      </c>
      <c r="E173" s="71"/>
    </row>
    <row r="174" spans="1:5" ht="11.25" customHeight="1">
      <c r="A174" s="14" t="s">
        <v>1896</v>
      </c>
      <c r="B174" s="14" t="s">
        <v>1897</v>
      </c>
      <c r="C174" s="122">
        <v>2.41</v>
      </c>
      <c r="E174" s="71"/>
    </row>
    <row r="175" spans="1:5" ht="11.25" customHeight="1">
      <c r="A175" s="14" t="s">
        <v>1898</v>
      </c>
      <c r="B175" s="14" t="s">
        <v>1899</v>
      </c>
      <c r="C175" s="122">
        <v>1.78</v>
      </c>
      <c r="E175" s="71"/>
    </row>
    <row r="176" spans="1:5" ht="11.25" customHeight="1">
      <c r="A176" s="14" t="s">
        <v>1900</v>
      </c>
      <c r="B176" s="14" t="s">
        <v>1901</v>
      </c>
      <c r="C176" s="122">
        <v>0.78</v>
      </c>
      <c r="E176" s="71"/>
    </row>
    <row r="177" spans="1:5" ht="11.25" customHeight="1">
      <c r="A177" s="14" t="s">
        <v>1902</v>
      </c>
      <c r="B177" s="14" t="s">
        <v>1903</v>
      </c>
      <c r="C177" s="122">
        <v>1.36</v>
      </c>
      <c r="E177" s="71"/>
    </row>
    <row r="178" spans="1:5" ht="11.25" customHeight="1">
      <c r="A178" s="14" t="s">
        <v>1904</v>
      </c>
      <c r="B178" s="14" t="s">
        <v>1905</v>
      </c>
      <c r="C178" s="122">
        <v>3.93</v>
      </c>
      <c r="E178" s="71"/>
    </row>
    <row r="179" spans="1:5" ht="11.25" customHeight="1">
      <c r="A179" s="14" t="s">
        <v>1906</v>
      </c>
      <c r="B179" s="14" t="s">
        <v>1907</v>
      </c>
      <c r="C179" s="122">
        <v>2.52</v>
      </c>
      <c r="E179" s="71"/>
    </row>
    <row r="180" spans="1:5" ht="11.25" customHeight="1">
      <c r="A180" s="14" t="s">
        <v>1908</v>
      </c>
      <c r="B180" s="14" t="s">
        <v>1909</v>
      </c>
      <c r="C180" s="122">
        <v>3.87</v>
      </c>
      <c r="E180" s="71"/>
    </row>
    <row r="181" spans="1:5" ht="11.25" customHeight="1">
      <c r="A181" s="14" t="s">
        <v>1910</v>
      </c>
      <c r="B181" s="14" t="s">
        <v>1911</v>
      </c>
      <c r="C181" s="122">
        <v>2.45</v>
      </c>
      <c r="E181" s="71"/>
    </row>
    <row r="182" spans="1:5" ht="11.25" customHeight="1">
      <c r="A182" s="14" t="s">
        <v>1912</v>
      </c>
      <c r="B182" s="14" t="s">
        <v>1913</v>
      </c>
      <c r="C182" s="122">
        <v>1.21</v>
      </c>
      <c r="E182" s="71"/>
    </row>
    <row r="183" spans="1:5" ht="11.25" customHeight="1">
      <c r="A183" s="14" t="s">
        <v>1914</v>
      </c>
      <c r="B183" s="14" t="s">
        <v>1915</v>
      </c>
      <c r="C183" s="122">
        <v>2.8</v>
      </c>
      <c r="E183" s="71"/>
    </row>
    <row r="184" spans="1:5" ht="11.25" customHeight="1">
      <c r="A184" s="14" t="s">
        <v>1112</v>
      </c>
      <c r="B184" s="14" t="s">
        <v>1113</v>
      </c>
      <c r="C184" s="122">
        <v>1.59</v>
      </c>
      <c r="E184" s="71"/>
    </row>
    <row r="185" spans="1:5" ht="11.25" customHeight="1">
      <c r="A185" s="14" t="s">
        <v>1114</v>
      </c>
      <c r="B185" s="14" t="s">
        <v>3215</v>
      </c>
      <c r="C185" s="122">
        <v>0.64</v>
      </c>
      <c r="E185" s="71"/>
    </row>
    <row r="186" spans="1:5" ht="11.25" customHeight="1">
      <c r="A186" s="14" t="s">
        <v>1115</v>
      </c>
      <c r="B186" s="14" t="s">
        <v>1116</v>
      </c>
      <c r="C186" s="122">
        <v>1.35</v>
      </c>
      <c r="E186" s="71"/>
    </row>
    <row r="187" spans="1:5" ht="11.25" customHeight="1">
      <c r="A187" s="14" t="s">
        <v>1117</v>
      </c>
      <c r="B187" s="14" t="s">
        <v>3216</v>
      </c>
      <c r="C187" s="122">
        <v>1.05</v>
      </c>
      <c r="E187" s="71"/>
    </row>
    <row r="188" spans="1:5" ht="11.25" customHeight="1">
      <c r="A188" s="16" t="s">
        <v>1118</v>
      </c>
      <c r="B188" s="16" t="s">
        <v>3217</v>
      </c>
      <c r="C188" s="122">
        <v>0.46</v>
      </c>
      <c r="E188" s="71"/>
    </row>
    <row r="189" spans="1:5" ht="11.25" customHeight="1">
      <c r="A189" s="16" t="s">
        <v>1119</v>
      </c>
      <c r="B189" s="16" t="s">
        <v>1120</v>
      </c>
      <c r="C189" s="122">
        <v>0.67</v>
      </c>
      <c r="E189" s="71"/>
    </row>
    <row r="190" spans="1:5" ht="11.25" customHeight="1">
      <c r="A190" s="16" t="s">
        <v>1121</v>
      </c>
      <c r="B190" s="16" t="s">
        <v>1122</v>
      </c>
      <c r="C190" s="122">
        <v>0.97</v>
      </c>
      <c r="E190" s="71"/>
    </row>
    <row r="191" spans="1:5" ht="11.25" customHeight="1">
      <c r="A191" s="16" t="s">
        <v>1123</v>
      </c>
      <c r="B191" s="16" t="s">
        <v>3218</v>
      </c>
      <c r="C191" s="122">
        <v>0.47</v>
      </c>
      <c r="E191" s="71"/>
    </row>
    <row r="192" spans="1:5" ht="11.25" customHeight="1">
      <c r="A192" s="16" t="s">
        <v>1124</v>
      </c>
      <c r="B192" s="16" t="s">
        <v>1125</v>
      </c>
      <c r="C192" s="122">
        <v>0.32</v>
      </c>
      <c r="E192" s="71"/>
    </row>
    <row r="193" spans="1:5" ht="11.25" customHeight="1">
      <c r="A193" s="16" t="s">
        <v>1126</v>
      </c>
      <c r="B193" s="16" t="s">
        <v>1127</v>
      </c>
      <c r="C193" s="122">
        <v>0.59</v>
      </c>
      <c r="E193" s="71"/>
    </row>
    <row r="194" spans="1:5" ht="11.25" customHeight="1">
      <c r="A194" s="16" t="s">
        <v>1128</v>
      </c>
      <c r="B194" s="16" t="s">
        <v>1129</v>
      </c>
      <c r="C194" s="122">
        <v>0.32</v>
      </c>
      <c r="E194" s="71"/>
    </row>
    <row r="195" spans="1:5" ht="11.25" customHeight="1">
      <c r="A195" s="16" t="s">
        <v>1130</v>
      </c>
      <c r="B195" s="16" t="s">
        <v>1131</v>
      </c>
      <c r="C195" s="122">
        <v>0.14</v>
      </c>
      <c r="E195" s="71"/>
    </row>
    <row r="196" spans="1:5" ht="11.25" customHeight="1">
      <c r="A196" s="16" t="s">
        <v>1132</v>
      </c>
      <c r="B196" s="16" t="s">
        <v>3219</v>
      </c>
      <c r="C196" s="122">
        <v>0.52</v>
      </c>
      <c r="E196" s="71"/>
    </row>
    <row r="197" spans="1:5" ht="11.25" customHeight="1">
      <c r="A197" s="16" t="s">
        <v>1133</v>
      </c>
      <c r="B197" s="16" t="s">
        <v>1134</v>
      </c>
      <c r="C197" s="122">
        <v>0.13</v>
      </c>
      <c r="E197" s="71"/>
    </row>
    <row r="198" spans="1:5" ht="11.25" customHeight="1">
      <c r="A198" s="16" t="s">
        <v>1135</v>
      </c>
      <c r="B198" s="16" t="s">
        <v>1136</v>
      </c>
      <c r="C198" s="122">
        <v>0.32</v>
      </c>
      <c r="E198" s="71"/>
    </row>
    <row r="199" spans="1:5" ht="11.25" customHeight="1">
      <c r="A199" s="16" t="s">
        <v>1137</v>
      </c>
      <c r="B199" s="16" t="s">
        <v>3220</v>
      </c>
      <c r="C199" s="122">
        <v>0.45</v>
      </c>
      <c r="E199" s="71"/>
    </row>
    <row r="200" spans="1:5" ht="11.25" customHeight="1">
      <c r="A200" s="16" t="s">
        <v>1138</v>
      </c>
      <c r="B200" s="16" t="s">
        <v>1139</v>
      </c>
      <c r="C200" s="122">
        <v>0.61</v>
      </c>
      <c r="E200" s="71"/>
    </row>
    <row r="201" spans="1:5" ht="11.25" customHeight="1">
      <c r="A201" s="16" t="s">
        <v>1140</v>
      </c>
      <c r="B201" s="16" t="s">
        <v>1141</v>
      </c>
      <c r="C201" s="122">
        <v>1.5</v>
      </c>
      <c r="E201" s="71"/>
    </row>
    <row r="202" spans="1:5" ht="11.25" customHeight="1">
      <c r="A202" s="16" t="s">
        <v>1142</v>
      </c>
      <c r="B202" s="16" t="s">
        <v>1143</v>
      </c>
      <c r="C202" s="122">
        <v>0.45</v>
      </c>
      <c r="E202" s="71"/>
    </row>
    <row r="203" spans="1:5" ht="11.25" customHeight="1">
      <c r="A203" s="16" t="s">
        <v>1144</v>
      </c>
      <c r="B203" s="16" t="s">
        <v>1145</v>
      </c>
      <c r="C203" s="122">
        <v>1.28</v>
      </c>
      <c r="E203" s="71"/>
    </row>
    <row r="204" spans="1:5" ht="11.25" customHeight="1">
      <c r="A204" s="14" t="s">
        <v>1146</v>
      </c>
      <c r="B204" s="14" t="s">
        <v>1147</v>
      </c>
      <c r="C204" s="122">
        <v>2.32</v>
      </c>
      <c r="E204" s="71"/>
    </row>
    <row r="205" spans="1:5" ht="11.25" customHeight="1">
      <c r="A205" s="14" t="s">
        <v>1148</v>
      </c>
      <c r="B205" s="14" t="s">
        <v>1149</v>
      </c>
      <c r="C205" s="122">
        <v>0.45</v>
      </c>
      <c r="E205" s="71"/>
    </row>
    <row r="206" spans="1:5" ht="11.25" customHeight="1">
      <c r="A206" s="14" t="s">
        <v>1150</v>
      </c>
      <c r="B206" s="14" t="s">
        <v>3221</v>
      </c>
      <c r="C206" s="122">
        <v>0.38</v>
      </c>
      <c r="E206" s="71"/>
    </row>
    <row r="207" spans="1:5" ht="11.25" customHeight="1">
      <c r="A207" s="14" t="s">
        <v>1151</v>
      </c>
      <c r="B207" s="14" t="s">
        <v>3222</v>
      </c>
      <c r="C207" s="122">
        <v>0.32</v>
      </c>
      <c r="E207" s="71"/>
    </row>
    <row r="208" spans="1:5" ht="11.25" customHeight="1">
      <c r="A208" s="14" t="s">
        <v>1152</v>
      </c>
      <c r="B208" s="14" t="s">
        <v>1153</v>
      </c>
      <c r="C208" s="122">
        <v>0.33</v>
      </c>
      <c r="E208" s="71"/>
    </row>
    <row r="209" spans="1:5" ht="11.25" customHeight="1">
      <c r="A209" s="14" t="s">
        <v>1154</v>
      </c>
      <c r="B209" s="14" t="s">
        <v>1155</v>
      </c>
      <c r="C209" s="122">
        <v>0.19</v>
      </c>
      <c r="E209" s="71"/>
    </row>
    <row r="210" spans="1:5" ht="11.25" customHeight="1">
      <c r="A210" s="14" t="s">
        <v>1156</v>
      </c>
      <c r="B210" s="14" t="s">
        <v>1157</v>
      </c>
      <c r="C210" s="122">
        <v>0.28</v>
      </c>
      <c r="E210" s="71"/>
    </row>
    <row r="211" spans="1:5" ht="11.25" customHeight="1">
      <c r="A211" s="16" t="s">
        <v>1158</v>
      </c>
      <c r="B211" s="16" t="s">
        <v>1159</v>
      </c>
      <c r="C211" s="122">
        <v>0.16</v>
      </c>
      <c r="E211" s="71"/>
    </row>
    <row r="212" spans="1:5" ht="11.25" customHeight="1">
      <c r="A212" s="16" t="s">
        <v>1160</v>
      </c>
      <c r="B212" s="16" t="s">
        <v>1161</v>
      </c>
      <c r="C212" s="122">
        <v>0.36</v>
      </c>
      <c r="E212" s="71"/>
    </row>
    <row r="213" spans="1:5" ht="11.25" customHeight="1">
      <c r="A213" s="16" t="s">
        <v>1162</v>
      </c>
      <c r="B213" s="16" t="s">
        <v>11</v>
      </c>
      <c r="C213" s="122">
        <v>1.09</v>
      </c>
      <c r="E213" s="71"/>
    </row>
    <row r="214" spans="1:5" ht="11.25" customHeight="1">
      <c r="A214" s="16" t="s">
        <v>1163</v>
      </c>
      <c r="B214" s="16" t="s">
        <v>1164</v>
      </c>
      <c r="C214" s="122">
        <v>0.17</v>
      </c>
      <c r="E214" s="71"/>
    </row>
    <row r="215" spans="1:5" ht="11.25" customHeight="1">
      <c r="A215" s="14" t="s">
        <v>1165</v>
      </c>
      <c r="B215" s="16" t="s">
        <v>1166</v>
      </c>
      <c r="C215" s="122">
        <v>0.22</v>
      </c>
      <c r="E215" s="71"/>
    </row>
    <row r="216" spans="1:5" ht="11.25" customHeight="1">
      <c r="A216" s="14" t="s">
        <v>1167</v>
      </c>
      <c r="B216" s="16" t="s">
        <v>1168</v>
      </c>
      <c r="C216" s="122">
        <v>1.39</v>
      </c>
      <c r="E216" s="71"/>
    </row>
    <row r="217" spans="1:5" ht="11.25" customHeight="1">
      <c r="A217" s="16" t="s">
        <v>1169</v>
      </c>
      <c r="B217" s="16" t="s">
        <v>1170</v>
      </c>
      <c r="C217" s="122">
        <v>2.64</v>
      </c>
      <c r="E217" s="71"/>
    </row>
    <row r="218" spans="1:5" ht="11.25" customHeight="1">
      <c r="A218" s="16" t="s">
        <v>1171</v>
      </c>
      <c r="B218" s="16" t="s">
        <v>1172</v>
      </c>
      <c r="C218" s="122">
        <v>1.14</v>
      </c>
      <c r="E218" s="71"/>
    </row>
    <row r="219" spans="1:5" ht="11.25" customHeight="1">
      <c r="A219" s="16" t="s">
        <v>1173</v>
      </c>
      <c r="B219" s="16" t="s">
        <v>1174</v>
      </c>
      <c r="C219" s="122">
        <v>0.44</v>
      </c>
      <c r="E219" s="71"/>
    </row>
    <row r="220" spans="1:5" ht="11.25" customHeight="1">
      <c r="A220" s="16" t="s">
        <v>1175</v>
      </c>
      <c r="B220" s="14" t="s">
        <v>1176</v>
      </c>
      <c r="C220" s="122">
        <v>0.37</v>
      </c>
      <c r="E220" s="71"/>
    </row>
    <row r="221" spans="1:5" ht="11.25" customHeight="1">
      <c r="A221" s="16" t="s">
        <v>1177</v>
      </c>
      <c r="B221" s="16" t="s">
        <v>1178</v>
      </c>
      <c r="C221" s="122">
        <v>0.49</v>
      </c>
      <c r="E221" s="71"/>
    </row>
    <row r="222" spans="1:5" ht="11.25" customHeight="1">
      <c r="A222" s="16" t="s">
        <v>1180</v>
      </c>
      <c r="B222" s="16" t="s">
        <v>1181</v>
      </c>
      <c r="C222" s="122">
        <v>3.98</v>
      </c>
      <c r="E222" s="71"/>
    </row>
    <row r="223" spans="1:5" ht="11.25" customHeight="1">
      <c r="A223" s="16" t="s">
        <v>2086</v>
      </c>
      <c r="B223" s="16" t="s">
        <v>2088</v>
      </c>
      <c r="C223" s="173" t="s">
        <v>9</v>
      </c>
      <c r="D223" s="166"/>
      <c r="E223" s="71"/>
    </row>
    <row r="224" spans="1:5" ht="11.25" customHeight="1">
      <c r="A224" s="16" t="s">
        <v>2087</v>
      </c>
      <c r="B224" s="16" t="s">
        <v>1179</v>
      </c>
      <c r="C224" s="173" t="s">
        <v>9</v>
      </c>
      <c r="D224" s="166"/>
      <c r="E224" s="71"/>
    </row>
    <row r="225" spans="1:5" ht="11.25" customHeight="1">
      <c r="A225" s="14" t="s">
        <v>2090</v>
      </c>
      <c r="B225" s="14" t="s">
        <v>2091</v>
      </c>
      <c r="C225" s="122">
        <v>3.85</v>
      </c>
      <c r="E225" s="71"/>
    </row>
    <row r="226" spans="1:5" ht="11.25" customHeight="1">
      <c r="A226" s="14" t="s">
        <v>1182</v>
      </c>
      <c r="B226" s="14" t="s">
        <v>1183</v>
      </c>
      <c r="C226" s="122">
        <v>0.16</v>
      </c>
      <c r="E226" s="71"/>
    </row>
    <row r="227" spans="1:5" ht="11.25" customHeight="1">
      <c r="A227" s="14" t="s">
        <v>1184</v>
      </c>
      <c r="B227" s="14" t="s">
        <v>1185</v>
      </c>
      <c r="C227" s="122">
        <v>3.91</v>
      </c>
      <c r="E227" s="71"/>
    </row>
    <row r="228" spans="1:5" ht="11.25" customHeight="1">
      <c r="A228" s="14" t="s">
        <v>1186</v>
      </c>
      <c r="B228" s="14" t="s">
        <v>1187</v>
      </c>
      <c r="C228" s="122">
        <v>4.56</v>
      </c>
      <c r="E228" s="71"/>
    </row>
    <row r="229" spans="1:5" ht="11.25" customHeight="1">
      <c r="A229" s="14" t="s">
        <v>1188</v>
      </c>
      <c r="B229" s="14" t="s">
        <v>1189</v>
      </c>
      <c r="C229" s="122">
        <v>1.34</v>
      </c>
      <c r="E229" s="71"/>
    </row>
    <row r="230" spans="1:5" ht="11.25" customHeight="1">
      <c r="A230" s="22" t="s">
        <v>1190</v>
      </c>
      <c r="B230" s="22" t="s">
        <v>1191</v>
      </c>
      <c r="C230" s="122">
        <v>4.65</v>
      </c>
      <c r="E230" s="71"/>
    </row>
    <row r="231" spans="1:5" ht="11.25" customHeight="1">
      <c r="A231" s="22" t="s">
        <v>1192</v>
      </c>
      <c r="B231" s="22" t="s">
        <v>1193</v>
      </c>
      <c r="C231" s="122">
        <v>4.27</v>
      </c>
      <c r="E231" s="71"/>
    </row>
    <row r="232" spans="1:5" ht="11.25" customHeight="1">
      <c r="A232" s="22" t="s">
        <v>1194</v>
      </c>
      <c r="B232" s="22" t="s">
        <v>1195</v>
      </c>
      <c r="C232" s="122">
        <v>1.1</v>
      </c>
      <c r="E232" s="71"/>
    </row>
    <row r="233" spans="1:5" ht="11.25" customHeight="1">
      <c r="A233" s="22" t="s">
        <v>1196</v>
      </c>
      <c r="B233" s="22" t="s">
        <v>1197</v>
      </c>
      <c r="C233" s="122">
        <v>0.89</v>
      </c>
      <c r="E233" s="71"/>
    </row>
    <row r="234" spans="1:5" ht="11.25" customHeight="1">
      <c r="A234" s="22" t="s">
        <v>1198</v>
      </c>
      <c r="B234" s="22" t="s">
        <v>1199</v>
      </c>
      <c r="C234" s="122">
        <v>2.76</v>
      </c>
      <c r="E234" s="71"/>
    </row>
    <row r="235" spans="1:5" ht="11.25" customHeight="1">
      <c r="A235" s="22" t="s">
        <v>1200</v>
      </c>
      <c r="B235" s="22" t="s">
        <v>1201</v>
      </c>
      <c r="C235" s="122">
        <v>1.24</v>
      </c>
      <c r="E235" s="71"/>
    </row>
    <row r="236" spans="1:5" ht="11.25" customHeight="1">
      <c r="A236" s="22" t="s">
        <v>1202</v>
      </c>
      <c r="B236" s="22" t="s">
        <v>1203</v>
      </c>
      <c r="C236" s="122">
        <v>1.31</v>
      </c>
      <c r="E236" s="71"/>
    </row>
    <row r="237" spans="1:5" ht="11.25" customHeight="1">
      <c r="A237" s="22" t="s">
        <v>1204</v>
      </c>
      <c r="B237" s="22" t="s">
        <v>1205</v>
      </c>
      <c r="C237" s="122">
        <v>0.48</v>
      </c>
      <c r="E237" s="71"/>
    </row>
    <row r="238" spans="1:5" ht="11.25" customHeight="1">
      <c r="A238" s="22" t="s">
        <v>1207</v>
      </c>
      <c r="B238" s="22" t="s">
        <v>1208</v>
      </c>
      <c r="C238" s="122">
        <v>1.24</v>
      </c>
      <c r="E238" s="71"/>
    </row>
    <row r="239" spans="1:5" ht="11.25" customHeight="1">
      <c r="A239" s="22" t="s">
        <v>1209</v>
      </c>
      <c r="B239" s="22" t="s">
        <v>1210</v>
      </c>
      <c r="C239" s="122">
        <v>1.27</v>
      </c>
      <c r="E239" s="71"/>
    </row>
    <row r="240" spans="1:5" ht="11.25" customHeight="1">
      <c r="A240" s="22" t="s">
        <v>3494</v>
      </c>
      <c r="B240" s="22" t="s">
        <v>1206</v>
      </c>
      <c r="C240" s="173" t="s">
        <v>9</v>
      </c>
      <c r="D240" s="166"/>
      <c r="E240" s="71"/>
    </row>
    <row r="241" spans="1:5" ht="11.25" customHeight="1">
      <c r="A241" s="22" t="s">
        <v>3495</v>
      </c>
      <c r="B241" s="22" t="s">
        <v>1211</v>
      </c>
      <c r="C241" s="173" t="s">
        <v>9</v>
      </c>
      <c r="D241" s="166"/>
      <c r="E241" s="71"/>
    </row>
    <row r="242" spans="1:5" ht="11.25" customHeight="1">
      <c r="A242" s="22" t="s">
        <v>1212</v>
      </c>
      <c r="B242" s="22" t="s">
        <v>3243</v>
      </c>
      <c r="C242" s="122">
        <v>0.56</v>
      </c>
      <c r="E242" s="71"/>
    </row>
    <row r="243" spans="1:5" ht="11.25" customHeight="1">
      <c r="A243" s="22" t="s">
        <v>3244</v>
      </c>
      <c r="B243" s="22" t="s">
        <v>3245</v>
      </c>
      <c r="C243" s="122">
        <v>2.02</v>
      </c>
      <c r="E243" s="71"/>
    </row>
    <row r="244" spans="1:7" ht="11.25" customHeight="1">
      <c r="A244" s="22" t="s">
        <v>3246</v>
      </c>
      <c r="B244" s="22" t="s">
        <v>3247</v>
      </c>
      <c r="C244" s="122">
        <v>1.26</v>
      </c>
      <c r="E244" s="71"/>
      <c r="F244" s="3"/>
      <c r="G244" s="23"/>
    </row>
    <row r="245" spans="1:7" ht="11.25" customHeight="1">
      <c r="A245" s="22" t="s">
        <v>3248</v>
      </c>
      <c r="B245" s="22" t="s">
        <v>3249</v>
      </c>
      <c r="C245" s="122">
        <v>0.82</v>
      </c>
      <c r="E245" s="71"/>
      <c r="F245" s="3"/>
      <c r="G245" s="23"/>
    </row>
    <row r="246" spans="1:7" ht="11.25" customHeight="1">
      <c r="A246" s="22" t="s">
        <v>3250</v>
      </c>
      <c r="B246" s="22" t="s">
        <v>555</v>
      </c>
      <c r="C246" s="122">
        <v>2.25</v>
      </c>
      <c r="E246" s="71"/>
      <c r="F246" s="3"/>
      <c r="G246" s="3"/>
    </row>
    <row r="247" spans="1:7" ht="11.25" customHeight="1">
      <c r="A247" s="22" t="s">
        <v>556</v>
      </c>
      <c r="B247" s="22" t="s">
        <v>557</v>
      </c>
      <c r="C247" s="122">
        <v>1.57</v>
      </c>
      <c r="E247" s="71"/>
      <c r="F247" s="3"/>
      <c r="G247" s="3"/>
    </row>
    <row r="248" spans="1:7" ht="11.25" customHeight="1">
      <c r="A248" s="22" t="s">
        <v>558</v>
      </c>
      <c r="B248" s="22" t="s">
        <v>559</v>
      </c>
      <c r="C248" s="122">
        <v>0.26</v>
      </c>
      <c r="E248" s="71"/>
      <c r="F248" s="3"/>
      <c r="G248" s="3"/>
    </row>
    <row r="249" spans="1:7" ht="11.25" customHeight="1">
      <c r="A249" s="22" t="s">
        <v>560</v>
      </c>
      <c r="B249" s="22" t="s">
        <v>561</v>
      </c>
      <c r="C249" s="122">
        <v>1.8</v>
      </c>
      <c r="E249" s="71"/>
      <c r="F249" s="3"/>
      <c r="G249" s="3"/>
    </row>
    <row r="250" spans="1:7" ht="11.25" customHeight="1">
      <c r="A250" s="22" t="s">
        <v>562</v>
      </c>
      <c r="B250" s="22" t="s">
        <v>563</v>
      </c>
      <c r="C250" s="122">
        <v>0.52</v>
      </c>
      <c r="E250" s="71"/>
      <c r="F250" s="3"/>
      <c r="G250" s="3"/>
    </row>
    <row r="251" spans="1:7" ht="11.25" customHeight="1">
      <c r="A251" s="22" t="s">
        <v>564</v>
      </c>
      <c r="B251" s="22" t="s">
        <v>565</v>
      </c>
      <c r="C251" s="122">
        <v>1.36</v>
      </c>
      <c r="E251" s="71"/>
      <c r="F251" s="3"/>
      <c r="G251" s="3"/>
    </row>
    <row r="252" spans="1:7" ht="11.25" customHeight="1">
      <c r="A252" s="22" t="s">
        <v>566</v>
      </c>
      <c r="B252" s="22" t="s">
        <v>567</v>
      </c>
      <c r="C252" s="122">
        <v>5.57</v>
      </c>
      <c r="E252" s="71"/>
      <c r="F252" s="3"/>
      <c r="G252" s="3"/>
    </row>
    <row r="253" spans="1:7" ht="11.25" customHeight="1">
      <c r="A253" s="22" t="s">
        <v>568</v>
      </c>
      <c r="B253" s="22" t="s">
        <v>569</v>
      </c>
      <c r="C253" s="122">
        <v>3.46</v>
      </c>
      <c r="E253" s="71"/>
      <c r="F253" s="3"/>
      <c r="G253" s="3"/>
    </row>
    <row r="254" spans="1:7" ht="11.25" customHeight="1">
      <c r="A254" s="22" t="s">
        <v>570</v>
      </c>
      <c r="B254" s="22" t="s">
        <v>571</v>
      </c>
      <c r="C254" s="122">
        <v>3.44</v>
      </c>
      <c r="E254" s="71"/>
      <c r="F254" s="3"/>
      <c r="G254" s="3"/>
    </row>
    <row r="255" spans="1:7" ht="11.25" customHeight="1">
      <c r="A255" s="22" t="s">
        <v>572</v>
      </c>
      <c r="B255" s="22" t="s">
        <v>573</v>
      </c>
      <c r="C255" s="122">
        <v>1.24</v>
      </c>
      <c r="E255" s="71"/>
      <c r="F255" s="3"/>
      <c r="G255" s="3"/>
    </row>
    <row r="256" spans="1:7" ht="11.25" customHeight="1">
      <c r="A256" s="22" t="s">
        <v>574</v>
      </c>
      <c r="B256" s="22" t="s">
        <v>575</v>
      </c>
      <c r="C256" s="122">
        <v>0.57</v>
      </c>
      <c r="E256" s="71"/>
      <c r="F256" s="3"/>
      <c r="G256" s="3"/>
    </row>
    <row r="257" spans="1:7" ht="11.25" customHeight="1">
      <c r="A257" s="22" t="s">
        <v>576</v>
      </c>
      <c r="B257" s="22" t="s">
        <v>2464</v>
      </c>
      <c r="C257" s="122">
        <v>3.5</v>
      </c>
      <c r="E257" s="71"/>
      <c r="F257" s="3"/>
      <c r="G257" s="3"/>
    </row>
    <row r="258" spans="1:7" ht="11.25" customHeight="1">
      <c r="A258" s="22" t="s">
        <v>2465</v>
      </c>
      <c r="B258" s="22" t="s">
        <v>2466</v>
      </c>
      <c r="C258" s="122">
        <v>1.61</v>
      </c>
      <c r="E258" s="71"/>
      <c r="F258" s="3"/>
      <c r="G258" s="3"/>
    </row>
    <row r="259" spans="1:7" ht="11.25" customHeight="1">
      <c r="A259" s="22" t="s">
        <v>2467</v>
      </c>
      <c r="B259" s="22" t="s">
        <v>1439</v>
      </c>
      <c r="C259" s="122">
        <v>3.06</v>
      </c>
      <c r="E259" s="71"/>
      <c r="F259" s="3"/>
      <c r="G259" s="3"/>
    </row>
    <row r="260" spans="1:7" ht="11.25" customHeight="1">
      <c r="A260" s="22" t="s">
        <v>1440</v>
      </c>
      <c r="B260" s="22" t="s">
        <v>1441</v>
      </c>
      <c r="C260" s="122">
        <v>2.8</v>
      </c>
      <c r="E260" s="71"/>
      <c r="F260" s="3"/>
      <c r="G260" s="3"/>
    </row>
    <row r="261" spans="1:7" ht="11.25" customHeight="1">
      <c r="A261" s="22" t="s">
        <v>1442</v>
      </c>
      <c r="B261" s="22" t="s">
        <v>1443</v>
      </c>
      <c r="C261" s="122">
        <v>3</v>
      </c>
      <c r="E261" s="71"/>
      <c r="F261" s="3"/>
      <c r="G261" s="3"/>
    </row>
    <row r="262" spans="1:7" ht="11.25" customHeight="1">
      <c r="A262" s="22" t="s">
        <v>1444</v>
      </c>
      <c r="B262" s="22" t="s">
        <v>1445</v>
      </c>
      <c r="C262" s="122">
        <v>0.88</v>
      </c>
      <c r="E262" s="71"/>
      <c r="F262" s="3"/>
      <c r="G262" s="3"/>
    </row>
    <row r="263" spans="1:7" ht="11.25" customHeight="1">
      <c r="A263" s="22" t="s">
        <v>1446</v>
      </c>
      <c r="B263" s="22" t="s">
        <v>1447</v>
      </c>
      <c r="C263" s="122">
        <v>0.19</v>
      </c>
      <c r="E263" s="71"/>
      <c r="F263" s="3"/>
      <c r="G263" s="3"/>
    </row>
    <row r="264" spans="1:7" ht="11.25" customHeight="1">
      <c r="A264" s="22" t="s">
        <v>1448</v>
      </c>
      <c r="B264" s="22" t="s">
        <v>1449</v>
      </c>
      <c r="C264" s="122">
        <v>0.8</v>
      </c>
      <c r="E264" s="71"/>
      <c r="F264" s="3"/>
      <c r="G264" s="3"/>
    </row>
    <row r="265" spans="1:7" ht="11.25" customHeight="1">
      <c r="A265" s="22" t="s">
        <v>1450</v>
      </c>
      <c r="B265" s="22" t="s">
        <v>1451</v>
      </c>
      <c r="C265" s="122">
        <v>0.95</v>
      </c>
      <c r="E265" s="71"/>
      <c r="F265" s="3"/>
      <c r="G265" s="3"/>
    </row>
    <row r="266" spans="1:7" ht="11.25" customHeight="1">
      <c r="A266" s="22" t="s">
        <v>1452</v>
      </c>
      <c r="B266" s="22" t="s">
        <v>1453</v>
      </c>
      <c r="C266" s="122">
        <v>1.82</v>
      </c>
      <c r="E266" s="71"/>
      <c r="F266" s="3"/>
      <c r="G266" s="3"/>
    </row>
    <row r="267" spans="1:7" ht="11.25" customHeight="1">
      <c r="A267" s="22" t="s">
        <v>1454</v>
      </c>
      <c r="B267" s="22" t="s">
        <v>1455</v>
      </c>
      <c r="C267" s="122">
        <v>2.27</v>
      </c>
      <c r="E267" s="71"/>
      <c r="F267" s="3"/>
      <c r="G267" s="3"/>
    </row>
    <row r="268" spans="1:7" ht="11.25" customHeight="1">
      <c r="A268" s="22" t="s">
        <v>1456</v>
      </c>
      <c r="B268" s="22" t="s">
        <v>25</v>
      </c>
      <c r="C268" s="122">
        <v>1.16</v>
      </c>
      <c r="E268" s="71"/>
      <c r="F268" s="3"/>
      <c r="G268" s="3"/>
    </row>
    <row r="269" spans="1:7" ht="11.25" customHeight="1">
      <c r="A269" s="22" t="s">
        <v>26</v>
      </c>
      <c r="B269" s="22" t="s">
        <v>27</v>
      </c>
      <c r="C269" s="122">
        <v>1.79</v>
      </c>
      <c r="E269" s="71"/>
      <c r="F269" s="3"/>
      <c r="G269" s="3"/>
    </row>
    <row r="270" spans="1:5" ht="11.25" customHeight="1">
      <c r="A270" s="22" t="s">
        <v>28</v>
      </c>
      <c r="B270" s="22" t="s">
        <v>29</v>
      </c>
      <c r="C270" s="122">
        <v>0.81</v>
      </c>
      <c r="E270" s="71"/>
    </row>
    <row r="271" spans="1:5" ht="11.25" customHeight="1">
      <c r="A271" s="22" t="s">
        <v>30</v>
      </c>
      <c r="B271" s="22" t="s">
        <v>1371</v>
      </c>
      <c r="C271" s="122">
        <v>1.59</v>
      </c>
      <c r="E271" s="71"/>
    </row>
    <row r="272" spans="1:5" ht="11.25" customHeight="1">
      <c r="A272" s="22" t="s">
        <v>31</v>
      </c>
      <c r="B272" s="22" t="s">
        <v>477</v>
      </c>
      <c r="C272" s="122">
        <v>3.11</v>
      </c>
      <c r="E272" s="71"/>
    </row>
    <row r="273" spans="1:5" ht="11.25" customHeight="1">
      <c r="A273" s="14" t="s">
        <v>478</v>
      </c>
      <c r="B273" s="25" t="s">
        <v>33</v>
      </c>
      <c r="C273" s="173" t="s">
        <v>9</v>
      </c>
      <c r="D273" s="166"/>
      <c r="E273" s="71"/>
    </row>
    <row r="274" spans="1:5" ht="11.25" customHeight="1">
      <c r="A274" s="14" t="s">
        <v>34</v>
      </c>
      <c r="B274" s="25" t="s">
        <v>35</v>
      </c>
      <c r="C274" s="122">
        <v>3.05</v>
      </c>
      <c r="E274" s="71"/>
    </row>
    <row r="275" spans="1:5" ht="11.25" customHeight="1">
      <c r="A275" s="14" t="s">
        <v>36</v>
      </c>
      <c r="B275" s="25" t="s">
        <v>37</v>
      </c>
      <c r="C275" s="122">
        <v>0.61</v>
      </c>
      <c r="E275" s="71"/>
    </row>
    <row r="276" spans="1:5" ht="11.25" customHeight="1">
      <c r="A276" s="14" t="s">
        <v>38</v>
      </c>
      <c r="B276" s="14" t="s">
        <v>39</v>
      </c>
      <c r="C276" s="122">
        <v>1.36</v>
      </c>
      <c r="E276" s="71"/>
    </row>
    <row r="277" spans="1:5" ht="11.25" customHeight="1">
      <c r="A277" s="14" t="s">
        <v>40</v>
      </c>
      <c r="B277" s="14" t="s">
        <v>41</v>
      </c>
      <c r="C277" s="122">
        <v>0.95</v>
      </c>
      <c r="E277" s="71"/>
    </row>
    <row r="278" spans="1:5" ht="11.25" customHeight="1">
      <c r="A278" s="14" t="s">
        <v>42</v>
      </c>
      <c r="B278" s="14" t="s">
        <v>43</v>
      </c>
      <c r="C278" s="122">
        <v>1.71</v>
      </c>
      <c r="E278" s="71"/>
    </row>
    <row r="279" spans="1:5" ht="11.25" customHeight="1">
      <c r="A279" s="14" t="s">
        <v>44</v>
      </c>
      <c r="B279" s="14" t="s">
        <v>45</v>
      </c>
      <c r="C279" s="122">
        <v>4.86</v>
      </c>
      <c r="E279" s="71"/>
    </row>
    <row r="280" spans="1:5" ht="11.25" customHeight="1">
      <c r="A280" s="14" t="s">
        <v>46</v>
      </c>
      <c r="B280" s="14" t="s">
        <v>47</v>
      </c>
      <c r="C280" s="122">
        <v>1.69</v>
      </c>
      <c r="E280" s="71"/>
    </row>
    <row r="281" spans="1:5" ht="11.25" customHeight="1">
      <c r="A281" s="14" t="s">
        <v>480</v>
      </c>
      <c r="B281" s="14" t="s">
        <v>14</v>
      </c>
      <c r="C281" s="122">
        <v>2.87</v>
      </c>
      <c r="E281" s="71"/>
    </row>
    <row r="282" spans="1:5" ht="11.25" customHeight="1">
      <c r="A282" s="14" t="s">
        <v>481</v>
      </c>
      <c r="B282" s="14" t="s">
        <v>62</v>
      </c>
      <c r="C282" s="173" t="s">
        <v>9</v>
      </c>
      <c r="D282" s="166"/>
      <c r="E282" s="71"/>
    </row>
    <row r="283" spans="1:5" ht="11.25" customHeight="1">
      <c r="A283" s="14" t="s">
        <v>63</v>
      </c>
      <c r="B283" s="14" t="s">
        <v>64</v>
      </c>
      <c r="C283" s="122">
        <v>0.24</v>
      </c>
      <c r="E283" s="71"/>
    </row>
    <row r="284" spans="1:5" ht="11.25" customHeight="1">
      <c r="A284" s="14" t="s">
        <v>1311</v>
      </c>
      <c r="B284" s="14" t="s">
        <v>1312</v>
      </c>
      <c r="C284" s="122">
        <v>0.99</v>
      </c>
      <c r="E284" s="71"/>
    </row>
    <row r="285" spans="1:5" ht="11.25" customHeight="1">
      <c r="A285" s="14" t="s">
        <v>483</v>
      </c>
      <c r="B285" s="14" t="s">
        <v>3096</v>
      </c>
      <c r="C285" s="173" t="s">
        <v>9</v>
      </c>
      <c r="D285" s="166"/>
      <c r="E285" s="71"/>
    </row>
    <row r="286" spans="1:5" ht="11.25" customHeight="1">
      <c r="A286" s="14" t="s">
        <v>472</v>
      </c>
      <c r="B286" s="14" t="s">
        <v>473</v>
      </c>
      <c r="C286" s="173" t="s">
        <v>9</v>
      </c>
      <c r="D286" s="166"/>
      <c r="E286" s="71"/>
    </row>
    <row r="287" spans="1:5" ht="11.25" customHeight="1">
      <c r="A287" s="26" t="s">
        <v>484</v>
      </c>
      <c r="B287" s="26" t="s">
        <v>13</v>
      </c>
      <c r="C287" s="122">
        <v>0.84</v>
      </c>
      <c r="E287" s="71"/>
    </row>
    <row r="288" spans="1:5" ht="11.25" customHeight="1">
      <c r="A288" s="6"/>
      <c r="B288" s="6"/>
      <c r="C288" s="24"/>
      <c r="D288" s="15"/>
      <c r="E288" s="71"/>
    </row>
    <row r="289" spans="1:5" ht="11.25" customHeight="1">
      <c r="A289" s="22"/>
      <c r="B289" s="22"/>
      <c r="C289" s="24"/>
      <c r="D289" s="15"/>
      <c r="E289" s="71"/>
    </row>
    <row r="290" spans="1:5" ht="11.25" customHeight="1">
      <c r="A290" s="22"/>
      <c r="B290" s="22"/>
      <c r="C290" s="24"/>
      <c r="D290" s="15"/>
      <c r="E290" s="71"/>
    </row>
    <row r="291" spans="1:5" ht="11.25" customHeight="1">
      <c r="A291" s="22"/>
      <c r="B291" s="25"/>
      <c r="C291" s="24"/>
      <c r="D291" s="15"/>
      <c r="E291" s="71"/>
    </row>
    <row r="292" spans="1:5" ht="11.25" customHeight="1">
      <c r="A292" s="22"/>
      <c r="B292" s="25"/>
      <c r="C292" s="24"/>
      <c r="D292" s="15"/>
      <c r="E292" s="71"/>
    </row>
    <row r="293" spans="1:5" ht="11.25" customHeight="1">
      <c r="A293" s="14"/>
      <c r="B293" s="25"/>
      <c r="C293" s="24"/>
      <c r="D293" s="15"/>
      <c r="E293" s="71"/>
    </row>
    <row r="294" spans="1:5" ht="11.25" customHeight="1">
      <c r="A294" s="14"/>
      <c r="B294" s="25"/>
      <c r="C294" s="24"/>
      <c r="D294" s="15"/>
      <c r="E294" s="71"/>
    </row>
    <row r="295" spans="1:5" ht="11.25" customHeight="1">
      <c r="A295" s="14"/>
      <c r="B295" s="14"/>
      <c r="C295" s="24"/>
      <c r="D295" s="15"/>
      <c r="E295" s="71"/>
    </row>
    <row r="296" spans="1:5" ht="11.25" customHeight="1">
      <c r="A296" s="14"/>
      <c r="B296" s="14"/>
      <c r="C296" s="24"/>
      <c r="D296" s="15"/>
      <c r="E296" s="71"/>
    </row>
    <row r="297" spans="1:5" ht="11.25" customHeight="1">
      <c r="A297" s="14"/>
      <c r="B297" s="14"/>
      <c r="C297" s="24"/>
      <c r="D297" s="15"/>
      <c r="E297" s="71"/>
    </row>
    <row r="298" spans="1:5" ht="11.25" customHeight="1">
      <c r="A298" s="14"/>
      <c r="B298" s="14"/>
      <c r="C298" s="24"/>
      <c r="D298" s="15"/>
      <c r="E298" s="71"/>
    </row>
    <row r="299" spans="1:5" ht="11.25" customHeight="1">
      <c r="A299" s="14"/>
      <c r="B299" s="14"/>
      <c r="C299" s="24"/>
      <c r="D299" s="15"/>
      <c r="E299" s="71"/>
    </row>
    <row r="300" spans="1:5" ht="11.25" customHeight="1">
      <c r="A300" s="14"/>
      <c r="B300" s="14"/>
      <c r="C300" s="24"/>
      <c r="D300" s="15"/>
      <c r="E300" s="71"/>
    </row>
    <row r="301" spans="1:5" ht="11.25" customHeight="1">
      <c r="A301" s="14"/>
      <c r="B301" s="14"/>
      <c r="C301" s="24"/>
      <c r="D301" s="15"/>
      <c r="E301" s="71"/>
    </row>
    <row r="302" spans="1:5" ht="11.25" customHeight="1">
      <c r="A302" s="14"/>
      <c r="B302" s="14"/>
      <c r="C302" s="24"/>
      <c r="D302" s="15"/>
      <c r="E302" s="71"/>
    </row>
    <row r="303" spans="1:5" ht="11.25" customHeight="1">
      <c r="A303" s="14"/>
      <c r="B303" s="14"/>
      <c r="C303" s="24"/>
      <c r="D303" s="15"/>
      <c r="E303" s="71"/>
    </row>
    <row r="304" spans="1:5" ht="11.25" customHeight="1">
      <c r="A304" s="14"/>
      <c r="B304" s="14"/>
      <c r="C304" s="24"/>
      <c r="D304" s="15"/>
      <c r="E304" s="71"/>
    </row>
    <row r="305" spans="1:5" ht="11.25" customHeight="1">
      <c r="A305" s="14"/>
      <c r="B305" s="14"/>
      <c r="C305" s="24"/>
      <c r="D305" s="15"/>
      <c r="E305" s="71"/>
    </row>
    <row r="306" spans="1:5" ht="11.25" customHeight="1">
      <c r="A306" s="14"/>
      <c r="B306" s="14"/>
      <c r="C306" s="24"/>
      <c r="D306" s="15"/>
      <c r="E306" s="71"/>
    </row>
    <row r="307" spans="1:5" ht="11.25" customHeight="1">
      <c r="A307" s="14"/>
      <c r="B307" s="14"/>
      <c r="C307" s="24"/>
      <c r="D307" s="15"/>
      <c r="E307" s="71"/>
    </row>
    <row r="308" spans="1:5" ht="11.25" customHeight="1">
      <c r="A308" s="14"/>
      <c r="B308" s="14"/>
      <c r="C308" s="24"/>
      <c r="D308" s="15"/>
      <c r="E308" s="71"/>
    </row>
    <row r="309" spans="1:5" ht="11.25" customHeight="1">
      <c r="A309" s="14"/>
      <c r="B309" s="14"/>
      <c r="C309" s="24"/>
      <c r="D309" s="15"/>
      <c r="E309" s="71"/>
    </row>
    <row r="310" spans="1:5" ht="11.25" customHeight="1">
      <c r="A310" s="14"/>
      <c r="B310" s="14"/>
      <c r="C310" s="24"/>
      <c r="D310" s="15"/>
      <c r="E310" s="71"/>
    </row>
    <row r="311" spans="1:5" ht="11.25" customHeight="1">
      <c r="A311" s="14"/>
      <c r="B311" s="14"/>
      <c r="C311" s="24"/>
      <c r="D311" s="15"/>
      <c r="E311" s="71"/>
    </row>
    <row r="312" spans="1:5" ht="11.25" customHeight="1">
      <c r="A312" s="14"/>
      <c r="B312" s="14"/>
      <c r="C312" s="24"/>
      <c r="D312" s="15"/>
      <c r="E312" s="71"/>
    </row>
    <row r="313" spans="1:5" ht="11.25" customHeight="1">
      <c r="A313" s="14"/>
      <c r="B313" s="14"/>
      <c r="C313" s="24"/>
      <c r="D313" s="15"/>
      <c r="E313" s="71"/>
    </row>
    <row r="314" spans="1:5" ht="11.25" customHeight="1">
      <c r="A314" s="14"/>
      <c r="B314" s="14"/>
      <c r="C314" s="24"/>
      <c r="D314" s="15"/>
      <c r="E314" s="71"/>
    </row>
    <row r="315" spans="1:5" ht="11.25" customHeight="1">
      <c r="A315" s="14"/>
      <c r="B315" s="14"/>
      <c r="C315" s="24"/>
      <c r="D315" s="15"/>
      <c r="E315" s="71"/>
    </row>
    <row r="316" spans="1:5" ht="11.25" customHeight="1">
      <c r="A316" s="14"/>
      <c r="B316" s="14"/>
      <c r="C316" s="24"/>
      <c r="D316" s="15"/>
      <c r="E316" s="71"/>
    </row>
    <row r="317" spans="1:5" ht="11.25" customHeight="1">
      <c r="A317" s="14"/>
      <c r="B317" s="14"/>
      <c r="C317" s="24"/>
      <c r="D317" s="15"/>
      <c r="E317" s="71"/>
    </row>
    <row r="318" spans="4:5" ht="11.25" customHeight="1">
      <c r="D318" s="15"/>
      <c r="E318" s="71"/>
    </row>
    <row r="319" ht="11.25" customHeight="1">
      <c r="E319" s="71"/>
    </row>
    <row r="320" spans="4:5" ht="11.25" customHeight="1">
      <c r="D320" s="15"/>
      <c r="E320" s="71"/>
    </row>
  </sheetData>
  <sheetProtection/>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10">
    <tabColor indexed="25"/>
  </sheetPr>
  <dimension ref="D5:Z47"/>
  <sheetViews>
    <sheetView showGridLines="0" zoomScalePageLayoutView="0" workbookViewId="0" topLeftCell="A1">
      <selection activeCell="A1" sqref="A1"/>
    </sheetView>
  </sheetViews>
  <sheetFormatPr defaultColWidth="9.33203125" defaultRowHeight="11.25"/>
  <cols>
    <col min="1" max="2" width="9.83203125" style="89" customWidth="1"/>
    <col min="3" max="3" width="1.83203125" style="89" customWidth="1"/>
    <col min="4" max="4" width="13" style="89" customWidth="1"/>
    <col min="5" max="5" width="30.83203125" style="89" customWidth="1"/>
    <col min="6" max="6" width="32.83203125" style="89" customWidth="1"/>
    <col min="7" max="7" width="30.83203125" style="89" customWidth="1"/>
    <col min="8" max="8" width="9.33203125" style="89" customWidth="1"/>
    <col min="9" max="16" width="2.5" style="89" customWidth="1"/>
    <col min="17" max="17" width="9.33203125" style="89" customWidth="1"/>
    <col min="18" max="18" width="16.5" style="89" customWidth="1"/>
    <col min="19" max="21" width="30.83203125" style="89" customWidth="1"/>
    <col min="22" max="16384" width="9.33203125" style="89" customWidth="1"/>
  </cols>
  <sheetData>
    <row r="1" ht="9"/>
    <row r="2" ht="9"/>
    <row r="3" ht="9"/>
    <row r="4" ht="9"/>
    <row r="5" ht="9">
      <c r="D5" s="88"/>
    </row>
    <row r="6" ht="11.25">
      <c r="D6" s="30" t="str">
        <f>S14</f>
        <v>Regions with R &amp; D intensity &gt;3.00 %, by NUTS 2 regions, 2010 (1)</v>
      </c>
    </row>
    <row r="7" ht="11.25">
      <c r="D7" s="10"/>
    </row>
    <row r="8" ht="9"/>
    <row r="9" ht="9"/>
    <row r="10" spans="4:15" ht="36" customHeight="1">
      <c r="D10" s="90"/>
      <c r="E10" s="94" t="s">
        <v>1485</v>
      </c>
      <c r="F10" s="94" t="s">
        <v>1982</v>
      </c>
      <c r="G10" s="94" t="s">
        <v>1486</v>
      </c>
      <c r="H10" s="91"/>
      <c r="I10" s="90"/>
      <c r="J10" s="90"/>
      <c r="N10" s="66"/>
      <c r="O10" s="39"/>
    </row>
    <row r="11" spans="4:19" ht="11.25">
      <c r="D11" s="170" t="s">
        <v>448</v>
      </c>
      <c r="E11" s="154">
        <v>2</v>
      </c>
      <c r="F11" s="155">
        <v>18.181818181818183</v>
      </c>
      <c r="G11" s="156">
        <v>2.03</v>
      </c>
      <c r="H11" s="90"/>
      <c r="I11" s="90"/>
      <c r="J11" s="90"/>
      <c r="N11" s="66"/>
      <c r="O11" s="84"/>
      <c r="R11" s="66" t="str">
        <f ca="1">"Abbildung"&amp;MID(MID(CELL("filename",$A$1),FIND("]",CELL("filename",$A$1))+1,256),FIND(" ",MID(CELL("filename",$A$1),FIND("]",CELL("filename",$A$1))+1,256),"1"),256)&amp;":"</f>
        <v>Abbildung 11.1:</v>
      </c>
      <c r="S11" s="183" t="s">
        <v>549</v>
      </c>
    </row>
    <row r="12" spans="4:19" ht="11.25">
      <c r="D12" s="170" t="s">
        <v>451</v>
      </c>
      <c r="E12" s="154">
        <v>3</v>
      </c>
      <c r="F12" s="155">
        <v>60</v>
      </c>
      <c r="G12" s="156">
        <v>3.16</v>
      </c>
      <c r="H12" s="90"/>
      <c r="I12" s="90"/>
      <c r="J12" s="90"/>
      <c r="N12" s="68"/>
      <c r="O12" s="47"/>
      <c r="R12" s="66"/>
      <c r="S12" s="84"/>
    </row>
    <row r="13" spans="4:19" ht="11.25">
      <c r="D13" s="170" t="s">
        <v>452</v>
      </c>
      <c r="E13" s="154">
        <v>10</v>
      </c>
      <c r="F13" s="155">
        <v>29.411764705882355</v>
      </c>
      <c r="G13" s="156">
        <v>2.82</v>
      </c>
      <c r="H13" s="90"/>
      <c r="I13" s="90"/>
      <c r="J13" s="90"/>
      <c r="N13" s="66"/>
      <c r="O13" s="39"/>
      <c r="R13" s="68"/>
      <c r="S13" s="184"/>
    </row>
    <row r="14" spans="4:19" ht="11.25">
      <c r="D14" s="170" t="s">
        <v>457</v>
      </c>
      <c r="E14" s="154">
        <v>2</v>
      </c>
      <c r="F14" s="155">
        <v>7.6923076923076925</v>
      </c>
      <c r="G14" s="156">
        <v>2.27</v>
      </c>
      <c r="H14" s="90"/>
      <c r="I14" s="90"/>
      <c r="J14" s="90"/>
      <c r="N14" s="66"/>
      <c r="O14" s="86"/>
      <c r="R14" s="66" t="str">
        <f ca="1">"Figure"&amp;MID(MID(CELL("filename",$A$1),FIND("]",CELL("filename",$A$1))+1,256),FIND(" ",MID(CELL("filename",$A$1),FIND("]",CELL("filename",$A$1))+1,256),"1"),256)&amp;":"</f>
        <v>Figure 11.1:</v>
      </c>
      <c r="S14" s="183" t="s">
        <v>547</v>
      </c>
    </row>
    <row r="15" spans="4:19" ht="11.25">
      <c r="D15" s="170" t="s">
        <v>462</v>
      </c>
      <c r="E15" s="154">
        <v>2</v>
      </c>
      <c r="F15" s="155">
        <v>22.22222222222222</v>
      </c>
      <c r="G15" s="156">
        <v>2.71</v>
      </c>
      <c r="H15" s="90"/>
      <c r="I15" s="90"/>
      <c r="J15" s="90"/>
      <c r="N15" s="68"/>
      <c r="O15" s="40"/>
      <c r="R15" s="66"/>
      <c r="S15" s="86"/>
    </row>
    <row r="16" spans="4:19" ht="11.25">
      <c r="D16" s="170" t="s">
        <v>468</v>
      </c>
      <c r="E16" s="154">
        <v>2</v>
      </c>
      <c r="F16" s="155">
        <v>66.66666666666666</v>
      </c>
      <c r="G16" s="156">
        <v>3.9</v>
      </c>
      <c r="H16" s="90"/>
      <c r="I16" s="90"/>
      <c r="J16" s="90"/>
      <c r="N16" s="66"/>
      <c r="O16" s="39"/>
      <c r="R16" s="68"/>
      <c r="S16" s="185"/>
    </row>
    <row r="17" spans="4:19" ht="11.25">
      <c r="D17" s="170" t="s">
        <v>469</v>
      </c>
      <c r="E17" s="154">
        <v>4</v>
      </c>
      <c r="F17" s="155">
        <v>50</v>
      </c>
      <c r="G17" s="156">
        <v>3.6</v>
      </c>
      <c r="H17" s="90"/>
      <c r="I17" s="90"/>
      <c r="J17" s="90"/>
      <c r="N17" s="30"/>
      <c r="O17" s="86"/>
      <c r="R17" s="66" t="str">
        <f ca="1">"Graphique"&amp;MID(MID(CELL("filename",$A$1),FIND("]",CELL("filename",$A$1))+1,256),FIND(" ",MID(CELL("filename",$A$1),FIND("]",CELL("filename",$A$1))+1,256),"1"),256)&amp;":"</f>
        <v>Graphique 11.1:</v>
      </c>
      <c r="S17" s="183" t="s">
        <v>548</v>
      </c>
    </row>
    <row r="18" spans="4:19" ht="11.25">
      <c r="D18" s="170" t="s">
        <v>3118</v>
      </c>
      <c r="E18" s="154">
        <v>5</v>
      </c>
      <c r="F18" s="155">
        <v>14.285714285714285</v>
      </c>
      <c r="G18" s="156">
        <v>1.85</v>
      </c>
      <c r="H18" s="90"/>
      <c r="I18" s="90"/>
      <c r="J18" s="90"/>
      <c r="N18" s="1"/>
      <c r="O18" s="1"/>
      <c r="R18" s="30"/>
      <c r="S18" s="86"/>
    </row>
    <row r="19" spans="4:19" ht="11.25">
      <c r="D19" s="170" t="s">
        <v>32</v>
      </c>
      <c r="E19" s="154">
        <v>1</v>
      </c>
      <c r="F19" s="155">
        <v>100</v>
      </c>
      <c r="G19" s="156">
        <v>3.11</v>
      </c>
      <c r="H19" s="90"/>
      <c r="I19" s="90"/>
      <c r="J19" s="90"/>
      <c r="N19" s="1"/>
      <c r="O19" s="1"/>
      <c r="R19" s="1"/>
      <c r="S19" s="1"/>
    </row>
    <row r="20" spans="4:19" ht="11.25">
      <c r="D20" s="171" t="s">
        <v>12</v>
      </c>
      <c r="E20" s="154">
        <v>2</v>
      </c>
      <c r="F20" s="155">
        <v>28.57142857142857</v>
      </c>
      <c r="G20" s="156">
        <v>1.69</v>
      </c>
      <c r="H20" s="90"/>
      <c r="I20" s="90"/>
      <c r="J20" s="90"/>
      <c r="N20" s="8"/>
      <c r="O20" s="1"/>
      <c r="R20" s="1"/>
      <c r="S20" s="1"/>
    </row>
    <row r="21" spans="4:19" ht="11.25">
      <c r="D21" s="92"/>
      <c r="E21" s="90"/>
      <c r="F21" s="90"/>
      <c r="G21" s="90"/>
      <c r="H21" s="90"/>
      <c r="I21" s="90"/>
      <c r="J21" s="90"/>
      <c r="N21" s="3"/>
      <c r="O21" s="1"/>
      <c r="R21" s="8" t="s">
        <v>1319</v>
      </c>
      <c r="S21" s="1"/>
    </row>
    <row r="22" spans="4:26" ht="11.25">
      <c r="D22" s="93"/>
      <c r="E22" s="90"/>
      <c r="F22" s="90"/>
      <c r="G22" s="90"/>
      <c r="H22" s="90"/>
      <c r="I22" s="90"/>
      <c r="J22" s="90"/>
      <c r="N22" s="3"/>
      <c r="O22" s="1"/>
      <c r="R22" s="3" t="s">
        <v>1322</v>
      </c>
      <c r="S22" s="117" t="s">
        <v>2545</v>
      </c>
      <c r="Z22" s="111"/>
    </row>
    <row r="23" spans="4:26" ht="11.25">
      <c r="D23" s="90"/>
      <c r="E23" s="90"/>
      <c r="F23" s="90"/>
      <c r="G23" s="90"/>
      <c r="H23" s="90"/>
      <c r="I23" s="90"/>
      <c r="J23" s="90"/>
      <c r="N23" s="3"/>
      <c r="O23" s="1"/>
      <c r="R23" s="3"/>
      <c r="S23" s="1"/>
      <c r="Z23" s="86"/>
    </row>
    <row r="24" spans="14:26" ht="11.25">
      <c r="N24" s="3"/>
      <c r="O24" s="1"/>
      <c r="R24" s="3" t="s">
        <v>1327</v>
      </c>
      <c r="S24" s="117" t="s">
        <v>2544</v>
      </c>
      <c r="Z24"/>
    </row>
    <row r="25" spans="14:26" ht="11.25">
      <c r="N25" s="3"/>
      <c r="O25" s="1"/>
      <c r="R25" s="3"/>
      <c r="S25" s="1"/>
      <c r="Z25" s="10"/>
    </row>
    <row r="26" spans="14:26" ht="11.25">
      <c r="N26" s="3"/>
      <c r="O26" s="1"/>
      <c r="R26" s="3" t="s">
        <v>1332</v>
      </c>
      <c r="S26" s="117" t="s">
        <v>2543</v>
      </c>
      <c r="Z26" s="111"/>
    </row>
    <row r="27" spans="14:19" ht="11.25">
      <c r="N27" s="17"/>
      <c r="O27" s="1"/>
      <c r="R27" s="3"/>
      <c r="S27" s="1"/>
    </row>
    <row r="28" spans="14:19" ht="11.25">
      <c r="N28" s="37"/>
      <c r="O28" s="18"/>
      <c r="R28" s="17" t="s">
        <v>1341</v>
      </c>
      <c r="S28" s="1"/>
    </row>
    <row r="29" spans="14:19" ht="11.25">
      <c r="N29" s="37"/>
      <c r="O29" s="19"/>
      <c r="R29" s="37" t="s">
        <v>1322</v>
      </c>
      <c r="S29" s="18" t="s">
        <v>3120</v>
      </c>
    </row>
    <row r="30" spans="14:19" ht="11.25">
      <c r="N30" s="37"/>
      <c r="O30" s="18"/>
      <c r="R30" s="37"/>
      <c r="S30" s="19"/>
    </row>
    <row r="31" spans="14:19" ht="11.25">
      <c r="N31" s="37"/>
      <c r="O31" s="20"/>
      <c r="R31" s="37" t="s">
        <v>1327</v>
      </c>
      <c r="S31" s="18" t="s">
        <v>3119</v>
      </c>
    </row>
    <row r="32" spans="14:19" ht="11.25">
      <c r="N32" s="37"/>
      <c r="O32" s="18"/>
      <c r="R32" s="37"/>
      <c r="S32" s="20"/>
    </row>
    <row r="33" spans="18:19" ht="11.25">
      <c r="R33" s="37" t="s">
        <v>1332</v>
      </c>
      <c r="S33" s="18" t="s">
        <v>3121</v>
      </c>
    </row>
    <row r="34" ht="9"/>
    <row r="35" ht="11.25">
      <c r="R35" s="17" t="s">
        <v>542</v>
      </c>
    </row>
    <row r="36" spans="18:21" ht="45">
      <c r="R36" s="3" t="s">
        <v>1322</v>
      </c>
      <c r="S36" s="94" t="s">
        <v>318</v>
      </c>
      <c r="T36" s="94" t="s">
        <v>315</v>
      </c>
      <c r="U36" s="94" t="s">
        <v>540</v>
      </c>
    </row>
    <row r="37" ht="9"/>
    <row r="38" ht="9"/>
    <row r="39" spans="18:21" ht="33.75">
      <c r="R39" s="3" t="s">
        <v>1327</v>
      </c>
      <c r="S39" s="94" t="s">
        <v>319</v>
      </c>
      <c r="T39" s="94" t="s">
        <v>317</v>
      </c>
      <c r="U39" s="94" t="s">
        <v>1486</v>
      </c>
    </row>
    <row r="40" ht="9"/>
    <row r="41" ht="9"/>
    <row r="42" spans="18:21" ht="45">
      <c r="R42" s="3" t="s">
        <v>1332</v>
      </c>
      <c r="S42" s="94" t="s">
        <v>320</v>
      </c>
      <c r="T42" s="94" t="s">
        <v>316</v>
      </c>
      <c r="U42" s="94" t="s">
        <v>541</v>
      </c>
    </row>
    <row r="43" ht="11.25">
      <c r="S43" s="86"/>
    </row>
    <row r="44" ht="11.25">
      <c r="S44"/>
    </row>
    <row r="45" ht="11.25">
      <c r="S45" s="10"/>
    </row>
    <row r="46" ht="11.25">
      <c r="S46" s="111"/>
    </row>
    <row r="47" ht="11.25">
      <c r="S47" s="169"/>
    </row>
  </sheetData>
  <sheetProtection/>
  <printOptions/>
  <pageMargins left="0.75" right="0.75" top="1" bottom="1" header="0.5" footer="0.5"/>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Sheet4"/>
  <dimension ref="A1:V115"/>
  <sheetViews>
    <sheetView showGridLines="0" workbookViewId="0" topLeftCell="A1">
      <selection activeCell="A1" sqref="A1"/>
    </sheetView>
  </sheetViews>
  <sheetFormatPr defaultColWidth="9.33203125" defaultRowHeight="11.25" customHeight="1"/>
  <cols>
    <col min="1" max="2" width="7.33203125" style="1" customWidth="1"/>
    <col min="3" max="3" width="1.83203125" style="1" customWidth="1"/>
    <col min="4" max="4" width="8.83203125" style="1" customWidth="1"/>
    <col min="5" max="5" width="14.5" style="1" customWidth="1"/>
    <col min="6" max="6" width="36.5" style="1" customWidth="1"/>
    <col min="7" max="7" width="6.66015625" style="1" customWidth="1"/>
    <col min="8" max="8" width="24.66015625" style="1" customWidth="1"/>
    <col min="9" max="9" width="8.33203125" style="1" customWidth="1"/>
    <col min="10" max="10" width="9.66015625" style="1" customWidth="1"/>
    <col min="11" max="11" width="8.83203125" style="1" customWidth="1"/>
    <col min="12" max="16" width="8.33203125" style="1" customWidth="1"/>
    <col min="17" max="17" width="9.33203125" style="1" customWidth="1"/>
    <col min="18" max="18" width="17" style="1" customWidth="1"/>
    <col min="19" max="16384" width="9.33203125" style="1" customWidth="1"/>
  </cols>
  <sheetData>
    <row r="1" ht="11.25" customHeight="1">
      <c r="A1" s="29"/>
    </row>
    <row r="4" ht="11.25" customHeight="1">
      <c r="D4" s="81"/>
    </row>
    <row r="6" ht="11.25" customHeight="1">
      <c r="D6" s="30" t="str">
        <f>S14</f>
        <v>Regional disparities in R &amp; D intensity, by NUTS 2 regions, 2010 (1)</v>
      </c>
    </row>
    <row r="7" spans="4:5" ht="11.25" customHeight="1">
      <c r="D7" s="10" t="str">
        <f>S15</f>
        <v>(R &amp; D expenditure as a % share of GDP)</v>
      </c>
      <c r="E7" s="30"/>
    </row>
    <row r="8" ht="11.25" customHeight="1">
      <c r="E8" s="30"/>
    </row>
    <row r="10" spans="4:14" ht="33.75">
      <c r="D10" s="74" t="s">
        <v>438</v>
      </c>
      <c r="E10" s="73" t="s">
        <v>439</v>
      </c>
      <c r="F10" s="73" t="s">
        <v>440</v>
      </c>
      <c r="G10" s="74" t="s">
        <v>441</v>
      </c>
      <c r="H10" s="73" t="s">
        <v>442</v>
      </c>
      <c r="I10" s="74" t="s">
        <v>443</v>
      </c>
      <c r="J10" s="103" t="s">
        <v>444</v>
      </c>
      <c r="K10" s="103" t="s">
        <v>443</v>
      </c>
      <c r="L10" s="103" t="s">
        <v>445</v>
      </c>
      <c r="M10" s="74" t="s">
        <v>446</v>
      </c>
      <c r="N10" s="75" t="s">
        <v>447</v>
      </c>
    </row>
    <row r="11" spans="1:19" ht="11.25" customHeight="1">
      <c r="A11" s="139"/>
      <c r="B11" s="139"/>
      <c r="D11" s="140">
        <f>MIN(D12:D38)</f>
        <v>0</v>
      </c>
      <c r="E11" s="80"/>
      <c r="F11" s="46" t="s">
        <v>3102</v>
      </c>
      <c r="G11" s="140">
        <f>MAX(G12:G38)</f>
        <v>7.99</v>
      </c>
      <c r="H11" s="80" t="s">
        <v>10</v>
      </c>
      <c r="I11" s="140">
        <v>2.01</v>
      </c>
      <c r="J11" s="102">
        <f aca="true" t="shared" si="0" ref="J11:J16">D11</f>
        <v>0</v>
      </c>
      <c r="K11" s="102">
        <f aca="true" t="shared" si="1" ref="K11:K16">I11-D11</f>
        <v>2.01</v>
      </c>
      <c r="L11" s="102">
        <f>G11-I11</f>
        <v>5.98</v>
      </c>
      <c r="M11" s="74"/>
      <c r="N11" s="75"/>
      <c r="R11" s="66" t="str">
        <f ca="1">"Abbildung"&amp;MID(MID(CELL("filename",$A$1),FIND("]",CELL("filename",$A$1))+1,256),FIND(" ",MID(CELL("filename",$A$1),FIND("]",CELL("filename",$A$1))+1,256),"1"),256)&amp;":"</f>
        <v>Abbildung 11.2:</v>
      </c>
      <c r="S11" s="183" t="s">
        <v>3404</v>
      </c>
    </row>
    <row r="12" spans="1:19" ht="11.25" customHeight="1">
      <c r="A12" s="139"/>
      <c r="B12" s="139"/>
      <c r="D12" s="177">
        <v>0.3</v>
      </c>
      <c r="E12" s="31" t="s">
        <v>2410</v>
      </c>
      <c r="F12" s="46" t="s">
        <v>3098</v>
      </c>
      <c r="G12" s="177">
        <v>7.66</v>
      </c>
      <c r="H12" s="31" t="s">
        <v>448</v>
      </c>
      <c r="I12" s="180">
        <v>2.01</v>
      </c>
      <c r="J12" s="102">
        <f t="shared" si="0"/>
        <v>0.3</v>
      </c>
      <c r="K12" s="102">
        <f t="shared" si="1"/>
        <v>1.7099999999999997</v>
      </c>
      <c r="L12" s="102">
        <f aca="true" t="shared" si="2" ref="L12:L22">G12-I12</f>
        <v>5.65</v>
      </c>
      <c r="M12" s="179">
        <v>1.54</v>
      </c>
      <c r="N12" s="76">
        <f aca="true" t="shared" si="3" ref="N12:N41">+N13+0.4545</f>
        <v>14.339499999999996</v>
      </c>
      <c r="R12" s="66"/>
      <c r="S12" s="84" t="s">
        <v>1476</v>
      </c>
    </row>
    <row r="13" spans="1:19" ht="11.25" customHeight="1">
      <c r="A13" s="139"/>
      <c r="B13" s="139"/>
      <c r="D13" s="177">
        <v>0.13</v>
      </c>
      <c r="E13" s="31" t="s">
        <v>2428</v>
      </c>
      <c r="F13" s="176" t="s">
        <v>3099</v>
      </c>
      <c r="G13" s="177">
        <v>1.03</v>
      </c>
      <c r="H13" s="31" t="s">
        <v>449</v>
      </c>
      <c r="I13" s="181">
        <v>0.6</v>
      </c>
      <c r="J13" s="102">
        <f t="shared" si="0"/>
        <v>0.13</v>
      </c>
      <c r="K13" s="102">
        <f t="shared" si="1"/>
        <v>0.47</v>
      </c>
      <c r="L13" s="102">
        <f t="shared" si="2"/>
        <v>0.43000000000000005</v>
      </c>
      <c r="M13" s="179">
        <v>1.03</v>
      </c>
      <c r="N13" s="76">
        <f t="shared" si="3"/>
        <v>13.884999999999996</v>
      </c>
      <c r="R13" s="68"/>
      <c r="S13" s="47"/>
    </row>
    <row r="14" spans="1:19" ht="11.25" customHeight="1">
      <c r="A14" s="139"/>
      <c r="B14" s="139"/>
      <c r="D14" s="177">
        <v>0.25</v>
      </c>
      <c r="E14" s="31" t="s">
        <v>2432</v>
      </c>
      <c r="F14" s="176" t="s">
        <v>3100</v>
      </c>
      <c r="G14" s="177">
        <v>2.98</v>
      </c>
      <c r="H14" s="31" t="s">
        <v>1624</v>
      </c>
      <c r="I14" s="181">
        <v>1.55</v>
      </c>
      <c r="J14" s="102">
        <f t="shared" si="0"/>
        <v>0.25</v>
      </c>
      <c r="K14" s="102">
        <f t="shared" si="1"/>
        <v>1.3</v>
      </c>
      <c r="L14" s="102">
        <f t="shared" si="2"/>
        <v>1.43</v>
      </c>
      <c r="M14" s="179">
        <v>2.15</v>
      </c>
      <c r="N14" s="76">
        <f t="shared" si="3"/>
        <v>13.430499999999997</v>
      </c>
      <c r="R14" s="66" t="str">
        <f ca="1">"Figure"&amp;MID(MID(CELL("filename",$A$1),FIND("]",CELL("filename",$A$1))+1,256),FIND(" ",MID(CELL("filename",$A$1),FIND("]",CELL("filename",$A$1))+1,256),"1"),256)&amp;":"</f>
        <v>Figure 11.2:</v>
      </c>
      <c r="S14" s="39" t="s">
        <v>321</v>
      </c>
    </row>
    <row r="15" spans="1:20" ht="11.25" customHeight="1">
      <c r="A15" s="139"/>
      <c r="B15" s="139"/>
      <c r="D15" s="41">
        <v>0.74</v>
      </c>
      <c r="E15" s="31" t="s">
        <v>4</v>
      </c>
      <c r="F15" s="46" t="s">
        <v>3101</v>
      </c>
      <c r="G15" s="41">
        <v>5.31</v>
      </c>
      <c r="H15" s="31" t="s">
        <v>451</v>
      </c>
      <c r="I15" s="180">
        <v>3.07</v>
      </c>
      <c r="J15" s="102">
        <f t="shared" si="0"/>
        <v>0.74</v>
      </c>
      <c r="K15" s="102">
        <f t="shared" si="1"/>
        <v>2.33</v>
      </c>
      <c r="L15" s="102">
        <f t="shared" si="2"/>
        <v>2.2399999999999998</v>
      </c>
      <c r="M15" s="179">
        <v>5.31</v>
      </c>
      <c r="N15" s="76">
        <f t="shared" si="3"/>
        <v>12.975999999999997</v>
      </c>
      <c r="R15" s="66"/>
      <c r="S15" s="86" t="s">
        <v>1477</v>
      </c>
      <c r="T15" s="3"/>
    </row>
    <row r="16" spans="1:20" ht="11.25" customHeight="1">
      <c r="A16" s="139"/>
      <c r="B16" s="139"/>
      <c r="D16" s="177">
        <v>0.58</v>
      </c>
      <c r="E16" s="31" t="s">
        <v>1333</v>
      </c>
      <c r="F16" s="46" t="s">
        <v>3102</v>
      </c>
      <c r="G16" s="177">
        <v>7.99</v>
      </c>
      <c r="H16" s="31" t="s">
        <v>452</v>
      </c>
      <c r="I16" s="180">
        <v>2.8</v>
      </c>
      <c r="J16" s="102">
        <f t="shared" si="0"/>
        <v>0.58</v>
      </c>
      <c r="K16" s="102">
        <f t="shared" si="1"/>
        <v>2.2199999999999998</v>
      </c>
      <c r="L16" s="102">
        <f t="shared" si="2"/>
        <v>5.19</v>
      </c>
      <c r="M16" s="179">
        <v>3.47</v>
      </c>
      <c r="N16" s="76">
        <f t="shared" si="3"/>
        <v>12.521499999999998</v>
      </c>
      <c r="R16" s="68"/>
      <c r="S16" s="40"/>
      <c r="T16" s="3"/>
    </row>
    <row r="17" spans="1:19" ht="11.25" customHeight="1">
      <c r="A17" s="139"/>
      <c r="B17" s="139"/>
      <c r="D17" s="177">
        <v>1.63</v>
      </c>
      <c r="E17" s="31"/>
      <c r="F17" s="46"/>
      <c r="G17" s="177">
        <v>1.63</v>
      </c>
      <c r="H17" s="31" t="s">
        <v>453</v>
      </c>
      <c r="I17" s="181"/>
      <c r="J17" s="102"/>
      <c r="K17" s="102"/>
      <c r="L17" s="102"/>
      <c r="M17" s="179">
        <v>1.63</v>
      </c>
      <c r="N17" s="76">
        <f t="shared" si="3"/>
        <v>12.066999999999998</v>
      </c>
      <c r="R17" s="66" t="str">
        <f ca="1">"Graphique"&amp;MID(MID(CELL("filename",$A$1),FIND("]",CELL("filename",$A$1))+1,256),FIND(" ",MID(CELL("filename",$A$1),FIND("]",CELL("filename",$A$1))+1,256),"1"),256)&amp;":"</f>
        <v>Graphique 11.2:</v>
      </c>
      <c r="S17" s="183" t="s">
        <v>3405</v>
      </c>
    </row>
    <row r="18" spans="1:19" ht="11.25" customHeight="1">
      <c r="A18" s="139"/>
      <c r="B18" s="139"/>
      <c r="D18" s="177">
        <v>1.75</v>
      </c>
      <c r="E18" s="31" t="s">
        <v>269</v>
      </c>
      <c r="F18" s="46" t="s">
        <v>2049</v>
      </c>
      <c r="G18" s="177">
        <v>1.83</v>
      </c>
      <c r="H18" s="31" t="s">
        <v>454</v>
      </c>
      <c r="I18" s="181">
        <v>1.71</v>
      </c>
      <c r="J18" s="102">
        <f>D18</f>
        <v>1.75</v>
      </c>
      <c r="K18" s="102">
        <f>I18-D18</f>
        <v>-0.040000000000000036</v>
      </c>
      <c r="L18" s="102">
        <f t="shared" si="2"/>
        <v>0.1200000000000001</v>
      </c>
      <c r="M18" s="179">
        <v>1.75</v>
      </c>
      <c r="N18" s="76">
        <f t="shared" si="3"/>
        <v>11.612499999999999</v>
      </c>
      <c r="R18" s="30"/>
      <c r="S18" s="86" t="s">
        <v>1484</v>
      </c>
    </row>
    <row r="19" spans="1:14" ht="11.25" customHeight="1">
      <c r="A19" s="139"/>
      <c r="B19" s="139"/>
      <c r="D19" s="177">
        <v>0.11</v>
      </c>
      <c r="E19" s="31" t="s">
        <v>134</v>
      </c>
      <c r="F19" s="46" t="s">
        <v>3103</v>
      </c>
      <c r="G19" s="178">
        <v>0.91</v>
      </c>
      <c r="H19" s="31" t="s">
        <v>455</v>
      </c>
      <c r="I19" s="181"/>
      <c r="J19" s="102">
        <f>D19</f>
        <v>0.11</v>
      </c>
      <c r="K19" s="102">
        <f>I19-D19</f>
        <v>-0.11</v>
      </c>
      <c r="L19" s="102">
        <f t="shared" si="2"/>
        <v>0.91</v>
      </c>
      <c r="M19" s="179">
        <v>0.77</v>
      </c>
      <c r="N19" s="76">
        <f t="shared" si="3"/>
        <v>11.158</v>
      </c>
    </row>
    <row r="20" spans="1:14" ht="11.25" customHeight="1">
      <c r="A20" s="139"/>
      <c r="B20" s="139"/>
      <c r="D20" s="177">
        <v>0.09</v>
      </c>
      <c r="E20" s="31" t="s">
        <v>1461</v>
      </c>
      <c r="F20" s="46" t="s">
        <v>3104</v>
      </c>
      <c r="G20" s="177">
        <v>2.05</v>
      </c>
      <c r="H20" s="31" t="s">
        <v>456</v>
      </c>
      <c r="I20" s="181">
        <v>1.39</v>
      </c>
      <c r="J20" s="102">
        <f>D20</f>
        <v>0.09</v>
      </c>
      <c r="K20" s="102">
        <f>I20-D20</f>
        <v>1.2999999999999998</v>
      </c>
      <c r="L20" s="102">
        <f t="shared" si="2"/>
        <v>0.6599999999999999</v>
      </c>
      <c r="M20" s="179">
        <v>2.05</v>
      </c>
      <c r="N20" s="76">
        <f t="shared" si="3"/>
        <v>10.7035</v>
      </c>
    </row>
    <row r="21" spans="1:18" ht="11.25" customHeight="1">
      <c r="A21" s="139"/>
      <c r="B21" s="139"/>
      <c r="D21" s="177">
        <v>0</v>
      </c>
      <c r="E21" s="31" t="s">
        <v>715</v>
      </c>
      <c r="F21" s="176" t="s">
        <v>3464</v>
      </c>
      <c r="G21" s="177">
        <v>4.4</v>
      </c>
      <c r="H21" s="31" t="s">
        <v>457</v>
      </c>
      <c r="I21" s="180">
        <v>2.24</v>
      </c>
      <c r="J21" s="102">
        <f>D21</f>
        <v>0</v>
      </c>
      <c r="K21" s="102">
        <f>I21-D21</f>
        <v>2.24</v>
      </c>
      <c r="L21" s="102">
        <f t="shared" si="2"/>
        <v>2.16</v>
      </c>
      <c r="M21" s="179">
        <v>3.02</v>
      </c>
      <c r="N21" s="76">
        <f t="shared" si="3"/>
        <v>10.249</v>
      </c>
      <c r="R21" s="8" t="s">
        <v>1319</v>
      </c>
    </row>
    <row r="22" spans="1:20" ht="11.25" customHeight="1">
      <c r="A22" s="139"/>
      <c r="B22" s="139"/>
      <c r="D22" s="177">
        <v>0.46</v>
      </c>
      <c r="E22" s="31" t="s">
        <v>203</v>
      </c>
      <c r="F22" s="176" t="s">
        <v>3105</v>
      </c>
      <c r="G22" s="177">
        <v>2.02</v>
      </c>
      <c r="H22" s="31" t="s">
        <v>458</v>
      </c>
      <c r="I22" s="181">
        <v>1.26</v>
      </c>
      <c r="J22" s="102">
        <f>D22</f>
        <v>0.46</v>
      </c>
      <c r="K22" s="102">
        <f>I22-D22</f>
        <v>0.8</v>
      </c>
      <c r="L22" s="102">
        <f t="shared" si="2"/>
        <v>0.76</v>
      </c>
      <c r="M22" s="179">
        <v>1.76</v>
      </c>
      <c r="N22" s="76">
        <f t="shared" si="3"/>
        <v>9.794500000000001</v>
      </c>
      <c r="R22" s="3" t="s">
        <v>1322</v>
      </c>
      <c r="S22" s="117" t="s">
        <v>2548</v>
      </c>
      <c r="T22" s="32"/>
    </row>
    <row r="23" spans="1:19" ht="11.25" customHeight="1">
      <c r="A23" s="139"/>
      <c r="B23" s="139"/>
      <c r="D23" s="41">
        <v>0.5</v>
      </c>
      <c r="E23" s="31"/>
      <c r="F23" s="46"/>
      <c r="G23" s="41">
        <v>0.5</v>
      </c>
      <c r="H23" s="31" t="s">
        <v>2793</v>
      </c>
      <c r="I23" s="181"/>
      <c r="J23" s="102"/>
      <c r="K23" s="102"/>
      <c r="L23" s="102"/>
      <c r="M23" s="179">
        <v>0.5</v>
      </c>
      <c r="N23" s="76">
        <f t="shared" si="3"/>
        <v>9.340000000000002</v>
      </c>
      <c r="R23" s="3"/>
      <c r="S23" s="108"/>
    </row>
    <row r="24" spans="1:20" ht="11.25" customHeight="1">
      <c r="A24" s="139"/>
      <c r="B24" s="139"/>
      <c r="D24" s="177">
        <v>0.6</v>
      </c>
      <c r="E24" s="31"/>
      <c r="F24" s="46"/>
      <c r="G24" s="177">
        <v>0.6</v>
      </c>
      <c r="H24" s="31" t="s">
        <v>2795</v>
      </c>
      <c r="I24" s="181"/>
      <c r="J24" s="102"/>
      <c r="K24" s="102"/>
      <c r="L24" s="102"/>
      <c r="M24" s="179">
        <v>0.6</v>
      </c>
      <c r="N24" s="76">
        <f t="shared" si="3"/>
        <v>8.885500000000002</v>
      </c>
      <c r="R24" s="3" t="s">
        <v>1327</v>
      </c>
      <c r="S24" s="108" t="s">
        <v>2547</v>
      </c>
      <c r="T24" s="32"/>
    </row>
    <row r="25" spans="1:22" ht="11.25" customHeight="1">
      <c r="A25" s="139"/>
      <c r="B25" s="139"/>
      <c r="D25" s="177">
        <v>0.8</v>
      </c>
      <c r="E25" s="31"/>
      <c r="F25" s="46"/>
      <c r="G25" s="177">
        <v>0.8</v>
      </c>
      <c r="H25" s="31" t="s">
        <v>2797</v>
      </c>
      <c r="I25" s="181"/>
      <c r="J25" s="102"/>
      <c r="K25" s="102"/>
      <c r="L25" s="102"/>
      <c r="M25" s="179">
        <v>0.8</v>
      </c>
      <c r="N25" s="76">
        <f t="shared" si="3"/>
        <v>8.431000000000003</v>
      </c>
      <c r="R25" s="3"/>
      <c r="S25" s="108"/>
      <c r="V25" s="2"/>
    </row>
    <row r="26" spans="1:22" ht="11.25" customHeight="1">
      <c r="A26" s="139"/>
      <c r="B26" s="139"/>
      <c r="D26" s="177">
        <v>1.48</v>
      </c>
      <c r="E26" s="31"/>
      <c r="F26" s="46"/>
      <c r="G26" s="177">
        <v>1.48</v>
      </c>
      <c r="H26" s="31" t="s">
        <v>2799</v>
      </c>
      <c r="I26" s="181"/>
      <c r="J26" s="102"/>
      <c r="K26" s="102"/>
      <c r="L26" s="102"/>
      <c r="M26" s="179">
        <v>1.48</v>
      </c>
      <c r="N26" s="76">
        <f t="shared" si="3"/>
        <v>7.976500000000002</v>
      </c>
      <c r="R26" s="3" t="s">
        <v>1332</v>
      </c>
      <c r="S26" s="117" t="s">
        <v>2546</v>
      </c>
      <c r="T26" s="32"/>
      <c r="V26" s="2"/>
    </row>
    <row r="27" spans="1:22" ht="11.25" customHeight="1">
      <c r="A27" s="139"/>
      <c r="B27" s="139"/>
      <c r="D27" s="177">
        <v>0.46</v>
      </c>
      <c r="E27" s="31" t="s">
        <v>2800</v>
      </c>
      <c r="F27" s="46" t="s">
        <v>3106</v>
      </c>
      <c r="G27" s="178">
        <v>1.56</v>
      </c>
      <c r="H27" s="31" t="s">
        <v>460</v>
      </c>
      <c r="I27" s="181">
        <v>1.17</v>
      </c>
      <c r="J27" s="102">
        <f>D27</f>
        <v>0.46</v>
      </c>
      <c r="K27" s="102">
        <f>I27-D27</f>
        <v>0.71</v>
      </c>
      <c r="L27" s="102">
        <f aca="true" t="shared" si="4" ref="L27:L38">G27-I27</f>
        <v>0.3900000000000001</v>
      </c>
      <c r="M27" s="179">
        <v>1.56</v>
      </c>
      <c r="N27" s="76">
        <f t="shared" si="3"/>
        <v>7.522000000000002</v>
      </c>
      <c r="R27" s="3"/>
      <c r="V27" s="2"/>
    </row>
    <row r="28" spans="1:22" ht="11.25" customHeight="1">
      <c r="A28" s="139"/>
      <c r="B28" s="139"/>
      <c r="D28" s="177">
        <v>0.67</v>
      </c>
      <c r="E28" s="31"/>
      <c r="F28" s="46"/>
      <c r="G28" s="177">
        <v>0.67</v>
      </c>
      <c r="H28" s="31" t="s">
        <v>1875</v>
      </c>
      <c r="I28" s="181"/>
      <c r="J28" s="102"/>
      <c r="K28" s="102"/>
      <c r="L28" s="102"/>
      <c r="M28" s="179">
        <v>0.67</v>
      </c>
      <c r="N28" s="76">
        <f t="shared" si="3"/>
        <v>7.067500000000002</v>
      </c>
      <c r="R28" s="17" t="s">
        <v>1341</v>
      </c>
      <c r="V28" s="4"/>
    </row>
    <row r="29" spans="1:22" ht="11.25" customHeight="1">
      <c r="A29" s="139"/>
      <c r="B29" s="139"/>
      <c r="D29" s="177">
        <v>0.41</v>
      </c>
      <c r="E29" s="31" t="s">
        <v>1888</v>
      </c>
      <c r="F29" s="46" t="s">
        <v>3107</v>
      </c>
      <c r="G29" s="177">
        <v>2.41</v>
      </c>
      <c r="H29" s="31" t="s">
        <v>461</v>
      </c>
      <c r="I29" s="181">
        <v>1.85</v>
      </c>
      <c r="J29" s="102">
        <f aca="true" t="shared" si="5" ref="J29:J38">D29</f>
        <v>0.41</v>
      </c>
      <c r="K29" s="102">
        <f aca="true" t="shared" si="6" ref="K29:K38">I29-D29</f>
        <v>1.4400000000000002</v>
      </c>
      <c r="L29" s="102">
        <f t="shared" si="4"/>
        <v>0.56</v>
      </c>
      <c r="M29" s="179">
        <v>1.77</v>
      </c>
      <c r="N29" s="76">
        <f t="shared" si="3"/>
        <v>6.613000000000001</v>
      </c>
      <c r="R29" s="3" t="s">
        <v>1322</v>
      </c>
      <c r="S29" s="18" t="s">
        <v>1483</v>
      </c>
      <c r="V29" s="2"/>
    </row>
    <row r="30" spans="1:19" ht="11.25" customHeight="1">
      <c r="A30" s="139"/>
      <c r="B30" s="139"/>
      <c r="D30" s="177">
        <v>0.78</v>
      </c>
      <c r="E30" s="31" t="s">
        <v>1904</v>
      </c>
      <c r="F30" s="46" t="s">
        <v>3108</v>
      </c>
      <c r="G30" s="177">
        <v>3.93</v>
      </c>
      <c r="H30" s="31" t="s">
        <v>462</v>
      </c>
      <c r="I30" s="180">
        <v>2.79</v>
      </c>
      <c r="J30" s="102">
        <f t="shared" si="5"/>
        <v>0.78</v>
      </c>
      <c r="K30" s="102">
        <f t="shared" si="6"/>
        <v>2.01</v>
      </c>
      <c r="L30" s="102">
        <f t="shared" si="4"/>
        <v>1.1400000000000001</v>
      </c>
      <c r="M30" s="179">
        <v>3.93</v>
      </c>
      <c r="N30" s="76">
        <f t="shared" si="3"/>
        <v>6.158500000000001</v>
      </c>
      <c r="R30" s="3"/>
      <c r="S30" s="19"/>
    </row>
    <row r="31" spans="1:19" ht="11.25" customHeight="1">
      <c r="A31" s="139"/>
      <c r="B31" s="139"/>
      <c r="D31" s="177">
        <v>0.13</v>
      </c>
      <c r="E31" s="31" t="s">
        <v>1115</v>
      </c>
      <c r="F31" s="176" t="s">
        <v>3109</v>
      </c>
      <c r="G31" s="177">
        <v>1.35</v>
      </c>
      <c r="H31" s="31" t="s">
        <v>463</v>
      </c>
      <c r="I31" s="181">
        <v>0.74</v>
      </c>
      <c r="J31" s="102">
        <f t="shared" si="5"/>
        <v>0.13</v>
      </c>
      <c r="K31" s="102">
        <f t="shared" si="6"/>
        <v>0.61</v>
      </c>
      <c r="L31" s="102">
        <f t="shared" si="4"/>
        <v>0.6100000000000001</v>
      </c>
      <c r="M31" s="179">
        <v>1.35</v>
      </c>
      <c r="N31" s="76">
        <f t="shared" si="3"/>
        <v>5.704000000000001</v>
      </c>
      <c r="R31" s="3" t="s">
        <v>1327</v>
      </c>
      <c r="S31" s="18" t="s">
        <v>1481</v>
      </c>
    </row>
    <row r="32" spans="1:19" ht="11.25" customHeight="1">
      <c r="A32" s="139"/>
      <c r="B32" s="139"/>
      <c r="D32" s="177">
        <v>0.32</v>
      </c>
      <c r="E32" s="31" t="s">
        <v>1146</v>
      </c>
      <c r="F32" s="46" t="s">
        <v>3110</v>
      </c>
      <c r="G32" s="177">
        <v>2.32</v>
      </c>
      <c r="H32" s="31" t="s">
        <v>464</v>
      </c>
      <c r="I32" s="181">
        <v>1.59</v>
      </c>
      <c r="J32" s="102">
        <f t="shared" si="5"/>
        <v>0.32</v>
      </c>
      <c r="K32" s="102">
        <f t="shared" si="6"/>
        <v>1.27</v>
      </c>
      <c r="L32" s="102">
        <f t="shared" si="4"/>
        <v>0.7299999999999998</v>
      </c>
      <c r="M32" s="179">
        <v>2.32</v>
      </c>
      <c r="N32" s="76">
        <f t="shared" si="3"/>
        <v>5.2495</v>
      </c>
      <c r="R32" s="3"/>
      <c r="S32" s="20"/>
    </row>
    <row r="33" spans="1:19" ht="11.25" customHeight="1">
      <c r="A33" s="139"/>
      <c r="B33" s="139"/>
      <c r="D33" s="177">
        <v>0.16</v>
      </c>
      <c r="E33" s="31" t="s">
        <v>1162</v>
      </c>
      <c r="F33" s="176" t="s">
        <v>3111</v>
      </c>
      <c r="G33" s="177">
        <v>1.09</v>
      </c>
      <c r="H33" s="31" t="s">
        <v>465</v>
      </c>
      <c r="I33" s="181">
        <v>0.46</v>
      </c>
      <c r="J33" s="102">
        <f t="shared" si="5"/>
        <v>0.16</v>
      </c>
      <c r="K33" s="102">
        <f t="shared" si="6"/>
        <v>0.30000000000000004</v>
      </c>
      <c r="L33" s="102">
        <f t="shared" si="4"/>
        <v>0.6300000000000001</v>
      </c>
      <c r="M33" s="179">
        <v>1.09</v>
      </c>
      <c r="N33" s="76">
        <f t="shared" si="3"/>
        <v>4.795</v>
      </c>
      <c r="R33" s="3" t="s">
        <v>1332</v>
      </c>
      <c r="S33" s="18" t="s">
        <v>1482</v>
      </c>
    </row>
    <row r="34" spans="1:14" ht="11.25" customHeight="1">
      <c r="A34" s="139"/>
      <c r="B34" s="139"/>
      <c r="D34" s="177">
        <v>1.39</v>
      </c>
      <c r="E34" s="31" t="s">
        <v>1169</v>
      </c>
      <c r="F34" s="176" t="s">
        <v>3112</v>
      </c>
      <c r="G34" s="177">
        <v>2.64</v>
      </c>
      <c r="H34" s="31" t="s">
        <v>466</v>
      </c>
      <c r="I34" s="181">
        <v>2.09</v>
      </c>
      <c r="J34" s="102">
        <f t="shared" si="5"/>
        <v>1.39</v>
      </c>
      <c r="K34" s="102">
        <f t="shared" si="6"/>
        <v>0.7</v>
      </c>
      <c r="L34" s="102">
        <f t="shared" si="4"/>
        <v>0.5500000000000003</v>
      </c>
      <c r="M34" s="179">
        <v>2.64</v>
      </c>
      <c r="N34" s="76">
        <f t="shared" si="3"/>
        <v>4.3405</v>
      </c>
    </row>
    <row r="35" spans="1:14" ht="11.25" customHeight="1">
      <c r="A35" s="139"/>
      <c r="B35" s="139"/>
      <c r="D35" s="41">
        <v>0.37</v>
      </c>
      <c r="E35" s="31" t="s">
        <v>1171</v>
      </c>
      <c r="F35" s="46" t="s">
        <v>3466</v>
      </c>
      <c r="G35" s="41">
        <v>1.14</v>
      </c>
      <c r="H35" s="31" t="s">
        <v>467</v>
      </c>
      <c r="I35" s="181">
        <v>0.63</v>
      </c>
      <c r="J35" s="102">
        <f t="shared" si="5"/>
        <v>0.37</v>
      </c>
      <c r="K35" s="102">
        <f t="shared" si="6"/>
        <v>0.26</v>
      </c>
      <c r="L35" s="102">
        <f t="shared" si="4"/>
        <v>0.5099999999999999</v>
      </c>
      <c r="M35" s="179">
        <v>1.14</v>
      </c>
      <c r="N35" s="76">
        <f t="shared" si="3"/>
        <v>3.8859999999999997</v>
      </c>
    </row>
    <row r="36" spans="1:14" ht="11.25" customHeight="1">
      <c r="A36" s="139"/>
      <c r="B36" s="139"/>
      <c r="D36" s="177">
        <v>0.16</v>
      </c>
      <c r="E36" s="31"/>
      <c r="F36" s="46" t="s">
        <v>3113</v>
      </c>
      <c r="G36" s="177">
        <v>3.98</v>
      </c>
      <c r="H36" s="31" t="s">
        <v>468</v>
      </c>
      <c r="I36" s="180">
        <v>3.9</v>
      </c>
      <c r="J36" s="102">
        <f t="shared" si="5"/>
        <v>0.16</v>
      </c>
      <c r="K36" s="102">
        <f t="shared" si="6"/>
        <v>3.7399999999999998</v>
      </c>
      <c r="L36" s="102">
        <f>G36-I36</f>
        <v>0.08000000000000007</v>
      </c>
      <c r="M36" s="70"/>
      <c r="N36" s="76">
        <f t="shared" si="3"/>
        <v>3.4314999999999998</v>
      </c>
    </row>
    <row r="37" spans="1:14" ht="11.25" customHeight="1">
      <c r="A37" s="139"/>
      <c r="B37" s="139"/>
      <c r="D37" s="177">
        <v>0.89</v>
      </c>
      <c r="E37" s="31" t="s">
        <v>1184</v>
      </c>
      <c r="F37" s="46" t="s">
        <v>3114</v>
      </c>
      <c r="G37" s="177">
        <v>4.65</v>
      </c>
      <c r="H37" s="31" t="s">
        <v>1626</v>
      </c>
      <c r="I37" s="180">
        <v>3.39</v>
      </c>
      <c r="J37" s="102">
        <f t="shared" si="5"/>
        <v>0.89</v>
      </c>
      <c r="K37" s="102">
        <f t="shared" si="6"/>
        <v>2.5</v>
      </c>
      <c r="L37" s="102">
        <f t="shared" si="4"/>
        <v>1.2600000000000002</v>
      </c>
      <c r="M37" s="179">
        <v>3.91</v>
      </c>
      <c r="N37" s="76">
        <f t="shared" si="3"/>
        <v>2.977</v>
      </c>
    </row>
    <row r="38" spans="1:14" ht="11.25" customHeight="1">
      <c r="A38" s="139"/>
      <c r="B38" s="139"/>
      <c r="D38" s="177">
        <v>0.19</v>
      </c>
      <c r="E38" s="31" t="s">
        <v>576</v>
      </c>
      <c r="F38" s="46" t="s">
        <v>3115</v>
      </c>
      <c r="G38" s="177">
        <v>5.57</v>
      </c>
      <c r="H38" s="31" t="s">
        <v>3118</v>
      </c>
      <c r="I38" s="180">
        <v>1.8</v>
      </c>
      <c r="J38" s="102">
        <f t="shared" si="5"/>
        <v>0.19</v>
      </c>
      <c r="K38" s="102">
        <f t="shared" si="6"/>
        <v>1.61</v>
      </c>
      <c r="L38" s="102">
        <f t="shared" si="4"/>
        <v>3.7700000000000005</v>
      </c>
      <c r="M38" s="179">
        <v>1.24</v>
      </c>
      <c r="N38" s="76">
        <f t="shared" si="3"/>
        <v>2.5225</v>
      </c>
    </row>
    <row r="39" spans="1:14" ht="11.25" customHeight="1">
      <c r="A39" s="139"/>
      <c r="B39" s="139"/>
      <c r="D39" s="177">
        <v>3.11</v>
      </c>
      <c r="E39" s="31"/>
      <c r="F39" s="46"/>
      <c r="G39" s="177">
        <v>3.11</v>
      </c>
      <c r="H39" s="31" t="s">
        <v>32</v>
      </c>
      <c r="I39" s="180"/>
      <c r="J39" s="102"/>
      <c r="K39" s="102"/>
      <c r="L39" s="102"/>
      <c r="M39" s="179">
        <v>3.11</v>
      </c>
      <c r="N39" s="76">
        <f t="shared" si="3"/>
        <v>2.068</v>
      </c>
    </row>
    <row r="40" spans="1:14" ht="11.25" customHeight="1">
      <c r="A40" s="139"/>
      <c r="B40" s="139"/>
      <c r="D40" s="177">
        <v>0.61</v>
      </c>
      <c r="E40" s="1" t="s">
        <v>34</v>
      </c>
      <c r="F40" s="46" t="s">
        <v>3116</v>
      </c>
      <c r="G40" s="177">
        <v>4.86</v>
      </c>
      <c r="H40" s="1" t="s">
        <v>12</v>
      </c>
      <c r="I40" s="180">
        <v>1.69</v>
      </c>
      <c r="J40" s="102">
        <f>D40</f>
        <v>0.61</v>
      </c>
      <c r="K40" s="102">
        <f>I40-D40</f>
        <v>1.08</v>
      </c>
      <c r="L40" s="102">
        <f>G40-I40</f>
        <v>3.1700000000000004</v>
      </c>
      <c r="M40" s="179">
        <v>3.05</v>
      </c>
      <c r="N40" s="76">
        <f t="shared" si="3"/>
        <v>1.6135000000000002</v>
      </c>
    </row>
    <row r="41" spans="1:14" ht="11.25" customHeight="1">
      <c r="A41" s="139"/>
      <c r="B41" s="139"/>
      <c r="D41" s="177">
        <v>2.87</v>
      </c>
      <c r="E41" s="1" t="s">
        <v>52</v>
      </c>
      <c r="F41" s="176"/>
      <c r="G41" s="177">
        <v>2.87</v>
      </c>
      <c r="H41" s="1" t="s">
        <v>14</v>
      </c>
      <c r="I41" s="182">
        <v>2.87</v>
      </c>
      <c r="J41" s="102">
        <f>D41</f>
        <v>2.87</v>
      </c>
      <c r="K41" s="102">
        <f>I41-D41</f>
        <v>0</v>
      </c>
      <c r="L41" s="102">
        <f>G41-I41</f>
        <v>0</v>
      </c>
      <c r="M41" s="179">
        <v>2.87</v>
      </c>
      <c r="N41" s="76">
        <f t="shared" si="3"/>
        <v>1.159</v>
      </c>
    </row>
    <row r="42" spans="1:14" ht="11.25" customHeight="1">
      <c r="A42" s="139"/>
      <c r="B42" s="139"/>
      <c r="D42" s="177">
        <v>0.24</v>
      </c>
      <c r="E42" s="1" t="s">
        <v>1311</v>
      </c>
      <c r="F42" s="176" t="s">
        <v>3117</v>
      </c>
      <c r="G42" s="177">
        <v>0.99</v>
      </c>
      <c r="H42" s="1" t="s">
        <v>1625</v>
      </c>
      <c r="I42" s="182">
        <v>0.75</v>
      </c>
      <c r="J42" s="102">
        <f>D42</f>
        <v>0.24</v>
      </c>
      <c r="K42" s="102">
        <f>I42-D42</f>
        <v>0.51</v>
      </c>
      <c r="L42" s="102">
        <f>G42-I42</f>
        <v>0.24</v>
      </c>
      <c r="M42" s="179">
        <v>0.99</v>
      </c>
      <c r="N42" s="76">
        <f>+N43+0.4545</f>
        <v>0.7045</v>
      </c>
    </row>
    <row r="43" spans="1:14" ht="11.25" customHeight="1">
      <c r="A43" s="139"/>
      <c r="B43" s="139"/>
      <c r="D43" s="177">
        <v>0.84</v>
      </c>
      <c r="E43" s="1" t="s">
        <v>66</v>
      </c>
      <c r="G43" s="177">
        <v>0.84</v>
      </c>
      <c r="H43" s="1" t="s">
        <v>13</v>
      </c>
      <c r="I43" s="182">
        <v>0.84</v>
      </c>
      <c r="J43" s="102">
        <f>D43</f>
        <v>0.84</v>
      </c>
      <c r="K43" s="102">
        <f>I43-D43</f>
        <v>0</v>
      </c>
      <c r="L43" s="102">
        <f>G43-I43</f>
        <v>0</v>
      </c>
      <c r="M43" s="179">
        <v>0.84</v>
      </c>
      <c r="N43" s="76">
        <v>0.25</v>
      </c>
    </row>
    <row r="44" ht="11.25" customHeight="1">
      <c r="D44" s="31"/>
    </row>
    <row r="45" ht="11.25" customHeight="1">
      <c r="D45" s="31"/>
    </row>
    <row r="54" ht="11.25" customHeight="1">
      <c r="S54" s="3"/>
    </row>
    <row r="55" ht="11.25" customHeight="1">
      <c r="S55" s="3"/>
    </row>
    <row r="56" ht="11.25" customHeight="1">
      <c r="S56" s="3"/>
    </row>
    <row r="57" spans="18:19" ht="11.25" customHeight="1">
      <c r="R57" s="33"/>
      <c r="S57" s="3"/>
    </row>
    <row r="58" ht="11.25" customHeight="1">
      <c r="S58" s="3"/>
    </row>
    <row r="60" ht="11.25" customHeight="1">
      <c r="R60" s="30"/>
    </row>
    <row r="86" ht="11.25" customHeight="1">
      <c r="O86" s="31"/>
    </row>
    <row r="87" spans="8:15" ht="11.25" customHeight="1">
      <c r="H87" s="31"/>
      <c r="I87" s="31"/>
      <c r="J87" s="31"/>
      <c r="K87" s="31"/>
      <c r="L87" s="31"/>
      <c r="O87" s="31"/>
    </row>
    <row r="88" spans="8:15" ht="11.25" customHeight="1">
      <c r="H88" s="31"/>
      <c r="I88" s="31"/>
      <c r="J88" s="70"/>
      <c r="K88" s="70"/>
      <c r="L88" s="31"/>
      <c r="O88" s="31"/>
    </row>
    <row r="89" spans="8:15" ht="11.25" customHeight="1">
      <c r="H89" s="31"/>
      <c r="I89" s="31"/>
      <c r="J89" s="70"/>
      <c r="K89" s="70"/>
      <c r="L89" s="31"/>
      <c r="O89" s="31"/>
    </row>
    <row r="90" spans="8:15" ht="11.25" customHeight="1">
      <c r="H90" s="31"/>
      <c r="I90" s="31"/>
      <c r="J90" s="70"/>
      <c r="K90" s="70"/>
      <c r="L90" s="31"/>
      <c r="O90" s="31"/>
    </row>
    <row r="91" spans="8:15" ht="11.25" customHeight="1">
      <c r="H91" s="31"/>
      <c r="I91" s="31"/>
      <c r="J91" s="70"/>
      <c r="K91" s="70"/>
      <c r="L91" s="31"/>
      <c r="O91" s="31"/>
    </row>
    <row r="92" spans="8:15" ht="11.25" customHeight="1">
      <c r="H92" s="31"/>
      <c r="I92" s="31"/>
      <c r="J92" s="70"/>
      <c r="K92" s="70"/>
      <c r="L92" s="31"/>
      <c r="O92" s="31"/>
    </row>
    <row r="93" spans="8:15" ht="11.25" customHeight="1">
      <c r="H93" s="31"/>
      <c r="I93" s="31"/>
      <c r="J93" s="70"/>
      <c r="K93" s="70"/>
      <c r="L93" s="31"/>
      <c r="O93" s="31"/>
    </row>
    <row r="94" spans="8:15" ht="11.25" customHeight="1">
      <c r="H94" s="31"/>
      <c r="I94" s="31"/>
      <c r="J94" s="70"/>
      <c r="K94" s="70"/>
      <c r="L94" s="31"/>
      <c r="O94" s="31"/>
    </row>
    <row r="95" spans="8:15" ht="11.25" customHeight="1">
      <c r="H95" s="31"/>
      <c r="I95" s="31"/>
      <c r="J95" s="70"/>
      <c r="K95" s="70"/>
      <c r="L95" s="31"/>
      <c r="O95" s="31"/>
    </row>
    <row r="96" spans="8:15" ht="11.25" customHeight="1">
      <c r="H96" s="31"/>
      <c r="I96" s="31"/>
      <c r="J96" s="70"/>
      <c r="K96" s="70"/>
      <c r="L96" s="31"/>
      <c r="O96" s="31"/>
    </row>
    <row r="97" spans="8:15" ht="11.25" customHeight="1">
      <c r="H97" s="31"/>
      <c r="I97" s="31"/>
      <c r="J97" s="70"/>
      <c r="K97" s="70"/>
      <c r="L97" s="31"/>
      <c r="O97" s="31"/>
    </row>
    <row r="98" spans="8:15" ht="11.25" customHeight="1">
      <c r="H98" s="31"/>
      <c r="I98" s="31"/>
      <c r="J98" s="70"/>
      <c r="K98" s="70"/>
      <c r="L98" s="31"/>
      <c r="O98" s="31"/>
    </row>
    <row r="99" spans="8:15" ht="11.25" customHeight="1">
      <c r="H99" s="31"/>
      <c r="I99" s="31"/>
      <c r="J99" s="70"/>
      <c r="K99" s="70"/>
      <c r="L99" s="31"/>
      <c r="O99" s="31"/>
    </row>
    <row r="100" spans="8:15" ht="11.25" customHeight="1">
      <c r="H100" s="31"/>
      <c r="I100" s="31"/>
      <c r="J100" s="70"/>
      <c r="K100" s="70"/>
      <c r="L100" s="31"/>
      <c r="O100" s="31"/>
    </row>
    <row r="101" spans="8:15" ht="11.25" customHeight="1">
      <c r="H101" s="31"/>
      <c r="I101" s="31"/>
      <c r="J101" s="70"/>
      <c r="K101" s="70"/>
      <c r="L101" s="31"/>
      <c r="O101" s="31"/>
    </row>
    <row r="102" spans="8:15" ht="11.25" customHeight="1">
      <c r="H102" s="31"/>
      <c r="I102" s="31"/>
      <c r="J102" s="70"/>
      <c r="K102" s="70"/>
      <c r="L102" s="31"/>
      <c r="O102" s="31"/>
    </row>
    <row r="103" spans="8:15" ht="11.25" customHeight="1">
      <c r="H103" s="31"/>
      <c r="I103" s="31"/>
      <c r="J103" s="70"/>
      <c r="K103" s="70"/>
      <c r="L103" s="31"/>
      <c r="O103" s="31"/>
    </row>
    <row r="104" spans="8:15" ht="11.25" customHeight="1">
      <c r="H104" s="31"/>
      <c r="I104" s="31"/>
      <c r="J104" s="70"/>
      <c r="K104" s="70"/>
      <c r="L104" s="31"/>
      <c r="O104" s="31"/>
    </row>
    <row r="105" spans="8:15" ht="11.25" customHeight="1">
      <c r="H105" s="31"/>
      <c r="I105" s="31"/>
      <c r="J105" s="70"/>
      <c r="K105" s="70"/>
      <c r="L105" s="31"/>
      <c r="O105" s="31"/>
    </row>
    <row r="106" spans="8:15" ht="11.25" customHeight="1">
      <c r="H106" s="31"/>
      <c r="I106" s="31"/>
      <c r="J106" s="70"/>
      <c r="K106" s="70"/>
      <c r="L106" s="31"/>
      <c r="O106" s="31"/>
    </row>
    <row r="107" spans="8:15" ht="11.25" customHeight="1">
      <c r="H107" s="31"/>
      <c r="I107" s="31"/>
      <c r="J107" s="70"/>
      <c r="K107" s="70"/>
      <c r="L107" s="31"/>
      <c r="O107" s="31"/>
    </row>
    <row r="108" spans="8:15" ht="11.25" customHeight="1">
      <c r="H108" s="31"/>
      <c r="I108" s="31"/>
      <c r="J108" s="70"/>
      <c r="K108" s="70"/>
      <c r="L108" s="31"/>
      <c r="O108" s="31"/>
    </row>
    <row r="109" spans="8:15" ht="11.25" customHeight="1">
      <c r="H109" s="31"/>
      <c r="I109" s="31"/>
      <c r="J109" s="70"/>
      <c r="K109" s="70"/>
      <c r="L109" s="31"/>
      <c r="O109" s="31"/>
    </row>
    <row r="110" spans="8:15" ht="11.25" customHeight="1">
      <c r="H110" s="31"/>
      <c r="I110" s="31"/>
      <c r="J110" s="70"/>
      <c r="K110" s="70"/>
      <c r="L110" s="31"/>
      <c r="O110" s="31"/>
    </row>
    <row r="111" spans="8:15" ht="11.25" customHeight="1">
      <c r="H111" s="31"/>
      <c r="I111" s="31"/>
      <c r="J111" s="70"/>
      <c r="K111" s="70"/>
      <c r="L111" s="31"/>
      <c r="O111" s="31"/>
    </row>
    <row r="112" spans="8:15" ht="11.25" customHeight="1">
      <c r="H112" s="31"/>
      <c r="I112" s="31"/>
      <c r="J112" s="31"/>
      <c r="K112" s="31"/>
      <c r="L112" s="31"/>
      <c r="O112" s="31"/>
    </row>
    <row r="113" spans="8:15" ht="11.25" customHeight="1">
      <c r="H113" s="31"/>
      <c r="I113" s="31"/>
      <c r="J113" s="31"/>
      <c r="K113" s="31"/>
      <c r="L113" s="31"/>
      <c r="O113" s="31"/>
    </row>
    <row r="114" spans="8:15" ht="11.25" customHeight="1">
      <c r="H114" s="31"/>
      <c r="I114" s="31"/>
      <c r="J114" s="31"/>
      <c r="K114" s="31"/>
      <c r="L114" s="31"/>
      <c r="O114" s="31"/>
    </row>
    <row r="115" spans="8:12" ht="11.25" customHeight="1">
      <c r="H115" s="31"/>
      <c r="I115" s="31"/>
      <c r="J115" s="31"/>
      <c r="K115" s="31"/>
      <c r="L115" s="31"/>
    </row>
  </sheetData>
  <sheetProtection/>
  <printOptions/>
  <pageMargins left="0.75" right="0.75" top="1" bottom="1" header="0.5" footer="0.5"/>
  <pageSetup horizontalDpi="600" verticalDpi="600" orientation="landscape" r:id="rId2"/>
  <drawing r:id="rId1"/>
</worksheet>
</file>

<file path=xl/worksheets/sheet5.xml><?xml version="1.0" encoding="utf-8"?>
<worksheet xmlns="http://schemas.openxmlformats.org/spreadsheetml/2006/main" xmlns:r="http://schemas.openxmlformats.org/officeDocument/2006/relationships">
  <sheetPr codeName="Sheet13"/>
  <dimension ref="A1:Y320"/>
  <sheetViews>
    <sheetView showGridLines="0" zoomScalePageLayoutView="0" workbookViewId="0" topLeftCell="A1">
      <selection activeCell="A1" sqref="A1"/>
    </sheetView>
  </sheetViews>
  <sheetFormatPr defaultColWidth="9.33203125" defaultRowHeight="11.25" customHeight="1"/>
  <cols>
    <col min="1" max="1" width="8.83203125" style="10" customWidth="1"/>
    <col min="2" max="2" width="46.33203125" style="10" customWidth="1"/>
    <col min="3" max="3" width="10" style="15" customWidth="1"/>
    <col min="4" max="4" width="8.16015625" style="122" customWidth="1"/>
    <col min="5" max="5" width="14.33203125" style="5" customWidth="1"/>
    <col min="6" max="6" width="10.16015625" style="10" customWidth="1"/>
    <col min="7" max="7" width="16.83203125" style="10" customWidth="1"/>
    <col min="8" max="8" width="8.5" style="10" customWidth="1"/>
    <col min="9" max="16384" width="9.33203125" style="10" customWidth="1"/>
  </cols>
  <sheetData>
    <row r="1" spans="1:25" ht="11.25" customHeight="1">
      <c r="A1" s="11" t="s">
        <v>15</v>
      </c>
      <c r="B1" s="11" t="s">
        <v>16</v>
      </c>
      <c r="C1" s="12" t="s">
        <v>17</v>
      </c>
      <c r="D1" s="12" t="s">
        <v>349</v>
      </c>
      <c r="E1" s="71"/>
      <c r="F1" s="161" t="s">
        <v>553</v>
      </c>
      <c r="U1" s="117"/>
      <c r="V1" s="118"/>
      <c r="W1" s="117"/>
      <c r="X1" s="117"/>
      <c r="Y1"/>
    </row>
    <row r="2" spans="1:25" ht="11.25" customHeight="1">
      <c r="A2" s="14" t="s">
        <v>18</v>
      </c>
      <c r="B2" s="14" t="s">
        <v>19</v>
      </c>
      <c r="C2" s="113">
        <v>2.75</v>
      </c>
      <c r="D2" s="112"/>
      <c r="E2"/>
      <c r="F2" s="10" t="s">
        <v>20</v>
      </c>
      <c r="U2" s="14"/>
      <c r="Y2"/>
    </row>
    <row r="3" spans="1:25" ht="11.25" customHeight="1">
      <c r="A3" s="14" t="s">
        <v>21</v>
      </c>
      <c r="B3" s="14" t="s">
        <v>22</v>
      </c>
      <c r="C3" s="113">
        <v>1.11</v>
      </c>
      <c r="D3" s="112"/>
      <c r="E3"/>
      <c r="F3" s="72"/>
      <c r="U3" s="14"/>
      <c r="Y3"/>
    </row>
    <row r="4" spans="1:25" ht="11.25" customHeight="1">
      <c r="A4" s="14" t="s">
        <v>23</v>
      </c>
      <c r="B4" s="14" t="s">
        <v>24</v>
      </c>
      <c r="C4" s="113">
        <v>0.55</v>
      </c>
      <c r="D4" s="112"/>
      <c r="E4"/>
      <c r="U4" s="14"/>
      <c r="Y4"/>
    </row>
    <row r="5" spans="1:25" s="13" customFormat="1" ht="11.25" customHeight="1">
      <c r="A5" s="14" t="s">
        <v>1749</v>
      </c>
      <c r="B5" s="14" t="s">
        <v>1750</v>
      </c>
      <c r="C5" s="113">
        <v>1.31</v>
      </c>
      <c r="D5" s="112"/>
      <c r="E5"/>
      <c r="U5" s="14"/>
      <c r="Y5"/>
    </row>
    <row r="6" spans="1:25" ht="11.25" customHeight="1">
      <c r="A6" s="14" t="s">
        <v>1751</v>
      </c>
      <c r="B6" s="14" t="s">
        <v>2407</v>
      </c>
      <c r="C6" s="113">
        <v>2.24</v>
      </c>
      <c r="D6" s="112"/>
      <c r="E6"/>
      <c r="U6" s="14"/>
      <c r="Y6"/>
    </row>
    <row r="7" spans="1:25" ht="11.25" customHeight="1">
      <c r="A7" s="14" t="s">
        <v>2408</v>
      </c>
      <c r="B7" s="14" t="s">
        <v>2409</v>
      </c>
      <c r="C7" s="113">
        <v>0.46</v>
      </c>
      <c r="D7" s="112"/>
      <c r="E7"/>
      <c r="U7" s="14"/>
      <c r="Y7"/>
    </row>
    <row r="8" spans="1:25" ht="11.25" customHeight="1">
      <c r="A8" s="14" t="s">
        <v>2410</v>
      </c>
      <c r="B8" s="14" t="s">
        <v>2411</v>
      </c>
      <c r="C8" s="113">
        <v>2.64</v>
      </c>
      <c r="D8" s="112"/>
      <c r="E8"/>
      <c r="F8" s="66" t="str">
        <f ca="1">"Karte"&amp;MID(MID(CELL("filename",$A$1),FIND("]",CELL("filename",$A$1))+1,256),FIND(" ",MID(CELL("filename",$A$1),FIND("]",CELL("filename",$A$1))+1,256),"1"),256)&amp;":"</f>
        <v>Karte 11.2:</v>
      </c>
      <c r="G8" s="174" t="s">
        <v>543</v>
      </c>
      <c r="U8" s="14"/>
      <c r="Y8"/>
    </row>
    <row r="9" spans="1:25" ht="11.25" customHeight="1">
      <c r="A9" s="14" t="s">
        <v>2412</v>
      </c>
      <c r="B9" s="14" t="s">
        <v>2413</v>
      </c>
      <c r="C9" s="113">
        <v>0.63</v>
      </c>
      <c r="D9" s="112"/>
      <c r="E9"/>
      <c r="F9" s="66"/>
      <c r="G9" s="84" t="s">
        <v>1457</v>
      </c>
      <c r="U9" s="14"/>
      <c r="Y9"/>
    </row>
    <row r="10" spans="1:25" ht="11.25" customHeight="1">
      <c r="A10" s="14" t="s">
        <v>2414</v>
      </c>
      <c r="B10" s="14" t="s">
        <v>2415</v>
      </c>
      <c r="C10" s="113">
        <v>1.03</v>
      </c>
      <c r="D10" s="112"/>
      <c r="E10"/>
      <c r="F10" s="68"/>
      <c r="G10" s="84"/>
      <c r="U10" s="14"/>
      <c r="Y10"/>
    </row>
    <row r="11" spans="1:25" ht="11.25" customHeight="1">
      <c r="A11" s="16" t="s">
        <v>2416</v>
      </c>
      <c r="B11" s="16" t="s">
        <v>2417</v>
      </c>
      <c r="C11" s="113">
        <v>0.17</v>
      </c>
      <c r="D11" s="112"/>
      <c r="E11"/>
      <c r="F11" s="66" t="str">
        <f ca="1">"Map"&amp;MID(MID(CELL("filename",$A$1),FIND("]",CELL("filename",$A$1))+1,256),FIND(" ",MID(CELL("filename",$A$1),FIND("]",CELL("filename",$A$1))+1,256),"1"),256)&amp;":"</f>
        <v>Map 11.2:</v>
      </c>
      <c r="G11" s="95" t="s">
        <v>2527</v>
      </c>
      <c r="U11" s="16"/>
      <c r="Y11"/>
    </row>
    <row r="12" spans="1:25" ht="11.25" customHeight="1">
      <c r="A12" s="16" t="s">
        <v>2418</v>
      </c>
      <c r="B12" s="16" t="s">
        <v>2419</v>
      </c>
      <c r="C12" s="113">
        <v>1.06</v>
      </c>
      <c r="D12" s="112"/>
      <c r="E12"/>
      <c r="F12" s="66"/>
      <c r="G12" s="84" t="s">
        <v>1458</v>
      </c>
      <c r="U12" s="16"/>
      <c r="Y12"/>
    </row>
    <row r="13" spans="1:25" ht="11.25" customHeight="1">
      <c r="A13" s="16" t="s">
        <v>2420</v>
      </c>
      <c r="B13" s="16" t="s">
        <v>2421</v>
      </c>
      <c r="C13" s="113">
        <v>0.09</v>
      </c>
      <c r="D13" s="112"/>
      <c r="E13"/>
      <c r="F13" s="68"/>
      <c r="G13" s="84"/>
      <c r="U13" s="16"/>
      <c r="Y13"/>
    </row>
    <row r="14" spans="1:25" ht="11.25" customHeight="1">
      <c r="A14" s="16" t="s">
        <v>2422</v>
      </c>
      <c r="B14" s="16" t="s">
        <v>2423</v>
      </c>
      <c r="C14" s="113">
        <v>0.32</v>
      </c>
      <c r="D14" s="112"/>
      <c r="E14"/>
      <c r="F14" s="66" t="str">
        <f ca="1">"Carte"&amp;MID(MID(CELL("filename",$A$1),FIND("]",CELL("filename",$A$1))+1,256),FIND(" ",MID(CELL("filename",$A$1),FIND("]",CELL("filename",$A$1))+1,256),"1"),256)&amp;":"</f>
        <v>Carte 11.2:</v>
      </c>
      <c r="G14" s="174" t="s">
        <v>544</v>
      </c>
      <c r="U14" s="16"/>
      <c r="Y14"/>
    </row>
    <row r="15" spans="1:25" ht="11.25" customHeight="1">
      <c r="A15" s="16" t="s">
        <v>2424</v>
      </c>
      <c r="B15" s="16" t="s">
        <v>2425</v>
      </c>
      <c r="C15" s="113">
        <v>0.4</v>
      </c>
      <c r="D15" s="112"/>
      <c r="E15"/>
      <c r="G15" s="84" t="s">
        <v>1459</v>
      </c>
      <c r="U15" s="16"/>
      <c r="Y15"/>
    </row>
    <row r="16" spans="1:25" ht="11.25" customHeight="1">
      <c r="A16" s="16" t="s">
        <v>2426</v>
      </c>
      <c r="B16" s="16" t="s">
        <v>2427</v>
      </c>
      <c r="C16" s="113">
        <v>0.2</v>
      </c>
      <c r="D16" s="112"/>
      <c r="E16"/>
      <c r="U16" s="16"/>
      <c r="Y16"/>
    </row>
    <row r="17" spans="1:25" ht="11.25" customHeight="1">
      <c r="A17" s="16" t="s">
        <v>2428</v>
      </c>
      <c r="B17" s="16" t="s">
        <v>2429</v>
      </c>
      <c r="C17" s="113">
        <v>0.92</v>
      </c>
      <c r="D17" s="112"/>
      <c r="E17"/>
      <c r="U17" s="16"/>
      <c r="Y17"/>
    </row>
    <row r="18" spans="1:25" ht="11.25" customHeight="1">
      <c r="A18" s="16" t="s">
        <v>2430</v>
      </c>
      <c r="B18" s="16" t="s">
        <v>2431</v>
      </c>
      <c r="C18" s="113">
        <v>0.22</v>
      </c>
      <c r="D18" s="112"/>
      <c r="E18"/>
      <c r="U18" s="16"/>
      <c r="Y18"/>
    </row>
    <row r="19" spans="1:25" ht="11.25" customHeight="1">
      <c r="A19" s="16" t="s">
        <v>2432</v>
      </c>
      <c r="B19" s="16" t="s">
        <v>2433</v>
      </c>
      <c r="C19" s="113">
        <v>2.71</v>
      </c>
      <c r="D19" s="112"/>
      <c r="E19"/>
      <c r="U19" s="16"/>
      <c r="Y19"/>
    </row>
    <row r="20" spans="1:25" ht="11.25" customHeight="1">
      <c r="A20" s="16" t="s">
        <v>2434</v>
      </c>
      <c r="B20" s="16" t="s">
        <v>1360</v>
      </c>
      <c r="C20" s="113">
        <v>0.54</v>
      </c>
      <c r="D20" s="112"/>
      <c r="E20"/>
      <c r="U20" s="16"/>
      <c r="Y20"/>
    </row>
    <row r="21" spans="1:25" ht="11.25" customHeight="1">
      <c r="A21" s="16" t="s">
        <v>2435</v>
      </c>
      <c r="B21" s="16" t="s">
        <v>2436</v>
      </c>
      <c r="C21" s="113">
        <v>0.53</v>
      </c>
      <c r="D21" s="112"/>
      <c r="E21"/>
      <c r="H21" s="14"/>
      <c r="I21" s="14"/>
      <c r="U21" s="16"/>
      <c r="Y21"/>
    </row>
    <row r="22" spans="1:25" ht="11.25" customHeight="1">
      <c r="A22" s="16" t="s">
        <v>2437</v>
      </c>
      <c r="B22" s="16" t="s">
        <v>2438</v>
      </c>
      <c r="C22" s="113">
        <v>0.14</v>
      </c>
      <c r="D22" s="112"/>
      <c r="E22"/>
      <c r="G22" s="13" t="s">
        <v>2624</v>
      </c>
      <c r="H22" s="14"/>
      <c r="I22" s="14"/>
      <c r="U22" s="16"/>
      <c r="Y22"/>
    </row>
    <row r="23" spans="1:25" ht="11.25" customHeight="1">
      <c r="A23" s="16" t="s">
        <v>2439</v>
      </c>
      <c r="B23" s="16" t="s">
        <v>2440</v>
      </c>
      <c r="C23" s="113">
        <v>0.57</v>
      </c>
      <c r="D23" s="112"/>
      <c r="E23"/>
      <c r="F23" s="13" t="s">
        <v>2441</v>
      </c>
      <c r="G23" s="125" t="s">
        <v>2625</v>
      </c>
      <c r="H23" s="126"/>
      <c r="J23" s="149">
        <f>PERCENTILE(C$2:C$287,0)</f>
        <v>0.09</v>
      </c>
      <c r="K23" s="22" t="s">
        <v>2442</v>
      </c>
      <c r="U23" s="16"/>
      <c r="Y23"/>
    </row>
    <row r="24" spans="1:25" ht="11.25" customHeight="1">
      <c r="A24" s="16" t="s">
        <v>2443</v>
      </c>
      <c r="B24" s="16" t="s">
        <v>2444</v>
      </c>
      <c r="C24" s="113">
        <v>1.14</v>
      </c>
      <c r="D24" s="112"/>
      <c r="E24"/>
      <c r="G24" s="127" t="s">
        <v>2626</v>
      </c>
      <c r="H24" s="126"/>
      <c r="J24" s="149">
        <f>PERCENTILE(C$2:C$287,0.2)</f>
        <v>0.46</v>
      </c>
      <c r="K24" s="22" t="s">
        <v>2445</v>
      </c>
      <c r="U24" s="16"/>
      <c r="Y24"/>
    </row>
    <row r="25" spans="1:25" ht="11.25" customHeight="1">
      <c r="A25" s="14" t="s">
        <v>2446</v>
      </c>
      <c r="B25" s="14" t="s">
        <v>1361</v>
      </c>
      <c r="C25" s="113">
        <v>0.55</v>
      </c>
      <c r="D25" s="112"/>
      <c r="E25"/>
      <c r="G25" s="127" t="s">
        <v>2627</v>
      </c>
      <c r="H25" s="126"/>
      <c r="J25" s="149">
        <f>PERCENTILE(C$2:C$287,0.4)</f>
        <v>0.65</v>
      </c>
      <c r="K25" s="22" t="s">
        <v>0</v>
      </c>
      <c r="U25" s="14"/>
      <c r="Y25"/>
    </row>
    <row r="26" spans="1:25" ht="11.25" customHeight="1">
      <c r="A26" s="14" t="s">
        <v>1</v>
      </c>
      <c r="B26" s="14" t="s">
        <v>2</v>
      </c>
      <c r="C26" s="113">
        <v>0.54</v>
      </c>
      <c r="D26" s="112"/>
      <c r="E26"/>
      <c r="G26" s="125" t="s">
        <v>1478</v>
      </c>
      <c r="H26" s="126"/>
      <c r="J26" s="149">
        <f>PERCENTILE(C$2:C$287,0.5)</f>
        <v>0.77</v>
      </c>
      <c r="K26" s="35" t="s">
        <v>3</v>
      </c>
      <c r="U26" s="14"/>
      <c r="Y26"/>
    </row>
    <row r="27" spans="1:25" ht="11.25" customHeight="1">
      <c r="A27" s="14" t="s">
        <v>4</v>
      </c>
      <c r="B27" s="14" t="s">
        <v>5</v>
      </c>
      <c r="C27" s="113">
        <v>3.55</v>
      </c>
      <c r="D27" s="112"/>
      <c r="E27"/>
      <c r="G27" s="125" t="s">
        <v>3457</v>
      </c>
      <c r="H27" s="126"/>
      <c r="J27" s="149">
        <f>PERCENTILE(C$2:C$287,0.6)</f>
        <v>0.95</v>
      </c>
      <c r="K27" s="22" t="s">
        <v>6</v>
      </c>
      <c r="U27" s="14"/>
      <c r="Y27"/>
    </row>
    <row r="28" spans="1:25" ht="11.25" customHeight="1">
      <c r="A28" s="14" t="s">
        <v>7</v>
      </c>
      <c r="B28" s="14" t="s">
        <v>8</v>
      </c>
      <c r="C28" s="113">
        <v>1.42</v>
      </c>
      <c r="D28" s="112"/>
      <c r="E28"/>
      <c r="G28" s="10" t="s">
        <v>1748</v>
      </c>
      <c r="H28" s="128" t="s">
        <v>9</v>
      </c>
      <c r="J28" s="149">
        <f>PERCENTILE(C$2:C$287,0.8)</f>
        <v>1.42</v>
      </c>
      <c r="K28" s="22" t="s">
        <v>1313</v>
      </c>
      <c r="U28" s="14"/>
      <c r="Y28"/>
    </row>
    <row r="29" spans="1:25" ht="11.25" customHeight="1">
      <c r="A29" s="14" t="s">
        <v>1314</v>
      </c>
      <c r="B29" s="14" t="s">
        <v>1315</v>
      </c>
      <c r="C29" s="113">
        <v>0.63</v>
      </c>
      <c r="D29" s="112"/>
      <c r="E29"/>
      <c r="F29" s="3"/>
      <c r="G29" s="3"/>
      <c r="J29" s="149">
        <f>PERCENTILE(C$2:C$287,1)</f>
        <v>4.65</v>
      </c>
      <c r="K29" s="14" t="s">
        <v>1316</v>
      </c>
      <c r="U29" s="14"/>
      <c r="Y29"/>
    </row>
    <row r="30" spans="1:25" ht="11.25" customHeight="1">
      <c r="A30" s="14" t="s">
        <v>1317</v>
      </c>
      <c r="B30" s="14" t="s">
        <v>1318</v>
      </c>
      <c r="C30" s="113">
        <v>0.98</v>
      </c>
      <c r="D30" s="112"/>
      <c r="E30"/>
      <c r="F30" s="8" t="s">
        <v>1319</v>
      </c>
      <c r="G30" s="36"/>
      <c r="H30" s="14"/>
      <c r="I30" s="14"/>
      <c r="U30" s="14"/>
      <c r="Y30"/>
    </row>
    <row r="31" spans="1:25" ht="11.25" customHeight="1">
      <c r="A31" s="14" t="s">
        <v>1320</v>
      </c>
      <c r="B31" s="14" t="s">
        <v>1321</v>
      </c>
      <c r="C31" s="113">
        <v>2.06</v>
      </c>
      <c r="D31" s="112"/>
      <c r="E31"/>
      <c r="F31" s="3" t="s">
        <v>1322</v>
      </c>
      <c r="G31" s="123" t="s">
        <v>3251</v>
      </c>
      <c r="H31" s="3"/>
      <c r="I31" s="3"/>
      <c r="U31" s="14"/>
      <c r="Y31"/>
    </row>
    <row r="32" spans="1:25" ht="11.25" customHeight="1">
      <c r="A32" s="14" t="s">
        <v>1323</v>
      </c>
      <c r="B32" s="14" t="s">
        <v>1324</v>
      </c>
      <c r="C32" s="113">
        <v>1.96</v>
      </c>
      <c r="D32" s="112"/>
      <c r="E32"/>
      <c r="F32" s="3"/>
      <c r="G32" s="124"/>
      <c r="H32" s="3"/>
      <c r="I32" s="3"/>
      <c r="U32" s="14"/>
      <c r="Y32"/>
    </row>
    <row r="33" spans="1:25" ht="11.25" customHeight="1">
      <c r="A33" s="14" t="s">
        <v>1325</v>
      </c>
      <c r="B33" s="14" t="s">
        <v>1326</v>
      </c>
      <c r="C33" s="113">
        <v>2.06</v>
      </c>
      <c r="D33" s="112"/>
      <c r="E33"/>
      <c r="F33" s="3" t="s">
        <v>1327</v>
      </c>
      <c r="G33" s="117" t="s">
        <v>3458</v>
      </c>
      <c r="H33" s="3"/>
      <c r="I33" s="3"/>
      <c r="U33" s="14"/>
      <c r="Y33"/>
    </row>
    <row r="34" spans="1:25" ht="11.25" customHeight="1">
      <c r="A34" s="14" t="s">
        <v>1328</v>
      </c>
      <c r="B34" s="14" t="s">
        <v>1329</v>
      </c>
      <c r="C34" s="113">
        <v>1.25</v>
      </c>
      <c r="D34" s="112"/>
      <c r="E34"/>
      <c r="F34" s="3"/>
      <c r="G34" s="84"/>
      <c r="H34" s="3"/>
      <c r="I34" s="3"/>
      <c r="U34" s="14"/>
      <c r="Y34"/>
    </row>
    <row r="35" spans="1:25" ht="11.25" customHeight="1">
      <c r="A35" s="14" t="s">
        <v>1330</v>
      </c>
      <c r="B35" s="14" t="s">
        <v>1331</v>
      </c>
      <c r="C35" s="113">
        <v>1.81</v>
      </c>
      <c r="D35" s="112"/>
      <c r="E35"/>
      <c r="F35" s="3" t="s">
        <v>1332</v>
      </c>
      <c r="G35" s="123" t="s">
        <v>2053</v>
      </c>
      <c r="H35" s="3"/>
      <c r="I35" s="3"/>
      <c r="U35" s="14"/>
      <c r="Y35"/>
    </row>
    <row r="36" spans="1:25" ht="11.25" customHeight="1">
      <c r="A36" s="14" t="s">
        <v>1333</v>
      </c>
      <c r="B36" s="14" t="s">
        <v>1334</v>
      </c>
      <c r="C36" s="113">
        <v>2.33</v>
      </c>
      <c r="D36" s="112"/>
      <c r="E36"/>
      <c r="F36" s="4"/>
      <c r="G36" s="97"/>
      <c r="H36" s="3"/>
      <c r="I36" s="3"/>
      <c r="U36" s="14"/>
      <c r="Y36"/>
    </row>
    <row r="37" spans="1:25" ht="11.25" customHeight="1">
      <c r="A37" s="14" t="s">
        <v>1335</v>
      </c>
      <c r="B37" s="14" t="s">
        <v>1336</v>
      </c>
      <c r="C37" s="113" t="s">
        <v>9</v>
      </c>
      <c r="D37" s="112" t="s">
        <v>2622</v>
      </c>
      <c r="E37"/>
      <c r="F37" s="3"/>
      <c r="G37" s="123"/>
      <c r="H37" s="3"/>
      <c r="I37" s="3"/>
      <c r="U37" s="14"/>
      <c r="Y37"/>
    </row>
    <row r="38" spans="1:25" ht="11.25" customHeight="1">
      <c r="A38" s="14" t="s">
        <v>1337</v>
      </c>
      <c r="B38" s="14" t="s">
        <v>1338</v>
      </c>
      <c r="C38" s="113" t="s">
        <v>9</v>
      </c>
      <c r="D38" s="112" t="s">
        <v>2622</v>
      </c>
      <c r="E38"/>
      <c r="F38" s="3"/>
      <c r="H38" s="3"/>
      <c r="I38" s="3"/>
      <c r="U38" s="14"/>
      <c r="Y38"/>
    </row>
    <row r="39" spans="1:25" ht="11.25" customHeight="1">
      <c r="A39" s="14" t="s">
        <v>1339</v>
      </c>
      <c r="B39" s="14" t="s">
        <v>1340</v>
      </c>
      <c r="C39" s="113">
        <v>0.83</v>
      </c>
      <c r="D39" s="112"/>
      <c r="E39"/>
      <c r="F39" s="17" t="s">
        <v>1341</v>
      </c>
      <c r="G39" s="3"/>
      <c r="H39" s="3"/>
      <c r="I39" s="3"/>
      <c r="U39" s="14"/>
      <c r="Y39"/>
    </row>
    <row r="40" spans="1:25" ht="11.25" customHeight="1">
      <c r="A40" s="14" t="s">
        <v>1342</v>
      </c>
      <c r="B40" s="14" t="s">
        <v>1343</v>
      </c>
      <c r="C40" s="113">
        <v>1.51</v>
      </c>
      <c r="D40" s="112"/>
      <c r="E40"/>
      <c r="F40" s="3" t="s">
        <v>1322</v>
      </c>
      <c r="G40" s="18" t="s">
        <v>2535</v>
      </c>
      <c r="H40" s="3"/>
      <c r="I40" s="98"/>
      <c r="U40" s="14"/>
      <c r="Y40"/>
    </row>
    <row r="41" spans="1:25" ht="11.25" customHeight="1">
      <c r="A41" s="14" t="s">
        <v>1344</v>
      </c>
      <c r="B41" s="14" t="s">
        <v>1345</v>
      </c>
      <c r="C41" s="113">
        <v>1.12</v>
      </c>
      <c r="D41" s="112"/>
      <c r="E41"/>
      <c r="F41" s="3"/>
      <c r="G41" s="19"/>
      <c r="H41" s="3"/>
      <c r="I41" s="4"/>
      <c r="U41" s="14"/>
      <c r="Y41"/>
    </row>
    <row r="42" spans="1:25" ht="11.25" customHeight="1">
      <c r="A42" s="14" t="s">
        <v>1346</v>
      </c>
      <c r="B42" s="14" t="s">
        <v>1347</v>
      </c>
      <c r="C42" s="113">
        <v>0.45</v>
      </c>
      <c r="D42" s="112"/>
      <c r="E42"/>
      <c r="F42" s="3" t="s">
        <v>1327</v>
      </c>
      <c r="G42" s="18" t="s">
        <v>2536</v>
      </c>
      <c r="H42" s="3"/>
      <c r="I42" s="98"/>
      <c r="U42" s="14"/>
      <c r="Y42"/>
    </row>
    <row r="43" spans="1:25" ht="11.25" customHeight="1">
      <c r="A43" s="14" t="s">
        <v>1348</v>
      </c>
      <c r="B43" s="14" t="s">
        <v>1349</v>
      </c>
      <c r="C43" s="113">
        <v>1.82</v>
      </c>
      <c r="D43" s="112"/>
      <c r="E43"/>
      <c r="F43" s="3"/>
      <c r="G43" s="20"/>
      <c r="H43" s="3"/>
      <c r="I43" s="4"/>
      <c r="U43" s="14"/>
      <c r="Y43"/>
    </row>
    <row r="44" spans="1:25" ht="11.25" customHeight="1">
      <c r="A44" s="14" t="s">
        <v>3263</v>
      </c>
      <c r="B44" s="14" t="s">
        <v>3265</v>
      </c>
      <c r="C44" s="113">
        <v>0.64</v>
      </c>
      <c r="D44" s="112"/>
      <c r="E44"/>
      <c r="F44" s="3" t="s">
        <v>1332</v>
      </c>
      <c r="G44" s="18" t="s">
        <v>2537</v>
      </c>
      <c r="H44" s="3"/>
      <c r="I44" s="98"/>
      <c r="U44" s="14"/>
      <c r="Y44"/>
    </row>
    <row r="45" spans="1:25" ht="11.25" customHeight="1">
      <c r="A45" s="14" t="s">
        <v>1350</v>
      </c>
      <c r="B45" s="14" t="s">
        <v>1351</v>
      </c>
      <c r="C45" s="113">
        <v>2.29</v>
      </c>
      <c r="D45" s="112"/>
      <c r="E45"/>
      <c r="F45" s="3"/>
      <c r="G45" s="3"/>
      <c r="H45" s="3"/>
      <c r="I45" s="3"/>
      <c r="U45" s="14"/>
      <c r="Y45"/>
    </row>
    <row r="46" spans="1:25" ht="11.25" customHeight="1">
      <c r="A46" s="14" t="s">
        <v>1352</v>
      </c>
      <c r="B46" s="14" t="s">
        <v>1353</v>
      </c>
      <c r="C46" s="113">
        <v>1.42</v>
      </c>
      <c r="D46" s="112"/>
      <c r="E46"/>
      <c r="U46" s="14"/>
      <c r="Y46"/>
    </row>
    <row r="47" spans="1:25" ht="11.25" customHeight="1">
      <c r="A47" s="14" t="s">
        <v>1354</v>
      </c>
      <c r="B47" s="14" t="s">
        <v>2354</v>
      </c>
      <c r="C47" s="113">
        <v>1.38</v>
      </c>
      <c r="D47" s="112"/>
      <c r="E47"/>
      <c r="U47" s="14"/>
      <c r="Y47"/>
    </row>
    <row r="48" spans="1:25" ht="11.25" customHeight="1">
      <c r="A48" s="14" t="s">
        <v>2355</v>
      </c>
      <c r="B48" s="14" t="s">
        <v>2356</v>
      </c>
      <c r="C48" s="113">
        <v>1.3</v>
      </c>
      <c r="D48" s="112"/>
      <c r="E48"/>
      <c r="U48" s="14"/>
      <c r="Y48"/>
    </row>
    <row r="49" spans="1:25" ht="11.25" customHeight="1">
      <c r="A49" s="14" t="s">
        <v>2357</v>
      </c>
      <c r="B49" s="14" t="s">
        <v>2358</v>
      </c>
      <c r="C49" s="113">
        <v>0.85</v>
      </c>
      <c r="D49" s="112"/>
      <c r="E49"/>
      <c r="U49" s="14"/>
      <c r="Y49"/>
    </row>
    <row r="50" spans="1:25" ht="11.25" customHeight="1">
      <c r="A50" s="14" t="s">
        <v>227</v>
      </c>
      <c r="B50" s="14" t="s">
        <v>228</v>
      </c>
      <c r="C50" s="113">
        <v>0.92</v>
      </c>
      <c r="D50" s="112"/>
      <c r="E50"/>
      <c r="U50" s="14"/>
      <c r="Y50"/>
    </row>
    <row r="51" spans="1:25" ht="11.25" customHeight="1">
      <c r="A51" s="14" t="s">
        <v>229</v>
      </c>
      <c r="B51" s="14" t="s">
        <v>230</v>
      </c>
      <c r="C51" s="113">
        <v>2.15</v>
      </c>
      <c r="D51" s="112"/>
      <c r="E51"/>
      <c r="U51" s="14"/>
      <c r="Y51"/>
    </row>
    <row r="52" spans="1:25" ht="11.25" customHeight="1">
      <c r="A52" s="14" t="s">
        <v>231</v>
      </c>
      <c r="B52" s="14" t="s">
        <v>232</v>
      </c>
      <c r="C52" s="113">
        <v>1.14</v>
      </c>
      <c r="D52" s="112"/>
      <c r="E52"/>
      <c r="U52" s="14"/>
      <c r="Y52"/>
    </row>
    <row r="53" spans="1:25" ht="11.25" customHeight="1">
      <c r="A53" s="14" t="s">
        <v>233</v>
      </c>
      <c r="B53" s="14" t="s">
        <v>234</v>
      </c>
      <c r="C53" s="113">
        <v>0.25</v>
      </c>
      <c r="D53" s="112"/>
      <c r="E53"/>
      <c r="U53" s="14"/>
      <c r="Y53"/>
    </row>
    <row r="54" spans="1:25" ht="11.25" customHeight="1">
      <c r="A54" s="14" t="s">
        <v>235</v>
      </c>
      <c r="B54" s="14" t="s">
        <v>236</v>
      </c>
      <c r="C54" s="113">
        <v>0.4</v>
      </c>
      <c r="D54" s="112"/>
      <c r="E54"/>
      <c r="U54" s="14"/>
      <c r="Y54"/>
    </row>
    <row r="55" spans="1:25" ht="11.25" customHeight="1">
      <c r="A55" s="14" t="s">
        <v>237</v>
      </c>
      <c r="B55" s="14" t="s">
        <v>238</v>
      </c>
      <c r="C55" s="113">
        <v>0.81</v>
      </c>
      <c r="D55" s="112"/>
      <c r="E55"/>
      <c r="U55" s="14"/>
      <c r="Y55"/>
    </row>
    <row r="56" spans="1:25" ht="11.25" customHeight="1">
      <c r="A56" s="14" t="s">
        <v>239</v>
      </c>
      <c r="B56" s="14" t="s">
        <v>240</v>
      </c>
      <c r="C56" s="113">
        <v>1.58</v>
      </c>
      <c r="D56" s="112"/>
      <c r="E56"/>
      <c r="U56" s="14"/>
      <c r="Y56"/>
    </row>
    <row r="57" spans="1:25" ht="11.25" customHeight="1">
      <c r="A57" s="14" t="s">
        <v>241</v>
      </c>
      <c r="B57" s="14" t="s">
        <v>242</v>
      </c>
      <c r="C57" s="113">
        <v>0.65</v>
      </c>
      <c r="D57" s="112"/>
      <c r="E57"/>
      <c r="F57" s="3"/>
      <c r="G57" s="3"/>
      <c r="H57" s="3"/>
      <c r="I57" s="3"/>
      <c r="U57" s="14"/>
      <c r="Y57"/>
    </row>
    <row r="58" spans="1:25" ht="11.25" customHeight="1">
      <c r="A58" s="14" t="s">
        <v>243</v>
      </c>
      <c r="B58" s="14" t="s">
        <v>244</v>
      </c>
      <c r="C58" s="113">
        <v>0.92</v>
      </c>
      <c r="D58" s="112"/>
      <c r="E58"/>
      <c r="F58" s="3"/>
      <c r="G58" s="3"/>
      <c r="H58" s="3"/>
      <c r="I58" s="3"/>
      <c r="U58" s="14"/>
      <c r="Y58"/>
    </row>
    <row r="59" spans="1:25" ht="11.25" customHeight="1">
      <c r="A59" s="14" t="s">
        <v>245</v>
      </c>
      <c r="B59" s="14" t="s">
        <v>246</v>
      </c>
      <c r="C59" s="113">
        <v>0.88</v>
      </c>
      <c r="D59" s="112"/>
      <c r="E59"/>
      <c r="F59" s="3"/>
      <c r="G59" s="3"/>
      <c r="H59" s="3"/>
      <c r="I59" s="3"/>
      <c r="U59" s="14"/>
      <c r="Y59"/>
    </row>
    <row r="60" spans="1:25" ht="11.25" customHeight="1">
      <c r="A60" s="14" t="s">
        <v>247</v>
      </c>
      <c r="B60" s="14" t="s">
        <v>248</v>
      </c>
      <c r="C60" s="113">
        <v>0.37</v>
      </c>
      <c r="D60" s="112"/>
      <c r="E60"/>
      <c r="F60" s="3"/>
      <c r="G60" s="3"/>
      <c r="H60" s="3"/>
      <c r="I60" s="3"/>
      <c r="U60" s="14"/>
      <c r="Y60"/>
    </row>
    <row r="61" spans="1:25" ht="11.25" customHeight="1">
      <c r="A61" s="14" t="s">
        <v>249</v>
      </c>
      <c r="B61" s="14" t="s">
        <v>250</v>
      </c>
      <c r="C61" s="113">
        <v>0.6</v>
      </c>
      <c r="D61" s="112"/>
      <c r="E61"/>
      <c r="U61" s="14"/>
      <c r="Y61"/>
    </row>
    <row r="62" spans="1:25" ht="11.25" customHeight="1">
      <c r="A62" s="14" t="s">
        <v>251</v>
      </c>
      <c r="B62" s="14" t="s">
        <v>252</v>
      </c>
      <c r="C62" s="113">
        <v>1.14</v>
      </c>
      <c r="D62" s="112"/>
      <c r="E62"/>
      <c r="U62" s="14"/>
      <c r="Y62"/>
    </row>
    <row r="63" spans="1:25" ht="11.25" customHeight="1">
      <c r="A63" s="14" t="s">
        <v>253</v>
      </c>
      <c r="B63" s="14" t="s">
        <v>254</v>
      </c>
      <c r="C63" s="113">
        <v>0.83</v>
      </c>
      <c r="D63" s="112"/>
      <c r="E63"/>
      <c r="U63" s="14"/>
      <c r="Y63"/>
    </row>
    <row r="64" spans="1:25" ht="11.25" customHeight="1">
      <c r="A64" s="14" t="s">
        <v>256</v>
      </c>
      <c r="B64" s="14" t="s">
        <v>257</v>
      </c>
      <c r="C64" s="113">
        <v>1.74</v>
      </c>
      <c r="D64" s="112"/>
      <c r="E64"/>
      <c r="U64" s="14"/>
      <c r="Y64"/>
    </row>
    <row r="65" spans="1:25" ht="11.25" customHeight="1">
      <c r="A65" s="14" t="s">
        <v>3264</v>
      </c>
      <c r="B65" s="14" t="s">
        <v>255</v>
      </c>
      <c r="C65" s="112" t="s">
        <v>9</v>
      </c>
      <c r="D65" s="112"/>
      <c r="E65"/>
      <c r="U65" s="14"/>
      <c r="Y65"/>
    </row>
    <row r="66" spans="1:25" ht="11.25" customHeight="1">
      <c r="A66" s="21" t="s">
        <v>1929</v>
      </c>
      <c r="B66" s="14" t="s">
        <v>258</v>
      </c>
      <c r="C66" s="112" t="s">
        <v>9</v>
      </c>
      <c r="D66" s="112"/>
      <c r="E66"/>
      <c r="U66" s="21"/>
      <c r="Y66"/>
    </row>
    <row r="67" spans="1:25" ht="11.25" customHeight="1">
      <c r="A67" s="14" t="s">
        <v>259</v>
      </c>
      <c r="B67" s="14" t="s">
        <v>260</v>
      </c>
      <c r="C67" s="113">
        <v>0.74</v>
      </c>
      <c r="D67" s="112"/>
      <c r="E67"/>
      <c r="U67" s="14"/>
      <c r="Y67"/>
    </row>
    <row r="68" spans="1:25" ht="11.25" customHeight="1">
      <c r="A68" s="14" t="s">
        <v>261</v>
      </c>
      <c r="B68" s="14" t="s">
        <v>262</v>
      </c>
      <c r="C68" s="113">
        <v>0.68</v>
      </c>
      <c r="D68" s="112"/>
      <c r="E68"/>
      <c r="U68" s="14"/>
      <c r="Y68"/>
    </row>
    <row r="69" spans="1:25" ht="11.25" customHeight="1">
      <c r="A69" s="14" t="s">
        <v>263</v>
      </c>
      <c r="B69" s="14" t="s">
        <v>264</v>
      </c>
      <c r="C69" s="113">
        <v>1.08</v>
      </c>
      <c r="D69" s="112"/>
      <c r="E69"/>
      <c r="U69" s="14"/>
      <c r="Y69"/>
    </row>
    <row r="70" spans="1:25" ht="11.25" customHeight="1">
      <c r="A70" s="14" t="s">
        <v>265</v>
      </c>
      <c r="B70" s="14" t="s">
        <v>266</v>
      </c>
      <c r="C70" s="113">
        <v>1.31</v>
      </c>
      <c r="D70" s="112"/>
      <c r="E70"/>
      <c r="U70" s="14"/>
      <c r="Y70"/>
    </row>
    <row r="71" spans="1:25" ht="11.25" customHeight="1">
      <c r="A71" s="14" t="s">
        <v>267</v>
      </c>
      <c r="B71" s="14" t="s">
        <v>268</v>
      </c>
      <c r="C71" s="118">
        <v>1.02</v>
      </c>
      <c r="D71" s="119" t="s">
        <v>2623</v>
      </c>
      <c r="U71" s="14"/>
      <c r="Y71"/>
    </row>
    <row r="72" spans="1:25" ht="11.25" customHeight="1">
      <c r="A72" s="14" t="s">
        <v>269</v>
      </c>
      <c r="B72" s="14" t="s">
        <v>270</v>
      </c>
      <c r="C72" s="118">
        <v>1.19</v>
      </c>
      <c r="D72" s="119" t="s">
        <v>2623</v>
      </c>
      <c r="E72"/>
      <c r="U72" s="14"/>
      <c r="Y72"/>
    </row>
    <row r="73" spans="1:25" ht="11.25" customHeight="1">
      <c r="A73" s="16" t="s">
        <v>3019</v>
      </c>
      <c r="B73" s="16" t="s">
        <v>271</v>
      </c>
      <c r="C73" s="113">
        <v>0.58</v>
      </c>
      <c r="D73" s="112"/>
      <c r="E73"/>
      <c r="U73" s="16"/>
      <c r="Y73"/>
    </row>
    <row r="74" spans="1:25" ht="11.25" customHeight="1">
      <c r="A74" s="14" t="s">
        <v>3025</v>
      </c>
      <c r="B74" s="14" t="s">
        <v>272</v>
      </c>
      <c r="C74" s="113">
        <v>0.9</v>
      </c>
      <c r="D74" s="112"/>
      <c r="E74"/>
      <c r="U74" s="14"/>
      <c r="Y74"/>
    </row>
    <row r="75" spans="1:25" ht="11.25" customHeight="1">
      <c r="A75" s="14" t="s">
        <v>3033</v>
      </c>
      <c r="B75" s="14" t="s">
        <v>273</v>
      </c>
      <c r="C75" s="113">
        <v>0.23</v>
      </c>
      <c r="D75" s="112"/>
      <c r="E75"/>
      <c r="U75" s="14"/>
      <c r="Y75"/>
    </row>
    <row r="76" spans="1:25" ht="11.25" customHeight="1">
      <c r="A76" s="14" t="s">
        <v>103</v>
      </c>
      <c r="B76" s="14" t="s">
        <v>274</v>
      </c>
      <c r="C76" s="113">
        <v>0.38</v>
      </c>
      <c r="D76" s="112"/>
      <c r="E76"/>
      <c r="U76" s="14"/>
      <c r="Y76"/>
    </row>
    <row r="77" spans="1:25" ht="11.25" customHeight="1">
      <c r="A77" s="14" t="s">
        <v>108</v>
      </c>
      <c r="B77" s="14" t="s">
        <v>275</v>
      </c>
      <c r="C77" s="113">
        <v>1.22</v>
      </c>
      <c r="D77" s="112"/>
      <c r="E77"/>
      <c r="U77" s="14"/>
      <c r="Y77"/>
    </row>
    <row r="78" spans="1:25" ht="11.25" customHeight="1">
      <c r="A78" s="14" t="s">
        <v>113</v>
      </c>
      <c r="B78" s="14" t="s">
        <v>276</v>
      </c>
      <c r="C78" s="113">
        <v>0.24</v>
      </c>
      <c r="D78" s="112"/>
      <c r="E78"/>
      <c r="U78" s="14"/>
      <c r="Y78"/>
    </row>
    <row r="79" spans="1:25" ht="11.25" customHeight="1">
      <c r="A79" s="14" t="s">
        <v>118</v>
      </c>
      <c r="B79" s="14" t="s">
        <v>277</v>
      </c>
      <c r="C79" s="113">
        <v>0.76</v>
      </c>
      <c r="D79" s="112"/>
      <c r="E79"/>
      <c r="U79" s="14"/>
      <c r="Y79"/>
    </row>
    <row r="80" spans="1:25" ht="11.25" customHeight="1">
      <c r="A80" s="14" t="s">
        <v>122</v>
      </c>
      <c r="B80" s="14" t="s">
        <v>278</v>
      </c>
      <c r="C80" s="113">
        <v>0.17</v>
      </c>
      <c r="D80" s="112"/>
      <c r="E80"/>
      <c r="U80" s="14"/>
      <c r="Y80"/>
    </row>
    <row r="81" spans="1:25" ht="11.25" customHeight="1">
      <c r="A81" s="14" t="s">
        <v>128</v>
      </c>
      <c r="B81" s="14" t="s">
        <v>279</v>
      </c>
      <c r="C81" s="113">
        <v>0.28</v>
      </c>
      <c r="D81" s="112"/>
      <c r="E81"/>
      <c r="U81" s="14"/>
      <c r="Y81"/>
    </row>
    <row r="82" spans="1:25" ht="11.25" customHeight="1">
      <c r="A82" s="14" t="s">
        <v>134</v>
      </c>
      <c r="B82" s="14" t="s">
        <v>280</v>
      </c>
      <c r="C82" s="113">
        <v>1.01</v>
      </c>
      <c r="D82" s="112"/>
      <c r="E82"/>
      <c r="U82" s="14"/>
      <c r="Y82"/>
    </row>
    <row r="83" spans="1:25" ht="11.25" customHeight="1">
      <c r="A83" s="14" t="s">
        <v>136</v>
      </c>
      <c r="B83" s="14" t="s">
        <v>281</v>
      </c>
      <c r="C83" s="113">
        <v>0.67</v>
      </c>
      <c r="D83" s="112"/>
      <c r="E83"/>
      <c r="U83" s="14"/>
      <c r="Y83"/>
    </row>
    <row r="84" spans="1:25" ht="11.25" customHeight="1">
      <c r="A84" s="14" t="s">
        <v>140</v>
      </c>
      <c r="B84" s="14" t="s">
        <v>282</v>
      </c>
      <c r="C84" s="113">
        <v>0.24</v>
      </c>
      <c r="D84" s="112"/>
      <c r="E84"/>
      <c r="U84" s="14"/>
      <c r="Y84"/>
    </row>
    <row r="85" spans="1:25" ht="11.25" customHeight="1">
      <c r="A85" s="14" t="s">
        <v>143</v>
      </c>
      <c r="B85" s="14" t="s">
        <v>283</v>
      </c>
      <c r="C85" s="113">
        <v>0.82</v>
      </c>
      <c r="D85" s="112"/>
      <c r="E85"/>
      <c r="U85" s="14"/>
      <c r="Y85"/>
    </row>
    <row r="86" spans="1:25" ht="11.25" customHeight="1">
      <c r="A86" s="14" t="s">
        <v>284</v>
      </c>
      <c r="B86" s="14" t="s">
        <v>285</v>
      </c>
      <c r="C86" s="113">
        <v>0.99</v>
      </c>
      <c r="D86" s="112"/>
      <c r="E86"/>
      <c r="U86" s="14"/>
      <c r="Y86"/>
    </row>
    <row r="87" spans="1:25" ht="11.25" customHeight="1">
      <c r="A87" s="14" t="s">
        <v>286</v>
      </c>
      <c r="B87" s="14" t="s">
        <v>287</v>
      </c>
      <c r="C87" s="113">
        <v>1.25</v>
      </c>
      <c r="D87" s="112"/>
      <c r="E87"/>
      <c r="U87" s="14"/>
      <c r="Y87"/>
    </row>
    <row r="88" spans="1:25" ht="11.25" customHeight="1">
      <c r="A88" s="14" t="s">
        <v>288</v>
      </c>
      <c r="B88" s="14" t="s">
        <v>289</v>
      </c>
      <c r="C88" s="113">
        <v>0.95</v>
      </c>
      <c r="D88" s="112"/>
      <c r="E88"/>
      <c r="U88" s="14"/>
      <c r="Y88"/>
    </row>
    <row r="89" spans="1:25" ht="11.25" customHeight="1">
      <c r="A89" s="14" t="s">
        <v>290</v>
      </c>
      <c r="B89" s="14" t="s">
        <v>291</v>
      </c>
      <c r="C89" s="113">
        <v>1.76</v>
      </c>
      <c r="D89" s="112"/>
      <c r="E89"/>
      <c r="U89" s="14"/>
      <c r="Y89"/>
    </row>
    <row r="90" spans="1:25" ht="11.25" customHeight="1">
      <c r="A90" s="14" t="s">
        <v>292</v>
      </c>
      <c r="B90" s="14" t="s">
        <v>293</v>
      </c>
      <c r="C90" s="113">
        <v>1.76</v>
      </c>
      <c r="D90" s="112"/>
      <c r="E90"/>
      <c r="U90" s="14"/>
      <c r="Y90"/>
    </row>
    <row r="91" spans="1:25" ht="11.25" customHeight="1">
      <c r="A91" s="14" t="s">
        <v>294</v>
      </c>
      <c r="B91" s="14" t="s">
        <v>295</v>
      </c>
      <c r="C91" s="113">
        <v>1.02</v>
      </c>
      <c r="D91" s="112"/>
      <c r="E91"/>
      <c r="U91" s="14"/>
      <c r="Y91"/>
    </row>
    <row r="92" spans="1:25" ht="11.25" customHeight="1">
      <c r="A92" s="14" t="s">
        <v>296</v>
      </c>
      <c r="B92" s="14" t="s">
        <v>1460</v>
      </c>
      <c r="C92" s="113">
        <v>1.25</v>
      </c>
      <c r="D92" s="112"/>
      <c r="E92"/>
      <c r="U92" s="14"/>
      <c r="Y92"/>
    </row>
    <row r="93" spans="1:25" ht="11.25" customHeight="1">
      <c r="A93" s="14" t="s">
        <v>1461</v>
      </c>
      <c r="B93" s="14" t="s">
        <v>1462</v>
      </c>
      <c r="C93" s="113">
        <v>1.83</v>
      </c>
      <c r="D93" s="112"/>
      <c r="E93"/>
      <c r="U93" s="14"/>
      <c r="Y93"/>
    </row>
    <row r="94" spans="1:25" ht="11.25" customHeight="1">
      <c r="A94" s="14" t="s">
        <v>1463</v>
      </c>
      <c r="B94" s="14" t="s">
        <v>344</v>
      </c>
      <c r="C94" s="113">
        <v>1.21</v>
      </c>
      <c r="D94" s="112"/>
      <c r="E94"/>
      <c r="U94" s="14"/>
      <c r="Y94"/>
    </row>
    <row r="95" spans="1:25" ht="11.25" customHeight="1">
      <c r="A95" s="14" t="s">
        <v>345</v>
      </c>
      <c r="B95" s="14" t="s">
        <v>1362</v>
      </c>
      <c r="C95" s="113">
        <v>0.64</v>
      </c>
      <c r="D95" s="112"/>
      <c r="E95"/>
      <c r="U95" s="14"/>
      <c r="Y95"/>
    </row>
    <row r="96" spans="1:25" ht="11.25" customHeight="1">
      <c r="A96" s="14" t="s">
        <v>346</v>
      </c>
      <c r="B96" s="14" t="s">
        <v>347</v>
      </c>
      <c r="C96" s="113">
        <v>0.77</v>
      </c>
      <c r="D96" s="112"/>
      <c r="E96"/>
      <c r="U96" s="14"/>
      <c r="Y96"/>
    </row>
    <row r="97" spans="1:25" ht="11.25" customHeight="1">
      <c r="A97" s="14" t="s">
        <v>348</v>
      </c>
      <c r="B97" s="14" t="s">
        <v>703</v>
      </c>
      <c r="C97" s="113">
        <v>1.32</v>
      </c>
      <c r="D97" s="112"/>
      <c r="E97"/>
      <c r="U97" s="14"/>
      <c r="Y97"/>
    </row>
    <row r="98" spans="1:25" ht="11.25" customHeight="1">
      <c r="A98" s="14" t="s">
        <v>704</v>
      </c>
      <c r="B98" s="14" t="s">
        <v>705</v>
      </c>
      <c r="C98" s="113">
        <v>1.02</v>
      </c>
      <c r="D98" s="112"/>
      <c r="E98"/>
      <c r="U98" s="14"/>
      <c r="Y98"/>
    </row>
    <row r="99" spans="1:25" ht="11.25" customHeight="1">
      <c r="A99" s="14" t="s">
        <v>706</v>
      </c>
      <c r="B99" s="14" t="s">
        <v>707</v>
      </c>
      <c r="C99" s="113">
        <v>0.61</v>
      </c>
      <c r="D99" s="112"/>
      <c r="E99"/>
      <c r="U99" s="14"/>
      <c r="Y99"/>
    </row>
    <row r="100" spans="1:25" ht="11.25" customHeight="1">
      <c r="A100" s="14" t="s">
        <v>708</v>
      </c>
      <c r="B100" s="14" t="s">
        <v>709</v>
      </c>
      <c r="C100" s="113">
        <v>1.01</v>
      </c>
      <c r="D100" s="112"/>
      <c r="E100"/>
      <c r="U100" s="14"/>
      <c r="Y100"/>
    </row>
    <row r="101" spans="1:25" ht="11.25" customHeight="1">
      <c r="A101" s="14" t="s">
        <v>710</v>
      </c>
      <c r="B101" s="14" t="s">
        <v>711</v>
      </c>
      <c r="C101" s="113">
        <v>0.99</v>
      </c>
      <c r="D101" s="112"/>
      <c r="E101"/>
      <c r="U101" s="14"/>
      <c r="Y101"/>
    </row>
    <row r="102" spans="1:25" ht="11.25" customHeight="1">
      <c r="A102" s="14" t="s">
        <v>712</v>
      </c>
      <c r="B102" s="14" t="s">
        <v>1363</v>
      </c>
      <c r="C102" s="113">
        <v>0.13</v>
      </c>
      <c r="D102" s="112"/>
      <c r="E102"/>
      <c r="U102" s="14"/>
      <c r="Y102"/>
    </row>
    <row r="103" spans="1:25" ht="11.25" customHeight="1">
      <c r="A103" s="14" t="s">
        <v>713</v>
      </c>
      <c r="B103" s="14" t="s">
        <v>1364</v>
      </c>
      <c r="C103" s="113">
        <v>0.21</v>
      </c>
      <c r="D103" s="112"/>
      <c r="E103"/>
      <c r="U103" s="14"/>
      <c r="Y103"/>
    </row>
    <row r="104" spans="1:25" ht="11.25" customHeight="1">
      <c r="A104" s="14" t="s">
        <v>714</v>
      </c>
      <c r="B104" s="14" t="s">
        <v>1365</v>
      </c>
      <c r="C104" s="113">
        <v>0.66</v>
      </c>
      <c r="D104" s="112"/>
      <c r="E104"/>
      <c r="U104" s="14"/>
      <c r="Y104"/>
    </row>
    <row r="105" spans="1:25" ht="11.25" customHeight="1">
      <c r="A105" s="14" t="s">
        <v>715</v>
      </c>
      <c r="B105" s="14" t="s">
        <v>3447</v>
      </c>
      <c r="C105" s="113">
        <v>1.99</v>
      </c>
      <c r="D105" s="112"/>
      <c r="E105"/>
      <c r="U105" s="14"/>
      <c r="Y105"/>
    </row>
    <row r="106" spans="1:25" ht="11.25" customHeight="1">
      <c r="A106" s="14" t="s">
        <v>3448</v>
      </c>
      <c r="B106" s="14" t="s">
        <v>3449</v>
      </c>
      <c r="C106" s="113">
        <v>0.38</v>
      </c>
      <c r="D106" s="112"/>
      <c r="E106"/>
      <c r="U106" s="14"/>
      <c r="Y106"/>
    </row>
    <row r="107" spans="1:25" ht="11.25" customHeight="1">
      <c r="A107" s="14" t="s">
        <v>3450</v>
      </c>
      <c r="B107" s="14" t="s">
        <v>3451</v>
      </c>
      <c r="C107" s="113">
        <v>0.43</v>
      </c>
      <c r="D107" s="112"/>
      <c r="E107"/>
      <c r="U107" s="14"/>
      <c r="Y107"/>
    </row>
    <row r="108" spans="1:25" ht="11.25" customHeight="1">
      <c r="A108" s="14" t="s">
        <v>2720</v>
      </c>
      <c r="B108" s="14" t="s">
        <v>2721</v>
      </c>
      <c r="C108" s="113">
        <v>0.48</v>
      </c>
      <c r="D108" s="112"/>
      <c r="E108"/>
      <c r="U108" s="14"/>
      <c r="Y108"/>
    </row>
    <row r="109" spans="1:25" ht="11.25" customHeight="1">
      <c r="A109" s="14" t="s">
        <v>2722</v>
      </c>
      <c r="B109" s="14" t="s">
        <v>1366</v>
      </c>
      <c r="C109" s="113">
        <v>0.56</v>
      </c>
      <c r="D109" s="112"/>
      <c r="E109"/>
      <c r="U109" s="14"/>
      <c r="Y109"/>
    </row>
    <row r="110" spans="1:25" ht="11.25" customHeight="1">
      <c r="A110" s="14" t="s">
        <v>2723</v>
      </c>
      <c r="B110" s="14" t="s">
        <v>2724</v>
      </c>
      <c r="C110" s="113">
        <v>0.57</v>
      </c>
      <c r="D110" s="112"/>
      <c r="E110"/>
      <c r="U110" s="14"/>
      <c r="Y110"/>
    </row>
    <row r="111" spans="1:25" ht="11.25" customHeight="1">
      <c r="A111" s="14" t="s">
        <v>2725</v>
      </c>
      <c r="B111" s="14" t="s">
        <v>2726</v>
      </c>
      <c r="C111" s="113">
        <v>0.48</v>
      </c>
      <c r="D111" s="112"/>
      <c r="E111"/>
      <c r="U111" s="14"/>
      <c r="Y111"/>
    </row>
    <row r="112" spans="1:25" ht="11.25" customHeight="1">
      <c r="A112" s="14" t="s">
        <v>2727</v>
      </c>
      <c r="B112" s="14" t="s">
        <v>2728</v>
      </c>
      <c r="C112" s="113">
        <v>0.47</v>
      </c>
      <c r="D112" s="112"/>
      <c r="E112"/>
      <c r="U112" s="14"/>
      <c r="Y112"/>
    </row>
    <row r="113" spans="1:25" ht="11.25" customHeight="1">
      <c r="A113" s="14" t="s">
        <v>2729</v>
      </c>
      <c r="B113" s="14" t="s">
        <v>2730</v>
      </c>
      <c r="C113" s="113">
        <v>0.55</v>
      </c>
      <c r="D113" s="112"/>
      <c r="E113"/>
      <c r="U113" s="14"/>
      <c r="Y113"/>
    </row>
    <row r="114" spans="1:25" ht="11.25" customHeight="1">
      <c r="A114" s="14" t="s">
        <v>2731</v>
      </c>
      <c r="B114" s="14" t="s">
        <v>2732</v>
      </c>
      <c r="C114" s="113">
        <v>0.88</v>
      </c>
      <c r="D114" s="112"/>
      <c r="E114"/>
      <c r="U114" s="14"/>
      <c r="Y114"/>
    </row>
    <row r="115" spans="1:25" ht="11.25" customHeight="1">
      <c r="A115" s="14" t="s">
        <v>2733</v>
      </c>
      <c r="B115" s="14" t="s">
        <v>2734</v>
      </c>
      <c r="C115" s="113">
        <v>0.61</v>
      </c>
      <c r="D115" s="112"/>
      <c r="E115"/>
      <c r="U115" s="14"/>
      <c r="Y115"/>
    </row>
    <row r="116" spans="1:25" ht="11.25" customHeight="1">
      <c r="A116" s="14" t="s">
        <v>2735</v>
      </c>
      <c r="B116" s="14" t="s">
        <v>2736</v>
      </c>
      <c r="C116" s="113">
        <v>0.58</v>
      </c>
      <c r="D116" s="112"/>
      <c r="E116"/>
      <c r="U116" s="14"/>
      <c r="Y116"/>
    </row>
    <row r="117" spans="1:25" ht="11.25" customHeight="1">
      <c r="A117" s="14" t="s">
        <v>2737</v>
      </c>
      <c r="B117" s="14" t="s">
        <v>2738</v>
      </c>
      <c r="C117" s="113">
        <v>0.78</v>
      </c>
      <c r="D117" s="112"/>
      <c r="E117"/>
      <c r="U117" s="14"/>
      <c r="Y117"/>
    </row>
    <row r="118" spans="1:25" ht="11.25" customHeight="1">
      <c r="A118" s="14" t="s">
        <v>2739</v>
      </c>
      <c r="B118" s="14" t="s">
        <v>2740</v>
      </c>
      <c r="C118" s="113">
        <v>0.47</v>
      </c>
      <c r="D118" s="112"/>
      <c r="E118"/>
      <c r="U118" s="14"/>
      <c r="Y118"/>
    </row>
    <row r="119" spans="1:25" ht="11.25" customHeight="1">
      <c r="A119" s="14" t="s">
        <v>2741</v>
      </c>
      <c r="B119" s="14" t="s">
        <v>2742</v>
      </c>
      <c r="C119" s="113">
        <v>0.66</v>
      </c>
      <c r="D119" s="112"/>
      <c r="E119"/>
      <c r="U119" s="14"/>
      <c r="Y119"/>
    </row>
    <row r="120" spans="1:25" ht="11.25" customHeight="1">
      <c r="A120" s="14" t="s">
        <v>2743</v>
      </c>
      <c r="B120" s="14" t="s">
        <v>2744</v>
      </c>
      <c r="C120" s="113">
        <v>1.42</v>
      </c>
      <c r="D120" s="112"/>
      <c r="E120"/>
      <c r="U120" s="14"/>
      <c r="Y120"/>
    </row>
    <row r="121" spans="1:25" ht="11.25" customHeight="1">
      <c r="A121" s="14" t="s">
        <v>2745</v>
      </c>
      <c r="B121" s="14" t="s">
        <v>2746</v>
      </c>
      <c r="C121" s="113">
        <v>0.48</v>
      </c>
      <c r="D121" s="112"/>
      <c r="E121"/>
      <c r="U121" s="14"/>
      <c r="Y121"/>
    </row>
    <row r="122" spans="1:25" ht="11.25" customHeight="1">
      <c r="A122" s="14" t="s">
        <v>2747</v>
      </c>
      <c r="B122" s="14" t="s">
        <v>2748</v>
      </c>
      <c r="C122" s="113">
        <v>1.19</v>
      </c>
      <c r="D122" s="112"/>
      <c r="E122"/>
      <c r="U122" s="14"/>
      <c r="Y122"/>
    </row>
    <row r="123" spans="1:25" ht="11.25" customHeight="1">
      <c r="A123" s="14" t="s">
        <v>2749</v>
      </c>
      <c r="B123" s="14" t="s">
        <v>2750</v>
      </c>
      <c r="C123" s="113">
        <v>0.69</v>
      </c>
      <c r="D123" s="112"/>
      <c r="E123"/>
      <c r="U123" s="14"/>
      <c r="Y123"/>
    </row>
    <row r="124" spans="1:25" ht="11.25" customHeight="1">
      <c r="A124" s="14" t="s">
        <v>2751</v>
      </c>
      <c r="B124" s="14" t="s">
        <v>2752</v>
      </c>
      <c r="C124" s="113">
        <v>1.17</v>
      </c>
      <c r="D124" s="112"/>
      <c r="E124"/>
      <c r="U124" s="14"/>
      <c r="Y124"/>
    </row>
    <row r="125" spans="1:25" ht="11.25" customHeight="1">
      <c r="A125" s="14" t="s">
        <v>2753</v>
      </c>
      <c r="B125" s="14" t="s">
        <v>2754</v>
      </c>
      <c r="C125" s="113">
        <v>1.21</v>
      </c>
      <c r="D125" s="112"/>
      <c r="E125"/>
      <c r="U125" s="14"/>
      <c r="Y125"/>
    </row>
    <row r="126" spans="1:25" ht="11.25" customHeight="1">
      <c r="A126" s="14" t="s">
        <v>2755</v>
      </c>
      <c r="B126" s="14" t="s">
        <v>2756</v>
      </c>
      <c r="C126" s="113">
        <v>0.54</v>
      </c>
      <c r="D126" s="112"/>
      <c r="E126"/>
      <c r="U126" s="14"/>
      <c r="Y126"/>
    </row>
    <row r="127" spans="1:25" ht="11.25" customHeight="1">
      <c r="A127" s="14" t="s">
        <v>2757</v>
      </c>
      <c r="B127" s="14" t="s">
        <v>1367</v>
      </c>
      <c r="C127" s="112" t="s">
        <v>9</v>
      </c>
      <c r="D127" s="112"/>
      <c r="E127"/>
      <c r="U127" s="14"/>
      <c r="Y127"/>
    </row>
    <row r="128" spans="1:25" ht="11.25" customHeight="1">
      <c r="A128" s="14" t="s">
        <v>2758</v>
      </c>
      <c r="B128" s="14" t="s">
        <v>1368</v>
      </c>
      <c r="C128" s="112" t="s">
        <v>9</v>
      </c>
      <c r="D128" s="112"/>
      <c r="E128"/>
      <c r="U128" s="14"/>
      <c r="Y128"/>
    </row>
    <row r="129" spans="1:25" ht="11.25" customHeight="1">
      <c r="A129" s="14" t="s">
        <v>2759</v>
      </c>
      <c r="B129" s="14" t="s">
        <v>1369</v>
      </c>
      <c r="C129" s="112" t="s">
        <v>9</v>
      </c>
      <c r="D129" s="112"/>
      <c r="E129"/>
      <c r="U129" s="14"/>
      <c r="Y129"/>
    </row>
    <row r="130" spans="1:25" ht="11.25" customHeight="1">
      <c r="A130" s="14" t="s">
        <v>2760</v>
      </c>
      <c r="B130" s="14" t="s">
        <v>1370</v>
      </c>
      <c r="C130" s="112" t="s">
        <v>9</v>
      </c>
      <c r="D130" s="112"/>
      <c r="E130"/>
      <c r="U130" s="14"/>
      <c r="Y130"/>
    </row>
    <row r="131" spans="1:25" ht="11.25" customHeight="1">
      <c r="A131" s="14" t="s">
        <v>2761</v>
      </c>
      <c r="B131" s="14" t="s">
        <v>2762</v>
      </c>
      <c r="C131" s="113">
        <v>0.74</v>
      </c>
      <c r="D131" s="112"/>
      <c r="E131"/>
      <c r="U131" s="14"/>
      <c r="Y131"/>
    </row>
    <row r="132" spans="1:25" ht="11.25" customHeight="1">
      <c r="A132" s="14" t="s">
        <v>2763</v>
      </c>
      <c r="B132" s="14" t="s">
        <v>2764</v>
      </c>
      <c r="C132" s="113">
        <v>0.44</v>
      </c>
      <c r="D132" s="112"/>
      <c r="E132"/>
      <c r="U132" s="14"/>
      <c r="Y132"/>
    </row>
    <row r="133" spans="1:25" ht="11.25" customHeight="1">
      <c r="A133" s="14" t="s">
        <v>2765</v>
      </c>
      <c r="B133" s="14" t="s">
        <v>2766</v>
      </c>
      <c r="C133" s="113">
        <v>0.69</v>
      </c>
      <c r="D133" s="112"/>
      <c r="E133"/>
      <c r="U133" s="14"/>
      <c r="Y133"/>
    </row>
    <row r="134" spans="1:25" ht="11.25" customHeight="1">
      <c r="A134" s="14" t="s">
        <v>2767</v>
      </c>
      <c r="B134" s="14" t="s">
        <v>2768</v>
      </c>
      <c r="C134" s="113">
        <v>0.66</v>
      </c>
      <c r="D134" s="112"/>
      <c r="E134"/>
      <c r="U134" s="14"/>
      <c r="Y134"/>
    </row>
    <row r="135" spans="1:25" ht="11.25" customHeight="1">
      <c r="A135" s="14" t="s">
        <v>2776</v>
      </c>
      <c r="B135" s="14" t="s">
        <v>2777</v>
      </c>
      <c r="C135" s="113">
        <v>0.53</v>
      </c>
      <c r="D135" s="112"/>
      <c r="E135"/>
      <c r="U135" s="14"/>
      <c r="Y135"/>
    </row>
    <row r="136" spans="1:25" ht="11.25" customHeight="1">
      <c r="A136" s="14" t="s">
        <v>2778</v>
      </c>
      <c r="B136" s="14" t="s">
        <v>2779</v>
      </c>
      <c r="C136" s="113">
        <v>0.34</v>
      </c>
      <c r="D136" s="112"/>
      <c r="E136"/>
      <c r="U136" s="14"/>
      <c r="Y136"/>
    </row>
    <row r="137" spans="1:25" ht="11.25" customHeight="1">
      <c r="A137" s="14" t="s">
        <v>2780</v>
      </c>
      <c r="B137" s="14" t="s">
        <v>2781</v>
      </c>
      <c r="C137" s="113">
        <v>0.61</v>
      </c>
      <c r="D137" s="112"/>
      <c r="E137"/>
      <c r="U137" s="14"/>
      <c r="Y137"/>
    </row>
    <row r="138" spans="1:25" ht="11.25" customHeight="1">
      <c r="A138" s="14" t="s">
        <v>2782</v>
      </c>
      <c r="B138" s="14" t="s">
        <v>2783</v>
      </c>
      <c r="C138" s="113">
        <v>0.44</v>
      </c>
      <c r="D138" s="112"/>
      <c r="E138"/>
      <c r="U138" s="14"/>
      <c r="Y138"/>
    </row>
    <row r="139" spans="1:25" ht="11.25" customHeight="1">
      <c r="A139" s="14" t="s">
        <v>2784</v>
      </c>
      <c r="B139" s="14" t="s">
        <v>2785</v>
      </c>
      <c r="C139" s="113">
        <v>0.4</v>
      </c>
      <c r="D139" s="112"/>
      <c r="E139"/>
      <c r="U139" s="14"/>
      <c r="Y139"/>
    </row>
    <row r="140" spans="1:25" ht="11.25" customHeight="1">
      <c r="A140" s="14" t="s">
        <v>2786</v>
      </c>
      <c r="B140" s="14" t="s">
        <v>2787</v>
      </c>
      <c r="C140" s="113">
        <v>0.35</v>
      </c>
      <c r="D140" s="112"/>
      <c r="E140"/>
      <c r="U140" s="14"/>
      <c r="Y140"/>
    </row>
    <row r="141" spans="1:25" ht="11.25" customHeight="1">
      <c r="A141" s="14" t="s">
        <v>2788</v>
      </c>
      <c r="B141" s="14" t="s">
        <v>2789</v>
      </c>
      <c r="C141" s="113">
        <v>0.55</v>
      </c>
      <c r="D141" s="112"/>
      <c r="E141"/>
      <c r="U141" s="14"/>
      <c r="Y141" s="114"/>
    </row>
    <row r="142" spans="1:25" ht="11.25" customHeight="1">
      <c r="A142" s="14" t="s">
        <v>2790</v>
      </c>
      <c r="B142" s="14" t="s">
        <v>2791</v>
      </c>
      <c r="C142" s="113">
        <v>0.45</v>
      </c>
      <c r="D142" s="112"/>
      <c r="E142"/>
      <c r="U142" s="14"/>
      <c r="Y142" s="114"/>
    </row>
    <row r="143" spans="1:25" ht="11.25" customHeight="1">
      <c r="A143" s="14" t="s">
        <v>160</v>
      </c>
      <c r="B143" s="14" t="s">
        <v>209</v>
      </c>
      <c r="C143" s="113">
        <v>0.31</v>
      </c>
      <c r="D143" s="112"/>
      <c r="E143"/>
      <c r="U143" s="14"/>
      <c r="Y143" s="115"/>
    </row>
    <row r="144" spans="1:25" ht="11.25" customHeight="1">
      <c r="A144" s="14" t="s">
        <v>162</v>
      </c>
      <c r="B144" s="14" t="s">
        <v>2081</v>
      </c>
      <c r="C144" s="113">
        <v>0.91</v>
      </c>
      <c r="D144" s="112"/>
      <c r="E144"/>
      <c r="U144" s="14"/>
      <c r="Y144" s="115"/>
    </row>
    <row r="145" spans="1:25" ht="11.25" customHeight="1">
      <c r="A145" s="14" t="s">
        <v>164</v>
      </c>
      <c r="B145" s="14" t="s">
        <v>2769</v>
      </c>
      <c r="C145" s="113">
        <v>0.54</v>
      </c>
      <c r="D145" s="112"/>
      <c r="E145"/>
      <c r="U145" s="14"/>
      <c r="Y145" s="115"/>
    </row>
    <row r="146" spans="1:25" ht="11.25" customHeight="1">
      <c r="A146" s="14" t="s">
        <v>172</v>
      </c>
      <c r="B146" s="14" t="s">
        <v>2770</v>
      </c>
      <c r="C146" s="113">
        <v>0.9</v>
      </c>
      <c r="D146" s="112"/>
      <c r="E146"/>
      <c r="U146" s="14"/>
      <c r="Y146" s="115"/>
    </row>
    <row r="147" spans="1:25" ht="11.25" customHeight="1">
      <c r="A147" s="14" t="s">
        <v>177</v>
      </c>
      <c r="B147" s="14" t="s">
        <v>2771</v>
      </c>
      <c r="C147" s="113" t="s">
        <v>9</v>
      </c>
      <c r="D147" s="112"/>
      <c r="E147"/>
      <c r="U147" s="14"/>
      <c r="Y147" s="115"/>
    </row>
    <row r="148" spans="1:25" ht="11.25" customHeight="1">
      <c r="A148" s="14" t="s">
        <v>186</v>
      </c>
      <c r="B148" s="14" t="s">
        <v>2772</v>
      </c>
      <c r="C148" s="113">
        <v>0.69</v>
      </c>
      <c r="D148" s="112"/>
      <c r="E148"/>
      <c r="U148" s="14"/>
      <c r="Y148" s="115"/>
    </row>
    <row r="149" spans="1:25" ht="11.25" customHeight="1">
      <c r="A149" s="14" t="s">
        <v>197</v>
      </c>
      <c r="B149" s="14" t="s">
        <v>2773</v>
      </c>
      <c r="C149" s="113">
        <v>0.55</v>
      </c>
      <c r="D149" s="112"/>
      <c r="E149"/>
      <c r="U149" s="14"/>
      <c r="Y149" s="115"/>
    </row>
    <row r="150" spans="1:25" ht="11.25" customHeight="1">
      <c r="A150" s="14" t="s">
        <v>200</v>
      </c>
      <c r="B150" s="14" t="s">
        <v>2774</v>
      </c>
      <c r="C150" s="112" t="s">
        <v>9</v>
      </c>
      <c r="D150" s="112"/>
      <c r="E150"/>
      <c r="U150" s="14"/>
      <c r="Y150" s="114"/>
    </row>
    <row r="151" spans="1:25" ht="11.25" customHeight="1">
      <c r="A151" s="14" t="s">
        <v>203</v>
      </c>
      <c r="B151" s="14" t="s">
        <v>2775</v>
      </c>
      <c r="C151" s="113">
        <v>0.95</v>
      </c>
      <c r="D151" s="112"/>
      <c r="E151"/>
      <c r="U151" s="14"/>
      <c r="Y151" s="114"/>
    </row>
    <row r="152" spans="1:25" ht="11.25" customHeight="1">
      <c r="A152" s="14" t="s">
        <v>2792</v>
      </c>
      <c r="B152" s="14" t="s">
        <v>2611</v>
      </c>
      <c r="C152" s="113">
        <v>0.46</v>
      </c>
      <c r="D152" s="112"/>
      <c r="E152"/>
      <c r="U152" s="14"/>
      <c r="Y152"/>
    </row>
    <row r="153" spans="1:25" ht="11.25" customHeight="1">
      <c r="A153" s="14" t="s">
        <v>2794</v>
      </c>
      <c r="B153" s="14" t="s">
        <v>2610</v>
      </c>
      <c r="C153" s="113">
        <v>0.69</v>
      </c>
      <c r="D153" s="112"/>
      <c r="E153"/>
      <c r="U153" s="14"/>
      <c r="Y153"/>
    </row>
    <row r="154" spans="1:25" ht="11.25" customHeight="1">
      <c r="A154" s="14" t="s">
        <v>2796</v>
      </c>
      <c r="B154" s="14" t="s">
        <v>2609</v>
      </c>
      <c r="C154" s="113">
        <v>1.05</v>
      </c>
      <c r="D154" s="112"/>
      <c r="E154"/>
      <c r="U154" s="14"/>
      <c r="Y154"/>
    </row>
    <row r="155" spans="1:25" ht="11.25" customHeight="1">
      <c r="A155" s="16" t="s">
        <v>2798</v>
      </c>
      <c r="B155" s="14" t="s">
        <v>2799</v>
      </c>
      <c r="C155" s="113">
        <v>1.36</v>
      </c>
      <c r="D155" s="112"/>
      <c r="E155"/>
      <c r="U155" s="16"/>
      <c r="Y155"/>
    </row>
    <row r="156" spans="1:25" ht="11.25" customHeight="1">
      <c r="A156" s="16" t="s">
        <v>2800</v>
      </c>
      <c r="B156" s="16" t="s">
        <v>2801</v>
      </c>
      <c r="C156" s="113">
        <v>1.75</v>
      </c>
      <c r="D156" s="112"/>
      <c r="E156"/>
      <c r="U156" s="16"/>
      <c r="Y156"/>
    </row>
    <row r="157" spans="1:25" ht="11.25" customHeight="1">
      <c r="A157" s="16" t="s">
        <v>2802</v>
      </c>
      <c r="B157" s="16" t="s">
        <v>2803</v>
      </c>
      <c r="C157" s="113">
        <v>0.38</v>
      </c>
      <c r="D157" s="112"/>
      <c r="E157"/>
      <c r="U157" s="16"/>
      <c r="Y157"/>
    </row>
    <row r="158" spans="1:25" ht="11.25" customHeight="1">
      <c r="A158" s="14" t="s">
        <v>2804</v>
      </c>
      <c r="B158" s="14" t="s">
        <v>2805</v>
      </c>
      <c r="C158" s="113">
        <v>0.53</v>
      </c>
      <c r="D158" s="112"/>
      <c r="E158"/>
      <c r="U158" s="14"/>
      <c r="Y158"/>
    </row>
    <row r="159" spans="1:25" ht="11.25" customHeight="1">
      <c r="A159" s="16" t="s">
        <v>2806</v>
      </c>
      <c r="B159" s="16" t="s">
        <v>2807</v>
      </c>
      <c r="C159" s="113">
        <v>0.6</v>
      </c>
      <c r="D159" s="112"/>
      <c r="E159"/>
      <c r="U159" s="16"/>
      <c r="Y159"/>
    </row>
    <row r="160" spans="1:25" ht="11.25" customHeight="1">
      <c r="A160" s="16" t="s">
        <v>2808</v>
      </c>
      <c r="B160" s="16" t="s">
        <v>2809</v>
      </c>
      <c r="C160" s="113">
        <v>0.48</v>
      </c>
      <c r="D160" s="112"/>
      <c r="E160"/>
      <c r="U160" s="16"/>
      <c r="Y160"/>
    </row>
    <row r="161" spans="1:25" ht="11.25" customHeight="1">
      <c r="A161" s="16" t="s">
        <v>2810</v>
      </c>
      <c r="B161" s="16" t="s">
        <v>2811</v>
      </c>
      <c r="C161" s="113">
        <v>0.62</v>
      </c>
      <c r="D161" s="112"/>
      <c r="E161"/>
      <c r="U161" s="16"/>
      <c r="Y161"/>
    </row>
    <row r="162" spans="1:25" ht="11.25" customHeight="1">
      <c r="A162" s="16" t="s">
        <v>2812</v>
      </c>
      <c r="B162" s="16" t="s">
        <v>1873</v>
      </c>
      <c r="C162" s="113">
        <v>0.72</v>
      </c>
      <c r="D162" s="112"/>
      <c r="E162"/>
      <c r="U162" s="16"/>
      <c r="Y162"/>
    </row>
    <row r="163" spans="1:25" ht="11.25" customHeight="1">
      <c r="A163" s="16" t="s">
        <v>1874</v>
      </c>
      <c r="B163" s="16" t="s">
        <v>1875</v>
      </c>
      <c r="C163" s="113">
        <v>0.66</v>
      </c>
      <c r="D163" s="112"/>
      <c r="E163"/>
      <c r="U163" s="16"/>
      <c r="Y163"/>
    </row>
    <row r="164" spans="1:25" ht="11.25" customHeight="1">
      <c r="A164" s="16" t="s">
        <v>1876</v>
      </c>
      <c r="B164" s="16" t="s">
        <v>1877</v>
      </c>
      <c r="C164" s="113">
        <v>0.83</v>
      </c>
      <c r="D164" s="112" t="s">
        <v>2623</v>
      </c>
      <c r="E164"/>
      <c r="U164" s="16"/>
      <c r="Y164"/>
    </row>
    <row r="165" spans="1:25" ht="11.25" customHeight="1">
      <c r="A165" s="16" t="s">
        <v>1878</v>
      </c>
      <c r="B165" s="16" t="s">
        <v>1879</v>
      </c>
      <c r="C165" s="113">
        <v>0.11</v>
      </c>
      <c r="D165" s="112" t="s">
        <v>2623</v>
      </c>
      <c r="E165"/>
      <c r="U165" s="16"/>
      <c r="Y165"/>
    </row>
    <row r="166" spans="1:25" ht="11.25" customHeight="1">
      <c r="A166" s="16" t="s">
        <v>1880</v>
      </c>
      <c r="B166" s="16" t="s">
        <v>1881</v>
      </c>
      <c r="C166" s="113">
        <v>0.11</v>
      </c>
      <c r="D166" s="112" t="s">
        <v>2623</v>
      </c>
      <c r="E166"/>
      <c r="U166" s="16"/>
      <c r="Y166"/>
    </row>
    <row r="167" spans="1:25" ht="11.25" customHeight="1">
      <c r="A167" s="14" t="s">
        <v>1882</v>
      </c>
      <c r="B167" s="14" t="s">
        <v>1883</v>
      </c>
      <c r="C167" s="113">
        <v>0.56</v>
      </c>
      <c r="D167" s="112" t="s">
        <v>2623</v>
      </c>
      <c r="E167"/>
      <c r="U167" s="14"/>
      <c r="Y167"/>
    </row>
    <row r="168" spans="1:25" ht="11.25" customHeight="1">
      <c r="A168" s="14" t="s">
        <v>1884</v>
      </c>
      <c r="B168" s="14" t="s">
        <v>1885</v>
      </c>
      <c r="C168" s="113">
        <v>0.67</v>
      </c>
      <c r="D168" s="112" t="s">
        <v>2623</v>
      </c>
      <c r="E168"/>
      <c r="U168" s="14"/>
      <c r="Y168"/>
    </row>
    <row r="169" spans="1:25" ht="11.25" customHeight="1">
      <c r="A169" s="14" t="s">
        <v>1886</v>
      </c>
      <c r="B169" s="14" t="s">
        <v>1887</v>
      </c>
      <c r="C169" s="113">
        <v>0.38</v>
      </c>
      <c r="D169" s="112" t="s">
        <v>2623</v>
      </c>
      <c r="E169"/>
      <c r="U169" s="14"/>
      <c r="Y169"/>
    </row>
    <row r="170" spans="1:25" ht="11.25" customHeight="1">
      <c r="A170" s="14" t="s">
        <v>1888</v>
      </c>
      <c r="B170" s="14" t="s">
        <v>1889</v>
      </c>
      <c r="C170" s="113">
        <v>0.93</v>
      </c>
      <c r="D170" s="112" t="s">
        <v>2623</v>
      </c>
      <c r="E170"/>
      <c r="U170" s="14"/>
      <c r="Y170"/>
    </row>
    <row r="171" spans="1:25" ht="11.25" customHeight="1">
      <c r="A171" s="14" t="s">
        <v>1890</v>
      </c>
      <c r="B171" s="14" t="s">
        <v>1891</v>
      </c>
      <c r="C171" s="113">
        <v>0.71</v>
      </c>
      <c r="D171" s="112" t="s">
        <v>2623</v>
      </c>
      <c r="E171"/>
      <c r="U171" s="14"/>
      <c r="Y171"/>
    </row>
    <row r="172" spans="1:25" ht="11.25" customHeight="1">
      <c r="A172" s="14" t="s">
        <v>1892</v>
      </c>
      <c r="B172" s="14" t="s">
        <v>1893</v>
      </c>
      <c r="C172" s="113">
        <v>0.68</v>
      </c>
      <c r="D172" s="112" t="s">
        <v>2623</v>
      </c>
      <c r="E172"/>
      <c r="U172" s="14"/>
      <c r="Y172"/>
    </row>
    <row r="173" spans="1:25" ht="11.25" customHeight="1">
      <c r="A173" s="14" t="s">
        <v>1894</v>
      </c>
      <c r="B173" s="14" t="s">
        <v>1895</v>
      </c>
      <c r="C173" s="113">
        <v>0.19</v>
      </c>
      <c r="D173" s="112" t="s">
        <v>2623</v>
      </c>
      <c r="E173"/>
      <c r="U173" s="14"/>
      <c r="Y173"/>
    </row>
    <row r="174" spans="1:25" ht="11.25" customHeight="1">
      <c r="A174" s="14" t="s">
        <v>1896</v>
      </c>
      <c r="B174" s="14" t="s">
        <v>1897</v>
      </c>
      <c r="C174" s="113">
        <v>0.69</v>
      </c>
      <c r="D174" s="112" t="s">
        <v>2623</v>
      </c>
      <c r="E174"/>
      <c r="U174" s="14"/>
      <c r="Y174"/>
    </row>
    <row r="175" spans="1:25" ht="11.25" customHeight="1">
      <c r="A175" s="14" t="s">
        <v>1898</v>
      </c>
      <c r="B175" s="14" t="s">
        <v>1899</v>
      </c>
      <c r="C175" s="113">
        <v>0.49</v>
      </c>
      <c r="D175" s="112" t="s">
        <v>2623</v>
      </c>
      <c r="E175"/>
      <c r="U175" s="14"/>
      <c r="Y175"/>
    </row>
    <row r="176" spans="1:25" ht="11.25" customHeight="1">
      <c r="A176" s="14" t="s">
        <v>1900</v>
      </c>
      <c r="B176" s="14" t="s">
        <v>1901</v>
      </c>
      <c r="C176" s="113">
        <v>0.24</v>
      </c>
      <c r="D176" s="112"/>
      <c r="E176"/>
      <c r="U176" s="14"/>
      <c r="Y176"/>
    </row>
    <row r="177" spans="1:25" ht="11.25" customHeight="1">
      <c r="A177" s="14" t="s">
        <v>1902</v>
      </c>
      <c r="B177" s="14" t="s">
        <v>1903</v>
      </c>
      <c r="C177" s="113">
        <v>0.43</v>
      </c>
      <c r="D177" s="112"/>
      <c r="E177"/>
      <c r="U177" s="14"/>
      <c r="Y177"/>
    </row>
    <row r="178" spans="1:25" ht="11.25" customHeight="1">
      <c r="A178" s="14" t="s">
        <v>1904</v>
      </c>
      <c r="B178" s="14" t="s">
        <v>1905</v>
      </c>
      <c r="C178" s="113">
        <v>3.24</v>
      </c>
      <c r="D178" s="112"/>
      <c r="E178"/>
      <c r="U178" s="14"/>
      <c r="Y178"/>
    </row>
    <row r="179" spans="1:25" ht="11.25" customHeight="1">
      <c r="A179" s="14" t="s">
        <v>1906</v>
      </c>
      <c r="B179" s="14" t="s">
        <v>1907</v>
      </c>
      <c r="C179" s="113">
        <v>1.03</v>
      </c>
      <c r="D179" s="112"/>
      <c r="E179"/>
      <c r="U179" s="14"/>
      <c r="Y179"/>
    </row>
    <row r="180" spans="1:25" ht="11.25" customHeight="1">
      <c r="A180" s="14" t="s">
        <v>1908</v>
      </c>
      <c r="B180" s="14" t="s">
        <v>1909</v>
      </c>
      <c r="C180" s="113">
        <v>1.96</v>
      </c>
      <c r="D180" s="112"/>
      <c r="E180"/>
      <c r="U180" s="14"/>
      <c r="Y180"/>
    </row>
    <row r="181" spans="1:25" ht="11.25" customHeight="1">
      <c r="A181" s="14" t="s">
        <v>1910</v>
      </c>
      <c r="B181" s="14" t="s">
        <v>1911</v>
      </c>
      <c r="C181" s="113">
        <v>0.94</v>
      </c>
      <c r="D181" s="112"/>
      <c r="E181"/>
      <c r="U181" s="14"/>
      <c r="Y181"/>
    </row>
    <row r="182" spans="1:25" ht="11.25" customHeight="1">
      <c r="A182" s="14" t="s">
        <v>1912</v>
      </c>
      <c r="B182" s="14" t="s">
        <v>1913</v>
      </c>
      <c r="C182" s="113">
        <v>0.97</v>
      </c>
      <c r="D182" s="112"/>
      <c r="E182"/>
      <c r="U182" s="14"/>
      <c r="Y182"/>
    </row>
    <row r="183" spans="1:25" ht="11.25" customHeight="1">
      <c r="A183" s="14" t="s">
        <v>1914</v>
      </c>
      <c r="B183" s="14" t="s">
        <v>1915</v>
      </c>
      <c r="C183" s="113">
        <v>1.49</v>
      </c>
      <c r="D183" s="112"/>
      <c r="E183"/>
      <c r="U183" s="14"/>
      <c r="Y183"/>
    </row>
    <row r="184" spans="1:25" ht="11.25" customHeight="1">
      <c r="A184" s="14" t="s">
        <v>1112</v>
      </c>
      <c r="B184" s="14" t="s">
        <v>1113</v>
      </c>
      <c r="C184" s="113">
        <v>0.61</v>
      </c>
      <c r="D184" s="112"/>
      <c r="E184"/>
      <c r="U184" s="14"/>
      <c r="Y184"/>
    </row>
    <row r="185" spans="1:25" ht="11.25" customHeight="1">
      <c r="A185" s="14" t="s">
        <v>1114</v>
      </c>
      <c r="B185" s="14" t="s">
        <v>3215</v>
      </c>
      <c r="C185" s="113">
        <v>0.52</v>
      </c>
      <c r="D185" s="112"/>
      <c r="E185"/>
      <c r="U185" s="14"/>
      <c r="Y185"/>
    </row>
    <row r="186" spans="1:25" ht="11.25" customHeight="1">
      <c r="A186" s="14" t="s">
        <v>1115</v>
      </c>
      <c r="B186" s="14" t="s">
        <v>1116</v>
      </c>
      <c r="C186" s="113">
        <v>1.11</v>
      </c>
      <c r="D186" s="112"/>
      <c r="E186"/>
      <c r="U186" s="14"/>
      <c r="Y186"/>
    </row>
    <row r="187" spans="1:25" ht="11.25" customHeight="1">
      <c r="A187" s="14" t="s">
        <v>1117</v>
      </c>
      <c r="B187" s="14" t="s">
        <v>3216</v>
      </c>
      <c r="C187" s="113">
        <v>0.95</v>
      </c>
      <c r="D187" s="112"/>
      <c r="E187"/>
      <c r="U187" s="14"/>
      <c r="Y187"/>
    </row>
    <row r="188" spans="1:25" ht="11.25" customHeight="1">
      <c r="A188" s="16" t="s">
        <v>1118</v>
      </c>
      <c r="B188" s="16" t="s">
        <v>3217</v>
      </c>
      <c r="C188" s="113">
        <v>0.47</v>
      </c>
      <c r="D188" s="112"/>
      <c r="E188"/>
      <c r="U188" s="16"/>
      <c r="Y188"/>
    </row>
    <row r="189" spans="1:25" ht="11.25" customHeight="1">
      <c r="A189" s="16" t="s">
        <v>1119</v>
      </c>
      <c r="B189" s="16" t="s">
        <v>1120</v>
      </c>
      <c r="C189" s="113">
        <v>0.58</v>
      </c>
      <c r="D189" s="112"/>
      <c r="E189"/>
      <c r="U189" s="16"/>
      <c r="Y189"/>
    </row>
    <row r="190" spans="1:25" ht="11.25" customHeight="1">
      <c r="A190" s="16" t="s">
        <v>1121</v>
      </c>
      <c r="B190" s="16" t="s">
        <v>1122</v>
      </c>
      <c r="C190" s="113">
        <v>0.53</v>
      </c>
      <c r="D190" s="112"/>
      <c r="E190"/>
      <c r="U190" s="16"/>
      <c r="Y190"/>
    </row>
    <row r="191" spans="1:25" ht="11.25" customHeight="1">
      <c r="A191" s="16" t="s">
        <v>1123</v>
      </c>
      <c r="B191" s="16" t="s">
        <v>3218</v>
      </c>
      <c r="C191" s="113">
        <v>0.2</v>
      </c>
      <c r="D191" s="112"/>
      <c r="E191"/>
      <c r="U191" s="16"/>
      <c r="Y191"/>
    </row>
    <row r="192" spans="1:25" ht="11.25" customHeight="1">
      <c r="A192" s="16" t="s">
        <v>1124</v>
      </c>
      <c r="B192" s="16" t="s">
        <v>1125</v>
      </c>
      <c r="C192" s="113">
        <v>0.41</v>
      </c>
      <c r="D192" s="112"/>
      <c r="E192"/>
      <c r="U192" s="16"/>
      <c r="Y192"/>
    </row>
    <row r="193" spans="1:25" ht="11.25" customHeight="1">
      <c r="A193" s="16" t="s">
        <v>1126</v>
      </c>
      <c r="B193" s="16" t="s">
        <v>1127</v>
      </c>
      <c r="C193" s="113">
        <v>0.66</v>
      </c>
      <c r="D193" s="112"/>
      <c r="E193"/>
      <c r="U193" s="16"/>
      <c r="Y193"/>
    </row>
    <row r="194" spans="1:25" ht="11.25" customHeight="1">
      <c r="A194" s="16" t="s">
        <v>1128</v>
      </c>
      <c r="B194" s="16" t="s">
        <v>1129</v>
      </c>
      <c r="C194" s="113" t="s">
        <v>9</v>
      </c>
      <c r="D194" s="112" t="s">
        <v>2622</v>
      </c>
      <c r="E194"/>
      <c r="U194" s="16"/>
      <c r="Y194"/>
    </row>
    <row r="195" spans="1:25" ht="11.25" customHeight="1">
      <c r="A195" s="16" t="s">
        <v>1130</v>
      </c>
      <c r="B195" s="16" t="s">
        <v>1131</v>
      </c>
      <c r="C195" s="113" t="s">
        <v>9</v>
      </c>
      <c r="D195" s="112" t="s">
        <v>2622</v>
      </c>
      <c r="E195"/>
      <c r="U195" s="16"/>
      <c r="Y195"/>
    </row>
    <row r="196" spans="1:25" ht="11.25" customHeight="1">
      <c r="A196" s="16" t="s">
        <v>1132</v>
      </c>
      <c r="B196" s="16" t="s">
        <v>3219</v>
      </c>
      <c r="C196" s="113">
        <v>0.62</v>
      </c>
      <c r="D196" s="112"/>
      <c r="E196"/>
      <c r="U196" s="16"/>
      <c r="Y196"/>
    </row>
    <row r="197" spans="1:25" ht="11.25" customHeight="1">
      <c r="A197" s="16" t="s">
        <v>1133</v>
      </c>
      <c r="B197" s="16" t="s">
        <v>1134</v>
      </c>
      <c r="C197" s="113">
        <v>0.34</v>
      </c>
      <c r="D197" s="112"/>
      <c r="E197"/>
      <c r="U197" s="16"/>
      <c r="Y197"/>
    </row>
    <row r="198" spans="1:25" ht="11.25" customHeight="1">
      <c r="A198" s="16" t="s">
        <v>1135</v>
      </c>
      <c r="B198" s="16" t="s">
        <v>1136</v>
      </c>
      <c r="C198" s="112" t="s">
        <v>9</v>
      </c>
      <c r="D198" s="112" t="s">
        <v>2622</v>
      </c>
      <c r="E198"/>
      <c r="U198" s="16"/>
      <c r="Y198"/>
    </row>
    <row r="199" spans="1:25" ht="11.25" customHeight="1">
      <c r="A199" s="16" t="s">
        <v>1137</v>
      </c>
      <c r="B199" s="16" t="s">
        <v>3220</v>
      </c>
      <c r="C199" s="112" t="s">
        <v>9</v>
      </c>
      <c r="D199" s="112" t="s">
        <v>2622</v>
      </c>
      <c r="E199"/>
      <c r="U199" s="16"/>
      <c r="Y199"/>
    </row>
    <row r="200" spans="1:25" ht="11.25" customHeight="1">
      <c r="A200" s="16" t="s">
        <v>1138</v>
      </c>
      <c r="B200" s="16" t="s">
        <v>1139</v>
      </c>
      <c r="C200" s="112">
        <v>0.72</v>
      </c>
      <c r="D200" s="112"/>
      <c r="E200"/>
      <c r="U200" s="16"/>
      <c r="Y200"/>
    </row>
    <row r="201" spans="1:25" ht="11.25" customHeight="1">
      <c r="A201" s="16" t="s">
        <v>1140</v>
      </c>
      <c r="B201" s="16" t="s">
        <v>1141</v>
      </c>
      <c r="C201" s="113">
        <v>1.48</v>
      </c>
      <c r="D201" s="112"/>
      <c r="E201"/>
      <c r="U201" s="16"/>
      <c r="Y201"/>
    </row>
    <row r="202" spans="1:25" ht="11.25" customHeight="1">
      <c r="A202" s="16" t="s">
        <v>1142</v>
      </c>
      <c r="B202" s="16" t="s">
        <v>1143</v>
      </c>
      <c r="C202" s="113">
        <v>0.87</v>
      </c>
      <c r="D202" s="112"/>
      <c r="E202"/>
      <c r="U202" s="16"/>
      <c r="Y202"/>
    </row>
    <row r="203" spans="1:25" ht="11.25" customHeight="1">
      <c r="A203" s="16" t="s">
        <v>1144</v>
      </c>
      <c r="B203" s="16" t="s">
        <v>1145</v>
      </c>
      <c r="C203" s="113">
        <v>1.56</v>
      </c>
      <c r="D203" s="112"/>
      <c r="E203"/>
      <c r="U203" s="16"/>
      <c r="Y203"/>
    </row>
    <row r="204" spans="1:25" ht="11.25" customHeight="1">
      <c r="A204" s="14" t="s">
        <v>1146</v>
      </c>
      <c r="B204" s="14" t="s">
        <v>1147</v>
      </c>
      <c r="C204" s="113">
        <v>3.58</v>
      </c>
      <c r="D204" s="112"/>
      <c r="E204"/>
      <c r="U204" s="14"/>
      <c r="Y204"/>
    </row>
    <row r="205" spans="1:25" ht="11.25" customHeight="1">
      <c r="A205" s="14" t="s">
        <v>1148</v>
      </c>
      <c r="B205" s="14" t="s">
        <v>1149</v>
      </c>
      <c r="C205" s="113">
        <v>0.99</v>
      </c>
      <c r="D205" s="112"/>
      <c r="E205"/>
      <c r="U205" s="14"/>
      <c r="Y205"/>
    </row>
    <row r="206" spans="1:25" ht="11.25" customHeight="1">
      <c r="A206" s="14" t="s">
        <v>1150</v>
      </c>
      <c r="B206" s="14" t="s">
        <v>3221</v>
      </c>
      <c r="C206" s="113">
        <v>0.48</v>
      </c>
      <c r="D206" s="112"/>
      <c r="E206"/>
      <c r="U206" s="14"/>
      <c r="Y206"/>
    </row>
    <row r="207" spans="1:25" ht="11.25" customHeight="1">
      <c r="A207" s="14" t="s">
        <v>1151</v>
      </c>
      <c r="B207" s="14" t="s">
        <v>3222</v>
      </c>
      <c r="C207" s="113">
        <v>0.67</v>
      </c>
      <c r="D207" s="112"/>
      <c r="E207"/>
      <c r="U207" s="14"/>
      <c r="Y207"/>
    </row>
    <row r="208" spans="1:25" ht="11.25" customHeight="1">
      <c r="A208" s="14" t="s">
        <v>1152</v>
      </c>
      <c r="B208" s="14" t="s">
        <v>1153</v>
      </c>
      <c r="C208" s="113">
        <v>0.26</v>
      </c>
      <c r="D208" s="112"/>
      <c r="E208"/>
      <c r="U208" s="14"/>
      <c r="Y208"/>
    </row>
    <row r="209" spans="1:25" ht="11.25" customHeight="1">
      <c r="A209" s="14" t="s">
        <v>1154</v>
      </c>
      <c r="B209" s="14" t="s">
        <v>1155</v>
      </c>
      <c r="C209" s="113">
        <v>0.3</v>
      </c>
      <c r="D209" s="112"/>
      <c r="E209"/>
      <c r="U209" s="14"/>
      <c r="Y209"/>
    </row>
    <row r="210" spans="1:25" ht="11.25" customHeight="1">
      <c r="A210" s="14" t="s">
        <v>1156</v>
      </c>
      <c r="B210" s="14" t="s">
        <v>1157</v>
      </c>
      <c r="C210" s="113">
        <v>0.18</v>
      </c>
      <c r="D210" s="112"/>
      <c r="E210"/>
      <c r="U210" s="14"/>
      <c r="Y210"/>
    </row>
    <row r="211" spans="1:25" ht="11.25" customHeight="1">
      <c r="A211" s="16" t="s">
        <v>1158</v>
      </c>
      <c r="B211" s="16" t="s">
        <v>1159</v>
      </c>
      <c r="C211" s="113">
        <v>0.11</v>
      </c>
      <c r="D211" s="112"/>
      <c r="E211"/>
      <c r="U211" s="16"/>
      <c r="Y211"/>
    </row>
    <row r="212" spans="1:25" ht="11.25" customHeight="1">
      <c r="A212" s="16" t="s">
        <v>1160</v>
      </c>
      <c r="B212" s="16" t="s">
        <v>1161</v>
      </c>
      <c r="C212" s="113">
        <v>0.16</v>
      </c>
      <c r="D212" s="112"/>
      <c r="E212"/>
      <c r="U212" s="16"/>
      <c r="Y212"/>
    </row>
    <row r="213" spans="1:25" ht="11.25" customHeight="1">
      <c r="A213" s="16" t="s">
        <v>1162</v>
      </c>
      <c r="B213" s="16" t="s">
        <v>11</v>
      </c>
      <c r="C213" s="113">
        <v>1.26</v>
      </c>
      <c r="D213" s="112"/>
      <c r="E213"/>
      <c r="U213" s="16"/>
      <c r="Y213"/>
    </row>
    <row r="214" spans="1:25" ht="11.25" customHeight="1">
      <c r="A214" s="16" t="s">
        <v>1163</v>
      </c>
      <c r="B214" s="16" t="s">
        <v>1164</v>
      </c>
      <c r="C214" s="113">
        <v>0.21</v>
      </c>
      <c r="D214" s="112"/>
      <c r="E214"/>
      <c r="U214" s="16"/>
      <c r="Y214"/>
    </row>
    <row r="215" spans="1:25" ht="11.25" customHeight="1">
      <c r="A215" s="14" t="s">
        <v>1165</v>
      </c>
      <c r="B215" s="16" t="s">
        <v>1166</v>
      </c>
      <c r="C215" s="113">
        <v>0.37</v>
      </c>
      <c r="D215" s="112"/>
      <c r="E215"/>
      <c r="U215" s="14"/>
      <c r="Y215"/>
    </row>
    <row r="216" spans="1:25" ht="11.25" customHeight="1">
      <c r="A216" s="14" t="s">
        <v>1167</v>
      </c>
      <c r="B216" s="16" t="s">
        <v>1168</v>
      </c>
      <c r="C216" s="113">
        <v>0.46</v>
      </c>
      <c r="D216" s="112"/>
      <c r="E216"/>
      <c r="U216" s="14"/>
      <c r="Y216"/>
    </row>
    <row r="217" spans="1:25" ht="11.25" customHeight="1">
      <c r="A217" s="16" t="s">
        <v>1169</v>
      </c>
      <c r="B217" s="16" t="s">
        <v>1170</v>
      </c>
      <c r="C217" s="113">
        <v>1.89</v>
      </c>
      <c r="D217" s="112"/>
      <c r="E217"/>
      <c r="U217" s="16"/>
      <c r="Y217"/>
    </row>
    <row r="218" spans="1:25" ht="11.25" customHeight="1">
      <c r="A218" s="16" t="s">
        <v>1171</v>
      </c>
      <c r="B218" s="16" t="s">
        <v>1172</v>
      </c>
      <c r="C218" s="113">
        <v>3.73</v>
      </c>
      <c r="D218" s="112"/>
      <c r="E218"/>
      <c r="U218" s="16"/>
      <c r="Y218"/>
    </row>
    <row r="219" spans="1:25" ht="11.25" customHeight="1">
      <c r="A219" s="16" t="s">
        <v>1173</v>
      </c>
      <c r="B219" s="16" t="s">
        <v>1174</v>
      </c>
      <c r="C219" s="113">
        <v>0.46</v>
      </c>
      <c r="D219" s="112"/>
      <c r="E219"/>
      <c r="U219" s="16"/>
      <c r="Y219"/>
    </row>
    <row r="220" spans="1:25" ht="11.25" customHeight="1">
      <c r="A220" s="16" t="s">
        <v>1175</v>
      </c>
      <c r="B220" s="14" t="s">
        <v>1176</v>
      </c>
      <c r="C220" s="113">
        <v>0.71</v>
      </c>
      <c r="D220" s="112"/>
      <c r="E220"/>
      <c r="U220" s="16"/>
      <c r="Y220"/>
    </row>
    <row r="221" spans="1:25" ht="11.25" customHeight="1">
      <c r="A221" s="16" t="s">
        <v>1177</v>
      </c>
      <c r="B221" s="16" t="s">
        <v>1178</v>
      </c>
      <c r="C221" s="113">
        <v>0.71</v>
      </c>
      <c r="D221" s="112"/>
      <c r="E221"/>
      <c r="U221" s="16"/>
      <c r="Y221"/>
    </row>
    <row r="222" spans="1:25" ht="11.25" customHeight="1">
      <c r="A222" s="16" t="s">
        <v>1180</v>
      </c>
      <c r="B222" s="16" t="s">
        <v>1181</v>
      </c>
      <c r="C222" s="113">
        <v>2.13</v>
      </c>
      <c r="D222" s="112"/>
      <c r="E222"/>
      <c r="U222" s="16"/>
      <c r="Y222"/>
    </row>
    <row r="223" spans="1:25" ht="11.25" customHeight="1">
      <c r="A223" s="16" t="s">
        <v>2086</v>
      </c>
      <c r="B223" s="16" t="s">
        <v>2088</v>
      </c>
      <c r="C223" s="112" t="s">
        <v>9</v>
      </c>
      <c r="D223" s="112"/>
      <c r="E223"/>
      <c r="U223" s="16"/>
      <c r="Y223"/>
    </row>
    <row r="224" spans="1:25" ht="11.25" customHeight="1">
      <c r="A224" s="16" t="s">
        <v>2087</v>
      </c>
      <c r="B224" s="16" t="s">
        <v>1179</v>
      </c>
      <c r="C224" s="112" t="s">
        <v>9</v>
      </c>
      <c r="D224" s="112"/>
      <c r="E224"/>
      <c r="U224" s="16"/>
      <c r="Y224"/>
    </row>
    <row r="225" spans="1:25" ht="11.25" customHeight="1">
      <c r="A225" s="14" t="s">
        <v>2090</v>
      </c>
      <c r="B225" s="14" t="s">
        <v>2091</v>
      </c>
      <c r="C225" s="162">
        <v>2.1832160059281214</v>
      </c>
      <c r="D225" s="120"/>
      <c r="E225"/>
      <c r="U225" s="14"/>
      <c r="Y225" s="116"/>
    </row>
    <row r="226" spans="1:25" ht="11.25" customHeight="1">
      <c r="A226" s="14" t="s">
        <v>1182</v>
      </c>
      <c r="B226" s="14" t="s">
        <v>1183</v>
      </c>
      <c r="C226" s="113">
        <v>0.18</v>
      </c>
      <c r="D226" s="112"/>
      <c r="E226"/>
      <c r="U226" s="14"/>
      <c r="Y226"/>
    </row>
    <row r="227" spans="1:25" ht="11.25" customHeight="1">
      <c r="A227" s="14" t="s">
        <v>1184</v>
      </c>
      <c r="B227" s="14" t="s">
        <v>1185</v>
      </c>
      <c r="C227" s="113">
        <v>2.08</v>
      </c>
      <c r="D227" s="112"/>
      <c r="E227"/>
      <c r="U227" s="14"/>
      <c r="Y227"/>
    </row>
    <row r="228" spans="1:25" ht="11.25" customHeight="1">
      <c r="A228" s="14" t="s">
        <v>1186</v>
      </c>
      <c r="B228" s="14" t="s">
        <v>1187</v>
      </c>
      <c r="C228" s="113">
        <v>1.96</v>
      </c>
      <c r="D228" s="112"/>
      <c r="E228"/>
      <c r="U228" s="14"/>
      <c r="Y228"/>
    </row>
    <row r="229" spans="1:25" ht="11.25" customHeight="1">
      <c r="A229" s="14" t="s">
        <v>1188</v>
      </c>
      <c r="B229" s="14" t="s">
        <v>1189</v>
      </c>
      <c r="C229" s="113">
        <v>0.86</v>
      </c>
      <c r="D229" s="112"/>
      <c r="E229"/>
      <c r="U229" s="14"/>
      <c r="Y229"/>
    </row>
    <row r="230" spans="1:25" ht="11.25" customHeight="1">
      <c r="A230" s="22" t="s">
        <v>1190</v>
      </c>
      <c r="B230" s="22" t="s">
        <v>1191</v>
      </c>
      <c r="C230" s="113">
        <v>1.48</v>
      </c>
      <c r="D230" s="112"/>
      <c r="E230"/>
      <c r="U230" s="22"/>
      <c r="Y230"/>
    </row>
    <row r="231" spans="1:25" ht="11.25" customHeight="1">
      <c r="A231" s="22" t="s">
        <v>1192</v>
      </c>
      <c r="B231" s="22" t="s">
        <v>1193</v>
      </c>
      <c r="C231" s="113">
        <v>1.71</v>
      </c>
      <c r="D231" s="112"/>
      <c r="E231"/>
      <c r="U231" s="22"/>
      <c r="Y231"/>
    </row>
    <row r="232" spans="1:25" ht="11.25" customHeight="1">
      <c r="A232" s="22" t="s">
        <v>1194</v>
      </c>
      <c r="B232" s="22" t="s">
        <v>1195</v>
      </c>
      <c r="C232" s="113">
        <v>0.69</v>
      </c>
      <c r="D232" s="112"/>
      <c r="E232"/>
      <c r="U232" s="22"/>
      <c r="Y232"/>
    </row>
    <row r="233" spans="1:25" ht="11.25" customHeight="1">
      <c r="A233" s="22" t="s">
        <v>1196</v>
      </c>
      <c r="B233" s="22" t="s">
        <v>1197</v>
      </c>
      <c r="C233" s="113">
        <v>0.56</v>
      </c>
      <c r="D233" s="112"/>
      <c r="E233"/>
      <c r="U233" s="22"/>
      <c r="Y233"/>
    </row>
    <row r="234" spans="1:25" ht="11.25" customHeight="1">
      <c r="A234" s="22" t="s">
        <v>1198</v>
      </c>
      <c r="B234" s="22" t="s">
        <v>1199</v>
      </c>
      <c r="C234" s="113">
        <v>1.93</v>
      </c>
      <c r="D234" s="112"/>
      <c r="E234"/>
      <c r="U234" s="22"/>
      <c r="Y234"/>
    </row>
    <row r="235" spans="1:25" ht="11.25" customHeight="1">
      <c r="A235" s="22" t="s">
        <v>1200</v>
      </c>
      <c r="B235" s="22" t="s">
        <v>1201</v>
      </c>
      <c r="C235" s="113">
        <v>1.07</v>
      </c>
      <c r="D235" s="112" t="s">
        <v>2623</v>
      </c>
      <c r="E235"/>
      <c r="U235" s="22"/>
      <c r="Y235"/>
    </row>
    <row r="236" spans="1:25" ht="11.25" customHeight="1">
      <c r="A236" s="22" t="s">
        <v>1202</v>
      </c>
      <c r="B236" s="22" t="s">
        <v>1203</v>
      </c>
      <c r="C236" s="113">
        <v>1.27</v>
      </c>
      <c r="D236" s="112" t="s">
        <v>2623</v>
      </c>
      <c r="E236"/>
      <c r="U236" s="22"/>
      <c r="Y236"/>
    </row>
    <row r="237" spans="1:25" ht="11.25" customHeight="1">
      <c r="A237" s="22" t="s">
        <v>1204</v>
      </c>
      <c r="B237" s="22" t="s">
        <v>1205</v>
      </c>
      <c r="C237" s="113">
        <v>0.75</v>
      </c>
      <c r="D237" s="112" t="s">
        <v>2623</v>
      </c>
      <c r="E237"/>
      <c r="U237" s="22"/>
      <c r="Y237"/>
    </row>
    <row r="238" spans="1:25" ht="11.25" customHeight="1">
      <c r="A238" s="22" t="s">
        <v>1207</v>
      </c>
      <c r="B238" s="22" t="s">
        <v>1208</v>
      </c>
      <c r="C238" s="113">
        <v>1.35</v>
      </c>
      <c r="D238" s="112" t="s">
        <v>2623</v>
      </c>
      <c r="E238"/>
      <c r="U238" s="22"/>
      <c r="Y238"/>
    </row>
    <row r="239" spans="1:25" ht="11.25" customHeight="1">
      <c r="A239" s="22" t="s">
        <v>1209</v>
      </c>
      <c r="B239" s="22" t="s">
        <v>1210</v>
      </c>
      <c r="C239" s="113">
        <v>1.21</v>
      </c>
      <c r="D239" s="112" t="s">
        <v>2623</v>
      </c>
      <c r="E239"/>
      <c r="U239" s="22"/>
      <c r="Y239"/>
    </row>
    <row r="240" spans="1:25" ht="11.25" customHeight="1">
      <c r="A240" s="22" t="s">
        <v>3494</v>
      </c>
      <c r="B240" s="22" t="s">
        <v>1206</v>
      </c>
      <c r="C240" s="113" t="s">
        <v>9</v>
      </c>
      <c r="D240" s="112"/>
      <c r="E240"/>
      <c r="U240" s="22"/>
      <c r="Y240"/>
    </row>
    <row r="241" spans="1:25" ht="11.25" customHeight="1">
      <c r="A241" s="22" t="s">
        <v>3495</v>
      </c>
      <c r="B241" s="22" t="s">
        <v>1211</v>
      </c>
      <c r="C241" s="113" t="s">
        <v>9</v>
      </c>
      <c r="D241" s="112"/>
      <c r="E241"/>
      <c r="U241" s="22"/>
      <c r="Y241"/>
    </row>
    <row r="242" spans="1:25" ht="11.25" customHeight="1">
      <c r="A242" s="22" t="s">
        <v>1212</v>
      </c>
      <c r="B242" s="22" t="s">
        <v>3243</v>
      </c>
      <c r="C242" s="113">
        <v>0.51</v>
      </c>
      <c r="D242" s="112" t="s">
        <v>2623</v>
      </c>
      <c r="E242"/>
      <c r="U242" s="22"/>
      <c r="Y242"/>
    </row>
    <row r="243" spans="1:25" ht="11.25" customHeight="1">
      <c r="A243" s="22" t="s">
        <v>3244</v>
      </c>
      <c r="B243" s="22" t="s">
        <v>3245</v>
      </c>
      <c r="C243" s="113">
        <v>1.25</v>
      </c>
      <c r="D243" s="112" t="s">
        <v>2623</v>
      </c>
      <c r="E243"/>
      <c r="U243" s="22"/>
      <c r="Y243"/>
    </row>
    <row r="244" spans="1:25" ht="11.25" customHeight="1">
      <c r="A244" s="22" t="s">
        <v>3246</v>
      </c>
      <c r="B244" s="22" t="s">
        <v>3247</v>
      </c>
      <c r="C244" s="113">
        <v>1.27</v>
      </c>
      <c r="D244" s="112" t="s">
        <v>2623</v>
      </c>
      <c r="E244"/>
      <c r="F244" s="3"/>
      <c r="G244" s="23"/>
      <c r="U244" s="22"/>
      <c r="Y244"/>
    </row>
    <row r="245" spans="1:25" ht="11.25" customHeight="1">
      <c r="A245" s="22" t="s">
        <v>3248</v>
      </c>
      <c r="B245" s="22" t="s">
        <v>3249</v>
      </c>
      <c r="C245" s="113">
        <v>1.1</v>
      </c>
      <c r="D245" s="112" t="s">
        <v>2623</v>
      </c>
      <c r="E245"/>
      <c r="F245" s="3"/>
      <c r="G245" s="23"/>
      <c r="U245" s="22"/>
      <c r="Y245"/>
    </row>
    <row r="246" spans="1:25" ht="11.25" customHeight="1">
      <c r="A246" s="22" t="s">
        <v>3250</v>
      </c>
      <c r="B246" s="22" t="s">
        <v>555</v>
      </c>
      <c r="C246" s="113">
        <v>1.52</v>
      </c>
      <c r="D246" s="112" t="s">
        <v>2623</v>
      </c>
      <c r="E246"/>
      <c r="F246" s="3"/>
      <c r="G246" s="3"/>
      <c r="U246" s="22"/>
      <c r="Y246"/>
    </row>
    <row r="247" spans="1:25" ht="11.25" customHeight="1">
      <c r="A247" s="22" t="s">
        <v>556</v>
      </c>
      <c r="B247" s="22" t="s">
        <v>557</v>
      </c>
      <c r="C247" s="113">
        <v>1.27</v>
      </c>
      <c r="D247" s="112" t="s">
        <v>2623</v>
      </c>
      <c r="E247"/>
      <c r="F247" s="3"/>
      <c r="G247" s="3"/>
      <c r="U247" s="22"/>
      <c r="Y247"/>
    </row>
    <row r="248" spans="1:25" ht="11.25" customHeight="1">
      <c r="A248" s="22" t="s">
        <v>558</v>
      </c>
      <c r="B248" s="22" t="s">
        <v>559</v>
      </c>
      <c r="C248" s="113">
        <v>0.42</v>
      </c>
      <c r="D248" s="112" t="s">
        <v>2623</v>
      </c>
      <c r="E248"/>
      <c r="F248" s="3"/>
      <c r="G248" s="3"/>
      <c r="U248" s="22"/>
      <c r="Y248"/>
    </row>
    <row r="249" spans="1:25" ht="11.25" customHeight="1">
      <c r="A249" s="22" t="s">
        <v>560</v>
      </c>
      <c r="B249" s="22" t="s">
        <v>561</v>
      </c>
      <c r="C249" s="113">
        <v>0.59</v>
      </c>
      <c r="D249" s="112" t="s">
        <v>2623</v>
      </c>
      <c r="E249"/>
      <c r="F249" s="3"/>
      <c r="G249" s="3"/>
      <c r="U249" s="22"/>
      <c r="Y249"/>
    </row>
    <row r="250" spans="1:25" ht="11.25" customHeight="1">
      <c r="A250" s="22" t="s">
        <v>562</v>
      </c>
      <c r="B250" s="22" t="s">
        <v>563</v>
      </c>
      <c r="C250" s="113">
        <v>0.36</v>
      </c>
      <c r="D250" s="112" t="s">
        <v>2623</v>
      </c>
      <c r="E250"/>
      <c r="F250" s="3"/>
      <c r="G250" s="3"/>
      <c r="U250" s="22"/>
      <c r="Y250"/>
    </row>
    <row r="251" spans="1:25" ht="11.25" customHeight="1">
      <c r="A251" s="22" t="s">
        <v>564</v>
      </c>
      <c r="B251" s="22" t="s">
        <v>565</v>
      </c>
      <c r="C251" s="113">
        <v>1.87</v>
      </c>
      <c r="D251" s="112" t="s">
        <v>2623</v>
      </c>
      <c r="E251"/>
      <c r="F251" s="3"/>
      <c r="G251" s="3"/>
      <c r="U251" s="22"/>
      <c r="Y251"/>
    </row>
    <row r="252" spans="1:25" ht="11.25" customHeight="1">
      <c r="A252" s="22" t="s">
        <v>566</v>
      </c>
      <c r="B252" s="22" t="s">
        <v>567</v>
      </c>
      <c r="C252" s="113">
        <v>2.2</v>
      </c>
      <c r="D252" s="112" t="s">
        <v>2623</v>
      </c>
      <c r="E252"/>
      <c r="F252" s="3"/>
      <c r="G252" s="3"/>
      <c r="U252" s="22"/>
      <c r="Y252"/>
    </row>
    <row r="253" spans="1:25" ht="11.25" customHeight="1">
      <c r="A253" s="22" t="s">
        <v>568</v>
      </c>
      <c r="B253" s="22" t="s">
        <v>569</v>
      </c>
      <c r="C253" s="113">
        <v>1.31</v>
      </c>
      <c r="D253" s="112" t="s">
        <v>2623</v>
      </c>
      <c r="E253"/>
      <c r="F253" s="3"/>
      <c r="G253" s="3"/>
      <c r="U253" s="22"/>
      <c r="Y253"/>
    </row>
    <row r="254" spans="1:25" ht="11.25" customHeight="1">
      <c r="A254" s="22" t="s">
        <v>570</v>
      </c>
      <c r="B254" s="22" t="s">
        <v>571</v>
      </c>
      <c r="C254" s="113">
        <v>0.87</v>
      </c>
      <c r="D254" s="112" t="s">
        <v>2623</v>
      </c>
      <c r="E254"/>
      <c r="F254" s="3"/>
      <c r="G254" s="3"/>
      <c r="U254" s="22"/>
      <c r="Y254"/>
    </row>
    <row r="255" spans="1:25" ht="11.25" customHeight="1">
      <c r="A255" s="22" t="s">
        <v>572</v>
      </c>
      <c r="B255" s="22" t="s">
        <v>573</v>
      </c>
      <c r="C255" s="113">
        <v>3.5</v>
      </c>
      <c r="D255" s="112" t="s">
        <v>2623</v>
      </c>
      <c r="E255"/>
      <c r="F255" s="3"/>
      <c r="G255" s="3"/>
      <c r="U255" s="22"/>
      <c r="Y255"/>
    </row>
    <row r="256" spans="1:25" ht="11.25" customHeight="1">
      <c r="A256" s="22" t="s">
        <v>574</v>
      </c>
      <c r="B256" s="22" t="s">
        <v>575</v>
      </c>
      <c r="C256" s="113">
        <v>0.49</v>
      </c>
      <c r="D256" s="112" t="s">
        <v>2623</v>
      </c>
      <c r="E256"/>
      <c r="F256" s="3"/>
      <c r="G256" s="3"/>
      <c r="U256" s="22"/>
      <c r="Y256"/>
    </row>
    <row r="257" spans="1:25" ht="11.25" customHeight="1">
      <c r="A257" s="22" t="s">
        <v>576</v>
      </c>
      <c r="B257" s="22" t="s">
        <v>2464</v>
      </c>
      <c r="C257" s="113">
        <v>2.36</v>
      </c>
      <c r="D257" s="112" t="s">
        <v>2623</v>
      </c>
      <c r="E257"/>
      <c r="F257" s="3"/>
      <c r="G257" s="3"/>
      <c r="U257" s="22"/>
      <c r="Y257"/>
    </row>
    <row r="258" spans="1:25" ht="11.25" customHeight="1">
      <c r="A258" s="22" t="s">
        <v>2465</v>
      </c>
      <c r="B258" s="22" t="s">
        <v>2466</v>
      </c>
      <c r="C258" s="113">
        <v>1.02</v>
      </c>
      <c r="D258" s="112" t="s">
        <v>2623</v>
      </c>
      <c r="E258"/>
      <c r="F258" s="3"/>
      <c r="G258" s="3"/>
      <c r="U258" s="22"/>
      <c r="Y258"/>
    </row>
    <row r="259" spans="1:25" ht="11.25" customHeight="1">
      <c r="A259" s="22" t="s">
        <v>2467</v>
      </c>
      <c r="B259" s="22" t="s">
        <v>1439</v>
      </c>
      <c r="C259" s="113">
        <v>1.87</v>
      </c>
      <c r="D259" s="112" t="s">
        <v>2623</v>
      </c>
      <c r="E259"/>
      <c r="F259" s="3"/>
      <c r="G259" s="3"/>
      <c r="U259" s="22"/>
      <c r="Y259"/>
    </row>
    <row r="260" spans="1:25" ht="11.25" customHeight="1">
      <c r="A260" s="22" t="s">
        <v>1440</v>
      </c>
      <c r="B260" s="22" t="s">
        <v>1441</v>
      </c>
      <c r="C260" s="113">
        <v>0.89</v>
      </c>
      <c r="D260" s="112" t="s">
        <v>2623</v>
      </c>
      <c r="E260"/>
      <c r="F260" s="3"/>
      <c r="G260" s="3"/>
      <c r="U260" s="22"/>
      <c r="Y260"/>
    </row>
    <row r="261" spans="1:25" ht="11.25" customHeight="1">
      <c r="A261" s="22" t="s">
        <v>1442</v>
      </c>
      <c r="B261" s="22" t="s">
        <v>1443</v>
      </c>
      <c r="C261" s="113">
        <v>1.62</v>
      </c>
      <c r="D261" s="112" t="s">
        <v>2623</v>
      </c>
      <c r="E261"/>
      <c r="F261" s="3"/>
      <c r="G261" s="3"/>
      <c r="U261" s="22"/>
      <c r="Y261"/>
    </row>
    <row r="262" spans="1:25" ht="11.25" customHeight="1">
      <c r="A262" s="22" t="s">
        <v>1444</v>
      </c>
      <c r="B262" s="22" t="s">
        <v>1445</v>
      </c>
      <c r="C262" s="113">
        <v>0.44</v>
      </c>
      <c r="D262" s="112" t="s">
        <v>2623</v>
      </c>
      <c r="E262"/>
      <c r="F262" s="3"/>
      <c r="G262" s="3"/>
      <c r="U262" s="22"/>
      <c r="Y262"/>
    </row>
    <row r="263" spans="1:25" ht="11.25" customHeight="1">
      <c r="A263" s="22" t="s">
        <v>1446</v>
      </c>
      <c r="B263" s="22" t="s">
        <v>1447</v>
      </c>
      <c r="C263" s="113">
        <v>0.15</v>
      </c>
      <c r="D263" s="112" t="s">
        <v>2623</v>
      </c>
      <c r="E263"/>
      <c r="F263" s="3"/>
      <c r="G263" s="3"/>
      <c r="U263" s="22"/>
      <c r="Y263"/>
    </row>
    <row r="264" spans="1:25" ht="11.25" customHeight="1">
      <c r="A264" s="22" t="s">
        <v>1448</v>
      </c>
      <c r="B264" s="22" t="s">
        <v>1449</v>
      </c>
      <c r="C264" s="113">
        <v>1.1</v>
      </c>
      <c r="D264" s="112" t="s">
        <v>2623</v>
      </c>
      <c r="E264"/>
      <c r="F264" s="3"/>
      <c r="G264" s="3"/>
      <c r="U264" s="22"/>
      <c r="Y264"/>
    </row>
    <row r="265" spans="1:25" ht="11.25" customHeight="1">
      <c r="A265" s="22" t="s">
        <v>1450</v>
      </c>
      <c r="B265" s="22" t="s">
        <v>1451</v>
      </c>
      <c r="C265" s="113">
        <v>0.83</v>
      </c>
      <c r="D265" s="112" t="s">
        <v>2623</v>
      </c>
      <c r="E265"/>
      <c r="F265" s="3"/>
      <c r="G265" s="3"/>
      <c r="U265" s="22"/>
      <c r="Y265"/>
    </row>
    <row r="266" spans="1:25" ht="11.25" customHeight="1">
      <c r="A266" s="22" t="s">
        <v>1452</v>
      </c>
      <c r="B266" s="22" t="s">
        <v>1453</v>
      </c>
      <c r="C266" s="113">
        <v>1.64</v>
      </c>
      <c r="D266" s="112" t="s">
        <v>2623</v>
      </c>
      <c r="E266"/>
      <c r="F266" s="3"/>
      <c r="G266" s="3"/>
      <c r="U266" s="22"/>
      <c r="Y266"/>
    </row>
    <row r="267" spans="1:25" ht="11.25" customHeight="1">
      <c r="A267" s="22" t="s">
        <v>1454</v>
      </c>
      <c r="B267" s="22" t="s">
        <v>1455</v>
      </c>
      <c r="C267" s="113">
        <v>0.5</v>
      </c>
      <c r="D267" s="112" t="s">
        <v>2623</v>
      </c>
      <c r="E267"/>
      <c r="F267" s="3"/>
      <c r="G267" s="3"/>
      <c r="U267" s="22"/>
      <c r="Y267"/>
    </row>
    <row r="268" spans="1:25" ht="11.25" customHeight="1">
      <c r="A268" s="22" t="s">
        <v>1456</v>
      </c>
      <c r="B268" s="22" t="s">
        <v>25</v>
      </c>
      <c r="C268" s="113">
        <v>1.89</v>
      </c>
      <c r="D268" s="112" t="s">
        <v>2623</v>
      </c>
      <c r="E268"/>
      <c r="F268" s="3"/>
      <c r="G268" s="3"/>
      <c r="U268" s="22"/>
      <c r="Y268"/>
    </row>
    <row r="269" spans="1:25" ht="11.25" customHeight="1">
      <c r="A269" s="22" t="s">
        <v>26</v>
      </c>
      <c r="B269" s="22" t="s">
        <v>27</v>
      </c>
      <c r="C269" s="113">
        <v>4.65</v>
      </c>
      <c r="D269" s="112" t="s">
        <v>2623</v>
      </c>
      <c r="E269"/>
      <c r="F269" s="3"/>
      <c r="G269" s="3"/>
      <c r="U269" s="22"/>
      <c r="Y269"/>
    </row>
    <row r="270" spans="1:25" ht="11.25" customHeight="1">
      <c r="A270" s="22" t="s">
        <v>28</v>
      </c>
      <c r="B270" s="22" t="s">
        <v>29</v>
      </c>
      <c r="C270" s="113">
        <v>0.09</v>
      </c>
      <c r="D270" s="112" t="s">
        <v>2623</v>
      </c>
      <c r="E270"/>
      <c r="U270" s="22"/>
      <c r="Y270"/>
    </row>
    <row r="271" spans="1:25" ht="11.25" customHeight="1">
      <c r="A271" s="22" t="s">
        <v>30</v>
      </c>
      <c r="B271" s="22" t="s">
        <v>1371</v>
      </c>
      <c r="C271" s="113">
        <v>1.09</v>
      </c>
      <c r="D271" s="112" t="s">
        <v>2623</v>
      </c>
      <c r="E271"/>
      <c r="U271" s="22"/>
      <c r="Y271"/>
    </row>
    <row r="272" spans="1:21" ht="11.25" customHeight="1">
      <c r="A272" s="22" t="s">
        <v>31</v>
      </c>
      <c r="B272" s="22" t="s">
        <v>477</v>
      </c>
      <c r="C272" s="113">
        <v>2.49</v>
      </c>
      <c r="D272" s="112"/>
      <c r="E272"/>
      <c r="F272"/>
      <c r="U272" s="22"/>
    </row>
    <row r="273" spans="1:21" ht="11.25" customHeight="1">
      <c r="A273" s="14" t="s">
        <v>478</v>
      </c>
      <c r="B273" s="25" t="s">
        <v>33</v>
      </c>
      <c r="C273" s="113" t="s">
        <v>9</v>
      </c>
      <c r="D273" s="112"/>
      <c r="E273"/>
      <c r="F273"/>
      <c r="U273" s="14"/>
    </row>
    <row r="274" spans="1:21" ht="11.25" customHeight="1">
      <c r="A274" s="14" t="s">
        <v>34</v>
      </c>
      <c r="B274" s="25" t="s">
        <v>35</v>
      </c>
      <c r="C274" s="113">
        <v>3.08</v>
      </c>
      <c r="D274" s="112"/>
      <c r="E274"/>
      <c r="F274"/>
      <c r="U274" s="14"/>
    </row>
    <row r="275" spans="1:21" ht="11.25" customHeight="1">
      <c r="A275" s="14" t="s">
        <v>36</v>
      </c>
      <c r="B275" s="25" t="s">
        <v>37</v>
      </c>
      <c r="C275" s="113">
        <v>0.58</v>
      </c>
      <c r="D275" s="112"/>
      <c r="E275"/>
      <c r="F275"/>
      <c r="U275" s="14"/>
    </row>
    <row r="276" spans="1:21" ht="11.25" customHeight="1">
      <c r="A276" s="14" t="s">
        <v>38</v>
      </c>
      <c r="B276" s="14" t="s">
        <v>39</v>
      </c>
      <c r="C276" s="113">
        <v>0.8</v>
      </c>
      <c r="D276" s="112"/>
      <c r="E276"/>
      <c r="F276"/>
      <c r="U276" s="14"/>
    </row>
    <row r="277" spans="1:21" ht="11.25" customHeight="1">
      <c r="A277" s="14" t="s">
        <v>40</v>
      </c>
      <c r="B277" s="14" t="s">
        <v>41</v>
      </c>
      <c r="C277" s="113">
        <v>0.94</v>
      </c>
      <c r="D277" s="112"/>
      <c r="E277"/>
      <c r="F277"/>
      <c r="U277" s="14"/>
    </row>
    <row r="278" spans="1:21" ht="11.25" customHeight="1">
      <c r="A278" s="14" t="s">
        <v>42</v>
      </c>
      <c r="B278" s="14" t="s">
        <v>43</v>
      </c>
      <c r="C278" s="113">
        <v>1.57</v>
      </c>
      <c r="D278" s="112"/>
      <c r="E278"/>
      <c r="F278"/>
      <c r="U278" s="14"/>
    </row>
    <row r="279" spans="1:21" ht="11.25" customHeight="1">
      <c r="A279" s="14" t="s">
        <v>44</v>
      </c>
      <c r="B279" s="14" t="s">
        <v>45</v>
      </c>
      <c r="C279" s="113">
        <v>3.49</v>
      </c>
      <c r="D279" s="112"/>
      <c r="E279"/>
      <c r="F279"/>
      <c r="U279" s="14"/>
    </row>
    <row r="280" spans="1:21" ht="11.25" customHeight="1">
      <c r="A280" s="14" t="s">
        <v>46</v>
      </c>
      <c r="B280" s="14" t="s">
        <v>47</v>
      </c>
      <c r="C280" s="113">
        <v>1.52</v>
      </c>
      <c r="D280" s="112"/>
      <c r="E280"/>
      <c r="F280"/>
      <c r="U280" s="14"/>
    </row>
    <row r="281" spans="1:21" ht="11.25" customHeight="1">
      <c r="A281" s="14" t="s">
        <v>480</v>
      </c>
      <c r="B281" s="14" t="s">
        <v>14</v>
      </c>
      <c r="C281" s="113">
        <v>1.08</v>
      </c>
      <c r="D281" s="112"/>
      <c r="E281"/>
      <c r="F281"/>
      <c r="U281" s="14"/>
    </row>
    <row r="282" spans="1:21" ht="11.25" customHeight="1">
      <c r="A282" s="6" t="s">
        <v>481</v>
      </c>
      <c r="B282" s="6" t="s">
        <v>62</v>
      </c>
      <c r="C282" s="113" t="s">
        <v>9</v>
      </c>
      <c r="D282" s="112"/>
      <c r="E282"/>
      <c r="F282"/>
      <c r="U282" s="6"/>
    </row>
    <row r="283" spans="1:21" ht="11.25" customHeight="1">
      <c r="A283" s="22" t="s">
        <v>63</v>
      </c>
      <c r="B283" s="22" t="s">
        <v>64</v>
      </c>
      <c r="C283" s="113">
        <v>0.65</v>
      </c>
      <c r="D283" s="112"/>
      <c r="E283"/>
      <c r="F283"/>
      <c r="U283" s="22"/>
    </row>
    <row r="284" spans="1:21" ht="11.25" customHeight="1">
      <c r="A284" s="22" t="s">
        <v>1311</v>
      </c>
      <c r="B284" s="22" t="s">
        <v>1312</v>
      </c>
      <c r="C284" s="118">
        <v>0.88</v>
      </c>
      <c r="D284" s="112"/>
      <c r="E284"/>
      <c r="F284"/>
      <c r="U284" s="22"/>
    </row>
    <row r="285" spans="1:21" ht="11.25" customHeight="1">
      <c r="A285" s="22" t="s">
        <v>65</v>
      </c>
      <c r="B285" s="25" t="s">
        <v>2585</v>
      </c>
      <c r="C285" s="113">
        <v>0.29</v>
      </c>
      <c r="D285" s="112"/>
      <c r="E285"/>
      <c r="F285"/>
      <c r="U285" s="22"/>
    </row>
    <row r="286" spans="1:21" ht="11.25" customHeight="1">
      <c r="A286" s="22" t="s">
        <v>472</v>
      </c>
      <c r="B286" s="25" t="s">
        <v>473</v>
      </c>
      <c r="C286" s="113" t="s">
        <v>9</v>
      </c>
      <c r="D286" s="112"/>
      <c r="E286"/>
      <c r="F286"/>
      <c r="U286" s="22"/>
    </row>
    <row r="287" spans="1:21" ht="11.25" customHeight="1">
      <c r="A287" s="14" t="s">
        <v>484</v>
      </c>
      <c r="B287" s="25" t="s">
        <v>13</v>
      </c>
      <c r="C287" s="113">
        <v>0.55</v>
      </c>
      <c r="D287" s="112"/>
      <c r="E287"/>
      <c r="F287"/>
      <c r="U287" s="14"/>
    </row>
    <row r="288" spans="1:5" ht="11.25" customHeight="1">
      <c r="A288" s="14"/>
      <c r="B288" s="25"/>
      <c r="C288" s="24"/>
      <c r="D288" s="121"/>
      <c r="E288" s="71"/>
    </row>
    <row r="289" spans="1:25" ht="11.25" customHeight="1">
      <c r="A289" s="14"/>
      <c r="B289" s="14"/>
      <c r="C289" s="24"/>
      <c r="D289" s="121"/>
      <c r="E289" s="71"/>
      <c r="U289"/>
      <c r="V289" s="112"/>
      <c r="W289"/>
      <c r="X289"/>
      <c r="Y289"/>
    </row>
    <row r="290" spans="1:5" ht="11.25" customHeight="1">
      <c r="A290" s="14"/>
      <c r="B290" s="14"/>
      <c r="C290" s="24"/>
      <c r="D290" s="121"/>
      <c r="E290" s="71"/>
    </row>
    <row r="291" spans="1:5" ht="11.25" customHeight="1">
      <c r="A291" s="14"/>
      <c r="B291" s="14"/>
      <c r="C291" s="24"/>
      <c r="D291" s="121"/>
      <c r="E291" s="71"/>
    </row>
    <row r="292" spans="1:5" ht="11.25" customHeight="1">
      <c r="A292" s="14"/>
      <c r="B292" s="14"/>
      <c r="C292" s="24"/>
      <c r="D292" s="121"/>
      <c r="E292" s="71"/>
    </row>
    <row r="293" spans="1:5" ht="11.25" customHeight="1">
      <c r="A293" s="14"/>
      <c r="B293" s="14"/>
      <c r="C293" s="24"/>
      <c r="D293" s="121"/>
      <c r="E293" s="71"/>
    </row>
    <row r="294" spans="1:5" ht="11.25" customHeight="1">
      <c r="A294" s="14"/>
      <c r="B294" s="14"/>
      <c r="C294" s="24"/>
      <c r="D294" s="121"/>
      <c r="E294" s="71"/>
    </row>
    <row r="295" spans="1:5" ht="11.25" customHeight="1">
      <c r="A295" s="14"/>
      <c r="B295" s="14"/>
      <c r="C295" s="24"/>
      <c r="D295" s="121"/>
      <c r="E295" s="71"/>
    </row>
    <row r="296" spans="1:5" ht="11.25" customHeight="1">
      <c r="A296" s="14"/>
      <c r="B296" s="14"/>
      <c r="C296" s="24"/>
      <c r="D296" s="121"/>
      <c r="E296" s="71"/>
    </row>
    <row r="297" spans="1:5" ht="11.25" customHeight="1">
      <c r="A297" s="14"/>
      <c r="B297" s="14"/>
      <c r="C297" s="24"/>
      <c r="D297" s="121"/>
      <c r="E297" s="71"/>
    </row>
    <row r="298" spans="1:5" ht="11.25" customHeight="1">
      <c r="A298" s="14"/>
      <c r="B298" s="14"/>
      <c r="C298" s="24"/>
      <c r="D298" s="121"/>
      <c r="E298" s="71"/>
    </row>
    <row r="299" spans="1:5" ht="11.25" customHeight="1">
      <c r="A299" s="14"/>
      <c r="B299" s="14"/>
      <c r="C299" s="24"/>
      <c r="D299" s="121"/>
      <c r="E299" s="71"/>
    </row>
    <row r="300" spans="1:5" ht="11.25" customHeight="1">
      <c r="A300" s="14"/>
      <c r="B300" s="14"/>
      <c r="C300" s="24"/>
      <c r="D300" s="121"/>
      <c r="E300" s="71"/>
    </row>
    <row r="301" spans="1:5" ht="11.25" customHeight="1">
      <c r="A301" s="14"/>
      <c r="B301" s="14"/>
      <c r="C301" s="24"/>
      <c r="D301" s="121"/>
      <c r="E301" s="71"/>
    </row>
    <row r="302" spans="1:5" ht="11.25" customHeight="1">
      <c r="A302" s="14"/>
      <c r="B302" s="14"/>
      <c r="C302" s="24"/>
      <c r="D302" s="121"/>
      <c r="E302" s="71"/>
    </row>
    <row r="303" spans="1:5" ht="11.25" customHeight="1">
      <c r="A303" s="14"/>
      <c r="B303" s="14"/>
      <c r="C303" s="24"/>
      <c r="D303" s="121"/>
      <c r="E303" s="71"/>
    </row>
    <row r="304" spans="1:5" ht="11.25" customHeight="1">
      <c r="A304" s="14"/>
      <c r="B304" s="14"/>
      <c r="C304" s="24"/>
      <c r="D304" s="121"/>
      <c r="E304" s="71"/>
    </row>
    <row r="305" spans="1:5" ht="11.25" customHeight="1">
      <c r="A305" s="14"/>
      <c r="B305" s="14"/>
      <c r="C305" s="24"/>
      <c r="D305" s="121"/>
      <c r="E305" s="71"/>
    </row>
    <row r="306" spans="1:5" ht="11.25" customHeight="1">
      <c r="A306" s="14"/>
      <c r="B306" s="14"/>
      <c r="C306" s="24"/>
      <c r="D306" s="121"/>
      <c r="E306" s="71"/>
    </row>
    <row r="307" spans="1:5" ht="11.25" customHeight="1">
      <c r="A307" s="14"/>
      <c r="B307" s="14"/>
      <c r="C307" s="24"/>
      <c r="D307" s="121"/>
      <c r="E307" s="71"/>
    </row>
    <row r="308" spans="1:5" ht="11.25" customHeight="1">
      <c r="A308" s="14"/>
      <c r="B308" s="14"/>
      <c r="C308" s="24"/>
      <c r="D308" s="121"/>
      <c r="E308" s="71"/>
    </row>
    <row r="309" spans="1:5" ht="11.25" customHeight="1">
      <c r="A309" s="14"/>
      <c r="B309" s="14"/>
      <c r="C309" s="24"/>
      <c r="D309" s="121"/>
      <c r="E309" s="71"/>
    </row>
    <row r="310" spans="1:5" ht="11.25" customHeight="1">
      <c r="A310" s="14"/>
      <c r="B310" s="14"/>
      <c r="C310" s="24"/>
      <c r="D310" s="121"/>
      <c r="E310" s="71"/>
    </row>
    <row r="311" spans="1:5" ht="11.25" customHeight="1">
      <c r="A311" s="14"/>
      <c r="B311" s="14"/>
      <c r="C311" s="24"/>
      <c r="D311" s="121"/>
      <c r="E311" s="71"/>
    </row>
    <row r="312" spans="3:5" ht="11.25" customHeight="1">
      <c r="C312" s="24"/>
      <c r="D312" s="121"/>
      <c r="E312" s="71"/>
    </row>
    <row r="313" spans="3:5" ht="11.25" customHeight="1">
      <c r="C313" s="24"/>
      <c r="D313" s="121"/>
      <c r="E313" s="71"/>
    </row>
    <row r="314" spans="3:5" ht="11.25" customHeight="1">
      <c r="C314" s="24"/>
      <c r="D314" s="121"/>
      <c r="E314" s="71"/>
    </row>
    <row r="315" spans="3:5" ht="11.25" customHeight="1">
      <c r="C315" s="24"/>
      <c r="D315" s="121"/>
      <c r="E315" s="71"/>
    </row>
    <row r="316" spans="3:5" ht="11.25" customHeight="1">
      <c r="C316" s="24"/>
      <c r="D316" s="121"/>
      <c r="E316" s="71"/>
    </row>
    <row r="317" spans="3:5" ht="11.25" customHeight="1">
      <c r="C317" s="24"/>
      <c r="D317" s="121"/>
      <c r="E317" s="71"/>
    </row>
    <row r="318" spans="4:5" ht="11.25" customHeight="1">
      <c r="D318" s="121"/>
      <c r="E318" s="71"/>
    </row>
    <row r="319" ht="11.25" customHeight="1">
      <c r="E319" s="71"/>
    </row>
    <row r="320" spans="4:5" ht="11.25" customHeight="1">
      <c r="D320" s="121"/>
      <c r="E320" s="71"/>
    </row>
  </sheetData>
  <sheetProtection/>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34"/>
  <dimension ref="A1:R320"/>
  <sheetViews>
    <sheetView showGridLines="0" zoomScalePageLayoutView="0" workbookViewId="0" topLeftCell="A1">
      <selection activeCell="A1" sqref="A1"/>
    </sheetView>
  </sheetViews>
  <sheetFormatPr defaultColWidth="9.33203125" defaultRowHeight="11.25" customHeight="1"/>
  <cols>
    <col min="1" max="1" width="8.83203125" style="10" customWidth="1"/>
    <col min="2" max="2" width="46.33203125" style="10" customWidth="1"/>
    <col min="3" max="3" width="10" style="121" customWidth="1"/>
    <col min="4" max="4" width="8.16015625" style="28" customWidth="1"/>
    <col min="5" max="5" width="14.33203125" style="5" customWidth="1"/>
    <col min="6" max="6" width="10.16015625" style="10" customWidth="1"/>
    <col min="7" max="7" width="16.83203125" style="10" customWidth="1"/>
    <col min="8" max="8" width="8.5" style="10" customWidth="1"/>
    <col min="9" max="16384" width="9.33203125" style="10" customWidth="1"/>
  </cols>
  <sheetData>
    <row r="1" spans="1:6" ht="11.25" customHeight="1">
      <c r="A1" s="11" t="s">
        <v>15</v>
      </c>
      <c r="B1" s="11" t="s">
        <v>16</v>
      </c>
      <c r="C1" s="12" t="s">
        <v>17</v>
      </c>
      <c r="D1" s="12" t="s">
        <v>349</v>
      </c>
      <c r="E1" s="71"/>
      <c r="F1" s="161" t="s">
        <v>553</v>
      </c>
    </row>
    <row r="2" spans="1:6" ht="11.25" customHeight="1">
      <c r="A2" s="14" t="s">
        <v>18</v>
      </c>
      <c r="B2" s="14" t="s">
        <v>19</v>
      </c>
      <c r="C2" s="131">
        <v>28.4</v>
      </c>
      <c r="D2" s="15"/>
      <c r="E2" s="71"/>
      <c r="F2" s="10" t="s">
        <v>20</v>
      </c>
    </row>
    <row r="3" spans="1:6" ht="11.25" customHeight="1">
      <c r="A3" s="14" t="s">
        <v>21</v>
      </c>
      <c r="B3" s="14" t="s">
        <v>22</v>
      </c>
      <c r="C3" s="131">
        <v>24.4</v>
      </c>
      <c r="D3" s="15"/>
      <c r="E3" s="71"/>
      <c r="F3" s="72"/>
    </row>
    <row r="4" spans="1:5" ht="11.25" customHeight="1">
      <c r="A4" s="14" t="s">
        <v>23</v>
      </c>
      <c r="B4" s="14" t="s">
        <v>24</v>
      </c>
      <c r="C4" s="131">
        <v>21.8</v>
      </c>
      <c r="D4" s="15"/>
      <c r="E4" s="71"/>
    </row>
    <row r="5" spans="1:18" s="13" customFormat="1" ht="11.25" customHeight="1">
      <c r="A5" s="14" t="s">
        <v>1749</v>
      </c>
      <c r="B5" s="14" t="s">
        <v>1750</v>
      </c>
      <c r="C5" s="131">
        <v>26</v>
      </c>
      <c r="D5" s="15"/>
      <c r="E5" s="71"/>
      <c r="P5" s="10"/>
      <c r="R5" s="10"/>
    </row>
    <row r="6" spans="1:5" ht="11.25" customHeight="1">
      <c r="A6" s="14" t="s">
        <v>1751</v>
      </c>
      <c r="B6" s="14" t="s">
        <v>2407</v>
      </c>
      <c r="C6" s="131">
        <v>29.3</v>
      </c>
      <c r="D6" s="15"/>
      <c r="E6" s="71"/>
    </row>
    <row r="7" spans="1:5" ht="11.25" customHeight="1">
      <c r="A7" s="14" t="s">
        <v>2408</v>
      </c>
      <c r="B7" s="14" t="s">
        <v>2409</v>
      </c>
      <c r="C7" s="131">
        <v>22.4</v>
      </c>
      <c r="D7" s="15"/>
      <c r="E7" s="71"/>
    </row>
    <row r="8" spans="1:7" ht="11.25" customHeight="1">
      <c r="A8" s="14" t="s">
        <v>2410</v>
      </c>
      <c r="B8" s="14" t="s">
        <v>2411</v>
      </c>
      <c r="C8" s="131">
        <v>34.1</v>
      </c>
      <c r="D8" s="15"/>
      <c r="E8" s="71"/>
      <c r="F8" s="66" t="str">
        <f ca="1">"Karte"&amp;MID(MID(CELL("filename",$A$1),FIND("]",CELL("filename",$A$1))+1,256),FIND(" ",MID(CELL("filename",$A$1),FIND("]",CELL("filename",$A$1))+1,256),"1"),256)&amp;":"</f>
        <v>Karte 11.3:</v>
      </c>
      <c r="G8" s="99" t="s">
        <v>2619</v>
      </c>
    </row>
    <row r="9" spans="1:7" ht="11.25" customHeight="1">
      <c r="A9" s="14" t="s">
        <v>2412</v>
      </c>
      <c r="B9" s="14" t="s">
        <v>2413</v>
      </c>
      <c r="C9" s="131">
        <v>20</v>
      </c>
      <c r="D9" s="15"/>
      <c r="E9" s="71"/>
      <c r="F9" s="66"/>
      <c r="G9" s="175" t="s">
        <v>545</v>
      </c>
    </row>
    <row r="10" spans="1:7" ht="11.25" customHeight="1">
      <c r="A10" s="14" t="s">
        <v>2414</v>
      </c>
      <c r="B10" s="14" t="s">
        <v>2415</v>
      </c>
      <c r="C10" s="131">
        <v>22.4</v>
      </c>
      <c r="D10" s="15"/>
      <c r="E10" s="71"/>
      <c r="F10" s="68"/>
      <c r="G10" s="100"/>
    </row>
    <row r="11" spans="1:7" ht="11.25" customHeight="1">
      <c r="A11" s="16" t="s">
        <v>2416</v>
      </c>
      <c r="B11" s="16" t="s">
        <v>2417</v>
      </c>
      <c r="C11" s="131">
        <v>21.6</v>
      </c>
      <c r="D11" s="15"/>
      <c r="E11" s="71"/>
      <c r="F11" s="66" t="str">
        <f ca="1">"Map"&amp;MID(MID(CELL("filename",$A$1),FIND("]",CELL("filename",$A$1))+1,256),FIND(" ",MID(CELL("filename",$A$1),FIND("]",CELL("filename",$A$1))+1,256),"1"),256)&amp;":"</f>
        <v>Map 11.3:</v>
      </c>
      <c r="G11" s="99" t="s">
        <v>2620</v>
      </c>
    </row>
    <row r="12" spans="1:7" ht="11.25" customHeight="1">
      <c r="A12" s="16" t="s">
        <v>2418</v>
      </c>
      <c r="B12" s="16" t="s">
        <v>2419</v>
      </c>
      <c r="C12" s="131">
        <v>24.4</v>
      </c>
      <c r="D12" s="15"/>
      <c r="E12" s="71"/>
      <c r="F12" s="66"/>
      <c r="G12" s="100" t="s">
        <v>2529</v>
      </c>
    </row>
    <row r="13" spans="1:7" ht="11.25" customHeight="1">
      <c r="A13" s="16" t="s">
        <v>2420</v>
      </c>
      <c r="B13" s="16" t="s">
        <v>2421</v>
      </c>
      <c r="C13" s="131">
        <v>14</v>
      </c>
      <c r="D13" s="15"/>
      <c r="E13" s="71"/>
      <c r="F13" s="68"/>
      <c r="G13" s="100"/>
    </row>
    <row r="14" spans="1:7" ht="11.25" customHeight="1">
      <c r="A14" s="16" t="s">
        <v>2422</v>
      </c>
      <c r="B14" s="16" t="s">
        <v>2423</v>
      </c>
      <c r="C14" s="131">
        <v>13.5</v>
      </c>
      <c r="D14" s="15"/>
      <c r="E14" s="71"/>
      <c r="F14" s="66" t="str">
        <f ca="1">"Carte"&amp;MID(MID(CELL("filename",$A$1),FIND("]",CELL("filename",$A$1))+1,256),FIND(" ",MID(CELL("filename",$A$1),FIND("]",CELL("filename",$A$1))+1,256),"1"),256)&amp;":"</f>
        <v>Carte 11.3:</v>
      </c>
      <c r="G14" s="99" t="s">
        <v>2621</v>
      </c>
    </row>
    <row r="15" spans="1:7" ht="11.25" customHeight="1">
      <c r="A15" s="16" t="s">
        <v>2424</v>
      </c>
      <c r="B15" s="16" t="s">
        <v>2425</v>
      </c>
      <c r="C15" s="131">
        <v>12.4</v>
      </c>
      <c r="D15" s="15"/>
      <c r="E15" s="71"/>
      <c r="G15" s="175" t="s">
        <v>546</v>
      </c>
    </row>
    <row r="16" spans="1:5" ht="11.25" customHeight="1">
      <c r="A16" s="16" t="s">
        <v>2426</v>
      </c>
      <c r="B16" s="16" t="s">
        <v>2427</v>
      </c>
      <c r="C16" s="131">
        <v>11.8</v>
      </c>
      <c r="D16" s="15"/>
      <c r="E16" s="71"/>
    </row>
    <row r="17" spans="1:5" ht="11.25" customHeight="1">
      <c r="A17" s="16" t="s">
        <v>2428</v>
      </c>
      <c r="B17" s="16" t="s">
        <v>2429</v>
      </c>
      <c r="C17" s="131">
        <v>21.7</v>
      </c>
      <c r="D17" s="15"/>
      <c r="E17" s="71"/>
    </row>
    <row r="18" spans="1:5" ht="11.25" customHeight="1">
      <c r="A18" s="16" t="s">
        <v>2430</v>
      </c>
      <c r="B18" s="16" t="s">
        <v>2431</v>
      </c>
      <c r="C18" s="131">
        <v>13.3</v>
      </c>
      <c r="D18" s="15"/>
      <c r="E18" s="71"/>
    </row>
    <row r="19" spans="1:5" ht="11.25" customHeight="1">
      <c r="A19" s="16" t="s">
        <v>2432</v>
      </c>
      <c r="B19" s="16" t="s">
        <v>2433</v>
      </c>
      <c r="C19" s="131">
        <v>29.5</v>
      </c>
      <c r="D19" s="15"/>
      <c r="E19" s="71"/>
    </row>
    <row r="20" spans="1:8" ht="11.25" customHeight="1">
      <c r="A20" s="16" t="s">
        <v>2434</v>
      </c>
      <c r="B20" s="16" t="s">
        <v>1360</v>
      </c>
      <c r="C20" s="131">
        <v>13.3</v>
      </c>
      <c r="D20" s="15"/>
      <c r="E20" s="71"/>
      <c r="H20" s="132"/>
    </row>
    <row r="21" spans="1:9" ht="11.25" customHeight="1">
      <c r="A21" s="16" t="s">
        <v>2435</v>
      </c>
      <c r="B21" s="16" t="s">
        <v>2436</v>
      </c>
      <c r="C21" s="131">
        <v>10.6</v>
      </c>
      <c r="D21" s="15"/>
      <c r="E21" s="71"/>
      <c r="H21" s="14"/>
      <c r="I21" s="14"/>
    </row>
    <row r="22" spans="1:9" ht="11.25" customHeight="1">
      <c r="A22" s="16" t="s">
        <v>2437</v>
      </c>
      <c r="B22" s="16" t="s">
        <v>2438</v>
      </c>
      <c r="C22" s="131">
        <v>8.2</v>
      </c>
      <c r="D22" s="15"/>
      <c r="E22" s="71"/>
      <c r="G22" s="13" t="s">
        <v>2631</v>
      </c>
      <c r="H22" s="14"/>
      <c r="I22" s="14"/>
    </row>
    <row r="23" spans="1:11" ht="11.25" customHeight="1">
      <c r="A23" s="16" t="s">
        <v>2439</v>
      </c>
      <c r="B23" s="16" t="s">
        <v>2440</v>
      </c>
      <c r="C23" s="131">
        <v>11</v>
      </c>
      <c r="D23" s="15"/>
      <c r="E23" s="71"/>
      <c r="F23" s="13" t="s">
        <v>2441</v>
      </c>
      <c r="G23" s="133" t="s">
        <v>3473</v>
      </c>
      <c r="H23" s="126"/>
      <c r="J23" s="34">
        <f>PERCENTILE(C$2:C$318,0)</f>
        <v>4.9</v>
      </c>
      <c r="K23" s="22" t="s">
        <v>2442</v>
      </c>
    </row>
    <row r="24" spans="1:11" ht="11.25" customHeight="1">
      <c r="A24" s="16" t="s">
        <v>2443</v>
      </c>
      <c r="B24" s="16" t="s">
        <v>2444</v>
      </c>
      <c r="C24" s="131">
        <v>14.7</v>
      </c>
      <c r="D24" s="15"/>
      <c r="E24" s="71"/>
      <c r="G24" s="134" t="s">
        <v>3474</v>
      </c>
      <c r="H24" s="126"/>
      <c r="J24" s="34">
        <f>PERCENTILE(C$2:C$318,0.2)</f>
        <v>11.42</v>
      </c>
      <c r="K24" s="22" t="s">
        <v>2445</v>
      </c>
    </row>
    <row r="25" spans="1:11" ht="11.25" customHeight="1">
      <c r="A25" s="14" t="s">
        <v>2446</v>
      </c>
      <c r="B25" s="14" t="s">
        <v>1361</v>
      </c>
      <c r="C25" s="131">
        <v>11.4</v>
      </c>
      <c r="D25" s="15"/>
      <c r="E25" s="71"/>
      <c r="G25" s="134" t="s">
        <v>3475</v>
      </c>
      <c r="H25" s="126"/>
      <c r="J25" s="34">
        <f>PERCENTILE(C$2:C$318,0.4)</f>
        <v>15.1</v>
      </c>
      <c r="K25" s="22" t="s">
        <v>0</v>
      </c>
    </row>
    <row r="26" spans="1:11" ht="11.25" customHeight="1">
      <c r="A26" s="14" t="s">
        <v>1</v>
      </c>
      <c r="B26" s="14" t="s">
        <v>2</v>
      </c>
      <c r="C26" s="131">
        <v>11.6</v>
      </c>
      <c r="D26" s="15"/>
      <c r="E26" s="71"/>
      <c r="G26" s="134" t="s">
        <v>3476</v>
      </c>
      <c r="H26" s="126"/>
      <c r="J26" s="34">
        <f>PERCENTILE(C$2:C$318,0.5)</f>
        <v>17.1</v>
      </c>
      <c r="K26" s="35" t="s">
        <v>3</v>
      </c>
    </row>
    <row r="27" spans="1:11" ht="11.25" customHeight="1">
      <c r="A27" s="14" t="s">
        <v>4</v>
      </c>
      <c r="B27" s="14" t="s">
        <v>5</v>
      </c>
      <c r="C27" s="131">
        <v>31.9</v>
      </c>
      <c r="D27" s="15"/>
      <c r="E27" s="71"/>
      <c r="G27" s="133" t="s">
        <v>3477</v>
      </c>
      <c r="H27" s="126"/>
      <c r="J27" s="34">
        <f>PERCENTILE(C$2:C$318,0.6)</f>
        <v>18.3</v>
      </c>
      <c r="K27" s="22" t="s">
        <v>6</v>
      </c>
    </row>
    <row r="28" spans="1:11" ht="11.25" customHeight="1">
      <c r="A28" s="14" t="s">
        <v>7</v>
      </c>
      <c r="B28" s="14" t="s">
        <v>8</v>
      </c>
      <c r="C28" s="131">
        <v>19.5</v>
      </c>
      <c r="D28" s="15"/>
      <c r="E28" s="71"/>
      <c r="G28" s="10" t="s">
        <v>1748</v>
      </c>
      <c r="H28" s="128" t="s">
        <v>9</v>
      </c>
      <c r="J28" s="34">
        <f>PERCENTILE(C$2:C$318,0.8)</f>
        <v>22.080000000000002</v>
      </c>
      <c r="K28" s="22" t="s">
        <v>1313</v>
      </c>
    </row>
    <row r="29" spans="1:11" ht="11.25" customHeight="1">
      <c r="A29" s="14" t="s">
        <v>1314</v>
      </c>
      <c r="B29" s="14" t="s">
        <v>1315</v>
      </c>
      <c r="C29" s="131">
        <v>18.4</v>
      </c>
      <c r="D29" s="15"/>
      <c r="E29" s="71"/>
      <c r="F29" s="3"/>
      <c r="G29" s="3"/>
      <c r="J29" s="34">
        <f>PERCENTILE(C$2:C$318,1)</f>
        <v>41.3</v>
      </c>
      <c r="K29" s="14" t="s">
        <v>1316</v>
      </c>
    </row>
    <row r="30" spans="1:9" ht="11.25" customHeight="1">
      <c r="A30" s="14" t="s">
        <v>1317</v>
      </c>
      <c r="B30" s="14" t="s">
        <v>1318</v>
      </c>
      <c r="C30" s="131">
        <v>21.6</v>
      </c>
      <c r="D30" s="15"/>
      <c r="E30" s="71"/>
      <c r="F30" s="8" t="s">
        <v>1319</v>
      </c>
      <c r="G30" s="36"/>
      <c r="H30" s="14"/>
      <c r="I30" s="14"/>
    </row>
    <row r="31" spans="1:9" ht="11.25" customHeight="1">
      <c r="A31" s="14" t="s">
        <v>1320</v>
      </c>
      <c r="B31" s="14" t="s">
        <v>1321</v>
      </c>
      <c r="C31" s="131">
        <v>19.4</v>
      </c>
      <c r="D31" s="15"/>
      <c r="E31" s="71"/>
      <c r="F31" s="3" t="s">
        <v>1322</v>
      </c>
      <c r="G31" s="129" t="s">
        <v>2629</v>
      </c>
      <c r="H31" s="3"/>
      <c r="I31" s="3"/>
    </row>
    <row r="32" spans="1:9" ht="11.25" customHeight="1">
      <c r="A32" s="14" t="s">
        <v>1323</v>
      </c>
      <c r="B32" s="14" t="s">
        <v>1324</v>
      </c>
      <c r="C32" s="131">
        <v>23.2</v>
      </c>
      <c r="D32" s="15"/>
      <c r="E32" s="71"/>
      <c r="F32" s="3"/>
      <c r="G32" s="130"/>
      <c r="H32" s="3"/>
      <c r="I32" s="3"/>
    </row>
    <row r="33" spans="1:9" ht="11.25" customHeight="1">
      <c r="A33" s="14" t="s">
        <v>1325</v>
      </c>
      <c r="B33" s="14" t="s">
        <v>1326</v>
      </c>
      <c r="C33" s="131">
        <v>24.4</v>
      </c>
      <c r="D33" s="15"/>
      <c r="E33" s="71"/>
      <c r="F33" s="3" t="s">
        <v>1327</v>
      </c>
      <c r="G33" s="100" t="s">
        <v>2628</v>
      </c>
      <c r="H33" s="3"/>
      <c r="I33" s="3"/>
    </row>
    <row r="34" spans="1:9" ht="11.25" customHeight="1">
      <c r="A34" s="14" t="s">
        <v>1328</v>
      </c>
      <c r="B34" s="14" t="s">
        <v>1329</v>
      </c>
      <c r="C34" s="131">
        <v>19.6</v>
      </c>
      <c r="D34" s="15"/>
      <c r="E34" s="71"/>
      <c r="F34" s="3"/>
      <c r="G34" s="130"/>
      <c r="H34" s="3"/>
      <c r="I34" s="3"/>
    </row>
    <row r="35" spans="1:9" ht="11.25" customHeight="1">
      <c r="A35" s="14" t="s">
        <v>1330</v>
      </c>
      <c r="B35" s="14" t="s">
        <v>1331</v>
      </c>
      <c r="C35" s="131">
        <v>22.1</v>
      </c>
      <c r="D35" s="15"/>
      <c r="E35" s="71"/>
      <c r="F35" s="3" t="s">
        <v>1332</v>
      </c>
      <c r="G35" s="100" t="s">
        <v>2630</v>
      </c>
      <c r="H35" s="3"/>
      <c r="I35" s="3"/>
    </row>
    <row r="36" spans="1:9" ht="11.25" customHeight="1">
      <c r="A36" s="14" t="s">
        <v>1333</v>
      </c>
      <c r="B36" s="14" t="s">
        <v>1334</v>
      </c>
      <c r="C36" s="131">
        <v>25.2</v>
      </c>
      <c r="D36" s="15"/>
      <c r="E36" s="71"/>
      <c r="F36" s="4"/>
      <c r="G36" s="4"/>
      <c r="H36" s="3"/>
      <c r="I36" s="3"/>
    </row>
    <row r="37" spans="1:9" ht="11.25" customHeight="1">
      <c r="A37" s="14" t="s">
        <v>1335</v>
      </c>
      <c r="B37" s="14" t="s">
        <v>1336</v>
      </c>
      <c r="C37" s="131">
        <v>14.9</v>
      </c>
      <c r="D37" s="15"/>
      <c r="E37" s="71"/>
      <c r="F37" s="3"/>
      <c r="G37" s="3"/>
      <c r="H37" s="3"/>
      <c r="I37" s="3"/>
    </row>
    <row r="38" spans="1:9" ht="11.25" customHeight="1">
      <c r="A38" s="14" t="s">
        <v>1337</v>
      </c>
      <c r="B38" s="14" t="s">
        <v>1338</v>
      </c>
      <c r="C38" s="131">
        <v>16.9</v>
      </c>
      <c r="D38" s="15"/>
      <c r="E38" s="71"/>
      <c r="F38" s="3"/>
      <c r="G38" s="3"/>
      <c r="H38" s="3"/>
      <c r="I38" s="3"/>
    </row>
    <row r="39" spans="1:9" ht="11.25" customHeight="1">
      <c r="A39" s="14" t="s">
        <v>1339</v>
      </c>
      <c r="B39" s="14" t="s">
        <v>1340</v>
      </c>
      <c r="C39" s="131">
        <v>21.5</v>
      </c>
      <c r="D39" s="15"/>
      <c r="E39" s="71"/>
      <c r="F39" s="17" t="s">
        <v>1341</v>
      </c>
      <c r="G39" s="3"/>
      <c r="H39" s="3"/>
      <c r="I39" s="3"/>
    </row>
    <row r="40" spans="1:9" ht="11.25" customHeight="1">
      <c r="A40" s="14" t="s">
        <v>1342</v>
      </c>
      <c r="B40" s="14" t="s">
        <v>1343</v>
      </c>
      <c r="C40" s="131">
        <v>22</v>
      </c>
      <c r="D40" s="15"/>
      <c r="E40" s="71"/>
      <c r="F40" s="3" t="s">
        <v>1322</v>
      </c>
      <c r="G40" s="18" t="s">
        <v>2538</v>
      </c>
      <c r="H40" s="3"/>
      <c r="I40" s="3"/>
    </row>
    <row r="41" spans="1:9" ht="11.25" customHeight="1">
      <c r="A41" s="14" t="s">
        <v>1344</v>
      </c>
      <c r="B41" s="14" t="s">
        <v>1345</v>
      </c>
      <c r="C41" s="131">
        <v>18.7</v>
      </c>
      <c r="D41" s="15"/>
      <c r="E41" s="71"/>
      <c r="F41" s="3"/>
      <c r="G41" s="19"/>
      <c r="H41" s="3"/>
      <c r="I41" s="3"/>
    </row>
    <row r="42" spans="1:11" ht="11.25" customHeight="1">
      <c r="A42" s="14" t="s">
        <v>1346</v>
      </c>
      <c r="B42" s="14" t="s">
        <v>1347</v>
      </c>
      <c r="C42" s="131">
        <v>17.1</v>
      </c>
      <c r="D42" s="15"/>
      <c r="E42" s="71"/>
      <c r="F42" s="3" t="s">
        <v>1327</v>
      </c>
      <c r="G42" s="18" t="s">
        <v>2539</v>
      </c>
      <c r="H42" s="3"/>
      <c r="I42" s="3"/>
      <c r="K42" s="98"/>
    </row>
    <row r="43" spans="1:9" ht="11.25" customHeight="1">
      <c r="A43" s="14" t="s">
        <v>1348</v>
      </c>
      <c r="B43" s="14" t="s">
        <v>1349</v>
      </c>
      <c r="C43" s="131">
        <v>27.9</v>
      </c>
      <c r="D43" s="15"/>
      <c r="E43" s="71"/>
      <c r="F43" s="3"/>
      <c r="G43" s="20"/>
      <c r="H43" s="3"/>
      <c r="I43" s="3"/>
    </row>
    <row r="44" spans="1:9" ht="11.25" customHeight="1">
      <c r="A44" s="14" t="s">
        <v>3263</v>
      </c>
      <c r="B44" s="14" t="s">
        <v>3265</v>
      </c>
      <c r="C44" s="131">
        <v>22.3</v>
      </c>
      <c r="D44" s="15"/>
      <c r="E44" s="71"/>
      <c r="F44" s="3" t="s">
        <v>1332</v>
      </c>
      <c r="G44" s="18" t="s">
        <v>1627</v>
      </c>
      <c r="H44" s="3"/>
      <c r="I44" s="3"/>
    </row>
    <row r="45" spans="1:9" ht="11.25" customHeight="1">
      <c r="A45" s="14" t="s">
        <v>1350</v>
      </c>
      <c r="B45" s="14" t="s">
        <v>1351</v>
      </c>
      <c r="C45" s="131">
        <v>22.3</v>
      </c>
      <c r="D45" s="15"/>
      <c r="E45" s="71"/>
      <c r="F45" s="3"/>
      <c r="G45" s="3"/>
      <c r="H45" s="3"/>
      <c r="I45" s="3"/>
    </row>
    <row r="46" spans="1:5" ht="11.25" customHeight="1">
      <c r="A46" s="14" t="s">
        <v>1352</v>
      </c>
      <c r="B46" s="14" t="s">
        <v>1353</v>
      </c>
      <c r="C46" s="131">
        <v>26.2</v>
      </c>
      <c r="D46" s="15"/>
      <c r="E46" s="71"/>
    </row>
    <row r="47" spans="1:5" ht="11.25" customHeight="1">
      <c r="A47" s="14" t="s">
        <v>1354</v>
      </c>
      <c r="B47" s="14" t="s">
        <v>2354</v>
      </c>
      <c r="C47" s="131">
        <v>21.2</v>
      </c>
      <c r="D47" s="15"/>
      <c r="E47" s="71"/>
    </row>
    <row r="48" spans="1:5" ht="11.25" customHeight="1">
      <c r="A48" s="14" t="s">
        <v>2355</v>
      </c>
      <c r="B48" s="14" t="s">
        <v>2356</v>
      </c>
      <c r="C48" s="131">
        <v>16.1</v>
      </c>
      <c r="D48" s="15"/>
      <c r="E48" s="71"/>
    </row>
    <row r="49" spans="1:5" ht="11.25" customHeight="1">
      <c r="A49" s="14" t="s">
        <v>2357</v>
      </c>
      <c r="B49" s="14" t="s">
        <v>2358</v>
      </c>
      <c r="C49" s="131">
        <v>19.7</v>
      </c>
      <c r="D49" s="15"/>
      <c r="E49" s="71"/>
    </row>
    <row r="50" spans="1:5" ht="11.25" customHeight="1">
      <c r="A50" s="14" t="s">
        <v>227</v>
      </c>
      <c r="B50" s="14" t="s">
        <v>228</v>
      </c>
      <c r="C50" s="131">
        <v>18.6</v>
      </c>
      <c r="D50" s="15"/>
      <c r="E50" s="71"/>
    </row>
    <row r="51" spans="1:5" ht="11.25" customHeight="1">
      <c r="A51" s="14" t="s">
        <v>229</v>
      </c>
      <c r="B51" s="14" t="s">
        <v>230</v>
      </c>
      <c r="C51" s="131">
        <v>20</v>
      </c>
      <c r="D51" s="15"/>
      <c r="E51" s="71"/>
    </row>
    <row r="52" spans="1:5" ht="11.25" customHeight="1">
      <c r="A52" s="14" t="s">
        <v>231</v>
      </c>
      <c r="B52" s="14" t="s">
        <v>232</v>
      </c>
      <c r="C52" s="131">
        <v>19.6</v>
      </c>
      <c r="D52" s="15"/>
      <c r="E52" s="71"/>
    </row>
    <row r="53" spans="1:5" ht="11.25" customHeight="1">
      <c r="A53" s="14" t="s">
        <v>233</v>
      </c>
      <c r="B53" s="14" t="s">
        <v>234</v>
      </c>
      <c r="C53" s="131">
        <v>22.4</v>
      </c>
      <c r="D53" s="15"/>
      <c r="E53" s="71"/>
    </row>
    <row r="54" spans="1:5" ht="11.25" customHeight="1">
      <c r="A54" s="14" t="s">
        <v>235</v>
      </c>
      <c r="B54" s="14" t="s">
        <v>236</v>
      </c>
      <c r="C54" s="131">
        <v>14.6</v>
      </c>
      <c r="D54" s="15"/>
      <c r="E54" s="71"/>
    </row>
    <row r="55" spans="1:5" ht="11.25" customHeight="1">
      <c r="A55" s="14" t="s">
        <v>237</v>
      </c>
      <c r="B55" s="14" t="s">
        <v>238</v>
      </c>
      <c r="C55" s="131">
        <v>22</v>
      </c>
      <c r="D55" s="15"/>
      <c r="E55" s="71"/>
    </row>
    <row r="56" spans="1:5" ht="11.25" customHeight="1">
      <c r="A56" s="14" t="s">
        <v>239</v>
      </c>
      <c r="B56" s="14" t="s">
        <v>240</v>
      </c>
      <c r="C56" s="131">
        <v>22.7</v>
      </c>
      <c r="D56" s="15"/>
      <c r="E56" s="71"/>
    </row>
    <row r="57" spans="1:9" ht="11.25" customHeight="1">
      <c r="A57" s="14" t="s">
        <v>241</v>
      </c>
      <c r="B57" s="14" t="s">
        <v>242</v>
      </c>
      <c r="C57" s="131">
        <v>16.6</v>
      </c>
      <c r="D57" s="15"/>
      <c r="E57" s="71"/>
      <c r="F57" s="3"/>
      <c r="G57" s="3"/>
      <c r="H57" s="3"/>
      <c r="I57" s="3"/>
    </row>
    <row r="58" spans="1:9" ht="11.25" customHeight="1">
      <c r="A58" s="14" t="s">
        <v>243</v>
      </c>
      <c r="B58" s="14" t="s">
        <v>244</v>
      </c>
      <c r="C58" s="131">
        <v>18.3</v>
      </c>
      <c r="D58" s="15"/>
      <c r="E58" s="71"/>
      <c r="F58" s="3"/>
      <c r="G58" s="3"/>
      <c r="H58" s="3"/>
      <c r="I58" s="3"/>
    </row>
    <row r="59" spans="1:9" ht="11.25" customHeight="1">
      <c r="A59" s="14" t="s">
        <v>245</v>
      </c>
      <c r="B59" s="14" t="s">
        <v>246</v>
      </c>
      <c r="C59" s="131">
        <v>16.7</v>
      </c>
      <c r="D59" s="15"/>
      <c r="E59" s="71"/>
      <c r="F59" s="3"/>
      <c r="G59" s="3"/>
      <c r="H59" s="3"/>
      <c r="I59" s="3"/>
    </row>
    <row r="60" spans="1:9" ht="11.25" customHeight="1">
      <c r="A60" s="14" t="s">
        <v>247</v>
      </c>
      <c r="B60" s="14" t="s">
        <v>248</v>
      </c>
      <c r="C60" s="131">
        <v>19.6</v>
      </c>
      <c r="D60" s="15"/>
      <c r="E60" s="71"/>
      <c r="F60" s="3"/>
      <c r="G60" s="3"/>
      <c r="H60" s="3"/>
      <c r="I60" s="3"/>
    </row>
    <row r="61" spans="1:5" ht="11.25" customHeight="1">
      <c r="A61" s="14" t="s">
        <v>249</v>
      </c>
      <c r="B61" s="14" t="s">
        <v>250</v>
      </c>
      <c r="C61" s="131">
        <v>19.3</v>
      </c>
      <c r="D61" s="15"/>
      <c r="E61" s="71"/>
    </row>
    <row r="62" spans="1:5" ht="11.25" customHeight="1">
      <c r="A62" s="14" t="s">
        <v>251</v>
      </c>
      <c r="B62" s="14" t="s">
        <v>252</v>
      </c>
      <c r="C62" s="131">
        <v>18.3</v>
      </c>
      <c r="D62" s="15"/>
      <c r="E62" s="71"/>
    </row>
    <row r="63" spans="1:5" ht="11.25" customHeight="1">
      <c r="A63" s="14" t="s">
        <v>253</v>
      </c>
      <c r="B63" s="14" t="s">
        <v>254</v>
      </c>
      <c r="C63" s="131">
        <v>15.8</v>
      </c>
      <c r="D63" s="15"/>
      <c r="E63" s="71"/>
    </row>
    <row r="64" spans="1:5" ht="11.25" customHeight="1">
      <c r="A64" s="14" t="s">
        <v>256</v>
      </c>
      <c r="B64" s="14" t="s">
        <v>257</v>
      </c>
      <c r="C64" s="131">
        <v>24.5</v>
      </c>
      <c r="D64" s="15"/>
      <c r="E64" s="71"/>
    </row>
    <row r="65" spans="1:5" ht="11.25" customHeight="1">
      <c r="A65" s="14" t="s">
        <v>3264</v>
      </c>
      <c r="B65" s="14" t="s">
        <v>255</v>
      </c>
      <c r="C65" s="131" t="s">
        <v>9</v>
      </c>
      <c r="D65" s="15"/>
      <c r="E65" s="71"/>
    </row>
    <row r="66" spans="1:5" ht="11.25" customHeight="1">
      <c r="A66" s="21" t="s">
        <v>1929</v>
      </c>
      <c r="B66" s="14" t="s">
        <v>258</v>
      </c>
      <c r="C66" s="131" t="s">
        <v>9</v>
      </c>
      <c r="D66" s="15"/>
      <c r="E66" s="71"/>
    </row>
    <row r="67" spans="1:5" ht="11.25" customHeight="1">
      <c r="A67" s="14" t="s">
        <v>259</v>
      </c>
      <c r="B67" s="14" t="s">
        <v>260</v>
      </c>
      <c r="C67" s="131">
        <v>18.3</v>
      </c>
      <c r="D67" s="15"/>
      <c r="E67" s="71"/>
    </row>
    <row r="68" spans="1:5" ht="11.25" customHeight="1">
      <c r="A68" s="14" t="s">
        <v>261</v>
      </c>
      <c r="B68" s="14" t="s">
        <v>262</v>
      </c>
      <c r="C68" s="131">
        <v>18.2</v>
      </c>
      <c r="D68" s="15"/>
      <c r="E68" s="71"/>
    </row>
    <row r="69" spans="1:5" ht="11.25" customHeight="1">
      <c r="A69" s="14" t="s">
        <v>263</v>
      </c>
      <c r="B69" s="14" t="s">
        <v>264</v>
      </c>
      <c r="C69" s="131">
        <v>21.5</v>
      </c>
      <c r="D69" s="15"/>
      <c r="E69" s="71"/>
    </row>
    <row r="70" spans="1:5" ht="11.25" customHeight="1">
      <c r="A70" s="14" t="s">
        <v>265</v>
      </c>
      <c r="B70" s="14" t="s">
        <v>266</v>
      </c>
      <c r="C70" s="131">
        <v>19.4</v>
      </c>
      <c r="D70" s="15"/>
      <c r="E70" s="71"/>
    </row>
    <row r="71" spans="1:5" ht="11.25" customHeight="1">
      <c r="A71" s="14" t="s">
        <v>267</v>
      </c>
      <c r="B71" s="14" t="s">
        <v>268</v>
      </c>
      <c r="C71" s="131">
        <v>18.2</v>
      </c>
      <c r="D71" s="15"/>
      <c r="E71" s="71"/>
    </row>
    <row r="72" spans="1:5" ht="11.25" customHeight="1">
      <c r="A72" s="14" t="s">
        <v>269</v>
      </c>
      <c r="B72" s="14" t="s">
        <v>270</v>
      </c>
      <c r="C72" s="131">
        <v>22.5</v>
      </c>
      <c r="D72" s="15"/>
      <c r="E72" s="71"/>
    </row>
    <row r="73" spans="1:5" ht="11.25" customHeight="1">
      <c r="A73" s="16" t="s">
        <v>3019</v>
      </c>
      <c r="B73" s="16" t="s">
        <v>271</v>
      </c>
      <c r="C73" s="131">
        <v>13</v>
      </c>
      <c r="D73" s="15"/>
      <c r="E73" s="71"/>
    </row>
    <row r="74" spans="1:5" ht="11.25" customHeight="1">
      <c r="A74" s="14" t="s">
        <v>3025</v>
      </c>
      <c r="B74" s="14" t="s">
        <v>272</v>
      </c>
      <c r="C74" s="131">
        <v>17.3</v>
      </c>
      <c r="D74" s="15"/>
      <c r="E74" s="71"/>
    </row>
    <row r="75" spans="1:5" ht="11.25" customHeight="1">
      <c r="A75" s="14" t="s">
        <v>3033</v>
      </c>
      <c r="B75" s="14" t="s">
        <v>273</v>
      </c>
      <c r="C75" s="131">
        <v>11.4</v>
      </c>
      <c r="D75" s="15"/>
      <c r="E75" s="71"/>
    </row>
    <row r="76" spans="1:5" ht="11.25" customHeight="1">
      <c r="A76" s="14" t="s">
        <v>103</v>
      </c>
      <c r="B76" s="14" t="s">
        <v>274</v>
      </c>
      <c r="C76" s="131">
        <v>14.8</v>
      </c>
      <c r="D76" s="15"/>
      <c r="E76" s="71"/>
    </row>
    <row r="77" spans="1:5" ht="11.25" customHeight="1">
      <c r="A77" s="14" t="s">
        <v>108</v>
      </c>
      <c r="B77" s="14" t="s">
        <v>275</v>
      </c>
      <c r="C77" s="131">
        <v>14.4</v>
      </c>
      <c r="D77" s="15"/>
      <c r="E77" s="71"/>
    </row>
    <row r="78" spans="1:5" ht="11.25" customHeight="1">
      <c r="A78" s="14" t="s">
        <v>113</v>
      </c>
      <c r="B78" s="14" t="s">
        <v>276</v>
      </c>
      <c r="C78" s="131">
        <v>11.4</v>
      </c>
      <c r="D78" s="15"/>
      <c r="E78" s="71"/>
    </row>
    <row r="79" spans="1:5" ht="11.25" customHeight="1">
      <c r="A79" s="14" t="s">
        <v>118</v>
      </c>
      <c r="B79" s="14" t="s">
        <v>277</v>
      </c>
      <c r="C79" s="131">
        <v>15</v>
      </c>
      <c r="D79" s="15"/>
      <c r="E79" s="71"/>
    </row>
    <row r="80" spans="1:5" ht="11.25" customHeight="1">
      <c r="A80" s="14" t="s">
        <v>122</v>
      </c>
      <c r="B80" s="14" t="s">
        <v>278</v>
      </c>
      <c r="C80" s="131">
        <v>11.3</v>
      </c>
      <c r="D80" s="15"/>
      <c r="E80" s="71"/>
    </row>
    <row r="81" spans="1:5" ht="11.25" customHeight="1">
      <c r="A81" s="14" t="s">
        <v>128</v>
      </c>
      <c r="B81" s="14" t="s">
        <v>279</v>
      </c>
      <c r="C81" s="131">
        <v>10.5</v>
      </c>
      <c r="D81" s="15"/>
      <c r="E81" s="71"/>
    </row>
    <row r="82" spans="1:5" ht="11.25" customHeight="1">
      <c r="A82" s="14" t="s">
        <v>134</v>
      </c>
      <c r="B82" s="14" t="s">
        <v>280</v>
      </c>
      <c r="C82" s="131">
        <v>21.8</v>
      </c>
      <c r="D82" s="15"/>
      <c r="E82" s="71"/>
    </row>
    <row r="83" spans="1:5" ht="11.25" customHeight="1">
      <c r="A83" s="14" t="s">
        <v>136</v>
      </c>
      <c r="B83" s="14" t="s">
        <v>281</v>
      </c>
      <c r="C83" s="131">
        <v>12.7</v>
      </c>
      <c r="D83" s="15"/>
      <c r="E83" s="71"/>
    </row>
    <row r="84" spans="1:5" ht="11.25" customHeight="1">
      <c r="A84" s="14" t="s">
        <v>140</v>
      </c>
      <c r="B84" s="14" t="s">
        <v>282</v>
      </c>
      <c r="C84" s="131">
        <v>10.3</v>
      </c>
      <c r="D84" s="15"/>
      <c r="E84" s="71"/>
    </row>
    <row r="85" spans="1:5" ht="11.25" customHeight="1">
      <c r="A85" s="14" t="s">
        <v>143</v>
      </c>
      <c r="B85" s="14" t="s">
        <v>283</v>
      </c>
      <c r="C85" s="131">
        <v>11.9</v>
      </c>
      <c r="D85" s="15"/>
      <c r="E85" s="71"/>
    </row>
    <row r="86" spans="1:5" ht="11.25" customHeight="1">
      <c r="A86" s="14" t="s">
        <v>284</v>
      </c>
      <c r="B86" s="14" t="s">
        <v>285</v>
      </c>
      <c r="C86" s="131">
        <v>17.3</v>
      </c>
      <c r="D86" s="15"/>
      <c r="E86" s="71"/>
    </row>
    <row r="87" spans="1:5" ht="11.25" customHeight="1">
      <c r="A87" s="14" t="s">
        <v>286</v>
      </c>
      <c r="B87" s="14" t="s">
        <v>287</v>
      </c>
      <c r="C87" s="131">
        <v>18.1</v>
      </c>
      <c r="D87" s="15"/>
      <c r="E87" s="71"/>
    </row>
    <row r="88" spans="1:5" ht="11.25" customHeight="1">
      <c r="A88" s="14" t="s">
        <v>288</v>
      </c>
      <c r="B88" s="14" t="s">
        <v>289</v>
      </c>
      <c r="C88" s="131">
        <v>18</v>
      </c>
      <c r="D88" s="15"/>
      <c r="E88" s="71"/>
    </row>
    <row r="89" spans="1:5" ht="11.25" customHeight="1">
      <c r="A89" s="14" t="s">
        <v>290</v>
      </c>
      <c r="B89" s="14" t="s">
        <v>291</v>
      </c>
      <c r="C89" s="131">
        <v>26.1</v>
      </c>
      <c r="D89" s="15"/>
      <c r="E89" s="71"/>
    </row>
    <row r="90" spans="1:5" ht="11.25" customHeight="1">
      <c r="A90" s="14" t="s">
        <v>292</v>
      </c>
      <c r="B90" s="14" t="s">
        <v>293</v>
      </c>
      <c r="C90" s="131">
        <v>21.6</v>
      </c>
      <c r="D90" s="15"/>
      <c r="E90" s="71"/>
    </row>
    <row r="91" spans="1:5" ht="11.25" customHeight="1">
      <c r="A91" s="14" t="s">
        <v>294</v>
      </c>
      <c r="B91" s="14" t="s">
        <v>295</v>
      </c>
      <c r="C91" s="131">
        <v>17.8</v>
      </c>
      <c r="D91" s="15"/>
      <c r="E91" s="71"/>
    </row>
    <row r="92" spans="1:5" ht="11.25" customHeight="1">
      <c r="A92" s="14" t="s">
        <v>296</v>
      </c>
      <c r="B92" s="14" t="s">
        <v>1460</v>
      </c>
      <c r="C92" s="131">
        <v>19</v>
      </c>
      <c r="D92" s="15"/>
      <c r="E92" s="71"/>
    </row>
    <row r="93" spans="1:5" ht="11.25" customHeight="1">
      <c r="A93" s="14" t="s">
        <v>1461</v>
      </c>
      <c r="B93" s="14" t="s">
        <v>1462</v>
      </c>
      <c r="C93" s="131">
        <v>25.6</v>
      </c>
      <c r="D93" s="15"/>
      <c r="E93" s="71"/>
    </row>
    <row r="94" spans="1:5" ht="11.25" customHeight="1">
      <c r="A94" s="14" t="s">
        <v>1463</v>
      </c>
      <c r="B94" s="14" t="s">
        <v>344</v>
      </c>
      <c r="C94" s="131">
        <v>18.1</v>
      </c>
      <c r="D94" s="15"/>
      <c r="E94" s="71"/>
    </row>
    <row r="95" spans="1:5" ht="11.25" customHeight="1">
      <c r="A95" s="14" t="s">
        <v>345</v>
      </c>
      <c r="B95" s="14" t="s">
        <v>1362</v>
      </c>
      <c r="C95" s="131">
        <v>14.7</v>
      </c>
      <c r="D95" s="15"/>
      <c r="E95" s="71"/>
    </row>
    <row r="96" spans="1:5" ht="11.25" customHeight="1">
      <c r="A96" s="14" t="s">
        <v>346</v>
      </c>
      <c r="B96" s="14" t="s">
        <v>347</v>
      </c>
      <c r="C96" s="131">
        <v>15.1</v>
      </c>
      <c r="D96" s="15"/>
      <c r="E96" s="71"/>
    </row>
    <row r="97" spans="1:5" ht="11.25" customHeight="1">
      <c r="A97" s="14" t="s">
        <v>348</v>
      </c>
      <c r="B97" s="14" t="s">
        <v>703</v>
      </c>
      <c r="C97" s="131">
        <v>15.5</v>
      </c>
      <c r="D97" s="15"/>
      <c r="E97" s="71"/>
    </row>
    <row r="98" spans="1:5" ht="11.25" customHeight="1">
      <c r="A98" s="14" t="s">
        <v>704</v>
      </c>
      <c r="B98" s="14" t="s">
        <v>705</v>
      </c>
      <c r="C98" s="131">
        <v>15.1</v>
      </c>
      <c r="D98" s="15"/>
      <c r="E98" s="71"/>
    </row>
    <row r="99" spans="1:5" ht="11.25" customHeight="1">
      <c r="A99" s="14" t="s">
        <v>706</v>
      </c>
      <c r="B99" s="14" t="s">
        <v>707</v>
      </c>
      <c r="C99" s="131">
        <v>10.4</v>
      </c>
      <c r="D99" s="15"/>
      <c r="E99" s="71"/>
    </row>
    <row r="100" spans="1:5" ht="11.25" customHeight="1">
      <c r="A100" s="14" t="s">
        <v>708</v>
      </c>
      <c r="B100" s="14" t="s">
        <v>709</v>
      </c>
      <c r="C100" s="131">
        <v>13.8</v>
      </c>
      <c r="D100" s="15"/>
      <c r="E100" s="71"/>
    </row>
    <row r="101" spans="1:5" ht="11.25" customHeight="1">
      <c r="A101" s="14" t="s">
        <v>710</v>
      </c>
      <c r="B101" s="14" t="s">
        <v>711</v>
      </c>
      <c r="C101" s="131">
        <v>14.5</v>
      </c>
      <c r="D101" s="15"/>
      <c r="E101" s="71"/>
    </row>
    <row r="102" spans="1:5" ht="11.25" customHeight="1">
      <c r="A102" s="14" t="s">
        <v>712</v>
      </c>
      <c r="B102" s="14" t="s">
        <v>1363</v>
      </c>
      <c r="C102" s="131">
        <v>8.9</v>
      </c>
      <c r="D102" s="15"/>
      <c r="E102" s="71"/>
    </row>
    <row r="103" spans="1:5" ht="11.25" customHeight="1">
      <c r="A103" s="14" t="s">
        <v>713</v>
      </c>
      <c r="B103" s="14" t="s">
        <v>1364</v>
      </c>
      <c r="C103" s="131">
        <v>22.1</v>
      </c>
      <c r="D103" s="15"/>
      <c r="E103" s="71"/>
    </row>
    <row r="104" spans="1:5" ht="11.25" customHeight="1">
      <c r="A104" s="14" t="s">
        <v>714</v>
      </c>
      <c r="B104" s="14" t="s">
        <v>1365</v>
      </c>
      <c r="C104" s="131">
        <v>11.8</v>
      </c>
      <c r="D104" s="15"/>
      <c r="E104" s="71"/>
    </row>
    <row r="105" spans="1:5" ht="11.25" customHeight="1">
      <c r="A105" s="14" t="s">
        <v>715</v>
      </c>
      <c r="B105" s="14" t="s">
        <v>3447</v>
      </c>
      <c r="C105" s="131">
        <v>24.9</v>
      </c>
      <c r="D105" s="15"/>
      <c r="E105" s="71"/>
    </row>
    <row r="106" spans="1:5" ht="11.25" customHeight="1">
      <c r="A106" s="14" t="s">
        <v>3448</v>
      </c>
      <c r="B106" s="14" t="s">
        <v>3449</v>
      </c>
      <c r="C106" s="131">
        <v>14.8</v>
      </c>
      <c r="D106" s="15"/>
      <c r="E106" s="71"/>
    </row>
    <row r="107" spans="1:5" ht="11.25" customHeight="1">
      <c r="A107" s="14" t="s">
        <v>3450</v>
      </c>
      <c r="B107" s="14" t="s">
        <v>3451</v>
      </c>
      <c r="C107" s="131">
        <v>14</v>
      </c>
      <c r="D107" s="15"/>
      <c r="E107" s="71"/>
    </row>
    <row r="108" spans="1:5" ht="11.25" customHeight="1">
      <c r="A108" s="14" t="s">
        <v>2720</v>
      </c>
      <c r="B108" s="14" t="s">
        <v>2721</v>
      </c>
      <c r="C108" s="131">
        <v>16.8</v>
      </c>
      <c r="D108" s="15"/>
      <c r="E108" s="71"/>
    </row>
    <row r="109" spans="1:5" ht="11.25" customHeight="1">
      <c r="A109" s="14" t="s">
        <v>2722</v>
      </c>
      <c r="B109" s="14" t="s">
        <v>1366</v>
      </c>
      <c r="C109" s="131">
        <v>17.7</v>
      </c>
      <c r="D109" s="15"/>
      <c r="E109" s="71"/>
    </row>
    <row r="110" spans="1:5" ht="11.25" customHeight="1">
      <c r="A110" s="14" t="s">
        <v>2723</v>
      </c>
      <c r="B110" s="14" t="s">
        <v>2724</v>
      </c>
      <c r="C110" s="131">
        <v>19.1</v>
      </c>
      <c r="D110" s="15"/>
      <c r="E110" s="71"/>
    </row>
    <row r="111" spans="1:5" ht="11.25" customHeight="1">
      <c r="A111" s="14" t="s">
        <v>2725</v>
      </c>
      <c r="B111" s="14" t="s">
        <v>2726</v>
      </c>
      <c r="C111" s="131">
        <v>15.6</v>
      </c>
      <c r="D111" s="15"/>
      <c r="E111" s="71"/>
    </row>
    <row r="112" spans="1:5" ht="11.25" customHeight="1">
      <c r="A112" s="14" t="s">
        <v>2727</v>
      </c>
      <c r="B112" s="14" t="s">
        <v>2728</v>
      </c>
      <c r="C112" s="131">
        <v>19.3</v>
      </c>
      <c r="D112" s="15"/>
      <c r="E112" s="71"/>
    </row>
    <row r="113" spans="1:5" ht="11.25" customHeight="1">
      <c r="A113" s="14" t="s">
        <v>2729</v>
      </c>
      <c r="B113" s="14" t="s">
        <v>2730</v>
      </c>
      <c r="C113" s="131">
        <v>19.5</v>
      </c>
      <c r="D113" s="15"/>
      <c r="E113" s="71"/>
    </row>
    <row r="114" spans="1:5" ht="11.25" customHeight="1">
      <c r="A114" s="14" t="s">
        <v>2731</v>
      </c>
      <c r="B114" s="14" t="s">
        <v>2732</v>
      </c>
      <c r="C114" s="131">
        <v>20.3</v>
      </c>
      <c r="D114" s="15"/>
      <c r="E114" s="71"/>
    </row>
    <row r="115" spans="1:5" ht="11.25" customHeight="1">
      <c r="A115" s="14" t="s">
        <v>2733</v>
      </c>
      <c r="B115" s="14" t="s">
        <v>2734</v>
      </c>
      <c r="C115" s="131">
        <v>17.1</v>
      </c>
      <c r="D115" s="15"/>
      <c r="E115" s="71"/>
    </row>
    <row r="116" spans="1:5" ht="11.25" customHeight="1">
      <c r="A116" s="14" t="s">
        <v>2735</v>
      </c>
      <c r="B116" s="14" t="s">
        <v>2736</v>
      </c>
      <c r="C116" s="131">
        <v>18.2</v>
      </c>
      <c r="D116" s="15"/>
      <c r="E116" s="71"/>
    </row>
    <row r="117" spans="1:5" ht="11.25" customHeight="1">
      <c r="A117" s="14" t="s">
        <v>2737</v>
      </c>
      <c r="B117" s="14" t="s">
        <v>2738</v>
      </c>
      <c r="C117" s="131">
        <v>20.6</v>
      </c>
      <c r="D117" s="15"/>
      <c r="E117" s="71"/>
    </row>
    <row r="118" spans="1:5" ht="11.25" customHeight="1">
      <c r="A118" s="14" t="s">
        <v>2739</v>
      </c>
      <c r="B118" s="14" t="s">
        <v>2740</v>
      </c>
      <c r="C118" s="131">
        <v>14.1</v>
      </c>
      <c r="D118" s="15"/>
      <c r="E118" s="71"/>
    </row>
    <row r="119" spans="1:5" ht="11.25" customHeight="1">
      <c r="A119" s="14" t="s">
        <v>2741</v>
      </c>
      <c r="B119" s="14" t="s">
        <v>2742</v>
      </c>
      <c r="C119" s="131">
        <v>18.3</v>
      </c>
      <c r="D119" s="15"/>
      <c r="E119" s="71"/>
    </row>
    <row r="120" spans="1:5" ht="11.25" customHeight="1">
      <c r="A120" s="14" t="s">
        <v>2743</v>
      </c>
      <c r="B120" s="14" t="s">
        <v>2744</v>
      </c>
      <c r="C120" s="131">
        <v>25.7</v>
      </c>
      <c r="D120" s="15"/>
      <c r="E120" s="71"/>
    </row>
    <row r="121" spans="1:5" ht="11.25" customHeight="1">
      <c r="A121" s="14" t="s">
        <v>2745</v>
      </c>
      <c r="B121" s="14" t="s">
        <v>2746</v>
      </c>
      <c r="C121" s="131">
        <v>18</v>
      </c>
      <c r="D121" s="15"/>
      <c r="E121" s="71"/>
    </row>
    <row r="122" spans="1:5" ht="11.25" customHeight="1">
      <c r="A122" s="14" t="s">
        <v>2747</v>
      </c>
      <c r="B122" s="14" t="s">
        <v>2748</v>
      </c>
      <c r="C122" s="131">
        <v>22</v>
      </c>
      <c r="D122" s="15"/>
      <c r="E122" s="71"/>
    </row>
    <row r="123" spans="1:5" ht="11.25" customHeight="1">
      <c r="A123" s="14" t="s">
        <v>2749</v>
      </c>
      <c r="B123" s="14" t="s">
        <v>2750</v>
      </c>
      <c r="C123" s="131">
        <v>17.3</v>
      </c>
      <c r="D123" s="15"/>
      <c r="E123" s="71"/>
    </row>
    <row r="124" spans="1:5" ht="11.25" customHeight="1">
      <c r="A124" s="14" t="s">
        <v>2751</v>
      </c>
      <c r="B124" s="14" t="s">
        <v>2752</v>
      </c>
      <c r="C124" s="131">
        <v>17.1</v>
      </c>
      <c r="D124" s="15"/>
      <c r="E124" s="71"/>
    </row>
    <row r="125" spans="1:5" ht="11.25" customHeight="1">
      <c r="A125" s="14" t="s">
        <v>2753</v>
      </c>
      <c r="B125" s="14" t="s">
        <v>2754</v>
      </c>
      <c r="C125" s="131">
        <v>20.3</v>
      </c>
      <c r="D125" s="15"/>
      <c r="E125" s="71"/>
    </row>
    <row r="126" spans="1:5" ht="11.25" customHeight="1">
      <c r="A126" s="14" t="s">
        <v>2755</v>
      </c>
      <c r="B126" s="14" t="s">
        <v>2756</v>
      </c>
      <c r="C126" s="131">
        <v>17.3</v>
      </c>
      <c r="D126" s="15"/>
      <c r="E126" s="71"/>
    </row>
    <row r="127" spans="1:5" ht="11.25" customHeight="1">
      <c r="A127" s="14" t="s">
        <v>2757</v>
      </c>
      <c r="B127" s="14" t="s">
        <v>1367</v>
      </c>
      <c r="C127" s="131" t="s">
        <v>9</v>
      </c>
      <c r="D127" s="15"/>
      <c r="E127" s="71"/>
    </row>
    <row r="128" spans="1:5" ht="11.25" customHeight="1">
      <c r="A128" s="14" t="s">
        <v>2758</v>
      </c>
      <c r="B128" s="14" t="s">
        <v>1368</v>
      </c>
      <c r="C128" s="131" t="s">
        <v>9</v>
      </c>
      <c r="D128" s="15"/>
      <c r="E128" s="71"/>
    </row>
    <row r="129" spans="1:5" ht="11.25" customHeight="1">
      <c r="A129" s="14" t="s">
        <v>2759</v>
      </c>
      <c r="B129" s="14" t="s">
        <v>1369</v>
      </c>
      <c r="C129" s="131" t="s">
        <v>9</v>
      </c>
      <c r="D129" s="15"/>
      <c r="E129" s="71"/>
    </row>
    <row r="130" spans="1:5" ht="11.25" customHeight="1">
      <c r="A130" s="14" t="s">
        <v>2760</v>
      </c>
      <c r="B130" s="14" t="s">
        <v>1370</v>
      </c>
      <c r="C130" s="131" t="s">
        <v>9</v>
      </c>
      <c r="D130" s="15"/>
      <c r="E130" s="71"/>
    </row>
    <row r="131" spans="1:5" ht="11.25" customHeight="1">
      <c r="A131" s="14" t="s">
        <v>2761</v>
      </c>
      <c r="B131" s="14" t="s">
        <v>2762</v>
      </c>
      <c r="C131" s="131">
        <v>11.4</v>
      </c>
      <c r="D131" s="15"/>
      <c r="E131" s="71"/>
    </row>
    <row r="132" spans="1:5" ht="11.25" customHeight="1">
      <c r="A132" s="14" t="s">
        <v>2763</v>
      </c>
      <c r="B132" s="14" t="s">
        <v>2764</v>
      </c>
      <c r="C132" s="131">
        <v>9.4</v>
      </c>
      <c r="D132" s="15"/>
      <c r="E132" s="71"/>
    </row>
    <row r="133" spans="1:5" ht="11.25" customHeight="1">
      <c r="A133" s="14" t="s">
        <v>2765</v>
      </c>
      <c r="B133" s="14" t="s">
        <v>2766</v>
      </c>
      <c r="C133" s="131">
        <v>14.1</v>
      </c>
      <c r="D133" s="15"/>
      <c r="E133" s="71"/>
    </row>
    <row r="134" spans="1:5" ht="11.25" customHeight="1">
      <c r="A134" s="14" t="s">
        <v>2767</v>
      </c>
      <c r="B134" s="14" t="s">
        <v>2768</v>
      </c>
      <c r="C134" s="131">
        <v>12.9</v>
      </c>
      <c r="D134" s="15"/>
      <c r="E134" s="71"/>
    </row>
    <row r="135" spans="1:5" ht="11.25" customHeight="1">
      <c r="A135" s="14" t="s">
        <v>2776</v>
      </c>
      <c r="B135" s="14" t="s">
        <v>2777</v>
      </c>
      <c r="C135" s="131">
        <v>13.8</v>
      </c>
      <c r="D135" s="15"/>
      <c r="E135" s="71"/>
    </row>
    <row r="136" spans="1:5" ht="11.25" customHeight="1">
      <c r="A136" s="14" t="s">
        <v>2778</v>
      </c>
      <c r="B136" s="14" t="s">
        <v>2779</v>
      </c>
      <c r="C136" s="131">
        <v>11.7</v>
      </c>
      <c r="D136" s="15"/>
      <c r="E136" s="71"/>
    </row>
    <row r="137" spans="1:5" ht="11.25" customHeight="1">
      <c r="A137" s="14" t="s">
        <v>2780</v>
      </c>
      <c r="B137" s="14" t="s">
        <v>2781</v>
      </c>
      <c r="C137" s="131">
        <v>12.1</v>
      </c>
      <c r="D137" s="15"/>
      <c r="E137" s="71"/>
    </row>
    <row r="138" spans="1:5" ht="11.25" customHeight="1">
      <c r="A138" s="14" t="s">
        <v>2782</v>
      </c>
      <c r="B138" s="14" t="s">
        <v>2783</v>
      </c>
      <c r="C138" s="131">
        <v>10.4</v>
      </c>
      <c r="D138" s="15"/>
      <c r="E138" s="71"/>
    </row>
    <row r="139" spans="1:5" ht="11.25" customHeight="1">
      <c r="A139" s="14" t="s">
        <v>2784</v>
      </c>
      <c r="B139" s="14" t="s">
        <v>2785</v>
      </c>
      <c r="C139" s="131">
        <v>10.5</v>
      </c>
      <c r="D139" s="15"/>
      <c r="E139" s="71"/>
    </row>
    <row r="140" spans="1:5" ht="11.25" customHeight="1">
      <c r="A140" s="14" t="s">
        <v>2786</v>
      </c>
      <c r="B140" s="14" t="s">
        <v>2787</v>
      </c>
      <c r="C140" s="131">
        <v>11.7</v>
      </c>
      <c r="D140" s="15"/>
      <c r="E140" s="71"/>
    </row>
    <row r="141" spans="1:5" ht="11.25" customHeight="1">
      <c r="A141" s="14" t="s">
        <v>2788</v>
      </c>
      <c r="B141" s="14" t="s">
        <v>2789</v>
      </c>
      <c r="C141" s="131">
        <v>11.4</v>
      </c>
      <c r="D141" s="15"/>
      <c r="E141" s="71"/>
    </row>
    <row r="142" spans="1:5" ht="11.25" customHeight="1">
      <c r="A142" s="14" t="s">
        <v>2790</v>
      </c>
      <c r="B142" s="14" t="s">
        <v>2791</v>
      </c>
      <c r="C142" s="131">
        <v>11.5</v>
      </c>
      <c r="D142" s="15"/>
      <c r="E142" s="71"/>
    </row>
    <row r="143" spans="1:5" ht="11.25" customHeight="1">
      <c r="A143" s="14" t="s">
        <v>160</v>
      </c>
      <c r="B143" s="14" t="s">
        <v>209</v>
      </c>
      <c r="C143" s="131">
        <v>9.6</v>
      </c>
      <c r="D143" s="15"/>
      <c r="E143" s="71"/>
    </row>
    <row r="144" spans="1:5" ht="11.25" customHeight="1">
      <c r="A144" s="14" t="s">
        <v>162</v>
      </c>
      <c r="B144" s="14" t="s">
        <v>2081</v>
      </c>
      <c r="C144" s="131">
        <v>13.2</v>
      </c>
      <c r="D144" s="15"/>
      <c r="E144" s="71"/>
    </row>
    <row r="145" spans="1:5" ht="11.25" customHeight="1">
      <c r="A145" s="14" t="s">
        <v>164</v>
      </c>
      <c r="B145" s="14" t="s">
        <v>2769</v>
      </c>
      <c r="C145" s="131">
        <v>10.7</v>
      </c>
      <c r="D145" s="15"/>
      <c r="E145" s="71"/>
    </row>
    <row r="146" spans="1:5" ht="11.25" customHeight="1">
      <c r="A146" s="14" t="s">
        <v>172</v>
      </c>
      <c r="B146" s="14" t="s">
        <v>2770</v>
      </c>
      <c r="C146" s="131">
        <v>10.8</v>
      </c>
      <c r="D146" s="15"/>
      <c r="E146" s="71"/>
    </row>
    <row r="147" spans="1:5" ht="11.25" customHeight="1">
      <c r="A147" s="14" t="s">
        <v>177</v>
      </c>
      <c r="B147" s="14" t="s">
        <v>2771</v>
      </c>
      <c r="C147" s="131" t="s">
        <v>9</v>
      </c>
      <c r="D147" s="15"/>
      <c r="E147" s="71"/>
    </row>
    <row r="148" spans="1:5" ht="11.25" customHeight="1">
      <c r="A148" s="14" t="s">
        <v>186</v>
      </c>
      <c r="B148" s="14" t="s">
        <v>2772</v>
      </c>
      <c r="C148" s="131">
        <v>12.6</v>
      </c>
      <c r="D148" s="15"/>
      <c r="E148" s="71"/>
    </row>
    <row r="149" spans="1:5" ht="11.25" customHeight="1">
      <c r="A149" s="14" t="s">
        <v>197</v>
      </c>
      <c r="B149" s="14" t="s">
        <v>2773</v>
      </c>
      <c r="C149" s="131">
        <v>12.4</v>
      </c>
      <c r="D149" s="15"/>
      <c r="E149" s="71"/>
    </row>
    <row r="150" spans="1:5" ht="11.25" customHeight="1">
      <c r="A150" s="14" t="s">
        <v>200</v>
      </c>
      <c r="B150" s="14" t="s">
        <v>2774</v>
      </c>
      <c r="C150" s="131" t="s">
        <v>9</v>
      </c>
      <c r="D150" s="15"/>
      <c r="E150" s="71"/>
    </row>
    <row r="151" spans="1:5" ht="11.25" customHeight="1">
      <c r="A151" s="14" t="s">
        <v>203</v>
      </c>
      <c r="B151" s="14" t="s">
        <v>2775</v>
      </c>
      <c r="C151" s="131">
        <v>14.7</v>
      </c>
      <c r="D151" s="15"/>
      <c r="E151" s="71"/>
    </row>
    <row r="152" spans="1:5" ht="11.25" customHeight="1">
      <c r="A152" s="14" t="s">
        <v>2792</v>
      </c>
      <c r="B152" s="14" t="s">
        <v>2611</v>
      </c>
      <c r="C152" s="131">
        <v>21.8</v>
      </c>
      <c r="D152" s="15"/>
      <c r="E152" s="71"/>
    </row>
    <row r="153" spans="1:5" ht="11.25" customHeight="1">
      <c r="A153" s="14" t="s">
        <v>2794</v>
      </c>
      <c r="B153" s="14" t="s">
        <v>2610</v>
      </c>
      <c r="C153" s="131">
        <v>16.6</v>
      </c>
      <c r="D153" s="15"/>
      <c r="E153" s="71"/>
    </row>
    <row r="154" spans="1:5" ht="11.25" customHeight="1">
      <c r="A154" s="14" t="s">
        <v>2796</v>
      </c>
      <c r="B154" s="14" t="s">
        <v>2609</v>
      </c>
      <c r="C154" s="131">
        <v>22.7</v>
      </c>
      <c r="D154" s="15"/>
      <c r="E154" s="71"/>
    </row>
    <row r="155" spans="1:5" ht="11.25" customHeight="1">
      <c r="A155" s="16" t="s">
        <v>2798</v>
      </c>
      <c r="B155" s="14" t="s">
        <v>2799</v>
      </c>
      <c r="C155" s="131">
        <v>33.1</v>
      </c>
      <c r="D155" s="15"/>
      <c r="E155" s="71"/>
    </row>
    <row r="156" spans="1:5" ht="11.25" customHeight="1">
      <c r="A156" s="16" t="s">
        <v>2800</v>
      </c>
      <c r="B156" s="16" t="s">
        <v>2801</v>
      </c>
      <c r="C156" s="131">
        <v>24.6</v>
      </c>
      <c r="D156" s="15"/>
      <c r="E156" s="71"/>
    </row>
    <row r="157" spans="1:5" ht="11.25" customHeight="1">
      <c r="A157" s="16" t="s">
        <v>2802</v>
      </c>
      <c r="B157" s="16" t="s">
        <v>2803</v>
      </c>
      <c r="C157" s="131">
        <v>12</v>
      </c>
      <c r="D157" s="15"/>
      <c r="E157" s="71"/>
    </row>
    <row r="158" spans="1:5" ht="11.25" customHeight="1">
      <c r="A158" s="14" t="s">
        <v>2804</v>
      </c>
      <c r="B158" s="14" t="s">
        <v>2805</v>
      </c>
      <c r="C158" s="131">
        <v>12.5</v>
      </c>
      <c r="D158" s="15"/>
      <c r="E158" s="71"/>
    </row>
    <row r="159" spans="1:5" ht="11.25" customHeight="1">
      <c r="A159" s="16" t="s">
        <v>2806</v>
      </c>
      <c r="B159" s="16" t="s">
        <v>2807</v>
      </c>
      <c r="C159" s="131">
        <v>14.1</v>
      </c>
      <c r="D159" s="15"/>
      <c r="E159" s="71"/>
    </row>
    <row r="160" spans="1:5" ht="11.25" customHeight="1">
      <c r="A160" s="16" t="s">
        <v>2808</v>
      </c>
      <c r="B160" s="16" t="s">
        <v>2809</v>
      </c>
      <c r="C160" s="131">
        <v>13.4</v>
      </c>
      <c r="D160" s="15"/>
      <c r="E160" s="71"/>
    </row>
    <row r="161" spans="1:5" ht="11.25" customHeight="1">
      <c r="A161" s="16" t="s">
        <v>2810</v>
      </c>
      <c r="B161" s="16" t="s">
        <v>2811</v>
      </c>
      <c r="C161" s="131">
        <v>13.1</v>
      </c>
      <c r="D161" s="15"/>
      <c r="E161" s="71"/>
    </row>
    <row r="162" spans="1:5" ht="11.25" customHeight="1">
      <c r="A162" s="16" t="s">
        <v>2812</v>
      </c>
      <c r="B162" s="16" t="s">
        <v>1873</v>
      </c>
      <c r="C162" s="131">
        <v>13.7</v>
      </c>
      <c r="D162" s="15"/>
      <c r="E162" s="71"/>
    </row>
    <row r="163" spans="1:5" ht="11.25" customHeight="1">
      <c r="A163" s="16" t="s">
        <v>1874</v>
      </c>
      <c r="B163" s="16" t="s">
        <v>1875</v>
      </c>
      <c r="C163" s="131">
        <v>14.2</v>
      </c>
      <c r="D163" s="15"/>
      <c r="E163" s="71"/>
    </row>
    <row r="164" spans="1:5" ht="11.25" customHeight="1">
      <c r="A164" s="16" t="s">
        <v>1876</v>
      </c>
      <c r="B164" s="16" t="s">
        <v>1877</v>
      </c>
      <c r="C164" s="131">
        <v>21.5</v>
      </c>
      <c r="D164" s="15"/>
      <c r="E164" s="71"/>
    </row>
    <row r="165" spans="1:5" ht="11.25" customHeight="1">
      <c r="A165" s="16" t="s">
        <v>1878</v>
      </c>
      <c r="B165" s="16" t="s">
        <v>1879</v>
      </c>
      <c r="C165" s="131">
        <v>18.2</v>
      </c>
      <c r="D165" s="15"/>
      <c r="E165" s="71"/>
    </row>
    <row r="166" spans="1:5" ht="11.25" customHeight="1">
      <c r="A166" s="16" t="s">
        <v>1880</v>
      </c>
      <c r="B166" s="16" t="s">
        <v>1881</v>
      </c>
      <c r="C166" s="131">
        <v>17</v>
      </c>
      <c r="D166" s="15"/>
      <c r="E166" s="71"/>
    </row>
    <row r="167" spans="1:5" ht="11.25" customHeight="1">
      <c r="A167" s="14" t="s">
        <v>1882</v>
      </c>
      <c r="B167" s="14" t="s">
        <v>1883</v>
      </c>
      <c r="C167" s="131">
        <v>18.5</v>
      </c>
      <c r="D167" s="15"/>
      <c r="E167" s="71"/>
    </row>
    <row r="168" spans="1:5" ht="11.25" customHeight="1">
      <c r="A168" s="14" t="s">
        <v>1884</v>
      </c>
      <c r="B168" s="14" t="s">
        <v>1885</v>
      </c>
      <c r="C168" s="131">
        <v>19.7</v>
      </c>
      <c r="D168" s="15"/>
      <c r="E168" s="71"/>
    </row>
    <row r="169" spans="1:5" ht="11.25" customHeight="1">
      <c r="A169" s="14" t="s">
        <v>1886</v>
      </c>
      <c r="B169" s="14" t="s">
        <v>1887</v>
      </c>
      <c r="C169" s="131">
        <v>19.2</v>
      </c>
      <c r="D169" s="15"/>
      <c r="E169" s="71"/>
    </row>
    <row r="170" spans="1:5" ht="11.25" customHeight="1">
      <c r="A170" s="14" t="s">
        <v>1888</v>
      </c>
      <c r="B170" s="14" t="s">
        <v>1889</v>
      </c>
      <c r="C170" s="131">
        <v>29.7</v>
      </c>
      <c r="D170" s="15"/>
      <c r="E170" s="71"/>
    </row>
    <row r="171" spans="1:5" ht="11.25" customHeight="1">
      <c r="A171" s="14" t="s">
        <v>1890</v>
      </c>
      <c r="B171" s="14" t="s">
        <v>1891</v>
      </c>
      <c r="C171" s="131">
        <v>26</v>
      </c>
      <c r="D171" s="15"/>
      <c r="E171" s="71"/>
    </row>
    <row r="172" spans="1:5" ht="11.25" customHeight="1">
      <c r="A172" s="14" t="s">
        <v>1892</v>
      </c>
      <c r="B172" s="14" t="s">
        <v>1893</v>
      </c>
      <c r="C172" s="131">
        <v>22.4</v>
      </c>
      <c r="D172" s="15"/>
      <c r="E172" s="71"/>
    </row>
    <row r="173" spans="1:5" ht="11.25" customHeight="1">
      <c r="A173" s="14" t="s">
        <v>1894</v>
      </c>
      <c r="B173" s="14" t="s">
        <v>1895</v>
      </c>
      <c r="C173" s="131">
        <v>17.7</v>
      </c>
      <c r="D173" s="15"/>
      <c r="E173" s="71"/>
    </row>
    <row r="174" spans="1:5" ht="11.25" customHeight="1">
      <c r="A174" s="14" t="s">
        <v>1896</v>
      </c>
      <c r="B174" s="14" t="s">
        <v>1897</v>
      </c>
      <c r="C174" s="131">
        <v>19.7</v>
      </c>
      <c r="D174" s="15"/>
      <c r="E174" s="71"/>
    </row>
    <row r="175" spans="1:5" ht="11.25" customHeight="1">
      <c r="A175" s="14" t="s">
        <v>1898</v>
      </c>
      <c r="B175" s="14" t="s">
        <v>1899</v>
      </c>
      <c r="C175" s="131">
        <v>18.7</v>
      </c>
      <c r="D175" s="15"/>
      <c r="E175" s="71"/>
    </row>
    <row r="176" spans="1:5" ht="11.25" customHeight="1">
      <c r="A176" s="14" t="s">
        <v>1900</v>
      </c>
      <c r="B176" s="14" t="s">
        <v>1901</v>
      </c>
      <c r="C176" s="131">
        <v>9.4</v>
      </c>
      <c r="D176" s="15"/>
      <c r="E176" s="71"/>
    </row>
    <row r="177" spans="1:5" ht="11.25" customHeight="1">
      <c r="A177" s="14" t="s">
        <v>1902</v>
      </c>
      <c r="B177" s="14" t="s">
        <v>1903</v>
      </c>
      <c r="C177" s="131">
        <v>10.4</v>
      </c>
      <c r="D177" s="15"/>
      <c r="E177" s="71"/>
    </row>
    <row r="178" spans="1:5" ht="11.25" customHeight="1">
      <c r="A178" s="14" t="s">
        <v>1904</v>
      </c>
      <c r="B178" s="14" t="s">
        <v>1905</v>
      </c>
      <c r="C178" s="131">
        <v>19.2</v>
      </c>
      <c r="D178" s="15"/>
      <c r="E178" s="71"/>
    </row>
    <row r="179" spans="1:5" ht="11.25" customHeight="1">
      <c r="A179" s="14" t="s">
        <v>1906</v>
      </c>
      <c r="B179" s="14" t="s">
        <v>1907</v>
      </c>
      <c r="C179" s="131">
        <v>11.2</v>
      </c>
      <c r="D179" s="15"/>
      <c r="E179" s="71"/>
    </row>
    <row r="180" spans="1:5" ht="11.25" customHeight="1">
      <c r="A180" s="14" t="s">
        <v>1908</v>
      </c>
      <c r="B180" s="14" t="s">
        <v>1909</v>
      </c>
      <c r="C180" s="131">
        <v>10.9</v>
      </c>
      <c r="D180" s="15"/>
      <c r="E180" s="71"/>
    </row>
    <row r="181" spans="1:5" ht="11.25" customHeight="1">
      <c r="A181" s="14" t="s">
        <v>1910</v>
      </c>
      <c r="B181" s="14" t="s">
        <v>1911</v>
      </c>
      <c r="C181" s="131">
        <v>10.2</v>
      </c>
      <c r="D181" s="15"/>
      <c r="E181" s="71"/>
    </row>
    <row r="182" spans="1:5" ht="11.25" customHeight="1">
      <c r="A182" s="14" t="s">
        <v>1912</v>
      </c>
      <c r="B182" s="14" t="s">
        <v>1913</v>
      </c>
      <c r="C182" s="131">
        <v>12.5</v>
      </c>
      <c r="D182" s="15"/>
      <c r="E182" s="71"/>
    </row>
    <row r="183" spans="1:5" ht="11.25" customHeight="1">
      <c r="A183" s="14" t="s">
        <v>1914</v>
      </c>
      <c r="B183" s="14" t="s">
        <v>1915</v>
      </c>
      <c r="C183" s="131">
        <v>12.4</v>
      </c>
      <c r="D183" s="15"/>
      <c r="E183" s="71"/>
    </row>
    <row r="184" spans="1:5" ht="11.25" customHeight="1">
      <c r="A184" s="14" t="s">
        <v>1112</v>
      </c>
      <c r="B184" s="14" t="s">
        <v>1113</v>
      </c>
      <c r="C184" s="131">
        <v>10.4</v>
      </c>
      <c r="D184" s="15"/>
      <c r="E184" s="71"/>
    </row>
    <row r="185" spans="1:5" ht="11.25" customHeight="1">
      <c r="A185" s="14" t="s">
        <v>1114</v>
      </c>
      <c r="B185" s="14" t="s">
        <v>3215</v>
      </c>
      <c r="C185" s="131">
        <v>15.6</v>
      </c>
      <c r="D185" s="15"/>
      <c r="E185" s="71"/>
    </row>
    <row r="186" spans="1:5" ht="11.25" customHeight="1">
      <c r="A186" s="14" t="s">
        <v>1115</v>
      </c>
      <c r="B186" s="14" t="s">
        <v>1116</v>
      </c>
      <c r="C186" s="131">
        <v>24.7</v>
      </c>
      <c r="D186" s="15"/>
      <c r="E186" s="71"/>
    </row>
    <row r="187" spans="1:5" ht="11.25" customHeight="1">
      <c r="A187" s="14" t="s">
        <v>1117</v>
      </c>
      <c r="B187" s="14" t="s">
        <v>3216</v>
      </c>
      <c r="C187" s="131">
        <v>18.3</v>
      </c>
      <c r="D187" s="15"/>
      <c r="E187" s="71"/>
    </row>
    <row r="188" spans="1:5" ht="11.25" customHeight="1">
      <c r="A188" s="16" t="s">
        <v>1118</v>
      </c>
      <c r="B188" s="16" t="s">
        <v>3217</v>
      </c>
      <c r="C188" s="131">
        <v>18.3</v>
      </c>
      <c r="D188" s="15"/>
      <c r="E188" s="71"/>
    </row>
    <row r="189" spans="1:5" ht="11.25" customHeight="1">
      <c r="A189" s="16" t="s">
        <v>1119</v>
      </c>
      <c r="B189" s="16" t="s">
        <v>1120</v>
      </c>
      <c r="C189" s="131">
        <v>15.1</v>
      </c>
      <c r="D189" s="15"/>
      <c r="E189" s="71"/>
    </row>
    <row r="190" spans="1:5" ht="11.25" customHeight="1">
      <c r="A190" s="16" t="s">
        <v>1121</v>
      </c>
      <c r="B190" s="16" t="s">
        <v>1122</v>
      </c>
      <c r="C190" s="131">
        <v>14.6</v>
      </c>
      <c r="D190" s="15"/>
      <c r="E190" s="71"/>
    </row>
    <row r="191" spans="1:5" ht="11.25" customHeight="1">
      <c r="A191" s="16" t="s">
        <v>1123</v>
      </c>
      <c r="B191" s="16" t="s">
        <v>3218</v>
      </c>
      <c r="C191" s="131">
        <v>12.3</v>
      </c>
      <c r="D191" s="15"/>
      <c r="E191" s="71"/>
    </row>
    <row r="192" spans="1:5" ht="11.25" customHeight="1">
      <c r="A192" s="16" t="s">
        <v>1124</v>
      </c>
      <c r="B192" s="16" t="s">
        <v>1125</v>
      </c>
      <c r="C192" s="131">
        <v>16.3</v>
      </c>
      <c r="D192" s="15"/>
      <c r="E192" s="71"/>
    </row>
    <row r="193" spans="1:5" ht="11.25" customHeight="1">
      <c r="A193" s="16" t="s">
        <v>1126</v>
      </c>
      <c r="B193" s="16" t="s">
        <v>1127</v>
      </c>
      <c r="C193" s="131">
        <v>14.8</v>
      </c>
      <c r="D193" s="15"/>
      <c r="E193" s="71"/>
    </row>
    <row r="194" spans="1:5" ht="11.25" customHeight="1">
      <c r="A194" s="16" t="s">
        <v>1128</v>
      </c>
      <c r="B194" s="16" t="s">
        <v>1129</v>
      </c>
      <c r="C194" s="131">
        <v>15.8</v>
      </c>
      <c r="D194" s="15"/>
      <c r="E194" s="71"/>
    </row>
    <row r="195" spans="1:5" ht="11.25" customHeight="1">
      <c r="A195" s="16" t="s">
        <v>1130</v>
      </c>
      <c r="B195" s="16" t="s">
        <v>1131</v>
      </c>
      <c r="C195" s="131">
        <v>14.6</v>
      </c>
      <c r="D195" s="15"/>
      <c r="E195" s="71"/>
    </row>
    <row r="196" spans="1:5" ht="11.25" customHeight="1">
      <c r="A196" s="16" t="s">
        <v>1132</v>
      </c>
      <c r="B196" s="16" t="s">
        <v>3219</v>
      </c>
      <c r="C196" s="131">
        <v>17.7</v>
      </c>
      <c r="D196" s="15"/>
      <c r="E196" s="71"/>
    </row>
    <row r="197" spans="1:5" ht="11.25" customHeight="1">
      <c r="A197" s="16" t="s">
        <v>1133</v>
      </c>
      <c r="B197" s="16" t="s">
        <v>1134</v>
      </c>
      <c r="C197" s="131">
        <v>13</v>
      </c>
      <c r="D197" s="15"/>
      <c r="E197" s="71"/>
    </row>
    <row r="198" spans="1:5" ht="11.25" customHeight="1">
      <c r="A198" s="16" t="s">
        <v>1135</v>
      </c>
      <c r="B198" s="16" t="s">
        <v>1136</v>
      </c>
      <c r="C198" s="131">
        <v>14.1</v>
      </c>
      <c r="D198" s="15"/>
      <c r="E198" s="71"/>
    </row>
    <row r="199" spans="1:5" ht="11.25" customHeight="1">
      <c r="A199" s="16" t="s">
        <v>1137</v>
      </c>
      <c r="B199" s="16" t="s">
        <v>3220</v>
      </c>
      <c r="C199" s="131">
        <v>16.6</v>
      </c>
      <c r="D199" s="15"/>
      <c r="E199" s="71"/>
    </row>
    <row r="200" spans="1:5" ht="11.25" customHeight="1">
      <c r="A200" s="16" t="s">
        <v>1138</v>
      </c>
      <c r="B200" s="16" t="s">
        <v>1139</v>
      </c>
      <c r="C200" s="131">
        <v>19.9</v>
      </c>
      <c r="D200" s="15"/>
      <c r="E200" s="71"/>
    </row>
    <row r="201" spans="1:5" ht="11.25" customHeight="1">
      <c r="A201" s="16" t="s">
        <v>1140</v>
      </c>
      <c r="B201" s="16" t="s">
        <v>1141</v>
      </c>
      <c r="C201" s="131">
        <v>11.9</v>
      </c>
      <c r="D201" s="15"/>
      <c r="E201" s="71"/>
    </row>
    <row r="202" spans="1:5" ht="11.25" customHeight="1">
      <c r="A202" s="16" t="s">
        <v>1142</v>
      </c>
      <c r="B202" s="16" t="s">
        <v>1143</v>
      </c>
      <c r="C202" s="131">
        <v>10.6</v>
      </c>
      <c r="D202" s="15"/>
      <c r="E202" s="71"/>
    </row>
    <row r="203" spans="1:5" ht="11.25" customHeight="1">
      <c r="A203" s="16" t="s">
        <v>1144</v>
      </c>
      <c r="B203" s="16" t="s">
        <v>1145</v>
      </c>
      <c r="C203" s="131">
        <v>10.6</v>
      </c>
      <c r="D203" s="15"/>
      <c r="E203" s="71"/>
    </row>
    <row r="204" spans="1:5" ht="11.25" customHeight="1">
      <c r="A204" s="14" t="s">
        <v>1146</v>
      </c>
      <c r="B204" s="14" t="s">
        <v>1147</v>
      </c>
      <c r="C204" s="131">
        <v>18.3</v>
      </c>
      <c r="D204" s="15"/>
      <c r="E204" s="71"/>
    </row>
    <row r="205" spans="1:5" ht="11.25" customHeight="1">
      <c r="A205" s="14" t="s">
        <v>1148</v>
      </c>
      <c r="B205" s="14" t="s">
        <v>1149</v>
      </c>
      <c r="C205" s="131">
        <v>10.5</v>
      </c>
      <c r="D205" s="15"/>
      <c r="E205" s="71"/>
    </row>
    <row r="206" spans="1:5" ht="11.25" customHeight="1">
      <c r="A206" s="14" t="s">
        <v>1150</v>
      </c>
      <c r="B206" s="14" t="s">
        <v>3221</v>
      </c>
      <c r="C206" s="131">
        <v>9.4</v>
      </c>
      <c r="D206" s="15"/>
      <c r="E206" s="71"/>
    </row>
    <row r="207" spans="1:5" ht="11.25" customHeight="1">
      <c r="A207" s="14" t="s">
        <v>1151</v>
      </c>
      <c r="B207" s="14" t="s">
        <v>3222</v>
      </c>
      <c r="C207" s="131">
        <v>12.4</v>
      </c>
      <c r="D207" s="15"/>
      <c r="E207" s="71"/>
    </row>
    <row r="208" spans="1:5" ht="11.25" customHeight="1">
      <c r="A208" s="14" t="s">
        <v>1152</v>
      </c>
      <c r="B208" s="14" t="s">
        <v>1153</v>
      </c>
      <c r="C208" s="131">
        <v>11.2</v>
      </c>
      <c r="D208" s="15"/>
      <c r="E208" s="71"/>
    </row>
    <row r="209" spans="1:5" ht="11.25" customHeight="1">
      <c r="A209" s="14" t="s">
        <v>1154</v>
      </c>
      <c r="B209" s="14" t="s">
        <v>1155</v>
      </c>
      <c r="C209" s="131">
        <v>11.9</v>
      </c>
      <c r="D209" s="15"/>
      <c r="E209" s="71"/>
    </row>
    <row r="210" spans="1:5" ht="11.25" customHeight="1">
      <c r="A210" s="14" t="s">
        <v>1156</v>
      </c>
      <c r="B210" s="14" t="s">
        <v>1157</v>
      </c>
      <c r="C210" s="131">
        <v>9.3</v>
      </c>
      <c r="D210" s="15"/>
      <c r="E210" s="71"/>
    </row>
    <row r="211" spans="1:5" ht="11.25" customHeight="1">
      <c r="A211" s="16" t="s">
        <v>1158</v>
      </c>
      <c r="B211" s="16" t="s">
        <v>1159</v>
      </c>
      <c r="C211" s="131">
        <v>9.7</v>
      </c>
      <c r="D211" s="15"/>
      <c r="E211" s="71"/>
    </row>
    <row r="212" spans="1:5" ht="11.25" customHeight="1">
      <c r="A212" s="16" t="s">
        <v>1160</v>
      </c>
      <c r="B212" s="16" t="s">
        <v>1161</v>
      </c>
      <c r="C212" s="131">
        <v>9.6</v>
      </c>
      <c r="D212" s="15"/>
      <c r="E212" s="71"/>
    </row>
    <row r="213" spans="1:5" ht="11.25" customHeight="1">
      <c r="A213" s="16" t="s">
        <v>1162</v>
      </c>
      <c r="B213" s="16" t="s">
        <v>11</v>
      </c>
      <c r="C213" s="131">
        <v>27.8</v>
      </c>
      <c r="D213" s="15"/>
      <c r="E213" s="71"/>
    </row>
    <row r="214" spans="1:5" ht="11.25" customHeight="1">
      <c r="A214" s="16" t="s">
        <v>1163</v>
      </c>
      <c r="B214" s="16" t="s">
        <v>1164</v>
      </c>
      <c r="C214" s="131">
        <v>11.4</v>
      </c>
      <c r="D214" s="15"/>
      <c r="E214" s="71"/>
    </row>
    <row r="215" spans="1:5" ht="11.25" customHeight="1">
      <c r="A215" s="14" t="s">
        <v>1165</v>
      </c>
      <c r="B215" s="16" t="s">
        <v>1166</v>
      </c>
      <c r="C215" s="131">
        <v>13.8</v>
      </c>
      <c r="D215" s="15"/>
      <c r="E215" s="71"/>
    </row>
    <row r="216" spans="1:5" ht="11.25" customHeight="1">
      <c r="A216" s="14" t="s">
        <v>1167</v>
      </c>
      <c r="B216" s="16" t="s">
        <v>1168</v>
      </c>
      <c r="C216" s="131">
        <v>15.5</v>
      </c>
      <c r="D216" s="15"/>
      <c r="E216" s="71"/>
    </row>
    <row r="217" spans="1:5" ht="11.25" customHeight="1">
      <c r="A217" s="16" t="s">
        <v>1169</v>
      </c>
      <c r="B217" s="16" t="s">
        <v>1170</v>
      </c>
      <c r="C217" s="131">
        <v>21.6</v>
      </c>
      <c r="D217" s="15"/>
      <c r="E217" s="71"/>
    </row>
    <row r="218" spans="1:5" ht="11.25" customHeight="1">
      <c r="A218" s="16" t="s">
        <v>1171</v>
      </c>
      <c r="B218" s="16" t="s">
        <v>1172</v>
      </c>
      <c r="C218" s="131">
        <v>26.9</v>
      </c>
      <c r="D218" s="15"/>
      <c r="E218" s="71"/>
    </row>
    <row r="219" spans="1:5" ht="11.25" customHeight="1">
      <c r="A219" s="16" t="s">
        <v>1173</v>
      </c>
      <c r="B219" s="16" t="s">
        <v>1174</v>
      </c>
      <c r="C219" s="131">
        <v>11.2</v>
      </c>
      <c r="D219" s="15"/>
      <c r="E219" s="71"/>
    </row>
    <row r="220" spans="1:5" ht="11.25" customHeight="1">
      <c r="A220" s="16" t="s">
        <v>1175</v>
      </c>
      <c r="B220" s="14" t="s">
        <v>1176</v>
      </c>
      <c r="C220" s="131">
        <v>11.1</v>
      </c>
      <c r="D220" s="15"/>
      <c r="E220" s="71"/>
    </row>
    <row r="221" spans="1:5" ht="11.25" customHeight="1">
      <c r="A221" s="16" t="s">
        <v>1177</v>
      </c>
      <c r="B221" s="16" t="s">
        <v>1178</v>
      </c>
      <c r="C221" s="131">
        <v>11.5</v>
      </c>
      <c r="D221" s="15"/>
      <c r="E221" s="71"/>
    </row>
    <row r="222" spans="1:5" ht="11.25" customHeight="1">
      <c r="A222" s="16" t="s">
        <v>1180</v>
      </c>
      <c r="B222" s="16" t="s">
        <v>1181</v>
      </c>
      <c r="C222" s="131">
        <v>22.9</v>
      </c>
      <c r="D222" s="15"/>
      <c r="E222" s="71"/>
    </row>
    <row r="223" spans="1:5" ht="11.25" customHeight="1">
      <c r="A223" s="16" t="s">
        <v>2086</v>
      </c>
      <c r="B223" s="16" t="s">
        <v>2088</v>
      </c>
      <c r="C223" s="131" t="s">
        <v>9</v>
      </c>
      <c r="D223" s="15"/>
      <c r="E223" s="71"/>
    </row>
    <row r="224" spans="1:5" ht="11.25" customHeight="1">
      <c r="A224" s="16" t="s">
        <v>2087</v>
      </c>
      <c r="B224" s="16" t="s">
        <v>1179</v>
      </c>
      <c r="C224" s="131" t="s">
        <v>9</v>
      </c>
      <c r="D224" s="15"/>
      <c r="E224" s="71"/>
    </row>
    <row r="225" spans="1:5" ht="11.25" customHeight="1">
      <c r="A225" s="14" t="s">
        <v>2090</v>
      </c>
      <c r="B225" s="14" t="s">
        <v>2091</v>
      </c>
      <c r="C225" s="131">
        <v>22.8</v>
      </c>
      <c r="D225" s="15"/>
      <c r="E225" s="71"/>
    </row>
    <row r="226" spans="1:5" ht="11.25" customHeight="1">
      <c r="A226" s="14" t="s">
        <v>1182</v>
      </c>
      <c r="B226" s="14" t="s">
        <v>1183</v>
      </c>
      <c r="C226" s="131">
        <v>17.1</v>
      </c>
      <c r="D226" s="15"/>
      <c r="E226" s="71"/>
    </row>
    <row r="227" spans="1:5" ht="11.25" customHeight="1">
      <c r="A227" s="14" t="s">
        <v>1184</v>
      </c>
      <c r="B227" s="14" t="s">
        <v>1185</v>
      </c>
      <c r="C227" s="131">
        <v>30.3</v>
      </c>
      <c r="D227" s="15"/>
      <c r="E227" s="71"/>
    </row>
    <row r="228" spans="1:5" ht="11.25" customHeight="1">
      <c r="A228" s="14" t="s">
        <v>1186</v>
      </c>
      <c r="B228" s="14" t="s">
        <v>1187</v>
      </c>
      <c r="C228" s="131">
        <v>22.2</v>
      </c>
      <c r="D228" s="15"/>
      <c r="E228" s="71"/>
    </row>
    <row r="229" spans="1:5" ht="11.25" customHeight="1">
      <c r="A229" s="14" t="s">
        <v>1188</v>
      </c>
      <c r="B229" s="14" t="s">
        <v>1189</v>
      </c>
      <c r="C229" s="131">
        <v>19.2</v>
      </c>
      <c r="D229" s="15"/>
      <c r="E229" s="71"/>
    </row>
    <row r="230" spans="1:5" ht="11.25" customHeight="1">
      <c r="A230" s="22" t="s">
        <v>1190</v>
      </c>
      <c r="B230" s="22" t="s">
        <v>1191</v>
      </c>
      <c r="C230" s="131">
        <v>24.5</v>
      </c>
      <c r="D230" s="15"/>
      <c r="E230" s="71"/>
    </row>
    <row r="231" spans="1:5" ht="11.25" customHeight="1">
      <c r="A231" s="22" t="s">
        <v>1192</v>
      </c>
      <c r="B231" s="22" t="s">
        <v>1193</v>
      </c>
      <c r="C231" s="131">
        <v>23.5</v>
      </c>
      <c r="D231" s="15"/>
      <c r="E231" s="71"/>
    </row>
    <row r="232" spans="1:5" ht="11.25" customHeight="1">
      <c r="A232" s="22" t="s">
        <v>1194</v>
      </c>
      <c r="B232" s="22" t="s">
        <v>1195</v>
      </c>
      <c r="C232" s="131">
        <v>18.8</v>
      </c>
      <c r="D232" s="15"/>
      <c r="E232" s="71"/>
    </row>
    <row r="233" spans="1:5" ht="11.25" customHeight="1">
      <c r="A233" s="22" t="s">
        <v>1196</v>
      </c>
      <c r="B233" s="22" t="s">
        <v>1197</v>
      </c>
      <c r="C233" s="131">
        <v>21.2</v>
      </c>
      <c r="D233" s="15"/>
      <c r="E233" s="71"/>
    </row>
    <row r="234" spans="1:5" ht="11.25" customHeight="1">
      <c r="A234" s="22" t="s">
        <v>1198</v>
      </c>
      <c r="B234" s="22" t="s">
        <v>1199</v>
      </c>
      <c r="C234" s="131">
        <v>22.5</v>
      </c>
      <c r="D234" s="15"/>
      <c r="E234" s="71"/>
    </row>
    <row r="235" spans="1:5" ht="11.25" customHeight="1">
      <c r="A235" s="22" t="s">
        <v>1200</v>
      </c>
      <c r="B235" s="22" t="s">
        <v>1201</v>
      </c>
      <c r="C235" s="131">
        <v>17.3</v>
      </c>
      <c r="D235" s="15"/>
      <c r="E235" s="71"/>
    </row>
    <row r="236" spans="1:5" ht="11.25" customHeight="1">
      <c r="A236" s="22" t="s">
        <v>1202</v>
      </c>
      <c r="B236" s="22" t="s">
        <v>1203</v>
      </c>
      <c r="C236" s="131">
        <v>18.1</v>
      </c>
      <c r="D236" s="15"/>
      <c r="E236" s="71"/>
    </row>
    <row r="237" spans="1:5" ht="11.25" customHeight="1">
      <c r="A237" s="22" t="s">
        <v>1204</v>
      </c>
      <c r="B237" s="22" t="s">
        <v>1205</v>
      </c>
      <c r="C237" s="131">
        <v>15.1</v>
      </c>
      <c r="D237" s="15"/>
      <c r="E237" s="71"/>
    </row>
    <row r="238" spans="1:5" ht="11.25" customHeight="1">
      <c r="A238" s="22" t="s">
        <v>1207</v>
      </c>
      <c r="B238" s="22" t="s">
        <v>1208</v>
      </c>
      <c r="C238" s="131">
        <v>19.3</v>
      </c>
      <c r="D238" s="15"/>
      <c r="E238" s="71"/>
    </row>
    <row r="239" spans="1:5" ht="11.25" customHeight="1">
      <c r="A239" s="22" t="s">
        <v>1209</v>
      </c>
      <c r="B239" s="22" t="s">
        <v>1210</v>
      </c>
      <c r="C239" s="131">
        <v>16.8</v>
      </c>
      <c r="D239" s="15"/>
      <c r="E239" s="71"/>
    </row>
    <row r="240" spans="1:5" ht="11.25" customHeight="1">
      <c r="A240" s="22" t="s">
        <v>3494</v>
      </c>
      <c r="B240" s="22" t="s">
        <v>1206</v>
      </c>
      <c r="C240" s="131" t="s">
        <v>9</v>
      </c>
      <c r="D240" s="15"/>
      <c r="E240" s="71"/>
    </row>
    <row r="241" spans="1:5" ht="11.25" customHeight="1">
      <c r="A241" s="22" t="s">
        <v>3495</v>
      </c>
      <c r="B241" s="22" t="s">
        <v>1211</v>
      </c>
      <c r="C241" s="131" t="s">
        <v>9</v>
      </c>
      <c r="D241" s="15"/>
      <c r="E241" s="71"/>
    </row>
    <row r="242" spans="1:5" ht="11.25" customHeight="1">
      <c r="A242" s="22" t="s">
        <v>1212</v>
      </c>
      <c r="B242" s="22" t="s">
        <v>3243</v>
      </c>
      <c r="C242" s="131">
        <v>17</v>
      </c>
      <c r="D242" s="15"/>
      <c r="E242" s="71"/>
    </row>
    <row r="243" spans="1:5" ht="11.25" customHeight="1">
      <c r="A243" s="22" t="s">
        <v>3244</v>
      </c>
      <c r="B243" s="22" t="s">
        <v>3245</v>
      </c>
      <c r="C243" s="131">
        <v>23</v>
      </c>
      <c r="D243" s="15"/>
      <c r="E243" s="71"/>
    </row>
    <row r="244" spans="1:7" ht="11.25" customHeight="1">
      <c r="A244" s="22" t="s">
        <v>3246</v>
      </c>
      <c r="B244" s="22" t="s">
        <v>3247</v>
      </c>
      <c r="C244" s="131">
        <v>16.7</v>
      </c>
      <c r="D244" s="15"/>
      <c r="E244" s="71"/>
      <c r="F244" s="3"/>
      <c r="G244" s="23"/>
    </row>
    <row r="245" spans="1:7" ht="11.25" customHeight="1">
      <c r="A245" s="22" t="s">
        <v>3248</v>
      </c>
      <c r="B245" s="22" t="s">
        <v>3249</v>
      </c>
      <c r="C245" s="131">
        <v>17.8</v>
      </c>
      <c r="D245" s="15"/>
      <c r="E245" s="71"/>
      <c r="F245" s="3"/>
      <c r="G245" s="23"/>
    </row>
    <row r="246" spans="1:7" ht="11.25" customHeight="1">
      <c r="A246" s="22" t="s">
        <v>3250</v>
      </c>
      <c r="B246" s="22" t="s">
        <v>555</v>
      </c>
      <c r="C246" s="131">
        <v>17.4</v>
      </c>
      <c r="D246" s="15"/>
      <c r="E246" s="71"/>
      <c r="F246" s="3"/>
      <c r="G246" s="3"/>
    </row>
    <row r="247" spans="1:7" ht="11.25" customHeight="1">
      <c r="A247" s="22" t="s">
        <v>556</v>
      </c>
      <c r="B247" s="22" t="s">
        <v>557</v>
      </c>
      <c r="C247" s="131">
        <v>16.7</v>
      </c>
      <c r="D247" s="15"/>
      <c r="E247" s="71"/>
      <c r="F247" s="3"/>
      <c r="G247" s="3"/>
    </row>
    <row r="248" spans="1:7" ht="11.25" customHeight="1">
      <c r="A248" s="22" t="s">
        <v>558</v>
      </c>
      <c r="B248" s="22" t="s">
        <v>559</v>
      </c>
      <c r="C248" s="131">
        <v>13.2</v>
      </c>
      <c r="D248" s="15"/>
      <c r="E248" s="71"/>
      <c r="F248" s="3"/>
      <c r="G248" s="3"/>
    </row>
    <row r="249" spans="1:7" ht="11.25" customHeight="1">
      <c r="A249" s="22" t="s">
        <v>560</v>
      </c>
      <c r="B249" s="22" t="s">
        <v>561</v>
      </c>
      <c r="C249" s="131">
        <v>18.7</v>
      </c>
      <c r="D249" s="15"/>
      <c r="E249" s="71"/>
      <c r="F249" s="3"/>
      <c r="G249" s="3"/>
    </row>
    <row r="250" spans="1:7" ht="11.25" customHeight="1">
      <c r="A250" s="22" t="s">
        <v>562</v>
      </c>
      <c r="B250" s="22" t="s">
        <v>563</v>
      </c>
      <c r="C250" s="131">
        <v>16</v>
      </c>
      <c r="D250" s="15"/>
      <c r="E250" s="71"/>
      <c r="F250" s="3"/>
      <c r="G250" s="3"/>
    </row>
    <row r="251" spans="1:7" ht="11.25" customHeight="1">
      <c r="A251" s="22" t="s">
        <v>564</v>
      </c>
      <c r="B251" s="22" t="s">
        <v>565</v>
      </c>
      <c r="C251" s="131">
        <v>16</v>
      </c>
      <c r="D251" s="15"/>
      <c r="E251" s="71"/>
      <c r="F251" s="3"/>
      <c r="G251" s="3"/>
    </row>
    <row r="252" spans="1:7" ht="11.25" customHeight="1">
      <c r="A252" s="22" t="s">
        <v>566</v>
      </c>
      <c r="B252" s="22" t="s">
        <v>567</v>
      </c>
      <c r="C252" s="131">
        <v>18.7</v>
      </c>
      <c r="D252" s="15"/>
      <c r="E252" s="71"/>
      <c r="F252" s="3"/>
      <c r="G252" s="3"/>
    </row>
    <row r="253" spans="1:7" ht="11.25" customHeight="1">
      <c r="A253" s="22" t="s">
        <v>568</v>
      </c>
      <c r="B253" s="22" t="s">
        <v>569</v>
      </c>
      <c r="C253" s="131">
        <v>24.3</v>
      </c>
      <c r="D253" s="15"/>
      <c r="E253" s="71"/>
      <c r="F253" s="3"/>
      <c r="G253" s="3"/>
    </row>
    <row r="254" spans="1:7" ht="11.25" customHeight="1">
      <c r="A254" s="22" t="s">
        <v>570</v>
      </c>
      <c r="B254" s="22" t="s">
        <v>571</v>
      </c>
      <c r="C254" s="131">
        <v>13</v>
      </c>
      <c r="D254" s="15"/>
      <c r="E254" s="71"/>
      <c r="F254" s="3"/>
      <c r="G254" s="3"/>
    </row>
    <row r="255" spans="1:7" ht="11.25" customHeight="1">
      <c r="A255" s="22" t="s">
        <v>572</v>
      </c>
      <c r="B255" s="22" t="s">
        <v>573</v>
      </c>
      <c r="C255" s="131">
        <v>41.3</v>
      </c>
      <c r="D255" s="15"/>
      <c r="E255" s="71"/>
      <c r="F255" s="3"/>
      <c r="G255" s="3"/>
    </row>
    <row r="256" spans="1:7" ht="11.25" customHeight="1">
      <c r="A256" s="22" t="s">
        <v>574</v>
      </c>
      <c r="B256" s="22" t="s">
        <v>575</v>
      </c>
      <c r="C256" s="131">
        <v>23.8</v>
      </c>
      <c r="D256" s="15"/>
      <c r="E256" s="71"/>
      <c r="F256" s="3"/>
      <c r="G256" s="3"/>
    </row>
    <row r="257" spans="1:7" ht="11.25" customHeight="1">
      <c r="A257" s="22" t="s">
        <v>576</v>
      </c>
      <c r="B257" s="22" t="s">
        <v>2464</v>
      </c>
      <c r="C257" s="131">
        <v>28</v>
      </c>
      <c r="D257" s="15"/>
      <c r="E257" s="71"/>
      <c r="F257" s="3"/>
      <c r="G257" s="3"/>
    </row>
    <row r="258" spans="1:7" ht="11.25" customHeight="1">
      <c r="A258" s="22" t="s">
        <v>2465</v>
      </c>
      <c r="B258" s="22" t="s">
        <v>2466</v>
      </c>
      <c r="C258" s="131">
        <v>25.6</v>
      </c>
      <c r="D258" s="15"/>
      <c r="E258" s="71"/>
      <c r="F258" s="3"/>
      <c r="G258" s="3"/>
    </row>
    <row r="259" spans="1:7" ht="11.25" customHeight="1">
      <c r="A259" s="22" t="s">
        <v>2467</v>
      </c>
      <c r="B259" s="22" t="s">
        <v>1439</v>
      </c>
      <c r="C259" s="131">
        <v>23.1</v>
      </c>
      <c r="D259" s="15"/>
      <c r="E259" s="71"/>
      <c r="F259" s="3"/>
      <c r="G259" s="3"/>
    </row>
    <row r="260" spans="1:7" ht="11.25" customHeight="1">
      <c r="A260" s="22" t="s">
        <v>1440</v>
      </c>
      <c r="B260" s="22" t="s">
        <v>1441</v>
      </c>
      <c r="C260" s="131">
        <v>16.8</v>
      </c>
      <c r="D260" s="15"/>
      <c r="E260" s="71"/>
      <c r="F260" s="3"/>
      <c r="G260" s="3"/>
    </row>
    <row r="261" spans="1:7" ht="11.25" customHeight="1">
      <c r="A261" s="22" t="s">
        <v>1442</v>
      </c>
      <c r="B261" s="22" t="s">
        <v>1443</v>
      </c>
      <c r="C261" s="131">
        <v>24.8</v>
      </c>
      <c r="D261" s="15"/>
      <c r="E261" s="71"/>
      <c r="F261" s="3"/>
      <c r="G261" s="3"/>
    </row>
    <row r="262" spans="1:7" ht="11.25" customHeight="1">
      <c r="A262" s="22" t="s">
        <v>1444</v>
      </c>
      <c r="B262" s="22" t="s">
        <v>1445</v>
      </c>
      <c r="C262" s="131">
        <v>18.7</v>
      </c>
      <c r="D262" s="15"/>
      <c r="E262" s="71"/>
      <c r="F262" s="3"/>
      <c r="G262" s="3"/>
    </row>
    <row r="263" spans="1:7" ht="11.25" customHeight="1">
      <c r="A263" s="22" t="s">
        <v>1446</v>
      </c>
      <c r="B263" s="22" t="s">
        <v>1447</v>
      </c>
      <c r="C263" s="131">
        <v>15.6</v>
      </c>
      <c r="D263" s="15"/>
      <c r="E263" s="71"/>
      <c r="F263" s="3"/>
      <c r="G263" s="3"/>
    </row>
    <row r="264" spans="1:7" ht="11.25" customHeight="1">
      <c r="A264" s="22" t="s">
        <v>1448</v>
      </c>
      <c r="B264" s="22" t="s">
        <v>1449</v>
      </c>
      <c r="C264" s="131">
        <v>17.9</v>
      </c>
      <c r="D264" s="15"/>
      <c r="E264" s="71"/>
      <c r="F264" s="3"/>
      <c r="G264" s="3"/>
    </row>
    <row r="265" spans="1:7" ht="11.25" customHeight="1">
      <c r="A265" s="22" t="s">
        <v>1450</v>
      </c>
      <c r="B265" s="22" t="s">
        <v>1451</v>
      </c>
      <c r="C265" s="131">
        <v>17.5</v>
      </c>
      <c r="D265" s="15"/>
      <c r="E265" s="71"/>
      <c r="F265" s="3"/>
      <c r="G265" s="3"/>
    </row>
    <row r="266" spans="1:7" ht="11.25" customHeight="1">
      <c r="A266" s="22" t="s">
        <v>1452</v>
      </c>
      <c r="B266" s="22" t="s">
        <v>1453</v>
      </c>
      <c r="C266" s="131">
        <v>22.8</v>
      </c>
      <c r="D266" s="15"/>
      <c r="E266" s="71"/>
      <c r="F266" s="3"/>
      <c r="G266" s="3"/>
    </row>
    <row r="267" spans="1:7" ht="11.25" customHeight="1">
      <c r="A267" s="22" t="s">
        <v>1454</v>
      </c>
      <c r="B267" s="22" t="s">
        <v>1455</v>
      </c>
      <c r="C267" s="131">
        <v>23.7</v>
      </c>
      <c r="D267" s="15"/>
      <c r="E267" s="71"/>
      <c r="F267" s="3"/>
      <c r="G267" s="3"/>
    </row>
    <row r="268" spans="1:7" ht="11.25" customHeight="1">
      <c r="A268" s="22" t="s">
        <v>1456</v>
      </c>
      <c r="B268" s="22" t="s">
        <v>25</v>
      </c>
      <c r="C268" s="131">
        <v>21.3</v>
      </c>
      <c r="D268" s="15"/>
      <c r="E268" s="71"/>
      <c r="F268" s="3"/>
      <c r="G268" s="3"/>
    </row>
    <row r="269" spans="1:7" ht="11.25" customHeight="1">
      <c r="A269" s="22" t="s">
        <v>26</v>
      </c>
      <c r="B269" s="22" t="s">
        <v>27</v>
      </c>
      <c r="C269" s="131">
        <v>26.7</v>
      </c>
      <c r="D269" s="15"/>
      <c r="E269" s="71"/>
      <c r="F269" s="3"/>
      <c r="G269" s="3"/>
    </row>
    <row r="270" spans="1:5" ht="11.25" customHeight="1">
      <c r="A270" s="22" t="s">
        <v>28</v>
      </c>
      <c r="B270" s="22" t="s">
        <v>29</v>
      </c>
      <c r="C270" s="131">
        <v>18.6</v>
      </c>
      <c r="D270" s="15"/>
      <c r="E270" s="71"/>
    </row>
    <row r="271" spans="1:5" ht="11.25" customHeight="1">
      <c r="A271" s="22" t="s">
        <v>30</v>
      </c>
      <c r="B271" s="22" t="s">
        <v>1371</v>
      </c>
      <c r="C271" s="131">
        <v>19.4</v>
      </c>
      <c r="D271" s="15"/>
      <c r="E271" s="71"/>
    </row>
    <row r="272" spans="1:5" ht="11.25" customHeight="1">
      <c r="A272" s="22" t="s">
        <v>31</v>
      </c>
      <c r="B272" s="22" t="s">
        <v>477</v>
      </c>
      <c r="C272" s="131">
        <v>21</v>
      </c>
      <c r="D272" s="10"/>
      <c r="E272" s="71"/>
    </row>
    <row r="273" spans="1:5" ht="11.25" customHeight="1">
      <c r="A273" s="14" t="s">
        <v>478</v>
      </c>
      <c r="B273" s="25" t="s">
        <v>33</v>
      </c>
      <c r="C273" s="131" t="s">
        <v>9</v>
      </c>
      <c r="D273" s="10"/>
      <c r="E273" s="71"/>
    </row>
    <row r="274" spans="1:5" ht="11.25" customHeight="1">
      <c r="A274" s="14" t="s">
        <v>34</v>
      </c>
      <c r="B274" s="25" t="s">
        <v>35</v>
      </c>
      <c r="C274" s="131">
        <v>34.6</v>
      </c>
      <c r="D274" s="10"/>
      <c r="E274" s="71"/>
    </row>
    <row r="275" spans="1:5" ht="11.25" customHeight="1">
      <c r="A275" s="14" t="s">
        <v>36</v>
      </c>
      <c r="B275" s="25" t="s">
        <v>37</v>
      </c>
      <c r="C275" s="131">
        <v>20.7</v>
      </c>
      <c r="D275" s="10"/>
      <c r="E275" s="71"/>
    </row>
    <row r="276" spans="1:5" ht="11.25" customHeight="1">
      <c r="A276" s="14" t="s">
        <v>38</v>
      </c>
      <c r="B276" s="14" t="s">
        <v>39</v>
      </c>
      <c r="C276" s="131">
        <v>20.9</v>
      </c>
      <c r="D276" s="10"/>
      <c r="E276" s="71"/>
    </row>
    <row r="277" spans="1:5" ht="11.25" customHeight="1">
      <c r="A277" s="14" t="s">
        <v>40</v>
      </c>
      <c r="B277" s="14" t="s">
        <v>41</v>
      </c>
      <c r="C277" s="131">
        <v>22.8</v>
      </c>
      <c r="D277" s="10"/>
      <c r="E277" s="71"/>
    </row>
    <row r="278" spans="1:5" ht="11.25" customHeight="1">
      <c r="A278" s="14" t="s">
        <v>42</v>
      </c>
      <c r="B278" s="14" t="s">
        <v>43</v>
      </c>
      <c r="C278" s="131">
        <v>22.5</v>
      </c>
      <c r="D278" s="10"/>
      <c r="E278" s="71"/>
    </row>
    <row r="279" spans="1:5" ht="11.25" customHeight="1">
      <c r="A279" s="14" t="s">
        <v>44</v>
      </c>
      <c r="B279" s="14" t="s">
        <v>45</v>
      </c>
      <c r="C279" s="131">
        <v>24.2</v>
      </c>
      <c r="D279" s="10"/>
      <c r="E279" s="71"/>
    </row>
    <row r="280" spans="1:5" ht="11.25" customHeight="1">
      <c r="A280" s="14" t="s">
        <v>46</v>
      </c>
      <c r="B280" s="14" t="s">
        <v>47</v>
      </c>
      <c r="C280" s="131">
        <v>20.4</v>
      </c>
      <c r="D280" s="10"/>
      <c r="E280" s="71"/>
    </row>
    <row r="281" spans="1:5" ht="11.25" customHeight="1">
      <c r="A281" s="14" t="s">
        <v>48</v>
      </c>
      <c r="B281" s="14" t="s">
        <v>49</v>
      </c>
      <c r="C281" s="131">
        <v>23.3</v>
      </c>
      <c r="D281" s="10"/>
      <c r="E281" s="71"/>
    </row>
    <row r="282" spans="1:5" ht="11.25" customHeight="1">
      <c r="A282" s="14" t="s">
        <v>50</v>
      </c>
      <c r="B282" s="14" t="s">
        <v>51</v>
      </c>
      <c r="C282" s="131">
        <v>18.2</v>
      </c>
      <c r="D282" s="10"/>
      <c r="E282" s="71"/>
    </row>
    <row r="283" spans="1:5" ht="11.25" customHeight="1">
      <c r="A283" s="14" t="s">
        <v>52</v>
      </c>
      <c r="B283" s="14" t="s">
        <v>53</v>
      </c>
      <c r="C283" s="131">
        <v>22.4</v>
      </c>
      <c r="D283" s="10"/>
      <c r="E283" s="71"/>
    </row>
    <row r="284" spans="1:5" ht="11.25" customHeight="1">
      <c r="A284" s="14" t="s">
        <v>54</v>
      </c>
      <c r="B284" s="14" t="s">
        <v>55</v>
      </c>
      <c r="C284" s="131">
        <v>27.1</v>
      </c>
      <c r="D284" s="10"/>
      <c r="E284" s="71"/>
    </row>
    <row r="285" spans="1:5" ht="11.25" customHeight="1">
      <c r="A285" s="14" t="s">
        <v>56</v>
      </c>
      <c r="B285" s="14" t="s">
        <v>57</v>
      </c>
      <c r="C285" s="131">
        <v>16.9</v>
      </c>
      <c r="D285" s="10"/>
      <c r="E285" s="71"/>
    </row>
    <row r="286" spans="1:5" ht="11.25" customHeight="1">
      <c r="A286" s="14" t="s">
        <v>58</v>
      </c>
      <c r="B286" s="14" t="s">
        <v>59</v>
      </c>
      <c r="C286" s="131">
        <v>18.3</v>
      </c>
      <c r="D286" s="10"/>
      <c r="E286" s="71"/>
    </row>
    <row r="287" spans="1:5" ht="11.25" customHeight="1">
      <c r="A287" s="26" t="s">
        <v>60</v>
      </c>
      <c r="B287" s="26" t="s">
        <v>61</v>
      </c>
      <c r="C287" s="131">
        <v>20.5</v>
      </c>
      <c r="D287" s="10"/>
      <c r="E287" s="71"/>
    </row>
    <row r="288" spans="1:5" ht="11.25" customHeight="1">
      <c r="A288" s="6" t="s">
        <v>481</v>
      </c>
      <c r="B288" s="6" t="s">
        <v>62</v>
      </c>
      <c r="C288" s="131" t="s">
        <v>9</v>
      </c>
      <c r="D288" s="10"/>
      <c r="E288" s="71"/>
    </row>
    <row r="289" spans="1:5" ht="11.25" customHeight="1">
      <c r="A289" s="22" t="s">
        <v>63</v>
      </c>
      <c r="B289" s="22" t="s">
        <v>64</v>
      </c>
      <c r="C289" s="131">
        <v>15.2</v>
      </c>
      <c r="D289" s="10"/>
      <c r="E289" s="71"/>
    </row>
    <row r="290" spans="1:5" ht="11.25" customHeight="1">
      <c r="A290" s="22" t="s">
        <v>1311</v>
      </c>
      <c r="B290" s="22" t="s">
        <v>1312</v>
      </c>
      <c r="C290" s="131">
        <v>14.2</v>
      </c>
      <c r="D290" s="10"/>
      <c r="E290" s="71"/>
    </row>
    <row r="291" spans="1:5" ht="11.25" customHeight="1">
      <c r="A291" s="22" t="s">
        <v>65</v>
      </c>
      <c r="B291" s="25" t="s">
        <v>2585</v>
      </c>
      <c r="C291" s="131">
        <v>10.8</v>
      </c>
      <c r="D291" s="10"/>
      <c r="E291" s="71"/>
    </row>
    <row r="292" spans="1:5" ht="11.25" customHeight="1">
      <c r="A292" s="22" t="s">
        <v>472</v>
      </c>
      <c r="B292" s="25" t="s">
        <v>473</v>
      </c>
      <c r="C292" s="131" t="s">
        <v>9</v>
      </c>
      <c r="D292" s="10"/>
      <c r="E292" s="71"/>
    </row>
    <row r="293" spans="1:5" ht="11.25" customHeight="1">
      <c r="A293" s="14" t="s">
        <v>66</v>
      </c>
      <c r="B293" s="25" t="s">
        <v>2586</v>
      </c>
      <c r="C293" s="131">
        <v>9.2</v>
      </c>
      <c r="D293" s="10"/>
      <c r="E293" s="71"/>
    </row>
    <row r="294" spans="1:5" ht="11.25" customHeight="1">
      <c r="A294" s="14" t="s">
        <v>67</v>
      </c>
      <c r="B294" s="25" t="s">
        <v>2587</v>
      </c>
      <c r="C294" s="131">
        <v>6.4</v>
      </c>
      <c r="D294" s="10"/>
      <c r="E294" s="71"/>
    </row>
    <row r="295" spans="1:5" ht="11.25" customHeight="1">
      <c r="A295" s="14" t="s">
        <v>68</v>
      </c>
      <c r="B295" s="14" t="s">
        <v>2588</v>
      </c>
      <c r="C295" s="131">
        <v>5.9</v>
      </c>
      <c r="D295" s="10"/>
      <c r="E295" s="71"/>
    </row>
    <row r="296" spans="1:5" ht="11.25" customHeight="1">
      <c r="A296" s="14" t="s">
        <v>69</v>
      </c>
      <c r="B296" s="14" t="s">
        <v>2589</v>
      </c>
      <c r="C296" s="131">
        <v>12</v>
      </c>
      <c r="D296" s="10"/>
      <c r="E296" s="71"/>
    </row>
    <row r="297" spans="1:5" ht="11.25" customHeight="1">
      <c r="A297" s="14" t="s">
        <v>70</v>
      </c>
      <c r="B297" s="14" t="s">
        <v>2590</v>
      </c>
      <c r="C297" s="131">
        <v>7.1</v>
      </c>
      <c r="D297" s="10"/>
      <c r="E297" s="71"/>
    </row>
    <row r="298" spans="1:5" ht="11.25" customHeight="1">
      <c r="A298" s="14" t="s">
        <v>71</v>
      </c>
      <c r="B298" s="14" t="s">
        <v>2591</v>
      </c>
      <c r="C298" s="131">
        <v>6.6</v>
      </c>
      <c r="D298" s="10"/>
      <c r="E298" s="71"/>
    </row>
    <row r="299" spans="1:5" ht="11.25" customHeight="1">
      <c r="A299" s="14" t="s">
        <v>72</v>
      </c>
      <c r="B299" s="14" t="s">
        <v>2592</v>
      </c>
      <c r="C299" s="131">
        <v>7.4</v>
      </c>
      <c r="D299" s="10"/>
      <c r="E299" s="71"/>
    </row>
    <row r="300" spans="1:5" ht="11.25" customHeight="1">
      <c r="A300" s="14" t="s">
        <v>73</v>
      </c>
      <c r="B300" s="14" t="s">
        <v>485</v>
      </c>
      <c r="C300" s="131">
        <v>7.3</v>
      </c>
      <c r="D300" s="10"/>
      <c r="E300" s="71"/>
    </row>
    <row r="301" spans="1:5" ht="11.25" customHeight="1">
      <c r="A301" s="14" t="s">
        <v>74</v>
      </c>
      <c r="B301" s="14" t="s">
        <v>75</v>
      </c>
      <c r="C301" s="131">
        <v>16.4</v>
      </c>
      <c r="D301" s="10"/>
      <c r="E301" s="71"/>
    </row>
    <row r="302" spans="1:5" ht="11.25" customHeight="1">
      <c r="A302" s="14" t="s">
        <v>76</v>
      </c>
      <c r="B302" s="14" t="s">
        <v>77</v>
      </c>
      <c r="C302" s="131">
        <v>7.8</v>
      </c>
      <c r="D302" s="10"/>
      <c r="E302" s="71"/>
    </row>
    <row r="303" spans="1:5" ht="11.25" customHeight="1">
      <c r="A303" s="14" t="s">
        <v>78</v>
      </c>
      <c r="B303" s="14" t="s">
        <v>486</v>
      </c>
      <c r="C303" s="131">
        <v>7.2</v>
      </c>
      <c r="D303" s="10"/>
      <c r="E303" s="71"/>
    </row>
    <row r="304" spans="1:5" ht="11.25" customHeight="1">
      <c r="A304" s="14" t="s">
        <v>79</v>
      </c>
      <c r="B304" s="14" t="s">
        <v>487</v>
      </c>
      <c r="C304" s="131">
        <v>6.2</v>
      </c>
      <c r="D304" s="10"/>
      <c r="E304" s="71"/>
    </row>
    <row r="305" spans="1:5" ht="11.25" customHeight="1">
      <c r="A305" s="14" t="s">
        <v>80</v>
      </c>
      <c r="B305" s="14" t="s">
        <v>2593</v>
      </c>
      <c r="C305" s="131">
        <v>5.1</v>
      </c>
      <c r="D305" s="10"/>
      <c r="E305" s="71"/>
    </row>
    <row r="306" spans="1:5" ht="11.25" customHeight="1">
      <c r="A306" s="14" t="s">
        <v>81</v>
      </c>
      <c r="B306" s="14" t="s">
        <v>2594</v>
      </c>
      <c r="C306" s="131">
        <v>7.4</v>
      </c>
      <c r="D306" s="10"/>
      <c r="E306" s="71"/>
    </row>
    <row r="307" spans="1:5" ht="11.25" customHeight="1">
      <c r="A307" s="14" t="s">
        <v>82</v>
      </c>
      <c r="B307" s="14" t="s">
        <v>488</v>
      </c>
      <c r="C307" s="131">
        <v>8.9</v>
      </c>
      <c r="D307" s="10"/>
      <c r="E307" s="71"/>
    </row>
    <row r="308" spans="1:5" ht="11.25" customHeight="1">
      <c r="A308" s="14" t="s">
        <v>83</v>
      </c>
      <c r="B308" s="14" t="s">
        <v>2595</v>
      </c>
      <c r="C308" s="131">
        <v>6.3</v>
      </c>
      <c r="D308" s="10"/>
      <c r="E308" s="71"/>
    </row>
    <row r="309" spans="1:5" ht="11.25" customHeight="1">
      <c r="A309" s="14" t="s">
        <v>84</v>
      </c>
      <c r="B309" s="14" t="s">
        <v>2596</v>
      </c>
      <c r="C309" s="131">
        <v>5.8</v>
      </c>
      <c r="D309" s="10"/>
      <c r="E309" s="71"/>
    </row>
    <row r="310" spans="1:5" ht="11.25" customHeight="1">
      <c r="A310" s="14" t="s">
        <v>85</v>
      </c>
      <c r="B310" s="14" t="s">
        <v>3136</v>
      </c>
      <c r="C310" s="131">
        <v>7.9</v>
      </c>
      <c r="D310" s="10"/>
      <c r="E310" s="71"/>
    </row>
    <row r="311" spans="1:5" ht="11.25" customHeight="1">
      <c r="A311" s="14" t="s">
        <v>86</v>
      </c>
      <c r="B311" s="14" t="s">
        <v>2597</v>
      </c>
      <c r="C311" s="131">
        <v>5.3</v>
      </c>
      <c r="D311" s="10"/>
      <c r="E311" s="71"/>
    </row>
    <row r="312" spans="1:5" ht="11.25" customHeight="1">
      <c r="A312" s="14" t="s">
        <v>87</v>
      </c>
      <c r="B312" s="14" t="s">
        <v>3137</v>
      </c>
      <c r="C312" s="131">
        <v>5.2</v>
      </c>
      <c r="D312" s="10"/>
      <c r="E312" s="71"/>
    </row>
    <row r="313" spans="1:5" ht="11.25" customHeight="1">
      <c r="A313" s="14" t="s">
        <v>88</v>
      </c>
      <c r="B313" s="14" t="s">
        <v>2598</v>
      </c>
      <c r="C313" s="131">
        <v>5.3</v>
      </c>
      <c r="D313" s="10"/>
      <c r="E313" s="71"/>
    </row>
    <row r="314" spans="1:5" ht="11.25" customHeight="1">
      <c r="A314" s="14" t="s">
        <v>89</v>
      </c>
      <c r="B314" s="14" t="s">
        <v>2599</v>
      </c>
      <c r="C314" s="131">
        <v>7.6</v>
      </c>
      <c r="D314" s="10"/>
      <c r="E314" s="71"/>
    </row>
    <row r="315" spans="1:5" ht="11.25" customHeight="1">
      <c r="A315" s="14" t="s">
        <v>90</v>
      </c>
      <c r="B315" s="14" t="s">
        <v>2600</v>
      </c>
      <c r="C315" s="131">
        <v>6</v>
      </c>
      <c r="D315" s="10"/>
      <c r="E315" s="71"/>
    </row>
    <row r="316" spans="1:5" ht="11.25" customHeight="1">
      <c r="A316" s="14" t="s">
        <v>91</v>
      </c>
      <c r="B316" s="14" t="s">
        <v>2601</v>
      </c>
      <c r="C316" s="131">
        <v>4.9</v>
      </c>
      <c r="D316" s="10"/>
      <c r="E316" s="71"/>
    </row>
    <row r="317" spans="1:5" ht="11.25" customHeight="1">
      <c r="A317" s="14" t="s">
        <v>92</v>
      </c>
      <c r="B317" s="14" t="s">
        <v>2602</v>
      </c>
      <c r="C317" s="131">
        <v>6.8</v>
      </c>
      <c r="D317" s="10"/>
      <c r="E317" s="71"/>
    </row>
    <row r="318" spans="1:5" ht="11.25" customHeight="1">
      <c r="A318" s="10" t="s">
        <v>93</v>
      </c>
      <c r="B318" s="10" t="s">
        <v>2603</v>
      </c>
      <c r="C318" s="131">
        <v>6.6</v>
      </c>
      <c r="D318" s="10"/>
      <c r="E318" s="71"/>
    </row>
    <row r="319" ht="11.25" customHeight="1">
      <c r="E319" s="71"/>
    </row>
    <row r="320" spans="4:5" ht="11.25" customHeight="1">
      <c r="D320" s="15"/>
      <c r="E320" s="71"/>
    </row>
  </sheetData>
  <sheetProtection/>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Sheet21"/>
  <dimension ref="A1:S198"/>
  <sheetViews>
    <sheetView showGridLines="0" zoomScalePageLayoutView="0" workbookViewId="0" topLeftCell="A1">
      <selection activeCell="A1" sqref="A1"/>
    </sheetView>
  </sheetViews>
  <sheetFormatPr defaultColWidth="9.33203125" defaultRowHeight="11.25"/>
  <cols>
    <col min="1" max="2" width="7.33203125" style="48" customWidth="1"/>
    <col min="3" max="3" width="1.83203125" style="48" customWidth="1"/>
    <col min="4" max="4" width="52.5" style="50" customWidth="1"/>
    <col min="5" max="5" width="9.33203125" style="50" customWidth="1"/>
    <col min="6" max="7" width="1.83203125" style="48" customWidth="1"/>
    <col min="8" max="8" width="17.5" style="48" customWidth="1"/>
    <col min="9" max="10" width="10.5" style="48" bestFit="1" customWidth="1"/>
    <col min="11" max="15" width="9.33203125" style="48" customWidth="1"/>
    <col min="16" max="16" width="12.66015625" style="48" customWidth="1"/>
    <col min="17" max="16384" width="9.33203125" style="48" customWidth="1"/>
  </cols>
  <sheetData>
    <row r="1" spans="1:3" ht="11.25">
      <c r="A1" s="49"/>
      <c r="C1" s="49"/>
    </row>
    <row r="2" spans="3:7" ht="11.25">
      <c r="C2" s="49"/>
      <c r="F2" s="50"/>
      <c r="G2" s="50"/>
    </row>
    <row r="3" spans="3:7" ht="11.25">
      <c r="C3" s="49"/>
      <c r="F3" s="50"/>
      <c r="G3" s="50"/>
    </row>
    <row r="4" spans="3:7" ht="11.25">
      <c r="C4" s="49"/>
      <c r="F4" s="50"/>
      <c r="G4" s="50"/>
    </row>
    <row r="5" spans="3:11" ht="11.25">
      <c r="C5" s="51"/>
      <c r="D5" s="52"/>
      <c r="E5" s="51"/>
      <c r="F5" s="50"/>
      <c r="G5" s="50"/>
      <c r="K5" s="53"/>
    </row>
    <row r="6" spans="3:17" ht="11.25">
      <c r="C6" s="54"/>
      <c r="D6" s="54" t="str">
        <f>I14</f>
        <v>Human resources in science and technology core (HRSTC) as a percentage of the economically active population, NUTS 2 regions with the highest and lowest rates of change, 2006–10 (1)</v>
      </c>
      <c r="E6" s="55"/>
      <c r="F6" s="50"/>
      <c r="G6" s="50"/>
      <c r="Q6" s="10"/>
    </row>
    <row r="7" spans="3:19" s="49" customFormat="1" ht="11.25">
      <c r="C7" s="48"/>
      <c r="D7" s="48" t="str">
        <f>I15</f>
        <v>(percentage points difference between 2010 and 2006)</v>
      </c>
      <c r="E7" s="55"/>
      <c r="F7" s="50"/>
      <c r="G7" s="50"/>
      <c r="H7" s="51"/>
      <c r="I7" s="51"/>
      <c r="J7" s="51"/>
      <c r="K7" s="51"/>
      <c r="L7" s="51"/>
      <c r="M7" s="51"/>
      <c r="N7" s="51"/>
      <c r="O7" s="51"/>
      <c r="P7" s="51"/>
      <c r="Q7" s="13"/>
      <c r="R7" s="51"/>
      <c r="S7" s="51"/>
    </row>
    <row r="8" spans="3:19" s="49" customFormat="1" ht="11.25">
      <c r="C8" s="48"/>
      <c r="D8" s="50"/>
      <c r="E8" s="55"/>
      <c r="F8" s="50"/>
      <c r="G8" s="50"/>
      <c r="H8" s="51"/>
      <c r="I8" s="51"/>
      <c r="J8" s="51"/>
      <c r="K8" s="51"/>
      <c r="L8" s="51"/>
      <c r="M8" s="51"/>
      <c r="N8" s="51"/>
      <c r="O8" s="51"/>
      <c r="P8" s="51"/>
      <c r="R8" s="51"/>
      <c r="S8" s="51"/>
    </row>
    <row r="9" spans="3:19" s="49" customFormat="1" ht="11.25">
      <c r="C9" s="48"/>
      <c r="D9" s="50"/>
      <c r="E9" s="50"/>
      <c r="F9" s="50"/>
      <c r="G9" s="50"/>
      <c r="H9" s="51"/>
      <c r="I9" s="51"/>
      <c r="J9" s="51"/>
      <c r="K9" s="54"/>
      <c r="L9" s="51"/>
      <c r="M9" s="51"/>
      <c r="N9" s="51"/>
      <c r="O9" s="51"/>
      <c r="P9" s="51"/>
      <c r="Q9" s="10"/>
      <c r="R9" s="51"/>
      <c r="S9" s="51"/>
    </row>
    <row r="10" spans="3:19" s="49" customFormat="1" ht="11.25">
      <c r="C10" s="48"/>
      <c r="D10" s="56" t="s">
        <v>2404</v>
      </c>
      <c r="E10" s="57"/>
      <c r="F10" s="50"/>
      <c r="G10" s="50"/>
      <c r="H10" s="51"/>
      <c r="I10" s="51"/>
      <c r="J10" s="51"/>
      <c r="K10" s="48"/>
      <c r="L10" s="51"/>
      <c r="M10" s="51"/>
      <c r="N10" s="51"/>
      <c r="O10" s="51"/>
      <c r="P10" s="51"/>
      <c r="Q10" s="13"/>
      <c r="R10" s="51"/>
      <c r="S10" s="51"/>
    </row>
    <row r="11" spans="3:19" s="49" customFormat="1" ht="11.25">
      <c r="C11" s="48"/>
      <c r="D11" s="135" t="s">
        <v>3459</v>
      </c>
      <c r="E11" s="136">
        <v>9</v>
      </c>
      <c r="F11" s="50"/>
      <c r="G11" s="50"/>
      <c r="H11" s="66" t="str">
        <f ca="1">"Abbildung"&amp;MID(MID(CELL("filename",$A$1),FIND("]",CELL("filename",$A$1))+1,256),FIND(" ",MID(CELL("filename",$A$1),FIND("]",CELL("filename",$A$1))+1,256),"1"),256)&amp;":"</f>
        <v>Abbildung 11.3:</v>
      </c>
      <c r="I11" s="54" t="s">
        <v>2565</v>
      </c>
      <c r="J11" s="40"/>
      <c r="K11" s="51"/>
      <c r="L11" s="51"/>
      <c r="M11" s="51"/>
      <c r="N11" s="54"/>
      <c r="O11" s="51"/>
      <c r="P11" s="51"/>
      <c r="R11" s="51"/>
      <c r="S11" s="51"/>
    </row>
    <row r="12" spans="3:19" s="49" customFormat="1" ht="11.25">
      <c r="C12" s="48"/>
      <c r="D12" s="135" t="s">
        <v>3460</v>
      </c>
      <c r="E12" s="136">
        <v>8.4</v>
      </c>
      <c r="F12" s="50"/>
      <c r="G12" s="50"/>
      <c r="H12" s="66"/>
      <c r="I12" s="10" t="s">
        <v>226</v>
      </c>
      <c r="J12" s="40"/>
      <c r="K12" s="51"/>
      <c r="L12" s="51"/>
      <c r="M12" s="51"/>
      <c r="N12" s="50"/>
      <c r="O12" s="51"/>
      <c r="P12" s="51"/>
      <c r="Q12" s="58"/>
      <c r="R12" s="51"/>
      <c r="S12" s="51"/>
    </row>
    <row r="13" spans="3:19" s="49" customFormat="1" ht="11.25">
      <c r="C13" s="48"/>
      <c r="D13" s="135" t="s">
        <v>1872</v>
      </c>
      <c r="E13" s="136">
        <v>7.2</v>
      </c>
      <c r="F13" s="50"/>
      <c r="G13" s="50"/>
      <c r="H13" s="68"/>
      <c r="I13" s="43"/>
      <c r="J13" s="40"/>
      <c r="K13" s="51"/>
      <c r="L13" s="51"/>
      <c r="M13" s="51"/>
      <c r="N13" s="51"/>
      <c r="O13" s="51"/>
      <c r="P13" s="51"/>
      <c r="Q13" s="58"/>
      <c r="R13" s="51"/>
      <c r="S13" s="51"/>
    </row>
    <row r="14" spans="4:17" ht="11.25">
      <c r="D14" s="135" t="s">
        <v>3461</v>
      </c>
      <c r="E14" s="136">
        <v>6.8</v>
      </c>
      <c r="F14" s="50"/>
      <c r="G14" s="50"/>
      <c r="H14" s="66" t="str">
        <f ca="1">"Figure"&amp;MID(MID(CELL("filename",$A$1),FIND("]",CELL("filename",$A$1))+1,256),FIND(" ",MID(CELL("filename",$A$1),FIND("]",CELL("filename",$A$1))+1,256),"1"),256)&amp;":"</f>
        <v>Figure 11.3:</v>
      </c>
      <c r="I14" s="54" t="s">
        <v>2530</v>
      </c>
      <c r="J14" s="40"/>
      <c r="K14" s="50"/>
      <c r="L14" s="50"/>
      <c r="M14" s="50"/>
      <c r="N14" s="50"/>
      <c r="O14" s="50"/>
      <c r="Q14" s="58"/>
    </row>
    <row r="15" spans="4:17" ht="11.25">
      <c r="D15" s="135" t="s">
        <v>3462</v>
      </c>
      <c r="E15" s="136">
        <v>6.5</v>
      </c>
      <c r="F15" s="55"/>
      <c r="H15" s="66"/>
      <c r="I15" s="10" t="s">
        <v>539</v>
      </c>
      <c r="J15" s="40"/>
      <c r="K15" s="50"/>
      <c r="L15" s="50"/>
      <c r="M15" s="50"/>
      <c r="N15" s="50"/>
      <c r="O15" s="50"/>
      <c r="Q15" s="58"/>
    </row>
    <row r="16" spans="4:17" ht="11.25">
      <c r="D16" s="135" t="s">
        <v>3463</v>
      </c>
      <c r="E16" s="136">
        <v>6.2</v>
      </c>
      <c r="F16" s="55"/>
      <c r="H16" s="68"/>
      <c r="J16" s="40"/>
      <c r="Q16" s="58"/>
    </row>
    <row r="17" spans="4:17" ht="11.25">
      <c r="D17" s="135" t="s">
        <v>3464</v>
      </c>
      <c r="E17" s="136">
        <v>5.9</v>
      </c>
      <c r="F17" s="55"/>
      <c r="H17" s="66" t="str">
        <f ca="1">"Graphique"&amp;MID(MID(CELL("filename",$A$1),FIND("]",CELL("filename",$A$1))+1,256),FIND(" ",MID(CELL("filename",$A$1),FIND("]",CELL("filename",$A$1))+1,256),"1"),256)&amp;":"</f>
        <v>Graphique 11.3:</v>
      </c>
      <c r="I17" s="54" t="s">
        <v>2565</v>
      </c>
      <c r="J17" s="40"/>
      <c r="Q17" s="58"/>
    </row>
    <row r="18" spans="4:17" ht="11.25">
      <c r="D18" s="135" t="s">
        <v>3465</v>
      </c>
      <c r="E18" s="136">
        <v>5.7</v>
      </c>
      <c r="F18" s="55"/>
      <c r="H18" s="45"/>
      <c r="I18" s="10" t="s">
        <v>538</v>
      </c>
      <c r="J18" s="40"/>
      <c r="Q18" s="58"/>
    </row>
    <row r="19" spans="4:17" ht="11.25">
      <c r="D19" s="135" t="s">
        <v>3466</v>
      </c>
      <c r="E19" s="136">
        <v>5.7</v>
      </c>
      <c r="F19" s="55"/>
      <c r="H19" s="45"/>
      <c r="J19" s="40"/>
      <c r="Q19" s="58"/>
    </row>
    <row r="20" spans="4:17" ht="11.25">
      <c r="D20" s="135" t="s">
        <v>3467</v>
      </c>
      <c r="E20" s="136">
        <v>5.5</v>
      </c>
      <c r="F20" s="55"/>
      <c r="H20" s="45"/>
      <c r="J20" s="40"/>
      <c r="Q20" s="58"/>
    </row>
    <row r="21" spans="4:17" ht="11.25">
      <c r="D21" s="135"/>
      <c r="E21" s="136"/>
      <c r="F21" s="55"/>
      <c r="H21" s="45" t="s">
        <v>1319</v>
      </c>
      <c r="I21" s="60"/>
      <c r="J21" s="40"/>
      <c r="Q21" s="58"/>
    </row>
    <row r="22" spans="4:17" ht="11.25">
      <c r="D22" s="135" t="s">
        <v>10</v>
      </c>
      <c r="E22" s="136">
        <v>1.44</v>
      </c>
      <c r="F22" s="55"/>
      <c r="H22" s="65" t="s">
        <v>1322</v>
      </c>
      <c r="I22" s="129" t="s">
        <v>1110</v>
      </c>
      <c r="Q22" s="58"/>
    </row>
    <row r="23" spans="4:17" ht="11.25" customHeight="1">
      <c r="D23" s="135"/>
      <c r="E23" s="136"/>
      <c r="F23" s="55"/>
      <c r="H23" s="65"/>
      <c r="I23" s="130"/>
      <c r="J23" s="40"/>
      <c r="Q23" s="58"/>
    </row>
    <row r="24" spans="4:19" ht="11.25" customHeight="1">
      <c r="D24" s="137" t="s">
        <v>3468</v>
      </c>
      <c r="E24" s="138">
        <v>-2</v>
      </c>
      <c r="F24" s="55"/>
      <c r="H24" s="65" t="s">
        <v>1327</v>
      </c>
      <c r="I24" s="100" t="s">
        <v>1108</v>
      </c>
      <c r="J24" s="60"/>
      <c r="K24" s="60"/>
      <c r="L24" s="56"/>
      <c r="O24" s="61"/>
      <c r="P24" s="61"/>
      <c r="Q24" s="58"/>
      <c r="R24" s="61"/>
      <c r="S24" s="61"/>
    </row>
    <row r="25" spans="4:17" ht="11.25" customHeight="1">
      <c r="D25" s="137" t="s">
        <v>3469</v>
      </c>
      <c r="E25" s="138">
        <v>-2.2</v>
      </c>
      <c r="F25" s="55"/>
      <c r="H25" s="65"/>
      <c r="I25" s="130"/>
      <c r="N25" s="61"/>
      <c r="Q25" s="58"/>
    </row>
    <row r="26" spans="4:17" ht="11.25" customHeight="1">
      <c r="D26" s="137" t="s">
        <v>3470</v>
      </c>
      <c r="E26" s="138">
        <v>-2.3</v>
      </c>
      <c r="F26" s="55"/>
      <c r="H26" s="65" t="s">
        <v>1332</v>
      </c>
      <c r="I26" s="100" t="s">
        <v>1109</v>
      </c>
      <c r="J26" s="60"/>
      <c r="K26" s="60"/>
      <c r="L26" s="62"/>
      <c r="Q26" s="58"/>
    </row>
    <row r="27" spans="4:17" ht="11.25" customHeight="1">
      <c r="D27" s="137" t="s">
        <v>3471</v>
      </c>
      <c r="E27" s="138">
        <v>-2.5</v>
      </c>
      <c r="F27" s="55"/>
      <c r="Q27" s="58"/>
    </row>
    <row r="28" spans="4:19" ht="11.25" customHeight="1">
      <c r="D28" s="137" t="s">
        <v>3472</v>
      </c>
      <c r="E28" s="138">
        <v>-2.5</v>
      </c>
      <c r="F28" s="55"/>
      <c r="H28" s="38" t="s">
        <v>1341</v>
      </c>
      <c r="I28" s="69"/>
      <c r="J28" s="60"/>
      <c r="K28" s="60"/>
      <c r="L28" s="54"/>
      <c r="P28" s="150"/>
      <c r="Q28" s="58"/>
      <c r="R28" s="52"/>
      <c r="S28" s="52"/>
    </row>
    <row r="29" spans="4:19" ht="11.25" customHeight="1">
      <c r="D29" s="137" t="s">
        <v>2717</v>
      </c>
      <c r="E29" s="138">
        <v>-3</v>
      </c>
      <c r="F29" s="55"/>
      <c r="H29" s="37" t="s">
        <v>1322</v>
      </c>
      <c r="I29" s="18" t="s">
        <v>2538</v>
      </c>
      <c r="P29" s="52"/>
      <c r="Q29" s="52"/>
      <c r="R29" s="52"/>
      <c r="S29" s="52"/>
    </row>
    <row r="30" spans="4:19" ht="11.25" customHeight="1">
      <c r="D30" s="137" t="s">
        <v>2718</v>
      </c>
      <c r="E30" s="138">
        <v>-3.5</v>
      </c>
      <c r="F30" s="55"/>
      <c r="H30" s="37"/>
      <c r="I30" s="19"/>
      <c r="P30" s="151"/>
      <c r="Q30" s="151"/>
      <c r="R30" s="52"/>
      <c r="S30" s="52"/>
    </row>
    <row r="31" spans="4:19" ht="11.25" customHeight="1">
      <c r="D31" s="137" t="s">
        <v>1111</v>
      </c>
      <c r="E31" s="138">
        <v>-3.7</v>
      </c>
      <c r="F31" s="55"/>
      <c r="H31" s="37" t="s">
        <v>1327</v>
      </c>
      <c r="I31" s="18" t="s">
        <v>2539</v>
      </c>
      <c r="J31" s="40"/>
      <c r="K31" s="61"/>
      <c r="L31" s="61"/>
      <c r="M31" s="61"/>
      <c r="P31" s="152"/>
      <c r="Q31" s="152"/>
      <c r="R31" s="52"/>
      <c r="S31" s="52"/>
    </row>
    <row r="32" spans="4:19" ht="11.25">
      <c r="D32" s="137" t="s">
        <v>1871</v>
      </c>
      <c r="E32" s="138">
        <v>-8.3</v>
      </c>
      <c r="F32" s="55"/>
      <c r="H32" s="37"/>
      <c r="I32" s="20"/>
      <c r="P32" s="52"/>
      <c r="Q32" s="52"/>
      <c r="R32" s="52"/>
      <c r="S32" s="52"/>
    </row>
    <row r="33" spans="3:19" ht="11.25">
      <c r="C33" s="54"/>
      <c r="D33" s="137" t="s">
        <v>2719</v>
      </c>
      <c r="E33" s="138">
        <v>-12.9</v>
      </c>
      <c r="F33" s="55"/>
      <c r="H33" s="37" t="s">
        <v>1332</v>
      </c>
      <c r="I33" s="18" t="s">
        <v>1627</v>
      </c>
      <c r="P33" s="52"/>
      <c r="Q33" s="52"/>
      <c r="R33" s="52"/>
      <c r="S33" s="52"/>
    </row>
    <row r="34" spans="3:19" ht="11.25">
      <c r="C34" s="54"/>
      <c r="D34" s="58"/>
      <c r="E34" s="55"/>
      <c r="F34" s="55"/>
      <c r="H34" s="54"/>
      <c r="I34" s="54"/>
      <c r="P34" s="52"/>
      <c r="Q34" s="52"/>
      <c r="R34" s="52"/>
      <c r="S34" s="52"/>
    </row>
    <row r="35" spans="4:10" ht="11.25">
      <c r="D35" s="52"/>
      <c r="F35" s="55"/>
      <c r="H35" s="38" t="s">
        <v>542</v>
      </c>
      <c r="J35" s="40"/>
    </row>
    <row r="36" spans="4:10" ht="11.25">
      <c r="D36" s="48"/>
      <c r="E36" s="48"/>
      <c r="F36" s="55"/>
      <c r="H36" s="37" t="s">
        <v>1322</v>
      </c>
      <c r="I36" s="135" t="s">
        <v>10</v>
      </c>
      <c r="J36" s="44"/>
    </row>
    <row r="37" spans="4:10" ht="11.25">
      <c r="D37" s="52"/>
      <c r="F37" s="55"/>
      <c r="H37" s="37"/>
      <c r="J37" s="40"/>
    </row>
    <row r="38" spans="6:10" ht="11.25">
      <c r="F38" s="55"/>
      <c r="H38" s="37" t="s">
        <v>1327</v>
      </c>
      <c r="I38" s="135" t="s">
        <v>10</v>
      </c>
      <c r="J38" s="40"/>
    </row>
    <row r="39" spans="4:10" ht="11.25">
      <c r="D39" s="52"/>
      <c r="F39" s="55"/>
      <c r="H39" s="37"/>
      <c r="J39" s="40"/>
    </row>
    <row r="40" spans="3:10" s="54" customFormat="1" ht="11.25">
      <c r="C40" s="48"/>
      <c r="D40" s="52"/>
      <c r="E40" s="50"/>
      <c r="F40" s="59"/>
      <c r="H40" s="37" t="s">
        <v>1332</v>
      </c>
      <c r="I40" s="135" t="s">
        <v>2566</v>
      </c>
      <c r="J40" s="40"/>
    </row>
    <row r="41" spans="4:6" s="54" customFormat="1" ht="11.25">
      <c r="D41" s="52"/>
      <c r="E41" s="50"/>
      <c r="F41" s="59"/>
    </row>
    <row r="42" spans="4:6" ht="11.25">
      <c r="D42" s="52"/>
      <c r="F42" s="50"/>
    </row>
    <row r="43" spans="4:6" ht="11.25">
      <c r="D43" s="59"/>
      <c r="E43" s="59"/>
      <c r="F43" s="50"/>
    </row>
    <row r="44" spans="6:9" ht="11.25">
      <c r="F44" s="50"/>
      <c r="I44" s="64"/>
    </row>
    <row r="45" spans="3:7" s="54" customFormat="1" ht="11.25">
      <c r="C45" s="48"/>
      <c r="D45" s="50"/>
      <c r="E45" s="50"/>
      <c r="F45" s="59"/>
      <c r="G45" s="48"/>
    </row>
    <row r="46" spans="3:7" s="54" customFormat="1" ht="11.25">
      <c r="C46" s="48"/>
      <c r="D46" s="50"/>
      <c r="E46" s="63"/>
      <c r="F46" s="59"/>
      <c r="G46" s="48"/>
    </row>
    <row r="47" spans="4:6" ht="11.25">
      <c r="D47" s="54"/>
      <c r="E47" s="55"/>
      <c r="F47" s="50"/>
    </row>
    <row r="48" spans="4:6" ht="11.25">
      <c r="D48" s="54"/>
      <c r="E48" s="55"/>
      <c r="F48" s="50"/>
    </row>
    <row r="49" spans="5:6" ht="11.25">
      <c r="E49" s="55"/>
      <c r="F49" s="50"/>
    </row>
    <row r="50" spans="5:6" ht="11.25">
      <c r="E50" s="55"/>
      <c r="F50" s="50"/>
    </row>
    <row r="51" spans="5:6" ht="11.25">
      <c r="E51" s="55"/>
      <c r="F51" s="50"/>
    </row>
    <row r="52" spans="5:6" ht="11.25">
      <c r="E52" s="55"/>
      <c r="F52" s="50"/>
    </row>
    <row r="53" spans="5:6" ht="11.25">
      <c r="E53" s="55"/>
      <c r="F53" s="50"/>
    </row>
    <row r="54" spans="5:6" ht="11.25">
      <c r="E54" s="55"/>
      <c r="F54" s="50"/>
    </row>
    <row r="55" spans="5:6" ht="11.25">
      <c r="E55" s="55"/>
      <c r="F55" s="50"/>
    </row>
    <row r="56" spans="5:6" ht="11.25">
      <c r="E56" s="55"/>
      <c r="F56" s="50"/>
    </row>
    <row r="57" spans="5:6" ht="11.25">
      <c r="E57" s="55"/>
      <c r="F57" s="50"/>
    </row>
    <row r="58" spans="5:6" ht="11.25">
      <c r="E58" s="55"/>
      <c r="F58" s="50"/>
    </row>
    <row r="59" spans="5:6" ht="11.25">
      <c r="E59" s="55"/>
      <c r="F59" s="50"/>
    </row>
    <row r="60" spans="5:6" ht="11.25">
      <c r="E60" s="55"/>
      <c r="F60" s="50"/>
    </row>
    <row r="61" spans="5:6" ht="11.25">
      <c r="E61" s="55"/>
      <c r="F61" s="50"/>
    </row>
    <row r="62" spans="5:6" ht="11.25">
      <c r="E62" s="55"/>
      <c r="F62" s="50"/>
    </row>
    <row r="63" spans="5:6" ht="11.25">
      <c r="E63" s="55"/>
      <c r="F63" s="50"/>
    </row>
    <row r="64" spans="5:6" ht="11.25">
      <c r="E64" s="55"/>
      <c r="F64" s="50"/>
    </row>
    <row r="65" spans="5:6" ht="11.25">
      <c r="E65" s="55"/>
      <c r="F65" s="50"/>
    </row>
    <row r="66" spans="5:6" ht="11.25">
      <c r="E66" s="55"/>
      <c r="F66" s="50"/>
    </row>
    <row r="67" spans="5:6" ht="11.25">
      <c r="E67" s="55"/>
      <c r="F67" s="50"/>
    </row>
    <row r="68" spans="5:6" ht="11.25">
      <c r="E68" s="55"/>
      <c r="F68" s="50"/>
    </row>
    <row r="69" spans="5:6" ht="11.25">
      <c r="E69" s="55"/>
      <c r="F69" s="50"/>
    </row>
    <row r="70" spans="5:6" ht="11.25">
      <c r="E70" s="55"/>
      <c r="F70" s="50"/>
    </row>
    <row r="71" spans="5:6" ht="11.25">
      <c r="E71" s="55"/>
      <c r="F71" s="50"/>
    </row>
    <row r="72" spans="5:6" ht="11.25">
      <c r="E72" s="55"/>
      <c r="F72" s="50"/>
    </row>
    <row r="73" spans="5:6" ht="11.25">
      <c r="E73" s="55"/>
      <c r="F73" s="50"/>
    </row>
    <row r="74" spans="5:6" ht="11.25">
      <c r="E74" s="55"/>
      <c r="F74" s="50"/>
    </row>
    <row r="75" spans="5:6" ht="11.25">
      <c r="E75" s="55"/>
      <c r="F75" s="50"/>
    </row>
    <row r="76" spans="5:6" ht="11.25">
      <c r="E76" s="55"/>
      <c r="F76" s="50"/>
    </row>
    <row r="77" spans="5:6" ht="11.25">
      <c r="E77" s="55"/>
      <c r="F77" s="50"/>
    </row>
    <row r="78" spans="5:6" ht="11.25">
      <c r="E78" s="55"/>
      <c r="F78" s="50"/>
    </row>
    <row r="79" spans="5:6" ht="11.25">
      <c r="E79" s="55"/>
      <c r="F79" s="50"/>
    </row>
    <row r="80" spans="5:6" ht="11.25">
      <c r="E80" s="55"/>
      <c r="F80" s="50"/>
    </row>
    <row r="81" spans="5:6" ht="11.25">
      <c r="E81" s="55"/>
      <c r="F81" s="50"/>
    </row>
    <row r="82" spans="5:6" ht="11.25">
      <c r="E82" s="55"/>
      <c r="F82" s="50"/>
    </row>
    <row r="83" spans="5:6" ht="11.25">
      <c r="E83" s="55"/>
      <c r="F83" s="50"/>
    </row>
    <row r="84" spans="5:6" ht="11.25">
      <c r="E84" s="55"/>
      <c r="F84" s="50"/>
    </row>
    <row r="85" spans="5:6" ht="11.25">
      <c r="E85" s="55"/>
      <c r="F85" s="50"/>
    </row>
    <row r="86" spans="5:6" ht="11.25">
      <c r="E86" s="55"/>
      <c r="F86" s="50"/>
    </row>
    <row r="87" spans="5:6" ht="11.25">
      <c r="E87" s="55"/>
      <c r="F87" s="50"/>
    </row>
    <row r="88" spans="5:6" ht="11.25">
      <c r="E88" s="55"/>
      <c r="F88" s="50"/>
    </row>
    <row r="89" spans="5:6" ht="11.25">
      <c r="E89" s="55"/>
      <c r="F89" s="50"/>
    </row>
    <row r="90" spans="5:6" ht="11.25">
      <c r="E90" s="55"/>
      <c r="F90" s="50"/>
    </row>
    <row r="91" spans="5:6" ht="11.25">
      <c r="E91" s="55"/>
      <c r="F91" s="50"/>
    </row>
    <row r="92" spans="5:6" ht="11.25">
      <c r="E92" s="55"/>
      <c r="F92" s="50"/>
    </row>
    <row r="93" spans="5:6" ht="11.25">
      <c r="E93" s="55"/>
      <c r="F93" s="50"/>
    </row>
    <row r="94" spans="5:6" ht="11.25">
      <c r="E94" s="55"/>
      <c r="F94" s="50"/>
    </row>
    <row r="95" spans="5:6" ht="11.25">
      <c r="E95" s="55"/>
      <c r="F95" s="50"/>
    </row>
    <row r="96" spans="5:6" ht="11.25">
      <c r="E96" s="55"/>
      <c r="F96" s="50"/>
    </row>
    <row r="97" spans="5:6" ht="11.25">
      <c r="E97" s="55"/>
      <c r="F97" s="50"/>
    </row>
    <row r="98" spans="5:6" ht="11.25">
      <c r="E98" s="55"/>
      <c r="F98" s="50"/>
    </row>
    <row r="99" spans="5:6" ht="11.25">
      <c r="E99" s="55"/>
      <c r="F99" s="50"/>
    </row>
    <row r="100" spans="5:6" ht="11.25">
      <c r="E100" s="55"/>
      <c r="F100" s="50"/>
    </row>
    <row r="101" spans="5:6" ht="11.25">
      <c r="E101" s="55"/>
      <c r="F101" s="50"/>
    </row>
    <row r="102" spans="5:6" ht="11.25">
      <c r="E102" s="55"/>
      <c r="F102" s="50"/>
    </row>
    <row r="103" spans="5:6" ht="11.25">
      <c r="E103" s="55"/>
      <c r="F103" s="50"/>
    </row>
    <row r="104" spans="5:6" ht="11.25">
      <c r="E104" s="55"/>
      <c r="F104" s="50"/>
    </row>
    <row r="105" spans="5:8" ht="11.25">
      <c r="E105" s="55"/>
      <c r="F105" s="50"/>
      <c r="H105" s="64"/>
    </row>
    <row r="106" spans="5:6" ht="11.25">
      <c r="E106" s="55"/>
      <c r="F106" s="50"/>
    </row>
    <row r="107" spans="5:6" ht="11.25">
      <c r="E107" s="55"/>
      <c r="F107" s="50"/>
    </row>
    <row r="108" spans="5:6" ht="11.25">
      <c r="E108" s="55"/>
      <c r="F108" s="50"/>
    </row>
    <row r="109" spans="5:6" ht="11.25">
      <c r="E109" s="55"/>
      <c r="F109" s="50"/>
    </row>
    <row r="110" spans="5:6" ht="11.25">
      <c r="E110" s="55"/>
      <c r="F110" s="50"/>
    </row>
    <row r="111" spans="5:6" ht="11.25">
      <c r="E111" s="55"/>
      <c r="F111" s="50"/>
    </row>
    <row r="112" spans="5:6" ht="11.25">
      <c r="E112" s="55"/>
      <c r="F112" s="50"/>
    </row>
    <row r="113" spans="5:6" ht="11.25">
      <c r="E113" s="55"/>
      <c r="F113" s="50"/>
    </row>
    <row r="114" spans="5:6" ht="11.25">
      <c r="E114" s="55"/>
      <c r="F114" s="50"/>
    </row>
    <row r="115" spans="5:6" ht="11.25">
      <c r="E115" s="55"/>
      <c r="F115" s="50"/>
    </row>
    <row r="116" spans="5:6" ht="11.25">
      <c r="E116" s="42"/>
      <c r="F116" s="50"/>
    </row>
    <row r="117" ht="11.25">
      <c r="F117" s="50"/>
    </row>
    <row r="118" ht="11.25">
      <c r="F118" s="50"/>
    </row>
    <row r="119" ht="11.25">
      <c r="F119" s="50"/>
    </row>
    <row r="120" ht="11.25">
      <c r="F120" s="50"/>
    </row>
    <row r="121" spans="3:6" ht="11.25">
      <c r="C121" s="54"/>
      <c r="F121" s="50"/>
    </row>
    <row r="122" ht="11.25">
      <c r="F122" s="50"/>
    </row>
    <row r="123" spans="5:6" ht="11.25">
      <c r="E123" s="59"/>
      <c r="F123" s="50"/>
    </row>
    <row r="124" ht="11.25">
      <c r="F124" s="50"/>
    </row>
    <row r="125" ht="11.25">
      <c r="F125" s="50"/>
    </row>
    <row r="126" spans="5:6" ht="11.25">
      <c r="E126" s="63"/>
      <c r="F126" s="50"/>
    </row>
    <row r="127" spans="5:6" ht="11.25">
      <c r="E127" s="55"/>
      <c r="F127" s="50"/>
    </row>
    <row r="128" spans="5:6" ht="11.25">
      <c r="E128" s="55"/>
      <c r="F128" s="50"/>
    </row>
    <row r="129" spans="5:6" ht="11.25">
      <c r="E129" s="55"/>
      <c r="F129" s="50"/>
    </row>
    <row r="130" spans="5:6" ht="11.25">
      <c r="E130" s="55"/>
      <c r="F130" s="50"/>
    </row>
    <row r="131" spans="5:6" ht="11.25">
      <c r="E131" s="55"/>
      <c r="F131" s="50"/>
    </row>
    <row r="132" spans="5:6" ht="11.25">
      <c r="E132" s="55"/>
      <c r="F132" s="50"/>
    </row>
    <row r="133" spans="5:6" ht="11.25">
      <c r="E133" s="55"/>
      <c r="F133" s="50"/>
    </row>
    <row r="134" spans="5:6" ht="11.25">
      <c r="E134" s="55"/>
      <c r="F134" s="50"/>
    </row>
    <row r="135" spans="5:6" ht="11.25">
      <c r="E135" s="55"/>
      <c r="F135" s="50"/>
    </row>
    <row r="136" spans="5:6" ht="11.25">
      <c r="E136" s="55"/>
      <c r="F136" s="50"/>
    </row>
    <row r="137" spans="5:6" ht="11.25">
      <c r="E137" s="55"/>
      <c r="F137" s="50"/>
    </row>
    <row r="138" spans="5:6" ht="11.25">
      <c r="E138" s="55"/>
      <c r="F138" s="50"/>
    </row>
    <row r="139" spans="5:6" ht="11.25">
      <c r="E139" s="55"/>
      <c r="F139" s="50"/>
    </row>
    <row r="140" spans="5:6" ht="11.25">
      <c r="E140" s="55"/>
      <c r="F140" s="50"/>
    </row>
    <row r="141" spans="5:6" ht="11.25">
      <c r="E141" s="55"/>
      <c r="F141" s="50"/>
    </row>
    <row r="142" spans="5:6" ht="11.25">
      <c r="E142" s="55"/>
      <c r="F142" s="50"/>
    </row>
    <row r="143" spans="5:6" ht="11.25">
      <c r="E143" s="55"/>
      <c r="F143" s="50"/>
    </row>
    <row r="144" spans="5:6" ht="11.25">
      <c r="E144" s="55"/>
      <c r="F144" s="50"/>
    </row>
    <row r="145" spans="5:6" ht="11.25">
      <c r="E145" s="55"/>
      <c r="F145" s="50"/>
    </row>
    <row r="146" spans="5:6" ht="11.25">
      <c r="E146" s="55"/>
      <c r="F146" s="50"/>
    </row>
    <row r="147" spans="5:6" ht="11.25">
      <c r="E147" s="55"/>
      <c r="F147" s="50"/>
    </row>
    <row r="148" spans="5:6" ht="11.25">
      <c r="E148" s="55"/>
      <c r="F148" s="50"/>
    </row>
    <row r="149" spans="5:6" ht="11.25">
      <c r="E149" s="55"/>
      <c r="F149" s="50"/>
    </row>
    <row r="150" spans="5:6" ht="11.25">
      <c r="E150" s="55"/>
      <c r="F150" s="50"/>
    </row>
    <row r="151" spans="5:6" ht="11.25">
      <c r="E151" s="55"/>
      <c r="F151" s="50"/>
    </row>
    <row r="152" spans="5:6" ht="11.25">
      <c r="E152" s="55"/>
      <c r="F152" s="50"/>
    </row>
    <row r="153" spans="5:6" ht="11.25">
      <c r="E153" s="55"/>
      <c r="F153" s="50"/>
    </row>
    <row r="154" spans="5:6" ht="11.25">
      <c r="E154" s="55"/>
      <c r="F154" s="50"/>
    </row>
    <row r="155" spans="5:6" ht="11.25">
      <c r="E155" s="55"/>
      <c r="F155" s="50"/>
    </row>
    <row r="156" spans="5:6" ht="11.25">
      <c r="E156" s="55"/>
      <c r="F156" s="50"/>
    </row>
    <row r="157" spans="5:6" ht="11.25">
      <c r="E157" s="55"/>
      <c r="F157" s="50"/>
    </row>
    <row r="158" spans="5:6" ht="11.25">
      <c r="E158" s="55"/>
      <c r="F158" s="50"/>
    </row>
    <row r="159" spans="5:6" ht="11.25">
      <c r="E159" s="55"/>
      <c r="F159" s="50"/>
    </row>
    <row r="160" spans="5:6" ht="11.25">
      <c r="E160" s="55"/>
      <c r="F160" s="50"/>
    </row>
    <row r="161" spans="5:6" ht="11.25">
      <c r="E161" s="55"/>
      <c r="F161" s="50"/>
    </row>
    <row r="162" spans="5:6" ht="11.25">
      <c r="E162" s="55"/>
      <c r="F162" s="50"/>
    </row>
    <row r="163" spans="5:6" ht="11.25">
      <c r="E163" s="55"/>
      <c r="F163" s="50"/>
    </row>
    <row r="164" spans="5:6" ht="11.25">
      <c r="E164" s="55"/>
      <c r="F164" s="50"/>
    </row>
    <row r="165" spans="5:6" ht="11.25">
      <c r="E165" s="55"/>
      <c r="F165" s="50"/>
    </row>
    <row r="166" spans="5:6" ht="11.25">
      <c r="E166" s="55"/>
      <c r="F166" s="50"/>
    </row>
    <row r="167" spans="5:6" ht="11.25">
      <c r="E167" s="55"/>
      <c r="F167" s="50"/>
    </row>
    <row r="168" spans="5:6" ht="11.25">
      <c r="E168" s="55"/>
      <c r="F168" s="50"/>
    </row>
    <row r="169" spans="5:6" ht="11.25">
      <c r="E169" s="55"/>
      <c r="F169" s="50"/>
    </row>
    <row r="170" spans="5:6" ht="11.25">
      <c r="E170" s="55"/>
      <c r="F170" s="50"/>
    </row>
    <row r="171" spans="5:6" ht="11.25">
      <c r="E171" s="55"/>
      <c r="F171" s="50"/>
    </row>
    <row r="172" spans="5:6" ht="11.25">
      <c r="E172" s="55"/>
      <c r="F172" s="50"/>
    </row>
    <row r="173" spans="5:6" ht="11.25">
      <c r="E173" s="55"/>
      <c r="F173" s="50"/>
    </row>
    <row r="174" spans="5:6" ht="11.25">
      <c r="E174" s="55"/>
      <c r="F174" s="50"/>
    </row>
    <row r="175" spans="5:6" ht="11.25">
      <c r="E175" s="55"/>
      <c r="F175" s="50"/>
    </row>
    <row r="176" spans="5:6" ht="11.25">
      <c r="E176" s="55"/>
      <c r="F176" s="50"/>
    </row>
    <row r="177" spans="5:6" ht="11.25">
      <c r="E177" s="55"/>
      <c r="F177" s="50"/>
    </row>
    <row r="178" spans="5:6" ht="11.25">
      <c r="E178" s="55"/>
      <c r="F178" s="50"/>
    </row>
    <row r="179" spans="5:6" ht="11.25">
      <c r="E179" s="55"/>
      <c r="F179" s="50"/>
    </row>
    <row r="180" spans="5:6" ht="11.25">
      <c r="E180" s="55"/>
      <c r="F180" s="50"/>
    </row>
    <row r="181" spans="5:6" ht="11.25">
      <c r="E181" s="55"/>
      <c r="F181" s="50"/>
    </row>
    <row r="182" spans="5:6" ht="11.25">
      <c r="E182" s="55"/>
      <c r="F182" s="50"/>
    </row>
    <row r="183" spans="5:6" ht="11.25">
      <c r="E183" s="55"/>
      <c r="F183" s="50"/>
    </row>
    <row r="184" spans="5:6" ht="11.25">
      <c r="E184" s="55"/>
      <c r="F184" s="50"/>
    </row>
    <row r="185" spans="5:6" ht="11.25">
      <c r="E185" s="55"/>
      <c r="F185" s="50"/>
    </row>
    <row r="186" spans="5:6" ht="11.25">
      <c r="E186" s="55"/>
      <c r="F186" s="50"/>
    </row>
    <row r="187" spans="5:6" ht="11.25">
      <c r="E187" s="55"/>
      <c r="F187" s="50"/>
    </row>
    <row r="188" spans="5:6" ht="11.25">
      <c r="E188" s="55"/>
      <c r="F188" s="50"/>
    </row>
    <row r="189" spans="5:6" ht="11.25">
      <c r="E189" s="55"/>
      <c r="F189" s="50"/>
    </row>
    <row r="190" spans="5:6" ht="11.25">
      <c r="E190" s="55"/>
      <c r="F190" s="50"/>
    </row>
    <row r="191" spans="5:6" ht="11.25">
      <c r="E191" s="55"/>
      <c r="F191" s="50"/>
    </row>
    <row r="192" spans="5:6" ht="11.25">
      <c r="E192" s="55"/>
      <c r="F192" s="50"/>
    </row>
    <row r="193" spans="5:6" ht="11.25">
      <c r="E193" s="55"/>
      <c r="F193" s="50"/>
    </row>
    <row r="194" spans="5:6" ht="11.25">
      <c r="E194" s="55"/>
      <c r="F194" s="50"/>
    </row>
    <row r="195" spans="5:6" ht="11.25">
      <c r="E195" s="55"/>
      <c r="F195" s="50"/>
    </row>
    <row r="196" spans="5:6" ht="11.25">
      <c r="E196" s="42" t="s">
        <v>1372</v>
      </c>
      <c r="F196" s="50"/>
    </row>
    <row r="197" ht="11.25">
      <c r="F197" s="50"/>
    </row>
    <row r="198" ht="11.25">
      <c r="F198" s="50"/>
    </row>
  </sheetData>
  <sheetProtection/>
  <printOptions/>
  <pageMargins left="0.75" right="0.75" top="1" bottom="1" header="0.5" footer="0.5"/>
  <pageSetup horizontalDpi="600" verticalDpi="600" orientation="portrait" paperSize="9" scale="65" r:id="rId2"/>
  <drawing r:id="rId1"/>
</worksheet>
</file>

<file path=xl/worksheets/sheet8.xml><?xml version="1.0" encoding="utf-8"?>
<worksheet xmlns="http://schemas.openxmlformats.org/spreadsheetml/2006/main" xmlns:r="http://schemas.openxmlformats.org/officeDocument/2006/relationships">
  <sheetPr codeName="Sheet3"/>
  <dimension ref="A1:V116"/>
  <sheetViews>
    <sheetView showGridLines="0" zoomScalePageLayoutView="0" workbookViewId="0" topLeftCell="A1">
      <selection activeCell="A1" sqref="A1"/>
    </sheetView>
  </sheetViews>
  <sheetFormatPr defaultColWidth="9.33203125" defaultRowHeight="11.25" customHeight="1"/>
  <cols>
    <col min="1" max="2" width="7.33203125" style="1" customWidth="1"/>
    <col min="3" max="3" width="1.83203125" style="1" customWidth="1"/>
    <col min="4" max="4" width="8.83203125" style="1" customWidth="1"/>
    <col min="5" max="5" width="29.16015625" style="1" customWidth="1"/>
    <col min="6" max="7" width="9.33203125" style="1" customWidth="1"/>
    <col min="8" max="8" width="45.33203125" style="1" customWidth="1"/>
    <col min="9" max="9" width="9.33203125" style="1" customWidth="1"/>
    <col min="10" max="10" width="38.5" style="1" customWidth="1"/>
    <col min="11" max="11" width="10.16015625" style="1" customWidth="1"/>
    <col min="12" max="16" width="8.33203125" style="1" customWidth="1"/>
    <col min="17" max="17" width="9.33203125" style="1" customWidth="1"/>
    <col min="18" max="18" width="17" style="1" customWidth="1"/>
    <col min="19" max="16384" width="9.33203125" style="1" customWidth="1"/>
  </cols>
  <sheetData>
    <row r="1" ht="11.25" customHeight="1">
      <c r="A1" s="29"/>
    </row>
    <row r="4" ht="11.25" customHeight="1">
      <c r="D4" s="81"/>
    </row>
    <row r="6" ht="11.25" customHeight="1">
      <c r="D6" s="30" t="str">
        <f>S14</f>
        <v>Employment in high-tech sectors as a share of total employment, highest and lowest NUTS 2 regions, 2011 (1)</v>
      </c>
    </row>
    <row r="7" spans="4:5" ht="11.25" customHeight="1">
      <c r="D7" s="10" t="str">
        <f>S15</f>
        <v>(%)</v>
      </c>
      <c r="E7" s="30"/>
    </row>
    <row r="8" ht="11.25" customHeight="1">
      <c r="E8" s="30"/>
    </row>
    <row r="10" spans="4:16" ht="33.75">
      <c r="D10" s="73" t="s">
        <v>436</v>
      </c>
      <c r="E10" s="73" t="s">
        <v>437</v>
      </c>
      <c r="F10" s="74" t="s">
        <v>438</v>
      </c>
      <c r="G10" s="73" t="s">
        <v>439</v>
      </c>
      <c r="H10" s="73" t="s">
        <v>440</v>
      </c>
      <c r="I10" s="74" t="s">
        <v>441</v>
      </c>
      <c r="J10" s="73" t="s">
        <v>442</v>
      </c>
      <c r="K10" s="74" t="s">
        <v>443</v>
      </c>
      <c r="L10" s="103" t="s">
        <v>444</v>
      </c>
      <c r="M10" s="103" t="s">
        <v>443</v>
      </c>
      <c r="N10" s="103" t="s">
        <v>445</v>
      </c>
      <c r="O10" s="74" t="s">
        <v>446</v>
      </c>
      <c r="P10" s="75" t="s">
        <v>447</v>
      </c>
    </row>
    <row r="11" spans="1:19" ht="11.25">
      <c r="A11" s="139"/>
      <c r="D11" s="80"/>
      <c r="E11" s="80" t="s">
        <v>3255</v>
      </c>
      <c r="F11" s="140">
        <f>MIN(F12:F38)</f>
        <v>0.7</v>
      </c>
      <c r="G11" s="80"/>
      <c r="H11" s="80" t="s">
        <v>3483</v>
      </c>
      <c r="I11" s="140">
        <f>MAX(I12:I38)</f>
        <v>11.7</v>
      </c>
      <c r="J11" s="80" t="s">
        <v>10</v>
      </c>
      <c r="K11" s="104">
        <v>3.8</v>
      </c>
      <c r="L11" s="102">
        <f aca="true" t="shared" si="0" ref="L11:L22">F11</f>
        <v>0.7</v>
      </c>
      <c r="M11" s="102">
        <f>K11-F11</f>
        <v>3.0999999999999996</v>
      </c>
      <c r="N11" s="102">
        <f aca="true" t="shared" si="1" ref="N11:N22">I11-K11</f>
        <v>7.8999999999999995</v>
      </c>
      <c r="O11" s="74"/>
      <c r="P11" s="75"/>
      <c r="R11" s="66" t="str">
        <f ca="1">"Abbildung"&amp;MID(MID(CELL("filename",$A$1),FIND("]",CELL("filename",$A$1))+1,256),FIND(" ",MID(CELL("filename",$A$1),FIND("]",CELL("filename",$A$1))+1,256),"1"),256)&amp;":"</f>
        <v>Abbildung 11.4:</v>
      </c>
      <c r="S11" s="105" t="s">
        <v>3452</v>
      </c>
    </row>
    <row r="12" spans="1:19" ht="11.25" customHeight="1">
      <c r="A12" s="139"/>
      <c r="D12" s="31" t="s">
        <v>2416</v>
      </c>
      <c r="E12" s="9" t="s">
        <v>2417</v>
      </c>
      <c r="F12" s="70">
        <v>2.6</v>
      </c>
      <c r="G12" s="31" t="s">
        <v>2410</v>
      </c>
      <c r="H12" s="7" t="s">
        <v>3098</v>
      </c>
      <c r="I12" s="70">
        <v>10.1</v>
      </c>
      <c r="J12" s="31" t="s">
        <v>448</v>
      </c>
      <c r="K12" s="70">
        <v>4.6</v>
      </c>
      <c r="L12" s="102">
        <f t="shared" si="0"/>
        <v>2.6</v>
      </c>
      <c r="M12" s="102">
        <f>K12-F12</f>
        <v>1.9999999999999996</v>
      </c>
      <c r="N12" s="102">
        <f t="shared" si="1"/>
        <v>5.5</v>
      </c>
      <c r="O12" s="70">
        <v>6.4</v>
      </c>
      <c r="P12" s="76">
        <f aca="true" t="shared" si="2" ref="P12:P42">+P13+0.442</f>
        <v>14.369000000000003</v>
      </c>
      <c r="R12" s="66"/>
      <c r="S12" s="106" t="s">
        <v>1457</v>
      </c>
    </row>
    <row r="13" spans="1:19" ht="11.25" customHeight="1">
      <c r="A13" s="139"/>
      <c r="D13" s="31" t="s">
        <v>2430</v>
      </c>
      <c r="E13" s="9" t="s">
        <v>2431</v>
      </c>
      <c r="F13" s="70">
        <v>1.6</v>
      </c>
      <c r="G13" s="31" t="s">
        <v>2428</v>
      </c>
      <c r="H13" s="67" t="s">
        <v>3099</v>
      </c>
      <c r="I13" s="70">
        <v>5.4</v>
      </c>
      <c r="J13" s="31" t="s">
        <v>449</v>
      </c>
      <c r="K13" s="70">
        <v>3.1</v>
      </c>
      <c r="L13" s="102">
        <f t="shared" si="0"/>
        <v>1.6</v>
      </c>
      <c r="M13" s="102">
        <f aca="true" t="shared" si="3" ref="M13:M22">K13-F13</f>
        <v>1.5</v>
      </c>
      <c r="N13" s="102">
        <f t="shared" si="1"/>
        <v>2.3000000000000003</v>
      </c>
      <c r="O13" s="70">
        <v>5.4</v>
      </c>
      <c r="P13" s="76">
        <f t="shared" si="2"/>
        <v>13.927000000000003</v>
      </c>
      <c r="R13" s="68"/>
      <c r="S13" s="108"/>
    </row>
    <row r="14" spans="1:19" ht="11.25" customHeight="1">
      <c r="A14" s="139"/>
      <c r="D14" s="31" t="s">
        <v>2437</v>
      </c>
      <c r="E14" s="9" t="s">
        <v>2438</v>
      </c>
      <c r="F14" s="70">
        <v>2.1</v>
      </c>
      <c r="G14" s="31" t="s">
        <v>2432</v>
      </c>
      <c r="H14" s="67" t="s">
        <v>3463</v>
      </c>
      <c r="I14" s="70">
        <v>8.8</v>
      </c>
      <c r="J14" s="31" t="s">
        <v>450</v>
      </c>
      <c r="K14" s="70">
        <v>4.6</v>
      </c>
      <c r="L14" s="102">
        <f t="shared" si="0"/>
        <v>2.1</v>
      </c>
      <c r="M14" s="102">
        <f t="shared" si="3"/>
        <v>2.4999999999999996</v>
      </c>
      <c r="N14" s="102">
        <f t="shared" si="1"/>
        <v>4.200000000000001</v>
      </c>
      <c r="O14" s="70">
        <v>8.8</v>
      </c>
      <c r="P14" s="76">
        <f t="shared" si="2"/>
        <v>13.485000000000003</v>
      </c>
      <c r="R14" s="66" t="str">
        <f ca="1">"Figure"&amp;MID(MID(CELL("filename",$A$1),FIND("]",CELL("filename",$A$1))+1,256),FIND(" ",MID(CELL("filename",$A$1),FIND("]",CELL("filename",$A$1))+1,256),"1"),256)&amp;":"</f>
        <v>Figure 11.4:</v>
      </c>
      <c r="S14" s="107" t="s">
        <v>3453</v>
      </c>
    </row>
    <row r="15" spans="1:20" ht="11.25" customHeight="1">
      <c r="A15" s="139"/>
      <c r="D15" s="31" t="s">
        <v>1314</v>
      </c>
      <c r="E15" s="9" t="s">
        <v>1315</v>
      </c>
      <c r="F15" s="70">
        <v>2.7</v>
      </c>
      <c r="G15" s="31" t="s">
        <v>4</v>
      </c>
      <c r="H15" s="67" t="s">
        <v>3101</v>
      </c>
      <c r="I15" s="70">
        <v>9.2</v>
      </c>
      <c r="J15" s="31" t="s">
        <v>451</v>
      </c>
      <c r="K15" s="70">
        <v>5.4</v>
      </c>
      <c r="L15" s="102">
        <f t="shared" si="0"/>
        <v>2.7</v>
      </c>
      <c r="M15" s="102">
        <f t="shared" si="3"/>
        <v>2.7</v>
      </c>
      <c r="N15" s="102">
        <f t="shared" si="1"/>
        <v>3.799999999999999</v>
      </c>
      <c r="O15" s="70">
        <v>9.2</v>
      </c>
      <c r="P15" s="76">
        <f t="shared" si="2"/>
        <v>13.043000000000003</v>
      </c>
      <c r="R15" s="66"/>
      <c r="S15" s="106" t="s">
        <v>1458</v>
      </c>
      <c r="T15" s="3"/>
    </row>
    <row r="16" spans="1:20" ht="11.25" customHeight="1">
      <c r="A16" s="139"/>
      <c r="D16" s="31" t="s">
        <v>235</v>
      </c>
      <c r="E16" s="9" t="s">
        <v>236</v>
      </c>
      <c r="F16" s="70">
        <v>1.9</v>
      </c>
      <c r="G16" s="31" t="s">
        <v>1333</v>
      </c>
      <c r="H16" s="67" t="s">
        <v>777</v>
      </c>
      <c r="I16" s="70">
        <v>7.6</v>
      </c>
      <c r="J16" s="31" t="s">
        <v>452</v>
      </c>
      <c r="K16" s="70">
        <v>4.2</v>
      </c>
      <c r="L16" s="102">
        <f t="shared" si="0"/>
        <v>1.9</v>
      </c>
      <c r="M16" s="102">
        <f t="shared" si="3"/>
        <v>2.3000000000000003</v>
      </c>
      <c r="N16" s="102">
        <f t="shared" si="1"/>
        <v>3.3999999999999995</v>
      </c>
      <c r="O16" s="70">
        <v>5.5</v>
      </c>
      <c r="P16" s="76">
        <f t="shared" si="2"/>
        <v>12.601000000000003</v>
      </c>
      <c r="R16" s="68"/>
      <c r="S16" s="108"/>
      <c r="T16" s="3"/>
    </row>
    <row r="17" spans="1:19" ht="11.25" customHeight="1">
      <c r="A17" s="139"/>
      <c r="D17" s="31"/>
      <c r="E17" s="9"/>
      <c r="F17" s="70"/>
      <c r="G17" s="31"/>
      <c r="H17" s="7"/>
      <c r="I17" s="70"/>
      <c r="J17" s="31" t="s">
        <v>453</v>
      </c>
      <c r="K17" s="70">
        <v>4.1</v>
      </c>
      <c r="L17" s="102"/>
      <c r="M17" s="102"/>
      <c r="N17" s="102"/>
      <c r="O17" s="70">
        <f>+K17</f>
        <v>4.1</v>
      </c>
      <c r="P17" s="76">
        <f t="shared" si="2"/>
        <v>12.159000000000002</v>
      </c>
      <c r="R17" s="66" t="str">
        <f ca="1">"Graphique"&amp;MID(MID(CELL("filename",$A$1),FIND("]",CELL("filename",$A$1))+1,256),FIND(" ",MID(CELL("filename",$A$1),FIND("]",CELL("filename",$A$1))+1,256),"1"),256)&amp;":"</f>
        <v>Graphique 11.4:</v>
      </c>
      <c r="S17" s="107" t="s">
        <v>3454</v>
      </c>
    </row>
    <row r="18" spans="1:19" ht="11.25" customHeight="1">
      <c r="A18" s="139"/>
      <c r="D18" s="31" t="s">
        <v>267</v>
      </c>
      <c r="E18" s="9" t="s">
        <v>268</v>
      </c>
      <c r="F18" s="70">
        <v>4.9</v>
      </c>
      <c r="G18" s="31" t="s">
        <v>269</v>
      </c>
      <c r="H18" s="67" t="s">
        <v>778</v>
      </c>
      <c r="I18" s="70">
        <v>7.9</v>
      </c>
      <c r="J18" s="31" t="s">
        <v>454</v>
      </c>
      <c r="K18" s="70">
        <v>7.2</v>
      </c>
      <c r="L18" s="102">
        <f t="shared" si="0"/>
        <v>4.9</v>
      </c>
      <c r="M18" s="102">
        <f t="shared" si="3"/>
        <v>2.3</v>
      </c>
      <c r="N18" s="102">
        <f t="shared" si="1"/>
        <v>0.7000000000000002</v>
      </c>
      <c r="O18" s="70">
        <v>7.9</v>
      </c>
      <c r="P18" s="76">
        <f t="shared" si="2"/>
        <v>11.717000000000002</v>
      </c>
      <c r="R18" s="30"/>
      <c r="S18" s="106" t="s">
        <v>1459</v>
      </c>
    </row>
    <row r="19" spans="1:16" ht="11.25" customHeight="1">
      <c r="A19" s="139"/>
      <c r="D19" s="31" t="s">
        <v>118</v>
      </c>
      <c r="E19" s="9" t="s">
        <v>277</v>
      </c>
      <c r="F19" s="70">
        <v>1</v>
      </c>
      <c r="G19" s="31" t="s">
        <v>134</v>
      </c>
      <c r="H19" s="67" t="s">
        <v>779</v>
      </c>
      <c r="I19" s="70">
        <v>3.9</v>
      </c>
      <c r="J19" s="31" t="s">
        <v>455</v>
      </c>
      <c r="K19" s="70">
        <v>2.1</v>
      </c>
      <c r="L19" s="102">
        <f t="shared" si="0"/>
        <v>1</v>
      </c>
      <c r="M19" s="102">
        <f t="shared" si="3"/>
        <v>1.1</v>
      </c>
      <c r="N19" s="102">
        <f t="shared" si="1"/>
        <v>1.7999999999999998</v>
      </c>
      <c r="O19" s="70">
        <v>3.9</v>
      </c>
      <c r="P19" s="76">
        <f t="shared" si="2"/>
        <v>11.275000000000002</v>
      </c>
    </row>
    <row r="20" spans="1:16" ht="11.25" customHeight="1">
      <c r="A20" s="139"/>
      <c r="D20" s="31" t="s">
        <v>710</v>
      </c>
      <c r="E20" s="9" t="s">
        <v>711</v>
      </c>
      <c r="F20" s="70">
        <v>0.8</v>
      </c>
      <c r="G20" s="31" t="s">
        <v>1461</v>
      </c>
      <c r="H20" s="67" t="s">
        <v>3104</v>
      </c>
      <c r="I20" s="70">
        <v>7.7</v>
      </c>
      <c r="J20" s="31" t="s">
        <v>456</v>
      </c>
      <c r="K20" s="70">
        <v>3.5</v>
      </c>
      <c r="L20" s="102">
        <f t="shared" si="0"/>
        <v>0.8</v>
      </c>
      <c r="M20" s="102">
        <f t="shared" si="3"/>
        <v>2.7</v>
      </c>
      <c r="N20" s="102">
        <f t="shared" si="1"/>
        <v>4.2</v>
      </c>
      <c r="O20" s="70">
        <v>7.7</v>
      </c>
      <c r="P20" s="76">
        <f t="shared" si="2"/>
        <v>10.833000000000002</v>
      </c>
    </row>
    <row r="21" spans="1:18" ht="11.25" customHeight="1">
      <c r="A21" s="139"/>
      <c r="D21" s="31" t="s">
        <v>2725</v>
      </c>
      <c r="E21" s="9" t="s">
        <v>2726</v>
      </c>
      <c r="F21" s="70">
        <v>1.5</v>
      </c>
      <c r="G21" s="31" t="s">
        <v>715</v>
      </c>
      <c r="H21" s="67" t="s">
        <v>780</v>
      </c>
      <c r="I21" s="70">
        <v>8</v>
      </c>
      <c r="J21" s="31" t="s">
        <v>457</v>
      </c>
      <c r="K21" s="70">
        <v>4.1</v>
      </c>
      <c r="L21" s="102">
        <f t="shared" si="0"/>
        <v>1.5</v>
      </c>
      <c r="M21" s="102">
        <f t="shared" si="3"/>
        <v>2.5999999999999996</v>
      </c>
      <c r="N21" s="102">
        <f t="shared" si="1"/>
        <v>3.9000000000000004</v>
      </c>
      <c r="O21" s="70">
        <v>8</v>
      </c>
      <c r="P21" s="76">
        <f t="shared" si="2"/>
        <v>10.391000000000002</v>
      </c>
      <c r="R21" s="8" t="s">
        <v>1319</v>
      </c>
    </row>
    <row r="22" spans="1:20" ht="11.25" customHeight="1">
      <c r="A22" s="139"/>
      <c r="D22" s="31" t="s">
        <v>2782</v>
      </c>
      <c r="E22" s="9" t="s">
        <v>2783</v>
      </c>
      <c r="F22" s="70">
        <v>1.5</v>
      </c>
      <c r="G22" s="31" t="s">
        <v>203</v>
      </c>
      <c r="H22" s="67" t="s">
        <v>781</v>
      </c>
      <c r="I22" s="70">
        <v>6.7</v>
      </c>
      <c r="J22" s="31" t="s">
        <v>458</v>
      </c>
      <c r="K22" s="70">
        <v>3.3</v>
      </c>
      <c r="L22" s="102">
        <f t="shared" si="0"/>
        <v>1.5</v>
      </c>
      <c r="M22" s="102">
        <f t="shared" si="3"/>
        <v>1.7999999999999998</v>
      </c>
      <c r="N22" s="102">
        <f t="shared" si="1"/>
        <v>3.4000000000000004</v>
      </c>
      <c r="O22" s="70">
        <v>6.7</v>
      </c>
      <c r="P22" s="76">
        <f t="shared" si="2"/>
        <v>9.949000000000002</v>
      </c>
      <c r="R22" s="3" t="s">
        <v>1322</v>
      </c>
      <c r="S22" s="117" t="s">
        <v>2567</v>
      </c>
      <c r="T22" s="32"/>
    </row>
    <row r="23" spans="1:19" ht="11.25" customHeight="1">
      <c r="A23" s="139"/>
      <c r="D23" s="31"/>
      <c r="E23" s="9"/>
      <c r="F23" s="70"/>
      <c r="G23" s="31"/>
      <c r="H23" s="7"/>
      <c r="I23" s="70"/>
      <c r="J23" s="31" t="s">
        <v>2793</v>
      </c>
      <c r="K23" s="70">
        <v>2.6</v>
      </c>
      <c r="L23" s="102"/>
      <c r="M23" s="102"/>
      <c r="N23" s="102"/>
      <c r="O23" s="70">
        <f>+K23</f>
        <v>2.6</v>
      </c>
      <c r="P23" s="76">
        <f t="shared" si="2"/>
        <v>9.507000000000001</v>
      </c>
      <c r="R23" s="3"/>
      <c r="S23" s="108"/>
    </row>
    <row r="24" spans="1:20" ht="11.25" customHeight="1">
      <c r="A24" s="139"/>
      <c r="D24" s="31"/>
      <c r="E24" s="9"/>
      <c r="F24" s="70"/>
      <c r="G24" s="31"/>
      <c r="H24" s="7"/>
      <c r="I24" s="70"/>
      <c r="J24" s="31" t="s">
        <v>2795</v>
      </c>
      <c r="K24" s="70">
        <v>3</v>
      </c>
      <c r="L24" s="102"/>
      <c r="M24" s="102"/>
      <c r="N24" s="102"/>
      <c r="O24" s="70">
        <f>+K24</f>
        <v>3</v>
      </c>
      <c r="P24" s="76">
        <f t="shared" si="2"/>
        <v>9.065000000000001</v>
      </c>
      <c r="R24" s="3" t="s">
        <v>1327</v>
      </c>
      <c r="S24" s="108" t="s">
        <v>3252</v>
      </c>
      <c r="T24" s="32"/>
    </row>
    <row r="25" spans="1:22" ht="11.25" customHeight="1">
      <c r="A25" s="139"/>
      <c r="D25" s="31"/>
      <c r="E25" s="9"/>
      <c r="F25" s="70"/>
      <c r="G25" s="31"/>
      <c r="H25" s="7"/>
      <c r="I25" s="70"/>
      <c r="J25" s="31" t="s">
        <v>2797</v>
      </c>
      <c r="K25" s="70">
        <v>2.2</v>
      </c>
      <c r="L25" s="102"/>
      <c r="M25" s="102"/>
      <c r="N25" s="102"/>
      <c r="O25" s="70">
        <f>+K25</f>
        <v>2.2</v>
      </c>
      <c r="P25" s="76">
        <f t="shared" si="2"/>
        <v>8.623000000000001</v>
      </c>
      <c r="R25" s="3"/>
      <c r="S25" s="108"/>
      <c r="V25" s="2"/>
    </row>
    <row r="26" spans="1:22" ht="11.25" customHeight="1">
      <c r="A26" s="139"/>
      <c r="D26" s="31"/>
      <c r="E26" s="9"/>
      <c r="F26" s="70"/>
      <c r="G26" s="31"/>
      <c r="H26" s="7"/>
      <c r="I26" s="70"/>
      <c r="J26" s="31" t="s">
        <v>2799</v>
      </c>
      <c r="K26" s="70">
        <v>3.7</v>
      </c>
      <c r="L26" s="102"/>
      <c r="M26" s="102"/>
      <c r="N26" s="102"/>
      <c r="O26" s="70">
        <f>+K26</f>
        <v>3.7</v>
      </c>
      <c r="P26" s="76">
        <f t="shared" si="2"/>
        <v>8.181000000000001</v>
      </c>
      <c r="R26" s="3" t="s">
        <v>1332</v>
      </c>
      <c r="S26" s="117" t="s">
        <v>2568</v>
      </c>
      <c r="T26" s="32"/>
      <c r="V26" s="2"/>
    </row>
    <row r="27" spans="1:22" ht="11.25" customHeight="1">
      <c r="A27" s="139"/>
      <c r="D27" s="31" t="s">
        <v>2812</v>
      </c>
      <c r="E27" s="9" t="s">
        <v>1873</v>
      </c>
      <c r="F27" s="70">
        <v>2.2</v>
      </c>
      <c r="G27" s="31" t="s">
        <v>2800</v>
      </c>
      <c r="H27" s="67" t="s">
        <v>3106</v>
      </c>
      <c r="I27" s="70">
        <v>7.2</v>
      </c>
      <c r="J27" s="31" t="s">
        <v>460</v>
      </c>
      <c r="K27" s="70">
        <v>5.3</v>
      </c>
      <c r="L27" s="102">
        <f aca="true" t="shared" si="4" ref="L27:L38">F27</f>
        <v>2.2</v>
      </c>
      <c r="M27" s="102">
        <f aca="true" t="shared" si="5" ref="M27:M38">K27-F27</f>
        <v>3.0999999999999996</v>
      </c>
      <c r="N27" s="102">
        <f aca="true" t="shared" si="6" ref="N27:N38">I27-K27</f>
        <v>1.9000000000000004</v>
      </c>
      <c r="O27" s="70">
        <v>7.2</v>
      </c>
      <c r="P27" s="76">
        <f t="shared" si="2"/>
        <v>7.739000000000002</v>
      </c>
      <c r="R27" s="3"/>
      <c r="V27" s="2"/>
    </row>
    <row r="28" spans="1:22" ht="11.25" customHeight="1">
      <c r="A28" s="139"/>
      <c r="D28" s="31"/>
      <c r="E28" s="9"/>
      <c r="F28" s="70"/>
      <c r="G28" s="31"/>
      <c r="H28" s="7"/>
      <c r="I28" s="70"/>
      <c r="J28" s="31" t="s">
        <v>1875</v>
      </c>
      <c r="K28" s="70">
        <v>5.7</v>
      </c>
      <c r="L28" s="102"/>
      <c r="M28" s="102"/>
      <c r="N28" s="102"/>
      <c r="O28" s="70">
        <f>+K28</f>
        <v>5.7</v>
      </c>
      <c r="P28" s="76">
        <f t="shared" si="2"/>
        <v>7.2970000000000015</v>
      </c>
      <c r="R28" s="17" t="s">
        <v>1341</v>
      </c>
      <c r="V28" s="4"/>
    </row>
    <row r="29" spans="1:22" ht="11.25" customHeight="1">
      <c r="A29" s="139"/>
      <c r="D29" s="31" t="s">
        <v>1878</v>
      </c>
      <c r="E29" s="9" t="s">
        <v>1879</v>
      </c>
      <c r="F29" s="70">
        <v>1.6</v>
      </c>
      <c r="G29" s="31" t="s">
        <v>1888</v>
      </c>
      <c r="H29" s="67" t="s">
        <v>782</v>
      </c>
      <c r="I29" s="70">
        <v>5.4</v>
      </c>
      <c r="J29" s="31" t="s">
        <v>461</v>
      </c>
      <c r="K29" s="70">
        <v>3.7</v>
      </c>
      <c r="L29" s="102">
        <f t="shared" si="4"/>
        <v>1.6</v>
      </c>
      <c r="M29" s="102">
        <f t="shared" si="5"/>
        <v>2.1</v>
      </c>
      <c r="N29" s="102">
        <f t="shared" si="6"/>
        <v>1.7000000000000002</v>
      </c>
      <c r="O29" s="70">
        <v>4.2</v>
      </c>
      <c r="P29" s="76">
        <f t="shared" si="2"/>
        <v>6.855000000000001</v>
      </c>
      <c r="R29" s="3" t="s">
        <v>1322</v>
      </c>
      <c r="S29" s="18" t="s">
        <v>535</v>
      </c>
      <c r="V29" s="2"/>
    </row>
    <row r="30" spans="1:19" ht="11.25" customHeight="1">
      <c r="A30" s="139"/>
      <c r="D30" s="31" t="s">
        <v>1910</v>
      </c>
      <c r="E30" s="9" t="s">
        <v>1911</v>
      </c>
      <c r="F30" s="70">
        <v>2.4</v>
      </c>
      <c r="G30" s="31" t="s">
        <v>1904</v>
      </c>
      <c r="H30" s="67" t="s">
        <v>3108</v>
      </c>
      <c r="I30" s="70">
        <v>6.2</v>
      </c>
      <c r="J30" s="31" t="s">
        <v>462</v>
      </c>
      <c r="K30" s="70">
        <v>3.5</v>
      </c>
      <c r="L30" s="102">
        <f t="shared" si="4"/>
        <v>2.4</v>
      </c>
      <c r="M30" s="102">
        <f t="shared" si="5"/>
        <v>1.1</v>
      </c>
      <c r="N30" s="102">
        <f t="shared" si="6"/>
        <v>2.7</v>
      </c>
      <c r="O30" s="70">
        <v>6.2</v>
      </c>
      <c r="P30" s="76">
        <f t="shared" si="2"/>
        <v>6.413000000000001</v>
      </c>
      <c r="R30" s="3"/>
      <c r="S30" s="19"/>
    </row>
    <row r="31" spans="1:19" ht="11.25" customHeight="1">
      <c r="A31" s="139"/>
      <c r="D31" s="31" t="s">
        <v>1123</v>
      </c>
      <c r="E31" s="9" t="s">
        <v>1831</v>
      </c>
      <c r="F31" s="70">
        <v>0.8</v>
      </c>
      <c r="G31" s="31" t="s">
        <v>1115</v>
      </c>
      <c r="H31" s="67" t="s">
        <v>3109</v>
      </c>
      <c r="I31" s="70">
        <v>5.2</v>
      </c>
      <c r="J31" s="31" t="s">
        <v>463</v>
      </c>
      <c r="K31" s="70">
        <v>2.7</v>
      </c>
      <c r="L31" s="102">
        <f t="shared" si="4"/>
        <v>0.8</v>
      </c>
      <c r="M31" s="102">
        <f t="shared" si="5"/>
        <v>1.9000000000000001</v>
      </c>
      <c r="N31" s="102">
        <f t="shared" si="6"/>
        <v>2.5</v>
      </c>
      <c r="O31" s="70">
        <v>5.2</v>
      </c>
      <c r="P31" s="76">
        <f t="shared" si="2"/>
        <v>5.971000000000001</v>
      </c>
      <c r="R31" s="3" t="s">
        <v>1327</v>
      </c>
      <c r="S31" s="18" t="s">
        <v>536</v>
      </c>
    </row>
    <row r="32" spans="1:19" ht="11.25" customHeight="1">
      <c r="A32" s="139"/>
      <c r="D32" s="31" t="s">
        <v>1144</v>
      </c>
      <c r="E32" s="9" t="s">
        <v>1145</v>
      </c>
      <c r="F32" s="70">
        <v>1.2</v>
      </c>
      <c r="G32" s="31" t="s">
        <v>1146</v>
      </c>
      <c r="H32" s="67" t="s">
        <v>3110</v>
      </c>
      <c r="I32" s="70">
        <v>4.2</v>
      </c>
      <c r="J32" s="31" t="s">
        <v>464</v>
      </c>
      <c r="K32" s="70">
        <v>2.1</v>
      </c>
      <c r="L32" s="102">
        <f t="shared" si="4"/>
        <v>1.2</v>
      </c>
      <c r="M32" s="102">
        <f t="shared" si="5"/>
        <v>0.9000000000000001</v>
      </c>
      <c r="N32" s="102">
        <f t="shared" si="6"/>
        <v>2.1</v>
      </c>
      <c r="O32" s="70">
        <v>4.2</v>
      </c>
      <c r="P32" s="76">
        <f t="shared" si="2"/>
        <v>5.529000000000001</v>
      </c>
      <c r="R32" s="3"/>
      <c r="S32" s="20"/>
    </row>
    <row r="33" spans="1:19" ht="11.25" customHeight="1">
      <c r="A33" s="139"/>
      <c r="D33" s="31" t="s">
        <v>1163</v>
      </c>
      <c r="E33" s="9" t="s">
        <v>1164</v>
      </c>
      <c r="F33" s="70">
        <v>0.7</v>
      </c>
      <c r="G33" s="31" t="s">
        <v>1162</v>
      </c>
      <c r="H33" s="67" t="s">
        <v>3111</v>
      </c>
      <c r="I33" s="70">
        <v>5.9</v>
      </c>
      <c r="J33" s="31" t="s">
        <v>465</v>
      </c>
      <c r="K33" s="70">
        <v>2</v>
      </c>
      <c r="L33" s="102">
        <f t="shared" si="4"/>
        <v>0.7</v>
      </c>
      <c r="M33" s="102">
        <f t="shared" si="5"/>
        <v>1.3</v>
      </c>
      <c r="N33" s="102">
        <f t="shared" si="6"/>
        <v>3.9000000000000004</v>
      </c>
      <c r="O33" s="70">
        <v>5.9</v>
      </c>
      <c r="P33" s="76">
        <f t="shared" si="2"/>
        <v>5.087000000000001</v>
      </c>
      <c r="R33" s="3" t="s">
        <v>1332</v>
      </c>
      <c r="S33" s="18" t="s">
        <v>537</v>
      </c>
    </row>
    <row r="34" spans="1:16" ht="11.25" customHeight="1">
      <c r="A34" s="139"/>
      <c r="D34" s="31" t="s">
        <v>1167</v>
      </c>
      <c r="E34" s="9" t="s">
        <v>1168</v>
      </c>
      <c r="F34" s="70">
        <v>3.5</v>
      </c>
      <c r="G34" s="31" t="s">
        <v>1169</v>
      </c>
      <c r="H34" s="67" t="s">
        <v>3112</v>
      </c>
      <c r="I34" s="70">
        <v>6.5</v>
      </c>
      <c r="J34" s="31" t="s">
        <v>466</v>
      </c>
      <c r="K34" s="70">
        <v>5</v>
      </c>
      <c r="L34" s="102">
        <f t="shared" si="4"/>
        <v>3.5</v>
      </c>
      <c r="M34" s="102">
        <f t="shared" si="5"/>
        <v>1.5</v>
      </c>
      <c r="N34" s="102">
        <f t="shared" si="6"/>
        <v>1.5</v>
      </c>
      <c r="O34" s="70">
        <v>6.5</v>
      </c>
      <c r="P34" s="76">
        <f t="shared" si="2"/>
        <v>4.6450000000000005</v>
      </c>
    </row>
    <row r="35" spans="1:16" ht="11.25" customHeight="1">
      <c r="A35" s="139"/>
      <c r="D35" s="31" t="s">
        <v>1175</v>
      </c>
      <c r="E35" s="9" t="s">
        <v>1176</v>
      </c>
      <c r="F35" s="70">
        <v>2.4</v>
      </c>
      <c r="G35" s="31" t="s">
        <v>1171</v>
      </c>
      <c r="H35" s="67" t="s">
        <v>3466</v>
      </c>
      <c r="I35" s="70">
        <v>7.8</v>
      </c>
      <c r="J35" s="31" t="s">
        <v>467</v>
      </c>
      <c r="K35" s="70">
        <v>4.1</v>
      </c>
      <c r="L35" s="102">
        <f t="shared" si="4"/>
        <v>2.4</v>
      </c>
      <c r="M35" s="102">
        <f t="shared" si="5"/>
        <v>1.6999999999999997</v>
      </c>
      <c r="N35" s="102">
        <f t="shared" si="6"/>
        <v>3.7</v>
      </c>
      <c r="O35" s="70">
        <v>7.8</v>
      </c>
      <c r="P35" s="76">
        <f t="shared" si="2"/>
        <v>4.203</v>
      </c>
    </row>
    <row r="36" spans="1:16" ht="11.25" customHeight="1">
      <c r="A36" s="139"/>
      <c r="D36" s="31"/>
      <c r="E36" s="9"/>
      <c r="F36" s="70"/>
      <c r="G36" s="31"/>
      <c r="H36" s="7"/>
      <c r="I36" s="70"/>
      <c r="J36" s="31" t="s">
        <v>468</v>
      </c>
      <c r="K36" s="70">
        <v>5.6</v>
      </c>
      <c r="L36" s="102"/>
      <c r="M36" s="102"/>
      <c r="N36" s="102"/>
      <c r="O36" s="70">
        <f>+K36</f>
        <v>5.6</v>
      </c>
      <c r="P36" s="76">
        <f t="shared" si="2"/>
        <v>3.7610000000000006</v>
      </c>
    </row>
    <row r="37" spans="1:16" ht="11.25" customHeight="1">
      <c r="A37" s="139"/>
      <c r="D37" s="31" t="s">
        <v>1194</v>
      </c>
      <c r="E37" s="9" t="s">
        <v>1195</v>
      </c>
      <c r="F37" s="70">
        <v>1.9</v>
      </c>
      <c r="G37" s="31" t="s">
        <v>1184</v>
      </c>
      <c r="H37" s="67" t="s">
        <v>783</v>
      </c>
      <c r="I37" s="70">
        <v>8.8</v>
      </c>
      <c r="J37" s="31" t="s">
        <v>469</v>
      </c>
      <c r="K37" s="70">
        <v>5</v>
      </c>
      <c r="L37" s="102">
        <f t="shared" si="4"/>
        <v>1.9</v>
      </c>
      <c r="M37" s="102">
        <f t="shared" si="5"/>
        <v>3.1</v>
      </c>
      <c r="N37" s="102">
        <f t="shared" si="6"/>
        <v>3.8000000000000007</v>
      </c>
      <c r="O37" s="70">
        <v>8.8</v>
      </c>
      <c r="P37" s="76">
        <f t="shared" si="2"/>
        <v>3.3190000000000004</v>
      </c>
    </row>
    <row r="38" spans="1:16" ht="11.25" customHeight="1">
      <c r="A38" s="139"/>
      <c r="D38" s="70" t="s">
        <v>1450</v>
      </c>
      <c r="E38" s="9" t="s">
        <v>1451</v>
      </c>
      <c r="F38" s="70">
        <v>2.1</v>
      </c>
      <c r="G38" s="31" t="s">
        <v>576</v>
      </c>
      <c r="H38" s="67" t="s">
        <v>784</v>
      </c>
      <c r="I38" s="70">
        <v>11.7</v>
      </c>
      <c r="J38" s="31" t="s">
        <v>470</v>
      </c>
      <c r="K38" s="70">
        <v>4.5</v>
      </c>
      <c r="L38" s="102">
        <f t="shared" si="4"/>
        <v>2.1</v>
      </c>
      <c r="M38" s="102">
        <f t="shared" si="5"/>
        <v>2.4</v>
      </c>
      <c r="N38" s="102">
        <f t="shared" si="6"/>
        <v>7.199999999999999</v>
      </c>
      <c r="O38" s="70">
        <v>6.9</v>
      </c>
      <c r="P38" s="76">
        <f t="shared" si="2"/>
        <v>2.8770000000000002</v>
      </c>
    </row>
    <row r="39" spans="1:16" ht="11.25" customHeight="1">
      <c r="A39" s="139"/>
      <c r="D39" s="31"/>
      <c r="E39" s="9"/>
      <c r="F39" s="70"/>
      <c r="G39" s="31"/>
      <c r="H39" s="7"/>
      <c r="I39" s="70"/>
      <c r="J39" s="31" t="s">
        <v>32</v>
      </c>
      <c r="K39" s="70">
        <v>5.2</v>
      </c>
      <c r="L39" s="102"/>
      <c r="M39" s="102"/>
      <c r="N39" s="102"/>
      <c r="O39" s="70">
        <f>+K39</f>
        <v>5.2</v>
      </c>
      <c r="P39" s="76">
        <f t="shared" si="2"/>
        <v>2.435</v>
      </c>
    </row>
    <row r="40" spans="1:16" ht="11.25" customHeight="1">
      <c r="A40" s="139"/>
      <c r="D40" s="31" t="s">
        <v>42</v>
      </c>
      <c r="E40" s="9" t="s">
        <v>43</v>
      </c>
      <c r="F40" s="1">
        <v>2.2</v>
      </c>
      <c r="G40" s="1" t="s">
        <v>34</v>
      </c>
      <c r="H40" s="67" t="s">
        <v>2145</v>
      </c>
      <c r="I40" s="1">
        <v>7</v>
      </c>
      <c r="J40" s="1" t="s">
        <v>12</v>
      </c>
      <c r="K40" s="1">
        <v>3.8</v>
      </c>
      <c r="L40" s="102">
        <f>F40</f>
        <v>2.2</v>
      </c>
      <c r="M40" s="102">
        <f>K40-F40</f>
        <v>1.5999999999999996</v>
      </c>
      <c r="N40" s="102">
        <f>I40-K40</f>
        <v>3.2</v>
      </c>
      <c r="O40" s="139">
        <v>7</v>
      </c>
      <c r="P40" s="76">
        <f t="shared" si="2"/>
        <v>1.9929999999999999</v>
      </c>
    </row>
    <row r="41" spans="1:16" ht="11.25" customHeight="1">
      <c r="A41" s="139"/>
      <c r="D41" s="31" t="s">
        <v>56</v>
      </c>
      <c r="E41" s="9" t="s">
        <v>57</v>
      </c>
      <c r="F41" s="1">
        <v>4.2</v>
      </c>
      <c r="G41" s="1" t="s">
        <v>52</v>
      </c>
      <c r="H41" s="67" t="s">
        <v>2146</v>
      </c>
      <c r="I41" s="1">
        <v>7.2</v>
      </c>
      <c r="J41" s="1" t="s">
        <v>14</v>
      </c>
      <c r="K41" s="1">
        <v>5.7</v>
      </c>
      <c r="L41" s="102">
        <f>F41</f>
        <v>4.2</v>
      </c>
      <c r="M41" s="102">
        <f>K41-F41</f>
        <v>1.5</v>
      </c>
      <c r="N41" s="102">
        <f>I41-K41</f>
        <v>1.5</v>
      </c>
      <c r="O41" s="70">
        <v>6.9</v>
      </c>
      <c r="P41" s="76">
        <f t="shared" si="2"/>
        <v>1.551</v>
      </c>
    </row>
    <row r="42" spans="1:16" ht="11.25" customHeight="1">
      <c r="A42" s="139"/>
      <c r="D42" s="31" t="s">
        <v>63</v>
      </c>
      <c r="E42" s="9" t="s">
        <v>64</v>
      </c>
      <c r="F42" s="70">
        <v>1.5</v>
      </c>
      <c r="G42" s="1" t="s">
        <v>1311</v>
      </c>
      <c r="H42" s="1" t="s">
        <v>3117</v>
      </c>
      <c r="I42" s="70">
        <v>3.2</v>
      </c>
      <c r="J42" s="1" t="s">
        <v>3256</v>
      </c>
      <c r="K42" s="1">
        <v>2.7</v>
      </c>
      <c r="L42" s="102">
        <f>F42</f>
        <v>1.5</v>
      </c>
      <c r="M42" s="102">
        <f>K42-F42</f>
        <v>1.2000000000000002</v>
      </c>
      <c r="N42" s="102">
        <f>I42-K42</f>
        <v>0.5</v>
      </c>
      <c r="O42" s="70">
        <f>+I42</f>
        <v>3.2</v>
      </c>
      <c r="P42" s="76">
        <f t="shared" si="2"/>
        <v>1.109</v>
      </c>
    </row>
    <row r="43" spans="1:16" ht="11.25" customHeight="1">
      <c r="A43" s="139"/>
      <c r="D43" s="31"/>
      <c r="E43" s="9"/>
      <c r="J43" s="1" t="s">
        <v>2606</v>
      </c>
      <c r="K43" s="1">
        <v>1.9</v>
      </c>
      <c r="L43" s="102"/>
      <c r="M43" s="102"/>
      <c r="N43" s="102"/>
      <c r="O43" s="70">
        <f>+K43</f>
        <v>1.9</v>
      </c>
      <c r="P43" s="76">
        <f>+P44+0.442</f>
        <v>0.667</v>
      </c>
    </row>
    <row r="44" spans="1:16" ht="11.25" customHeight="1">
      <c r="A44" s="139"/>
      <c r="D44" s="31" t="s">
        <v>82</v>
      </c>
      <c r="E44" s="9" t="s">
        <v>488</v>
      </c>
      <c r="F44" s="1">
        <v>0.3</v>
      </c>
      <c r="G44" s="1" t="s">
        <v>66</v>
      </c>
      <c r="H44" s="67" t="s">
        <v>2147</v>
      </c>
      <c r="I44" s="1">
        <v>2.6</v>
      </c>
      <c r="J44" s="1" t="s">
        <v>13</v>
      </c>
      <c r="K44" s="1">
        <v>1.1</v>
      </c>
      <c r="L44" s="102">
        <f>F44</f>
        <v>0.3</v>
      </c>
      <c r="M44" s="102">
        <f>K44-F44</f>
        <v>0.8</v>
      </c>
      <c r="N44" s="102">
        <f>I44-K44</f>
        <v>1.5</v>
      </c>
      <c r="O44" s="139">
        <v>2.3</v>
      </c>
      <c r="P44" s="76">
        <v>0.225</v>
      </c>
    </row>
    <row r="45" ht="11.25" customHeight="1">
      <c r="D45" s="31"/>
    </row>
    <row r="46" ht="11.25" customHeight="1">
      <c r="D46" s="31"/>
    </row>
    <row r="55" ht="11.25" customHeight="1">
      <c r="S55" s="3"/>
    </row>
    <row r="56" ht="11.25" customHeight="1">
      <c r="S56" s="3"/>
    </row>
    <row r="57" ht="11.25" customHeight="1">
      <c r="S57" s="3"/>
    </row>
    <row r="58" spans="18:19" ht="11.25" customHeight="1">
      <c r="R58" s="33"/>
      <c r="S58" s="3"/>
    </row>
    <row r="59" ht="11.25" customHeight="1">
      <c r="S59" s="3"/>
    </row>
    <row r="61" ht="11.25" customHeight="1">
      <c r="R61" s="30"/>
    </row>
    <row r="87" ht="11.25" customHeight="1">
      <c r="O87" s="31"/>
    </row>
    <row r="88" spans="8:15" ht="11.25" customHeight="1">
      <c r="H88" s="31"/>
      <c r="I88" s="31"/>
      <c r="J88" s="31"/>
      <c r="K88" s="31"/>
      <c r="L88" s="31"/>
      <c r="O88" s="31"/>
    </row>
    <row r="89" spans="8:15" ht="11.25" customHeight="1">
      <c r="H89" s="31"/>
      <c r="I89" s="31"/>
      <c r="J89" s="70"/>
      <c r="K89" s="70"/>
      <c r="L89" s="31"/>
      <c r="O89" s="31"/>
    </row>
    <row r="90" spans="8:15" ht="11.25" customHeight="1">
      <c r="H90" s="31"/>
      <c r="I90" s="31"/>
      <c r="J90" s="70"/>
      <c r="K90" s="70"/>
      <c r="L90" s="31"/>
      <c r="O90" s="31"/>
    </row>
    <row r="91" spans="8:15" ht="11.25" customHeight="1">
      <c r="H91" s="31"/>
      <c r="I91" s="31"/>
      <c r="J91" s="70"/>
      <c r="K91" s="70"/>
      <c r="L91" s="31"/>
      <c r="O91" s="31"/>
    </row>
    <row r="92" spans="8:15" ht="11.25" customHeight="1">
      <c r="H92" s="31"/>
      <c r="I92" s="31"/>
      <c r="J92" s="70"/>
      <c r="K92" s="70"/>
      <c r="L92" s="31"/>
      <c r="O92" s="31"/>
    </row>
    <row r="93" spans="8:15" ht="11.25" customHeight="1">
      <c r="H93" s="31"/>
      <c r="I93" s="31"/>
      <c r="J93" s="70"/>
      <c r="K93" s="70"/>
      <c r="L93" s="31"/>
      <c r="O93" s="31"/>
    </row>
    <row r="94" spans="8:15" ht="11.25" customHeight="1">
      <c r="H94" s="31"/>
      <c r="I94" s="31"/>
      <c r="J94" s="70"/>
      <c r="K94" s="70"/>
      <c r="L94" s="31"/>
      <c r="O94" s="31"/>
    </row>
    <row r="95" spans="8:15" ht="11.25" customHeight="1">
      <c r="H95" s="31"/>
      <c r="I95" s="31"/>
      <c r="J95" s="70"/>
      <c r="K95" s="70"/>
      <c r="L95" s="31"/>
      <c r="O95" s="31"/>
    </row>
    <row r="96" spans="8:15" ht="11.25" customHeight="1">
      <c r="H96" s="31"/>
      <c r="I96" s="31"/>
      <c r="J96" s="70"/>
      <c r="K96" s="70"/>
      <c r="L96" s="31"/>
      <c r="O96" s="31"/>
    </row>
    <row r="97" spans="8:15" ht="11.25" customHeight="1">
      <c r="H97" s="31"/>
      <c r="I97" s="31"/>
      <c r="J97" s="70"/>
      <c r="K97" s="70"/>
      <c r="L97" s="31"/>
      <c r="O97" s="31"/>
    </row>
    <row r="98" spans="8:15" ht="11.25" customHeight="1">
      <c r="H98" s="31"/>
      <c r="I98" s="31"/>
      <c r="J98" s="70"/>
      <c r="K98" s="70"/>
      <c r="L98" s="31"/>
      <c r="O98" s="31"/>
    </row>
    <row r="99" spans="8:15" ht="11.25" customHeight="1">
      <c r="H99" s="31"/>
      <c r="I99" s="31"/>
      <c r="J99" s="70"/>
      <c r="K99" s="70"/>
      <c r="L99" s="31"/>
      <c r="O99" s="31"/>
    </row>
    <row r="100" spans="8:15" ht="11.25" customHeight="1">
      <c r="H100" s="31"/>
      <c r="I100" s="31"/>
      <c r="J100" s="70"/>
      <c r="K100" s="70"/>
      <c r="L100" s="31"/>
      <c r="O100" s="31"/>
    </row>
    <row r="101" spans="8:15" ht="11.25" customHeight="1">
      <c r="H101" s="31"/>
      <c r="I101" s="31"/>
      <c r="J101" s="70"/>
      <c r="K101" s="70"/>
      <c r="L101" s="31"/>
      <c r="O101" s="31"/>
    </row>
    <row r="102" spans="8:15" ht="11.25" customHeight="1">
      <c r="H102" s="31"/>
      <c r="I102" s="31"/>
      <c r="J102" s="70"/>
      <c r="K102" s="70"/>
      <c r="L102" s="31"/>
      <c r="O102" s="31"/>
    </row>
    <row r="103" spans="8:15" ht="11.25" customHeight="1">
      <c r="H103" s="31"/>
      <c r="I103" s="31"/>
      <c r="J103" s="70"/>
      <c r="K103" s="70"/>
      <c r="L103" s="31"/>
      <c r="O103" s="31"/>
    </row>
    <row r="104" spans="8:15" ht="11.25" customHeight="1">
      <c r="H104" s="31"/>
      <c r="I104" s="31"/>
      <c r="J104" s="70"/>
      <c r="K104" s="70"/>
      <c r="L104" s="31"/>
      <c r="O104" s="31"/>
    </row>
    <row r="105" spans="8:15" ht="11.25" customHeight="1">
      <c r="H105" s="31"/>
      <c r="I105" s="31"/>
      <c r="J105" s="70"/>
      <c r="K105" s="70"/>
      <c r="L105" s="31"/>
      <c r="O105" s="31"/>
    </row>
    <row r="106" spans="8:15" ht="11.25" customHeight="1">
      <c r="H106" s="31"/>
      <c r="I106" s="31"/>
      <c r="J106" s="70"/>
      <c r="K106" s="70"/>
      <c r="L106" s="31"/>
      <c r="O106" s="31"/>
    </row>
    <row r="107" spans="8:15" ht="11.25" customHeight="1">
      <c r="H107" s="31"/>
      <c r="I107" s="31"/>
      <c r="J107" s="70"/>
      <c r="K107" s="70"/>
      <c r="L107" s="31"/>
      <c r="O107" s="31"/>
    </row>
    <row r="108" spans="8:15" ht="11.25" customHeight="1">
      <c r="H108" s="31"/>
      <c r="I108" s="31"/>
      <c r="J108" s="70"/>
      <c r="K108" s="70"/>
      <c r="L108" s="31"/>
      <c r="O108" s="31"/>
    </row>
    <row r="109" spans="8:15" ht="11.25" customHeight="1">
      <c r="H109" s="31"/>
      <c r="I109" s="31"/>
      <c r="J109" s="70"/>
      <c r="K109" s="70"/>
      <c r="L109" s="31"/>
      <c r="O109" s="31"/>
    </row>
    <row r="110" spans="8:15" ht="11.25" customHeight="1">
      <c r="H110" s="31"/>
      <c r="I110" s="31"/>
      <c r="J110" s="70"/>
      <c r="K110" s="70"/>
      <c r="L110" s="31"/>
      <c r="O110" s="31"/>
    </row>
    <row r="111" spans="8:15" ht="11.25" customHeight="1">
      <c r="H111" s="31"/>
      <c r="I111" s="31"/>
      <c r="J111" s="70"/>
      <c r="K111" s="70"/>
      <c r="L111" s="31"/>
      <c r="O111" s="31"/>
    </row>
    <row r="112" spans="8:15" ht="11.25" customHeight="1">
      <c r="H112" s="31"/>
      <c r="I112" s="31"/>
      <c r="J112" s="70"/>
      <c r="K112" s="70"/>
      <c r="L112" s="31"/>
      <c r="O112" s="31"/>
    </row>
    <row r="113" spans="8:15" ht="11.25" customHeight="1">
      <c r="H113" s="31"/>
      <c r="I113" s="31"/>
      <c r="J113" s="31"/>
      <c r="K113" s="31"/>
      <c r="L113" s="31"/>
      <c r="O113" s="31"/>
    </row>
    <row r="114" spans="8:15" ht="11.25" customHeight="1">
      <c r="H114" s="31"/>
      <c r="I114" s="31"/>
      <c r="J114" s="31"/>
      <c r="K114" s="31"/>
      <c r="L114" s="31"/>
      <c r="O114" s="31"/>
    </row>
    <row r="115" spans="8:15" ht="11.25" customHeight="1">
      <c r="H115" s="31"/>
      <c r="I115" s="31"/>
      <c r="J115" s="31"/>
      <c r="K115" s="31"/>
      <c r="L115" s="31"/>
      <c r="O115" s="31"/>
    </row>
    <row r="116" spans="8:12" ht="11.25" customHeight="1">
      <c r="H116" s="31"/>
      <c r="I116" s="31"/>
      <c r="J116" s="31"/>
      <c r="K116" s="31"/>
      <c r="L116" s="31"/>
    </row>
  </sheetData>
  <sheetProtection/>
  <printOptions/>
  <pageMargins left="0.75" right="0.75" top="1" bottom="1" header="0.5" footer="0.5"/>
  <pageSetup horizontalDpi="600" verticalDpi="600" orientation="landscape" r:id="rId2"/>
  <drawing r:id="rId1"/>
</worksheet>
</file>

<file path=xl/worksheets/sheet9.xml><?xml version="1.0" encoding="utf-8"?>
<worksheet xmlns="http://schemas.openxmlformats.org/spreadsheetml/2006/main" xmlns:r="http://schemas.openxmlformats.org/officeDocument/2006/relationships">
  <sheetPr codeName="Sheet1"/>
  <dimension ref="A1:O1374"/>
  <sheetViews>
    <sheetView showGridLines="0" zoomScalePageLayoutView="0" workbookViewId="0" topLeftCell="A1">
      <selection activeCell="A1" sqref="A1"/>
    </sheetView>
  </sheetViews>
  <sheetFormatPr defaultColWidth="9.33203125" defaultRowHeight="11.25" customHeight="1"/>
  <cols>
    <col min="1" max="1" width="8.83203125" style="10" customWidth="1"/>
    <col min="2" max="2" width="46.33203125" style="10" customWidth="1"/>
    <col min="3" max="3" width="10" style="121" customWidth="1"/>
    <col min="4" max="4" width="8.16015625" style="122" customWidth="1"/>
    <col min="5" max="5" width="14.33203125" style="160" customWidth="1"/>
    <col min="6" max="6" width="10.16015625" style="10" customWidth="1"/>
    <col min="7" max="7" width="16.83203125" style="10" customWidth="1"/>
    <col min="8" max="8" width="8.5" style="10" customWidth="1"/>
    <col min="9" max="16384" width="9.33203125" style="10" customWidth="1"/>
  </cols>
  <sheetData>
    <row r="1" spans="1:6" ht="11.25" customHeight="1">
      <c r="A1" s="30" t="s">
        <v>15</v>
      </c>
      <c r="B1" s="11" t="s">
        <v>16</v>
      </c>
      <c r="C1" s="12" t="s">
        <v>17</v>
      </c>
      <c r="D1" s="12" t="s">
        <v>349</v>
      </c>
      <c r="E1" s="159"/>
      <c r="F1" s="161" t="s">
        <v>553</v>
      </c>
    </row>
    <row r="2" spans="1:15" ht="11.25" customHeight="1">
      <c r="A2" s="14" t="s">
        <v>94</v>
      </c>
      <c r="B2" s="14" t="s">
        <v>95</v>
      </c>
      <c r="C2" s="147">
        <v>109.2</v>
      </c>
      <c r="D2" s="143" t="s">
        <v>3455</v>
      </c>
      <c r="E2" s="172"/>
      <c r="F2" s="10" t="s">
        <v>20</v>
      </c>
      <c r="O2" s="146"/>
    </row>
    <row r="3" spans="1:15" ht="11.25" customHeight="1">
      <c r="A3" s="14" t="s">
        <v>96</v>
      </c>
      <c r="B3" s="14" t="s">
        <v>97</v>
      </c>
      <c r="C3" s="147">
        <v>138.7</v>
      </c>
      <c r="D3" s="143" t="s">
        <v>3455</v>
      </c>
      <c r="E3" s="172"/>
      <c r="F3" s="72"/>
      <c r="O3" s="146"/>
    </row>
    <row r="4" spans="1:15" ht="11.25" customHeight="1">
      <c r="A4" s="14" t="s">
        <v>98</v>
      </c>
      <c r="B4" s="14" t="s">
        <v>99</v>
      </c>
      <c r="C4" s="147">
        <v>129.4</v>
      </c>
      <c r="D4" s="143" t="s">
        <v>3455</v>
      </c>
      <c r="E4" s="172"/>
      <c r="O4" s="146"/>
    </row>
    <row r="5" spans="1:15" s="13" customFormat="1" ht="11.25" customHeight="1">
      <c r="A5" s="14" t="s">
        <v>100</v>
      </c>
      <c r="B5" s="14" t="s">
        <v>101</v>
      </c>
      <c r="C5" s="147">
        <v>108.4</v>
      </c>
      <c r="D5" s="143" t="s">
        <v>3455</v>
      </c>
      <c r="E5" s="172"/>
      <c r="O5" s="146"/>
    </row>
    <row r="6" spans="1:15" ht="11.25" customHeight="1">
      <c r="A6" s="14" t="s">
        <v>1785</v>
      </c>
      <c r="B6" s="14" t="s">
        <v>1786</v>
      </c>
      <c r="C6" s="147">
        <v>85.5</v>
      </c>
      <c r="D6" s="143" t="s">
        <v>3455</v>
      </c>
      <c r="E6" s="172"/>
      <c r="O6" s="146"/>
    </row>
    <row r="7" spans="1:15" ht="11.25" customHeight="1">
      <c r="A7" s="14" t="s">
        <v>1787</v>
      </c>
      <c r="B7" s="14" t="s">
        <v>1788</v>
      </c>
      <c r="C7" s="147">
        <v>130</v>
      </c>
      <c r="D7" s="143" t="s">
        <v>3455</v>
      </c>
      <c r="E7" s="172"/>
      <c r="O7" s="146"/>
    </row>
    <row r="8" spans="1:15" ht="11.25" customHeight="1">
      <c r="A8" s="14" t="s">
        <v>1789</v>
      </c>
      <c r="B8" s="14" t="s">
        <v>1790</v>
      </c>
      <c r="C8" s="147">
        <v>57.7</v>
      </c>
      <c r="D8" s="143" t="s">
        <v>3455</v>
      </c>
      <c r="E8" s="172"/>
      <c r="F8" s="66" t="str">
        <f ca="1">"Karte"&amp;MID(MID(CELL("filename",$A$1),FIND("]",CELL("filename",$A$1))+1,256),FIND(" ",MID(CELL("filename",$A$1),FIND("]",CELL("filename",$A$1))+1,256),"1"),256)&amp;":"</f>
        <v>Karte 11.4:</v>
      </c>
      <c r="G8" s="99" t="s">
        <v>2618</v>
      </c>
      <c r="O8" s="146"/>
    </row>
    <row r="9" spans="1:15" ht="11.25" customHeight="1">
      <c r="A9" s="14" t="s">
        <v>1791</v>
      </c>
      <c r="B9" s="14" t="s">
        <v>1792</v>
      </c>
      <c r="C9" s="147">
        <v>56.3</v>
      </c>
      <c r="D9" s="143" t="s">
        <v>3455</v>
      </c>
      <c r="E9" s="172"/>
      <c r="F9" s="66"/>
      <c r="G9" s="100" t="s">
        <v>1629</v>
      </c>
      <c r="O9" s="146"/>
    </row>
    <row r="10" spans="1:15" ht="11.25" customHeight="1">
      <c r="A10" s="14" t="s">
        <v>1793</v>
      </c>
      <c r="B10" s="14" t="s">
        <v>1794</v>
      </c>
      <c r="C10" s="147">
        <v>61.2</v>
      </c>
      <c r="D10" s="143" t="s">
        <v>3455</v>
      </c>
      <c r="E10" s="172"/>
      <c r="F10" s="68"/>
      <c r="G10" s="100"/>
      <c r="O10" s="146"/>
    </row>
    <row r="11" spans="1:15" ht="11.25" customHeight="1">
      <c r="A11" s="14" t="s">
        <v>1795</v>
      </c>
      <c r="B11" s="14" t="s">
        <v>1796</v>
      </c>
      <c r="C11" s="147">
        <v>31.1</v>
      </c>
      <c r="D11" s="143" t="s">
        <v>3455</v>
      </c>
      <c r="E11" s="172"/>
      <c r="F11" s="66" t="str">
        <f ca="1">"Map"&amp;MID(MID(CELL("filename",$A$1),FIND("]",CELL("filename",$A$1))+1,256),FIND(" ",MID(CELL("filename",$A$1),FIND("]",CELL("filename",$A$1))+1,256),"1"),256)&amp;":"</f>
        <v>Map 11.4:</v>
      </c>
      <c r="G11" s="99" t="s">
        <v>2617</v>
      </c>
      <c r="O11" s="146"/>
    </row>
    <row r="12" spans="1:15" ht="11.25" customHeight="1">
      <c r="A12" s="16" t="s">
        <v>1797</v>
      </c>
      <c r="B12" s="16" t="s">
        <v>1798</v>
      </c>
      <c r="C12" s="147">
        <v>189.6</v>
      </c>
      <c r="D12" s="143" t="s">
        <v>3455</v>
      </c>
      <c r="E12" s="172"/>
      <c r="F12" s="66"/>
      <c r="G12" s="100" t="s">
        <v>1630</v>
      </c>
      <c r="O12" s="146"/>
    </row>
    <row r="13" spans="1:15" ht="11.25" customHeight="1">
      <c r="A13" s="16" t="s">
        <v>1799</v>
      </c>
      <c r="B13" s="16" t="s">
        <v>1800</v>
      </c>
      <c r="C13" s="147">
        <v>75</v>
      </c>
      <c r="D13" s="143" t="s">
        <v>3455</v>
      </c>
      <c r="E13" s="172"/>
      <c r="F13" s="68"/>
      <c r="G13" s="100"/>
      <c r="O13" s="146"/>
    </row>
    <row r="14" spans="1:15" ht="11.25" customHeight="1">
      <c r="A14" s="16" t="s">
        <v>1801</v>
      </c>
      <c r="B14" s="16" t="s">
        <v>1802</v>
      </c>
      <c r="C14" s="147">
        <v>74.2</v>
      </c>
      <c r="D14" s="143" t="s">
        <v>3455</v>
      </c>
      <c r="E14" s="172"/>
      <c r="F14" s="66" t="str">
        <f ca="1">"Carte"&amp;MID(MID(CELL("filename",$A$1),FIND("]",CELL("filename",$A$1))+1,256),FIND(" ",MID(CELL("filename",$A$1),FIND("]",CELL("filename",$A$1))+1,256),"1"),256)&amp;":"</f>
        <v>Carte 11.4:</v>
      </c>
      <c r="G14" s="99" t="s">
        <v>2616</v>
      </c>
      <c r="O14" s="146"/>
    </row>
    <row r="15" spans="1:15" ht="11.25" customHeight="1">
      <c r="A15" s="16" t="s">
        <v>1803</v>
      </c>
      <c r="B15" s="16" t="s">
        <v>1804</v>
      </c>
      <c r="C15" s="147">
        <v>104.5</v>
      </c>
      <c r="D15" s="143" t="s">
        <v>3455</v>
      </c>
      <c r="E15" s="172"/>
      <c r="G15" s="100" t="s">
        <v>1631</v>
      </c>
      <c r="O15" s="146"/>
    </row>
    <row r="16" spans="1:15" ht="11.25" customHeight="1">
      <c r="A16" s="16" t="s">
        <v>1805</v>
      </c>
      <c r="B16" s="16" t="s">
        <v>1806</v>
      </c>
      <c r="C16" s="147">
        <v>281.9</v>
      </c>
      <c r="D16" s="143" t="s">
        <v>3455</v>
      </c>
      <c r="E16" s="172"/>
      <c r="O16" s="146"/>
    </row>
    <row r="17" spans="1:15" ht="11.25" customHeight="1">
      <c r="A17" s="16" t="s">
        <v>1807</v>
      </c>
      <c r="B17" s="16" t="s">
        <v>1808</v>
      </c>
      <c r="C17" s="147">
        <v>63.2</v>
      </c>
      <c r="D17" s="143" t="s">
        <v>3455</v>
      </c>
      <c r="E17" s="172"/>
      <c r="O17" s="146"/>
    </row>
    <row r="18" spans="1:15" ht="11.25" customHeight="1">
      <c r="A18" s="16" t="s">
        <v>1809</v>
      </c>
      <c r="B18" s="16" t="s">
        <v>1810</v>
      </c>
      <c r="C18" s="147">
        <v>20.1</v>
      </c>
      <c r="D18" s="143" t="s">
        <v>3455</v>
      </c>
      <c r="E18" s="172"/>
      <c r="O18" s="146"/>
    </row>
    <row r="19" spans="1:15" ht="11.25" customHeight="1">
      <c r="A19" s="16" t="s">
        <v>1811</v>
      </c>
      <c r="B19" s="16" t="s">
        <v>1812</v>
      </c>
      <c r="C19" s="147">
        <v>106.2</v>
      </c>
      <c r="D19" s="143" t="s">
        <v>3455</v>
      </c>
      <c r="E19" s="172"/>
      <c r="O19" s="146"/>
    </row>
    <row r="20" spans="1:15" ht="11.25" customHeight="1">
      <c r="A20" s="16" t="s">
        <v>1813</v>
      </c>
      <c r="B20" s="16" t="s">
        <v>1814</v>
      </c>
      <c r="C20" s="147">
        <v>142.7</v>
      </c>
      <c r="D20" s="143" t="s">
        <v>3455</v>
      </c>
      <c r="E20" s="172"/>
      <c r="O20" s="146"/>
    </row>
    <row r="21" spans="1:15" ht="11.25" customHeight="1">
      <c r="A21" s="16" t="s">
        <v>1815</v>
      </c>
      <c r="B21" s="16" t="s">
        <v>1816</v>
      </c>
      <c r="C21" s="147">
        <v>104.4</v>
      </c>
      <c r="D21" s="143" t="s">
        <v>3455</v>
      </c>
      <c r="E21" s="172"/>
      <c r="H21" s="14"/>
      <c r="I21" s="14"/>
      <c r="O21" s="146"/>
    </row>
    <row r="22" spans="1:15" ht="11.25" customHeight="1">
      <c r="A22" s="16" t="s">
        <v>1817</v>
      </c>
      <c r="B22" s="16" t="s">
        <v>1818</v>
      </c>
      <c r="C22" s="147">
        <v>165.4</v>
      </c>
      <c r="D22" s="143" t="s">
        <v>3455</v>
      </c>
      <c r="E22" s="172"/>
      <c r="G22" s="13" t="s">
        <v>2716</v>
      </c>
      <c r="H22" s="142"/>
      <c r="I22" s="14"/>
      <c r="O22" s="146"/>
    </row>
    <row r="23" spans="1:15" ht="11.25" customHeight="1">
      <c r="A23" s="16" t="s">
        <v>1819</v>
      </c>
      <c r="B23" s="16" t="s">
        <v>1820</v>
      </c>
      <c r="C23" s="147">
        <v>120.8</v>
      </c>
      <c r="D23" s="143" t="s">
        <v>3455</v>
      </c>
      <c r="E23" s="172"/>
      <c r="F23" s="13" t="s">
        <v>2441</v>
      </c>
      <c r="G23" s="167" t="s">
        <v>3478</v>
      </c>
      <c r="H23" s="126"/>
      <c r="J23" s="34">
        <f>PERCENTILE(C$2:C$1304,0)</f>
        <v>0.2</v>
      </c>
      <c r="K23" s="22" t="s">
        <v>2442</v>
      </c>
      <c r="O23" s="146"/>
    </row>
    <row r="24" spans="1:15" ht="11.25" customHeight="1">
      <c r="A24" s="16" t="s">
        <v>1821</v>
      </c>
      <c r="B24" s="16" t="s">
        <v>1822</v>
      </c>
      <c r="C24" s="147">
        <v>36.2</v>
      </c>
      <c r="D24" s="143" t="s">
        <v>3455</v>
      </c>
      <c r="E24" s="172"/>
      <c r="G24" s="168" t="s">
        <v>2531</v>
      </c>
      <c r="H24" s="126"/>
      <c r="J24" s="34">
        <f>PERCENTILE(C$2:C$1304,0.2)</f>
        <v>9</v>
      </c>
      <c r="K24" s="22" t="s">
        <v>2445</v>
      </c>
      <c r="O24" s="146"/>
    </row>
    <row r="25" spans="1:15" ht="11.25" customHeight="1">
      <c r="A25" s="16" t="s">
        <v>1823</v>
      </c>
      <c r="B25" s="16" t="s">
        <v>1824</v>
      </c>
      <c r="C25" s="147">
        <v>171.1</v>
      </c>
      <c r="D25" s="143" t="s">
        <v>3455</v>
      </c>
      <c r="E25" s="172"/>
      <c r="G25" s="168" t="s">
        <v>2532</v>
      </c>
      <c r="H25" s="126"/>
      <c r="J25" s="34">
        <f>PERCENTILE(C$2:C$1304,0.4)</f>
        <v>35.760000000000005</v>
      </c>
      <c r="K25" s="22" t="s">
        <v>0</v>
      </c>
      <c r="O25" s="146"/>
    </row>
    <row r="26" spans="1:15" ht="11.25" customHeight="1">
      <c r="A26" s="14" t="s">
        <v>1825</v>
      </c>
      <c r="B26" s="14" t="s">
        <v>1826</v>
      </c>
      <c r="C26" s="147">
        <v>7.5</v>
      </c>
      <c r="D26" s="143" t="s">
        <v>3455</v>
      </c>
      <c r="E26" s="172"/>
      <c r="G26" s="167" t="s">
        <v>2533</v>
      </c>
      <c r="H26" s="126"/>
      <c r="J26" s="34">
        <f>PERCENTILE(C$2:C$1304,0.5)</f>
        <v>61.1</v>
      </c>
      <c r="K26" s="35" t="s">
        <v>3</v>
      </c>
      <c r="O26" s="146"/>
    </row>
    <row r="27" spans="1:15" ht="11.25" customHeight="1">
      <c r="A27" s="14" t="s">
        <v>1827</v>
      </c>
      <c r="B27" s="14" t="s">
        <v>1828</v>
      </c>
      <c r="C27" s="147">
        <v>88.5</v>
      </c>
      <c r="D27" s="143" t="s">
        <v>3455</v>
      </c>
      <c r="E27" s="172"/>
      <c r="G27" s="167" t="s">
        <v>3479</v>
      </c>
      <c r="H27" s="126"/>
      <c r="J27" s="34">
        <f>PERCENTILE(C$2:C$1304,0.6)</f>
        <v>89.11999999999999</v>
      </c>
      <c r="K27" s="22" t="s">
        <v>6</v>
      </c>
      <c r="O27" s="146"/>
    </row>
    <row r="28" spans="1:15" ht="11.25" customHeight="1">
      <c r="A28" s="14" t="s">
        <v>1829</v>
      </c>
      <c r="B28" s="14" t="s">
        <v>2054</v>
      </c>
      <c r="C28" s="147">
        <v>17</v>
      </c>
      <c r="D28" s="143" t="s">
        <v>3455</v>
      </c>
      <c r="E28" s="172"/>
      <c r="G28" s="10" t="s">
        <v>1748</v>
      </c>
      <c r="H28" s="128" t="s">
        <v>9</v>
      </c>
      <c r="J28" s="34">
        <f>PERCENTILE(C$2:C$1304,0.8)</f>
        <v>182.92000000000004</v>
      </c>
      <c r="K28" s="22" t="s">
        <v>1313</v>
      </c>
      <c r="O28" s="146"/>
    </row>
    <row r="29" spans="1:15" ht="11.25" customHeight="1">
      <c r="A29" s="14" t="s">
        <v>2055</v>
      </c>
      <c r="B29" s="14" t="s">
        <v>2056</v>
      </c>
      <c r="C29" s="147">
        <v>13.9</v>
      </c>
      <c r="D29" s="143" t="s">
        <v>3455</v>
      </c>
      <c r="E29" s="172"/>
      <c r="F29" s="3"/>
      <c r="G29" s="3"/>
      <c r="J29" s="34">
        <f>PERCENTILE(C$2:C$304,1)</f>
        <v>1435.8</v>
      </c>
      <c r="K29" s="14" t="s">
        <v>1316</v>
      </c>
      <c r="O29" s="146"/>
    </row>
    <row r="30" spans="1:15" ht="11.25" customHeight="1">
      <c r="A30" s="14" t="s">
        <v>2057</v>
      </c>
      <c r="B30" s="14" t="s">
        <v>2058</v>
      </c>
      <c r="C30" s="147">
        <v>70.3</v>
      </c>
      <c r="D30" s="143" t="s">
        <v>3455</v>
      </c>
      <c r="E30" s="172"/>
      <c r="F30" s="8" t="s">
        <v>1319</v>
      </c>
      <c r="G30" s="36"/>
      <c r="H30" s="14"/>
      <c r="I30" s="14"/>
      <c r="O30" s="146"/>
    </row>
    <row r="31" spans="1:15" ht="11.25" customHeight="1">
      <c r="A31" s="14" t="s">
        <v>2059</v>
      </c>
      <c r="B31" s="14" t="s">
        <v>2060</v>
      </c>
      <c r="C31" s="147">
        <v>19.9</v>
      </c>
      <c r="D31" s="143" t="s">
        <v>3455</v>
      </c>
      <c r="E31" s="172"/>
      <c r="F31" s="3" t="s">
        <v>1322</v>
      </c>
      <c r="G31" s="141" t="s">
        <v>3509</v>
      </c>
      <c r="H31" s="101"/>
      <c r="I31" s="3"/>
      <c r="O31" s="146"/>
    </row>
    <row r="32" spans="1:15" ht="11.25" customHeight="1">
      <c r="A32" s="14" t="s">
        <v>2061</v>
      </c>
      <c r="B32" s="14" t="s">
        <v>2062</v>
      </c>
      <c r="C32" s="147">
        <v>49</v>
      </c>
      <c r="D32" s="143" t="s">
        <v>3455</v>
      </c>
      <c r="E32" s="172"/>
      <c r="F32" s="3"/>
      <c r="G32" s="141"/>
      <c r="H32" s="96"/>
      <c r="I32" s="3"/>
      <c r="O32" s="146"/>
    </row>
    <row r="33" spans="1:15" ht="11.25" customHeight="1">
      <c r="A33" s="14" t="s">
        <v>2063</v>
      </c>
      <c r="B33" s="14" t="s">
        <v>2064</v>
      </c>
      <c r="C33" s="147">
        <v>61.1</v>
      </c>
      <c r="D33" s="143" t="s">
        <v>3455</v>
      </c>
      <c r="E33" s="172"/>
      <c r="F33" s="3" t="s">
        <v>1327</v>
      </c>
      <c r="G33" s="141" t="s">
        <v>550</v>
      </c>
      <c r="H33" s="87"/>
      <c r="I33" s="3"/>
      <c r="O33" s="146"/>
    </row>
    <row r="34" spans="1:15" ht="11.25" customHeight="1">
      <c r="A34" s="14" t="s">
        <v>2065</v>
      </c>
      <c r="B34" s="14" t="s">
        <v>2066</v>
      </c>
      <c r="C34" s="147">
        <v>65.2</v>
      </c>
      <c r="D34" s="143" t="s">
        <v>3455</v>
      </c>
      <c r="E34" s="172"/>
      <c r="F34" s="3"/>
      <c r="G34" s="141"/>
      <c r="H34" s="96"/>
      <c r="I34" s="3"/>
      <c r="O34" s="146"/>
    </row>
    <row r="35" spans="1:15" ht="11.25" customHeight="1">
      <c r="A35" s="14" t="s">
        <v>2067</v>
      </c>
      <c r="B35" s="14" t="s">
        <v>2068</v>
      </c>
      <c r="C35" s="147">
        <v>72.4</v>
      </c>
      <c r="D35" s="143" t="s">
        <v>3455</v>
      </c>
      <c r="E35" s="172"/>
      <c r="F35" s="3" t="s">
        <v>1332</v>
      </c>
      <c r="G35" s="141" t="s">
        <v>551</v>
      </c>
      <c r="H35" s="101"/>
      <c r="I35" s="3"/>
      <c r="O35" s="146"/>
    </row>
    <row r="36" spans="1:15" ht="11.25" customHeight="1">
      <c r="A36" s="14" t="s">
        <v>2069</v>
      </c>
      <c r="B36" s="14" t="s">
        <v>2070</v>
      </c>
      <c r="C36" s="147">
        <v>40.9</v>
      </c>
      <c r="D36" s="143" t="s">
        <v>3455</v>
      </c>
      <c r="E36" s="172"/>
      <c r="F36" s="4"/>
      <c r="G36" s="4"/>
      <c r="H36" s="3"/>
      <c r="I36" s="3"/>
      <c r="O36" s="146"/>
    </row>
    <row r="37" spans="1:15" ht="11.25" customHeight="1">
      <c r="A37" s="14" t="s">
        <v>2071</v>
      </c>
      <c r="B37" s="14" t="s">
        <v>3480</v>
      </c>
      <c r="C37" s="147">
        <v>124.9</v>
      </c>
      <c r="D37" s="143" t="s">
        <v>3455</v>
      </c>
      <c r="E37" s="172"/>
      <c r="F37" s="3"/>
      <c r="G37" s="3"/>
      <c r="H37" s="3"/>
      <c r="I37" s="3"/>
      <c r="O37" s="146"/>
    </row>
    <row r="38" spans="1:15" ht="11.25" customHeight="1">
      <c r="A38" s="14" t="s">
        <v>3481</v>
      </c>
      <c r="B38" s="14" t="s">
        <v>3482</v>
      </c>
      <c r="C38" s="147">
        <v>254.1</v>
      </c>
      <c r="D38" s="143" t="s">
        <v>3455</v>
      </c>
      <c r="E38" s="172"/>
      <c r="F38" s="3"/>
      <c r="G38" s="3"/>
      <c r="H38" s="3"/>
      <c r="I38" s="3"/>
      <c r="O38" s="146"/>
    </row>
    <row r="39" spans="1:15" ht="11.25" customHeight="1">
      <c r="A39" s="14" t="s">
        <v>2813</v>
      </c>
      <c r="B39" s="14" t="s">
        <v>2814</v>
      </c>
      <c r="C39" s="147">
        <v>44.9</v>
      </c>
      <c r="D39" s="143" t="s">
        <v>3455</v>
      </c>
      <c r="E39" s="172"/>
      <c r="F39" s="17" t="s">
        <v>1341</v>
      </c>
      <c r="G39" s="3"/>
      <c r="H39" s="3"/>
      <c r="I39" s="3"/>
      <c r="O39" s="146"/>
    </row>
    <row r="40" spans="1:15" ht="11.25" customHeight="1">
      <c r="A40" s="14" t="s">
        <v>2815</v>
      </c>
      <c r="B40" s="14" t="s">
        <v>2816</v>
      </c>
      <c r="C40" s="147">
        <v>10</v>
      </c>
      <c r="D40" s="143" t="s">
        <v>3455</v>
      </c>
      <c r="E40" s="172"/>
      <c r="F40" s="3" t="s">
        <v>1322</v>
      </c>
      <c r="G40" s="18" t="s">
        <v>1632</v>
      </c>
      <c r="H40" s="3"/>
      <c r="I40" s="3"/>
      <c r="O40" s="146"/>
    </row>
    <row r="41" spans="1:15" ht="11.25" customHeight="1">
      <c r="A41" s="14" t="s">
        <v>2817</v>
      </c>
      <c r="B41" s="14" t="s">
        <v>2818</v>
      </c>
      <c r="C41" s="147">
        <v>14</v>
      </c>
      <c r="D41" s="143" t="s">
        <v>3455</v>
      </c>
      <c r="E41" s="172"/>
      <c r="F41" s="3"/>
      <c r="G41" s="19"/>
      <c r="H41" s="3"/>
      <c r="I41" s="3"/>
      <c r="O41" s="146"/>
    </row>
    <row r="42" spans="1:15" ht="11.25" customHeight="1">
      <c r="A42" s="14" t="s">
        <v>2819</v>
      </c>
      <c r="B42" s="14" t="s">
        <v>2820</v>
      </c>
      <c r="C42" s="147">
        <v>124.3</v>
      </c>
      <c r="D42" s="143" t="s">
        <v>3455</v>
      </c>
      <c r="E42" s="172"/>
      <c r="F42" s="3" t="s">
        <v>1327</v>
      </c>
      <c r="G42" s="18" t="s">
        <v>1633</v>
      </c>
      <c r="H42" s="3"/>
      <c r="I42" s="3"/>
      <c r="O42" s="146"/>
    </row>
    <row r="43" spans="1:15" ht="11.25" customHeight="1">
      <c r="A43" s="14" t="s">
        <v>2821</v>
      </c>
      <c r="B43" s="14" t="s">
        <v>2822</v>
      </c>
      <c r="C43" s="147">
        <v>23.7</v>
      </c>
      <c r="D43" s="143" t="s">
        <v>3455</v>
      </c>
      <c r="E43" s="172"/>
      <c r="F43" s="3"/>
      <c r="G43" s="20"/>
      <c r="H43" s="3"/>
      <c r="I43" s="3"/>
      <c r="O43" s="146"/>
    </row>
    <row r="44" spans="1:15" ht="11.25" customHeight="1">
      <c r="A44" s="14" t="s">
        <v>2823</v>
      </c>
      <c r="B44" s="14" t="s">
        <v>2824</v>
      </c>
      <c r="C44" s="147">
        <v>47.4</v>
      </c>
      <c r="D44" s="143" t="s">
        <v>3455</v>
      </c>
      <c r="E44" s="172"/>
      <c r="F44" s="3" t="s">
        <v>1332</v>
      </c>
      <c r="G44" s="18" t="s">
        <v>1634</v>
      </c>
      <c r="H44" s="3"/>
      <c r="I44" s="3"/>
      <c r="O44" s="146"/>
    </row>
    <row r="45" spans="1:15" ht="11.25" customHeight="1">
      <c r="A45" s="14" t="s">
        <v>2825</v>
      </c>
      <c r="B45" s="14" t="s">
        <v>2826</v>
      </c>
      <c r="C45" s="147">
        <v>31.1</v>
      </c>
      <c r="D45" s="143" t="s">
        <v>3455</v>
      </c>
      <c r="E45" s="172"/>
      <c r="F45" s="3"/>
      <c r="G45" s="3"/>
      <c r="H45" s="3"/>
      <c r="I45" s="3"/>
      <c r="O45" s="146"/>
    </row>
    <row r="46" spans="1:15" ht="11.25" customHeight="1">
      <c r="A46" s="14" t="s">
        <v>2827</v>
      </c>
      <c r="B46" s="14" t="s">
        <v>2828</v>
      </c>
      <c r="C46" s="147">
        <v>2.2</v>
      </c>
      <c r="D46" s="143" t="s">
        <v>3456</v>
      </c>
      <c r="E46" s="172"/>
      <c r="O46" s="146"/>
    </row>
    <row r="47" spans="1:15" ht="11.25" customHeight="1">
      <c r="A47" s="14" t="s">
        <v>2829</v>
      </c>
      <c r="B47" s="14" t="s">
        <v>2830</v>
      </c>
      <c r="C47" s="147" t="s">
        <v>9</v>
      </c>
      <c r="D47" s="143" t="s">
        <v>3456</v>
      </c>
      <c r="E47" s="172"/>
      <c r="O47" s="146"/>
    </row>
    <row r="48" spans="1:15" ht="11.25" customHeight="1">
      <c r="A48" s="14" t="s">
        <v>2831</v>
      </c>
      <c r="B48" s="14" t="s">
        <v>2832</v>
      </c>
      <c r="C48" s="147" t="s">
        <v>9</v>
      </c>
      <c r="D48" s="143" t="s">
        <v>3456</v>
      </c>
      <c r="E48" s="172"/>
      <c r="O48" s="146"/>
    </row>
    <row r="49" spans="1:15" ht="11.25" customHeight="1">
      <c r="A49" s="14" t="s">
        <v>2833</v>
      </c>
      <c r="B49" s="14" t="s">
        <v>2834</v>
      </c>
      <c r="C49" s="147">
        <v>3.4</v>
      </c>
      <c r="D49" s="143" t="s">
        <v>3456</v>
      </c>
      <c r="E49" s="172"/>
      <c r="O49" s="146"/>
    </row>
    <row r="50" spans="1:15" ht="11.25" customHeight="1">
      <c r="A50" s="14" t="s">
        <v>2835</v>
      </c>
      <c r="B50" s="14" t="s">
        <v>2836</v>
      </c>
      <c r="C50" s="147">
        <v>4.3</v>
      </c>
      <c r="D50" s="143" t="s">
        <v>3456</v>
      </c>
      <c r="E50" s="172"/>
      <c r="O50" s="146"/>
    </row>
    <row r="51" spans="1:15" ht="11.25" customHeight="1">
      <c r="A51" s="14" t="s">
        <v>2837</v>
      </c>
      <c r="B51" s="14" t="s">
        <v>2838</v>
      </c>
      <c r="C51" s="147" t="s">
        <v>9</v>
      </c>
      <c r="D51" s="143" t="s">
        <v>3456</v>
      </c>
      <c r="E51" s="172"/>
      <c r="O51" s="146"/>
    </row>
    <row r="52" spans="1:15" ht="11.25" customHeight="1">
      <c r="A52" s="14" t="s">
        <v>2839</v>
      </c>
      <c r="B52" s="14" t="s">
        <v>2840</v>
      </c>
      <c r="C52" s="147">
        <v>7.6</v>
      </c>
      <c r="D52" s="143" t="s">
        <v>3455</v>
      </c>
      <c r="E52" s="172"/>
      <c r="O52" s="146"/>
    </row>
    <row r="53" spans="1:15" ht="11.25" customHeight="1">
      <c r="A53" s="14" t="s">
        <v>2841</v>
      </c>
      <c r="B53" s="14" t="s">
        <v>2842</v>
      </c>
      <c r="C53" s="147">
        <v>4</v>
      </c>
      <c r="D53" s="143" t="s">
        <v>3456</v>
      </c>
      <c r="E53" s="172"/>
      <c r="O53" s="146"/>
    </row>
    <row r="54" spans="1:15" ht="11.25" customHeight="1">
      <c r="A54" s="14" t="s">
        <v>2843</v>
      </c>
      <c r="B54" s="14" t="s">
        <v>2844</v>
      </c>
      <c r="C54" s="147" t="s">
        <v>9</v>
      </c>
      <c r="D54" s="143" t="s">
        <v>3456</v>
      </c>
      <c r="E54" s="172"/>
      <c r="O54" s="146"/>
    </row>
    <row r="55" spans="1:15" ht="11.25" customHeight="1">
      <c r="A55" s="14" t="s">
        <v>2845</v>
      </c>
      <c r="B55" s="14" t="s">
        <v>2846</v>
      </c>
      <c r="C55" s="147" t="s">
        <v>9</v>
      </c>
      <c r="D55" s="119"/>
      <c r="E55" s="172"/>
      <c r="O55" s="146"/>
    </row>
    <row r="56" spans="1:15" ht="11.25" customHeight="1">
      <c r="A56" s="14" t="s">
        <v>2847</v>
      </c>
      <c r="B56" s="14" t="s">
        <v>2848</v>
      </c>
      <c r="C56" s="147">
        <v>2.2</v>
      </c>
      <c r="D56" s="143" t="s">
        <v>3455</v>
      </c>
      <c r="E56" s="172"/>
      <c r="O56" s="146"/>
    </row>
    <row r="57" spans="1:15" ht="11.25" customHeight="1">
      <c r="A57" s="14" t="s">
        <v>2849</v>
      </c>
      <c r="B57" s="14" t="s">
        <v>2850</v>
      </c>
      <c r="C57" s="147" t="s">
        <v>9</v>
      </c>
      <c r="D57" s="143" t="s">
        <v>3456</v>
      </c>
      <c r="E57" s="172"/>
      <c r="F57" s="3"/>
      <c r="G57" s="3"/>
      <c r="H57" s="3"/>
      <c r="I57" s="3"/>
      <c r="O57" s="146"/>
    </row>
    <row r="58" spans="1:15" ht="11.25" customHeight="1">
      <c r="A58" s="14" t="s">
        <v>2851</v>
      </c>
      <c r="B58" s="14" t="s">
        <v>2852</v>
      </c>
      <c r="C58" s="147">
        <v>5.1</v>
      </c>
      <c r="D58" s="143" t="s">
        <v>3456</v>
      </c>
      <c r="E58" s="172"/>
      <c r="F58" s="3"/>
      <c r="G58" s="3"/>
      <c r="H58" s="3"/>
      <c r="I58" s="3"/>
      <c r="O58" s="146"/>
    </row>
    <row r="59" spans="1:15" ht="11.25" customHeight="1">
      <c r="A59" s="14" t="s">
        <v>2853</v>
      </c>
      <c r="B59" s="14" t="s">
        <v>2854</v>
      </c>
      <c r="C59" s="148" t="s">
        <v>9</v>
      </c>
      <c r="D59" s="119"/>
      <c r="E59" s="172"/>
      <c r="F59" s="3"/>
      <c r="G59" s="3"/>
      <c r="O59" s="146"/>
    </row>
    <row r="60" spans="1:15" ht="11.25" customHeight="1">
      <c r="A60" s="14" t="s">
        <v>2855</v>
      </c>
      <c r="B60" s="14" t="s">
        <v>2856</v>
      </c>
      <c r="C60" s="147">
        <v>1.6</v>
      </c>
      <c r="D60" s="143" t="s">
        <v>3455</v>
      </c>
      <c r="E60" s="172"/>
      <c r="F60" s="3"/>
      <c r="O60" s="146"/>
    </row>
    <row r="61" spans="1:15" ht="11.25" customHeight="1">
      <c r="A61" s="14" t="s">
        <v>2857</v>
      </c>
      <c r="B61" s="14" t="s">
        <v>2858</v>
      </c>
      <c r="C61" s="147" t="s">
        <v>9</v>
      </c>
      <c r="D61" s="143" t="s">
        <v>3456</v>
      </c>
      <c r="E61" s="172"/>
      <c r="O61" s="146"/>
    </row>
    <row r="62" spans="1:15" ht="11.25" customHeight="1">
      <c r="A62" s="14" t="s">
        <v>2859</v>
      </c>
      <c r="B62" s="14" t="s">
        <v>2860</v>
      </c>
      <c r="C62" s="148" t="s">
        <v>9</v>
      </c>
      <c r="D62" s="119"/>
      <c r="E62" s="172"/>
      <c r="O62" s="146"/>
    </row>
    <row r="63" spans="1:15" ht="11.25" customHeight="1">
      <c r="A63" s="14" t="s">
        <v>2861</v>
      </c>
      <c r="B63" s="14" t="s">
        <v>2862</v>
      </c>
      <c r="C63" s="147">
        <v>0.6</v>
      </c>
      <c r="D63" s="143" t="s">
        <v>3456</v>
      </c>
      <c r="E63" s="172"/>
      <c r="O63" s="146"/>
    </row>
    <row r="64" spans="1:15" ht="11.25" customHeight="1">
      <c r="A64" s="14" t="s">
        <v>2863</v>
      </c>
      <c r="B64" s="14" t="s">
        <v>2864</v>
      </c>
      <c r="C64" s="147">
        <v>6.2</v>
      </c>
      <c r="D64" s="143" t="s">
        <v>3455</v>
      </c>
      <c r="E64" s="172"/>
      <c r="O64" s="146"/>
    </row>
    <row r="65" spans="1:15" ht="11.25" customHeight="1">
      <c r="A65" s="14" t="s">
        <v>2865</v>
      </c>
      <c r="B65" s="14" t="s">
        <v>2866</v>
      </c>
      <c r="C65" s="147">
        <v>1</v>
      </c>
      <c r="D65" s="143" t="s">
        <v>3456</v>
      </c>
      <c r="E65" s="172"/>
      <c r="O65" s="146"/>
    </row>
    <row r="66" spans="1:15" ht="11.25" customHeight="1">
      <c r="A66" s="14" t="s">
        <v>2867</v>
      </c>
      <c r="B66" s="14" t="s">
        <v>2868</v>
      </c>
      <c r="C66" s="147">
        <v>1.3</v>
      </c>
      <c r="D66" s="143" t="s">
        <v>3456</v>
      </c>
      <c r="E66" s="172"/>
      <c r="O66" s="146"/>
    </row>
    <row r="67" spans="1:15" ht="11.25" customHeight="1">
      <c r="A67" s="21" t="s">
        <v>2869</v>
      </c>
      <c r="B67" s="14" t="s">
        <v>2870</v>
      </c>
      <c r="C67" s="147" t="s">
        <v>9</v>
      </c>
      <c r="D67" s="143" t="s">
        <v>3456</v>
      </c>
      <c r="E67" s="172"/>
      <c r="O67" s="146"/>
    </row>
    <row r="68" spans="1:15" ht="11.25" customHeight="1">
      <c r="A68" s="14" t="s">
        <v>2871</v>
      </c>
      <c r="B68" s="14" t="s">
        <v>2872</v>
      </c>
      <c r="C68" s="147" t="s">
        <v>9</v>
      </c>
      <c r="D68" s="143" t="s">
        <v>3456</v>
      </c>
      <c r="E68" s="172"/>
      <c r="O68" s="146"/>
    </row>
    <row r="69" spans="1:15" ht="11.25" customHeight="1">
      <c r="A69" s="14" t="s">
        <v>2873</v>
      </c>
      <c r="B69" s="14" t="s">
        <v>2874</v>
      </c>
      <c r="C69" s="147">
        <v>1.9</v>
      </c>
      <c r="D69" s="143" t="s">
        <v>3455</v>
      </c>
      <c r="E69" s="172"/>
      <c r="O69" s="146"/>
    </row>
    <row r="70" spans="1:15" ht="11.25" customHeight="1">
      <c r="A70" s="14" t="s">
        <v>2875</v>
      </c>
      <c r="B70" s="14" t="s">
        <v>2876</v>
      </c>
      <c r="C70" s="147" t="s">
        <v>9</v>
      </c>
      <c r="D70" s="143" t="s">
        <v>3456</v>
      </c>
      <c r="E70" s="172"/>
      <c r="O70" s="146"/>
    </row>
    <row r="71" spans="1:15" ht="11.25" customHeight="1">
      <c r="A71" s="14" t="s">
        <v>2877</v>
      </c>
      <c r="B71" s="14" t="s">
        <v>2878</v>
      </c>
      <c r="C71" s="147">
        <v>3.4</v>
      </c>
      <c r="D71" s="143" t="s">
        <v>3456</v>
      </c>
      <c r="E71" s="172"/>
      <c r="G71" s="3"/>
      <c r="H71" s="3"/>
      <c r="O71" s="146"/>
    </row>
    <row r="72" spans="1:15" ht="11.25" customHeight="1">
      <c r="A72" s="14" t="s">
        <v>2879</v>
      </c>
      <c r="B72" s="14" t="s">
        <v>2880</v>
      </c>
      <c r="C72" s="147" t="s">
        <v>9</v>
      </c>
      <c r="D72" s="119"/>
      <c r="E72" s="172"/>
      <c r="O72" s="146"/>
    </row>
    <row r="73" spans="1:15" ht="11.25" customHeight="1">
      <c r="A73" s="14" t="s">
        <v>2881</v>
      </c>
      <c r="B73" s="14" t="s">
        <v>2882</v>
      </c>
      <c r="C73" s="147">
        <v>3.2</v>
      </c>
      <c r="D73" s="143" t="s">
        <v>3456</v>
      </c>
      <c r="E73" s="172"/>
      <c r="O73" s="146"/>
    </row>
    <row r="74" spans="1:15" ht="11.25" customHeight="1">
      <c r="A74" s="16" t="s">
        <v>2883</v>
      </c>
      <c r="B74" s="16" t="s">
        <v>1662</v>
      </c>
      <c r="C74" s="147">
        <v>18.5</v>
      </c>
      <c r="D74" s="143" t="s">
        <v>3455</v>
      </c>
      <c r="E74" s="172"/>
      <c r="O74" s="146"/>
    </row>
    <row r="75" spans="1:15" ht="11.25" customHeight="1">
      <c r="A75" s="14" t="s">
        <v>2884</v>
      </c>
      <c r="B75" s="14" t="s">
        <v>1663</v>
      </c>
      <c r="C75" s="147">
        <v>11.8</v>
      </c>
      <c r="D75" s="143" t="s">
        <v>3455</v>
      </c>
      <c r="E75" s="172"/>
      <c r="O75" s="146"/>
    </row>
    <row r="76" spans="1:15" ht="11.25" customHeight="1">
      <c r="A76" s="14" t="s">
        <v>2885</v>
      </c>
      <c r="B76" s="14" t="s">
        <v>3017</v>
      </c>
      <c r="C76" s="147">
        <v>4.7</v>
      </c>
      <c r="D76" s="143" t="s">
        <v>3455</v>
      </c>
      <c r="E76" s="172"/>
      <c r="O76" s="146"/>
    </row>
    <row r="77" spans="1:15" ht="11.25" customHeight="1">
      <c r="A77" s="14" t="s">
        <v>2886</v>
      </c>
      <c r="B77" s="14" t="s">
        <v>1664</v>
      </c>
      <c r="C77" s="147">
        <v>6.4</v>
      </c>
      <c r="D77" s="143" t="s">
        <v>3455</v>
      </c>
      <c r="E77" s="172"/>
      <c r="O77" s="146"/>
    </row>
    <row r="78" spans="1:15" ht="11.25" customHeight="1">
      <c r="A78" s="14" t="s">
        <v>2887</v>
      </c>
      <c r="B78" s="14" t="s">
        <v>2888</v>
      </c>
      <c r="C78" s="147">
        <v>19.5</v>
      </c>
      <c r="D78" s="143" t="s">
        <v>3455</v>
      </c>
      <c r="E78" s="172"/>
      <c r="O78" s="146"/>
    </row>
    <row r="79" spans="1:15" ht="11.25" customHeight="1">
      <c r="A79" s="14" t="s">
        <v>2889</v>
      </c>
      <c r="B79" s="14" t="s">
        <v>2890</v>
      </c>
      <c r="C79" s="147">
        <v>5</v>
      </c>
      <c r="D79" s="143" t="s">
        <v>3455</v>
      </c>
      <c r="E79" s="172"/>
      <c r="O79" s="146"/>
    </row>
    <row r="80" spans="1:15" ht="11.25" customHeight="1">
      <c r="A80" s="14" t="s">
        <v>2891</v>
      </c>
      <c r="B80" s="14" t="s">
        <v>2892</v>
      </c>
      <c r="C80" s="147">
        <v>23.4</v>
      </c>
      <c r="D80" s="143" t="s">
        <v>3455</v>
      </c>
      <c r="E80" s="172"/>
      <c r="O80" s="146"/>
    </row>
    <row r="81" spans="1:15" ht="11.25" customHeight="1">
      <c r="A81" s="14" t="s">
        <v>2893</v>
      </c>
      <c r="B81" s="14" t="s">
        <v>2894</v>
      </c>
      <c r="C81" s="147">
        <v>17</v>
      </c>
      <c r="D81" s="143" t="s">
        <v>3455</v>
      </c>
      <c r="E81" s="172"/>
      <c r="O81" s="146"/>
    </row>
    <row r="82" spans="1:15" ht="11.25" customHeight="1">
      <c r="A82" s="14" t="s">
        <v>2895</v>
      </c>
      <c r="B82" s="14" t="s">
        <v>2896</v>
      </c>
      <c r="C82" s="147">
        <v>8.3</v>
      </c>
      <c r="D82" s="143" t="s">
        <v>3455</v>
      </c>
      <c r="E82" s="172"/>
      <c r="O82" s="146"/>
    </row>
    <row r="83" spans="1:15" ht="11.25" customHeight="1">
      <c r="A83" s="14" t="s">
        <v>2897</v>
      </c>
      <c r="B83" s="14" t="s">
        <v>1928</v>
      </c>
      <c r="C83" s="147">
        <v>3.3</v>
      </c>
      <c r="D83" s="143" t="s">
        <v>3455</v>
      </c>
      <c r="E83" s="172"/>
      <c r="O83" s="146"/>
    </row>
    <row r="84" spans="1:15" ht="11.25" customHeight="1">
      <c r="A84" s="14" t="s">
        <v>2898</v>
      </c>
      <c r="B84" s="14" t="s">
        <v>2899</v>
      </c>
      <c r="C84" s="147">
        <v>25.6</v>
      </c>
      <c r="D84" s="143" t="s">
        <v>3455</v>
      </c>
      <c r="E84" s="172"/>
      <c r="O84" s="146"/>
    </row>
    <row r="85" spans="1:15" ht="11.25" customHeight="1">
      <c r="A85" s="14" t="s">
        <v>2900</v>
      </c>
      <c r="B85" s="14" t="s">
        <v>2901</v>
      </c>
      <c r="C85" s="147">
        <v>25.1</v>
      </c>
      <c r="D85" s="143" t="s">
        <v>3455</v>
      </c>
      <c r="E85" s="172"/>
      <c r="O85" s="146"/>
    </row>
    <row r="86" spans="1:15" ht="11.25" customHeight="1">
      <c r="A86" s="14" t="s">
        <v>2902</v>
      </c>
      <c r="B86" s="14" t="s">
        <v>2903</v>
      </c>
      <c r="C86" s="147">
        <v>20</v>
      </c>
      <c r="D86" s="143" t="s">
        <v>3455</v>
      </c>
      <c r="E86" s="172"/>
      <c r="O86" s="146"/>
    </row>
    <row r="87" spans="1:15" ht="11.25" customHeight="1">
      <c r="A87" s="14" t="s">
        <v>2904</v>
      </c>
      <c r="B87" s="14" t="s">
        <v>2905</v>
      </c>
      <c r="C87" s="147">
        <v>6.1</v>
      </c>
      <c r="D87" s="143" t="s">
        <v>3455</v>
      </c>
      <c r="E87" s="172"/>
      <c r="O87" s="146"/>
    </row>
    <row r="88" spans="1:15" ht="11.25" customHeight="1">
      <c r="A88" s="14" t="s">
        <v>2906</v>
      </c>
      <c r="B88" s="14" t="s">
        <v>2907</v>
      </c>
      <c r="C88" s="147">
        <v>144</v>
      </c>
      <c r="D88" s="143" t="s">
        <v>3455</v>
      </c>
      <c r="E88" s="172"/>
      <c r="O88" s="146"/>
    </row>
    <row r="89" spans="1:15" ht="11.25" customHeight="1">
      <c r="A89" s="14" t="s">
        <v>2908</v>
      </c>
      <c r="B89" s="14" t="s">
        <v>2909</v>
      </c>
      <c r="C89" s="147">
        <v>246.8</v>
      </c>
      <c r="D89" s="143" t="s">
        <v>3455</v>
      </c>
      <c r="E89" s="172"/>
      <c r="O89" s="146"/>
    </row>
    <row r="90" spans="1:15" ht="11.25" customHeight="1">
      <c r="A90" s="14" t="s">
        <v>2910</v>
      </c>
      <c r="B90" s="14" t="s">
        <v>2911</v>
      </c>
      <c r="C90" s="147">
        <v>345.2</v>
      </c>
      <c r="D90" s="143" t="s">
        <v>3455</v>
      </c>
      <c r="E90" s="172"/>
      <c r="O90" s="146"/>
    </row>
    <row r="91" spans="1:15" ht="11.25" customHeight="1">
      <c r="A91" s="14" t="s">
        <v>2912</v>
      </c>
      <c r="B91" s="14" t="s">
        <v>2913</v>
      </c>
      <c r="C91" s="147">
        <v>23.4</v>
      </c>
      <c r="D91" s="143" t="s">
        <v>3455</v>
      </c>
      <c r="E91" s="172"/>
      <c r="O91" s="146"/>
    </row>
    <row r="92" spans="1:15" ht="11.25" customHeight="1">
      <c r="A92" s="14" t="s">
        <v>2914</v>
      </c>
      <c r="B92" s="14" t="s">
        <v>2915</v>
      </c>
      <c r="C92" s="147">
        <v>142.1</v>
      </c>
      <c r="D92" s="143" t="s">
        <v>3455</v>
      </c>
      <c r="E92" s="172"/>
      <c r="O92" s="146"/>
    </row>
    <row r="93" spans="1:15" ht="11.25" customHeight="1">
      <c r="A93" s="14" t="s">
        <v>2916</v>
      </c>
      <c r="B93" s="14" t="s">
        <v>2917</v>
      </c>
      <c r="C93" s="147">
        <v>63.1</v>
      </c>
      <c r="D93" s="143" t="s">
        <v>3455</v>
      </c>
      <c r="E93" s="172"/>
      <c r="O93" s="146"/>
    </row>
    <row r="94" spans="1:15" ht="11.25" customHeight="1">
      <c r="A94" s="14" t="s">
        <v>2918</v>
      </c>
      <c r="B94" s="14" t="s">
        <v>2919</v>
      </c>
      <c r="C94" s="147">
        <v>120.5</v>
      </c>
      <c r="D94" s="143" t="s">
        <v>3455</v>
      </c>
      <c r="E94" s="172"/>
      <c r="O94" s="146"/>
    </row>
    <row r="95" spans="1:15" ht="11.25" customHeight="1">
      <c r="A95" s="14" t="s">
        <v>2920</v>
      </c>
      <c r="B95" s="14" t="s">
        <v>2921</v>
      </c>
      <c r="C95" s="147">
        <v>138.1</v>
      </c>
      <c r="D95" s="143" t="s">
        <v>3455</v>
      </c>
      <c r="E95" s="172"/>
      <c r="O95" s="146"/>
    </row>
    <row r="96" spans="1:15" ht="11.25" customHeight="1">
      <c r="A96" s="14" t="s">
        <v>2922</v>
      </c>
      <c r="B96" s="14" t="s">
        <v>2923</v>
      </c>
      <c r="C96" s="147">
        <v>163</v>
      </c>
      <c r="D96" s="143" t="s">
        <v>3455</v>
      </c>
      <c r="E96" s="172"/>
      <c r="O96" s="146"/>
    </row>
    <row r="97" spans="1:15" ht="11.25" customHeight="1">
      <c r="A97" s="14" t="s">
        <v>1916</v>
      </c>
      <c r="B97" s="14" t="s">
        <v>1917</v>
      </c>
      <c r="C97" s="147">
        <v>175.7</v>
      </c>
      <c r="D97" s="143" t="s">
        <v>3455</v>
      </c>
      <c r="E97" s="172"/>
      <c r="O97" s="146"/>
    </row>
    <row r="98" spans="1:15" ht="11.25" customHeight="1">
      <c r="A98" s="14" t="s">
        <v>1918</v>
      </c>
      <c r="B98" s="14" t="s">
        <v>1321</v>
      </c>
      <c r="C98" s="147">
        <v>81.4</v>
      </c>
      <c r="D98" s="143" t="s">
        <v>3455</v>
      </c>
      <c r="E98" s="172"/>
      <c r="O98" s="146"/>
    </row>
    <row r="99" spans="1:15" ht="11.25" customHeight="1">
      <c r="A99" s="14" t="s">
        <v>1919</v>
      </c>
      <c r="B99" s="14" t="s">
        <v>1920</v>
      </c>
      <c r="C99" s="147">
        <v>602.1</v>
      </c>
      <c r="D99" s="143" t="s">
        <v>3455</v>
      </c>
      <c r="E99" s="172"/>
      <c r="O99" s="146"/>
    </row>
    <row r="100" spans="1:15" ht="11.25" customHeight="1">
      <c r="A100" s="14" t="s">
        <v>1921</v>
      </c>
      <c r="B100" s="14" t="s">
        <v>1922</v>
      </c>
      <c r="C100" s="147">
        <v>474.6</v>
      </c>
      <c r="D100" s="143" t="s">
        <v>3455</v>
      </c>
      <c r="E100" s="172"/>
      <c r="O100" s="146"/>
    </row>
    <row r="101" spans="1:15" ht="11.25" customHeight="1">
      <c r="A101" s="14" t="s">
        <v>297</v>
      </c>
      <c r="B101" s="14" t="s">
        <v>298</v>
      </c>
      <c r="C101" s="147">
        <v>507.2</v>
      </c>
      <c r="D101" s="143" t="s">
        <v>3455</v>
      </c>
      <c r="E101" s="172"/>
      <c r="O101" s="146"/>
    </row>
    <row r="102" spans="1:15" ht="11.25" customHeight="1">
      <c r="A102" s="14" t="s">
        <v>299</v>
      </c>
      <c r="B102" s="14" t="s">
        <v>300</v>
      </c>
      <c r="C102" s="147">
        <v>274.5</v>
      </c>
      <c r="D102" s="143" t="s">
        <v>3455</v>
      </c>
      <c r="E102" s="172"/>
      <c r="O102" s="146"/>
    </row>
    <row r="103" spans="1:15" ht="11.25" customHeight="1">
      <c r="A103" s="14" t="s">
        <v>301</v>
      </c>
      <c r="B103" s="14" t="s">
        <v>302</v>
      </c>
      <c r="C103" s="147">
        <v>786.9</v>
      </c>
      <c r="D103" s="143" t="s">
        <v>3455</v>
      </c>
      <c r="E103" s="172"/>
      <c r="O103" s="146"/>
    </row>
    <row r="104" spans="1:15" ht="11.25" customHeight="1">
      <c r="A104" s="14" t="s">
        <v>303</v>
      </c>
      <c r="B104" s="14" t="s">
        <v>304</v>
      </c>
      <c r="C104" s="147">
        <v>415.7</v>
      </c>
      <c r="D104" s="143" t="s">
        <v>3455</v>
      </c>
      <c r="E104" s="172"/>
      <c r="O104" s="146"/>
    </row>
    <row r="105" spans="1:15" ht="11.25" customHeight="1">
      <c r="A105" s="14" t="s">
        <v>305</v>
      </c>
      <c r="B105" s="14" t="s">
        <v>306</v>
      </c>
      <c r="C105" s="147">
        <v>300.5</v>
      </c>
      <c r="D105" s="143" t="s">
        <v>3455</v>
      </c>
      <c r="E105" s="172"/>
      <c r="O105" s="146"/>
    </row>
    <row r="106" spans="1:15" ht="11.25" customHeight="1">
      <c r="A106" s="14" t="s">
        <v>307</v>
      </c>
      <c r="B106" s="14" t="s">
        <v>308</v>
      </c>
      <c r="C106" s="147">
        <v>281.9</v>
      </c>
      <c r="D106" s="143" t="s">
        <v>3455</v>
      </c>
      <c r="E106" s="172"/>
      <c r="O106" s="146"/>
    </row>
    <row r="107" spans="1:15" ht="11.25" customHeight="1">
      <c r="A107" s="14" t="s">
        <v>309</v>
      </c>
      <c r="B107" s="14" t="s">
        <v>310</v>
      </c>
      <c r="C107" s="147">
        <v>434.4</v>
      </c>
      <c r="D107" s="143" t="s">
        <v>3455</v>
      </c>
      <c r="E107" s="172"/>
      <c r="O107" s="146"/>
    </row>
    <row r="108" spans="1:15" ht="11.25" customHeight="1">
      <c r="A108" s="14" t="s">
        <v>311</v>
      </c>
      <c r="B108" s="14" t="s">
        <v>312</v>
      </c>
      <c r="C108" s="147">
        <v>263.8</v>
      </c>
      <c r="D108" s="143" t="s">
        <v>3455</v>
      </c>
      <c r="E108" s="172"/>
      <c r="O108" s="146"/>
    </row>
    <row r="109" spans="1:15" ht="11.25" customHeight="1">
      <c r="A109" s="14" t="s">
        <v>313</v>
      </c>
      <c r="B109" s="14" t="s">
        <v>314</v>
      </c>
      <c r="C109" s="147">
        <v>283.2</v>
      </c>
      <c r="D109" s="143" t="s">
        <v>3455</v>
      </c>
      <c r="E109" s="172"/>
      <c r="O109" s="146"/>
    </row>
    <row r="110" spans="1:15" ht="11.25" customHeight="1">
      <c r="A110" s="14" t="s">
        <v>2549</v>
      </c>
      <c r="B110" s="14" t="s">
        <v>2550</v>
      </c>
      <c r="C110" s="147">
        <v>1059.2</v>
      </c>
      <c r="D110" s="143" t="s">
        <v>3455</v>
      </c>
      <c r="E110" s="172"/>
      <c r="O110" s="146"/>
    </row>
    <row r="111" spans="1:15" ht="11.25" customHeight="1">
      <c r="A111" s="14" t="s">
        <v>2551</v>
      </c>
      <c r="B111" s="14" t="s">
        <v>2552</v>
      </c>
      <c r="C111" s="147">
        <v>462</v>
      </c>
      <c r="D111" s="143" t="s">
        <v>3455</v>
      </c>
      <c r="E111" s="172"/>
      <c r="O111" s="146"/>
    </row>
    <row r="112" spans="1:15" ht="11.25" customHeight="1">
      <c r="A112" s="14" t="s">
        <v>2553</v>
      </c>
      <c r="B112" s="14" t="s">
        <v>2554</v>
      </c>
      <c r="C112" s="147">
        <v>232</v>
      </c>
      <c r="D112" s="143" t="s">
        <v>3455</v>
      </c>
      <c r="E112" s="172"/>
      <c r="O112" s="146"/>
    </row>
    <row r="113" spans="1:15" ht="11.25" customHeight="1">
      <c r="A113" s="14" t="s">
        <v>2555</v>
      </c>
      <c r="B113" s="14" t="s">
        <v>2556</v>
      </c>
      <c r="C113" s="147">
        <v>381</v>
      </c>
      <c r="D113" s="143" t="s">
        <v>3455</v>
      </c>
      <c r="E113" s="172"/>
      <c r="O113" s="146"/>
    </row>
    <row r="114" spans="1:15" ht="11.25" customHeight="1">
      <c r="A114" s="14" t="s">
        <v>2557</v>
      </c>
      <c r="B114" s="14" t="s">
        <v>2558</v>
      </c>
      <c r="C114" s="147">
        <v>408.2</v>
      </c>
      <c r="D114" s="143" t="s">
        <v>3455</v>
      </c>
      <c r="E114" s="172"/>
      <c r="O114" s="146"/>
    </row>
    <row r="115" spans="1:15" ht="11.25" customHeight="1">
      <c r="A115" s="14" t="s">
        <v>2559</v>
      </c>
      <c r="B115" s="14" t="s">
        <v>2560</v>
      </c>
      <c r="C115" s="147">
        <v>434.5</v>
      </c>
      <c r="D115" s="143" t="s">
        <v>3455</v>
      </c>
      <c r="E115" s="172"/>
      <c r="O115" s="146"/>
    </row>
    <row r="116" spans="1:15" ht="11.25" customHeight="1">
      <c r="A116" s="14" t="s">
        <v>2561</v>
      </c>
      <c r="B116" s="14" t="s">
        <v>2562</v>
      </c>
      <c r="C116" s="147">
        <v>669.5</v>
      </c>
      <c r="D116" s="143" t="s">
        <v>3455</v>
      </c>
      <c r="E116" s="172"/>
      <c r="O116" s="146"/>
    </row>
    <row r="117" spans="1:15" ht="11.25" customHeight="1">
      <c r="A117" s="14" t="s">
        <v>2563</v>
      </c>
      <c r="B117" s="14" t="s">
        <v>2564</v>
      </c>
      <c r="C117" s="147">
        <v>379.9</v>
      </c>
      <c r="D117" s="143" t="s">
        <v>3455</v>
      </c>
      <c r="E117" s="172"/>
      <c r="O117" s="146"/>
    </row>
    <row r="118" spans="1:15" ht="11.25" customHeight="1">
      <c r="A118" s="14" t="s">
        <v>1666</v>
      </c>
      <c r="B118" s="14" t="s">
        <v>1667</v>
      </c>
      <c r="C118" s="147">
        <v>158.6</v>
      </c>
      <c r="D118" s="143" t="s">
        <v>3455</v>
      </c>
      <c r="E118" s="172"/>
      <c r="O118" s="146"/>
    </row>
    <row r="119" spans="1:15" ht="11.25" customHeight="1">
      <c r="A119" s="14" t="s">
        <v>1668</v>
      </c>
      <c r="B119" s="14" t="s">
        <v>1669</v>
      </c>
      <c r="C119" s="147">
        <v>529.1</v>
      </c>
      <c r="D119" s="143" t="s">
        <v>3455</v>
      </c>
      <c r="E119" s="172"/>
      <c r="O119" s="146"/>
    </row>
    <row r="120" spans="1:15" ht="11.25" customHeight="1">
      <c r="A120" s="14" t="s">
        <v>2632</v>
      </c>
      <c r="B120" s="14" t="s">
        <v>2633</v>
      </c>
      <c r="C120" s="147">
        <v>181.7</v>
      </c>
      <c r="D120" s="143" t="s">
        <v>3455</v>
      </c>
      <c r="E120" s="172"/>
      <c r="O120" s="146"/>
    </row>
    <row r="121" spans="1:15" ht="11.25" customHeight="1">
      <c r="A121" s="14" t="s">
        <v>2634</v>
      </c>
      <c r="B121" s="14" t="s">
        <v>2635</v>
      </c>
      <c r="C121" s="147">
        <v>185.9</v>
      </c>
      <c r="D121" s="143" t="s">
        <v>3455</v>
      </c>
      <c r="E121" s="172"/>
      <c r="O121" s="146"/>
    </row>
    <row r="122" spans="1:15" ht="11.25" customHeight="1">
      <c r="A122" s="14" t="s">
        <v>2636</v>
      </c>
      <c r="B122" s="14" t="s">
        <v>2637</v>
      </c>
      <c r="C122" s="147">
        <v>461.4</v>
      </c>
      <c r="D122" s="143" t="s">
        <v>3455</v>
      </c>
      <c r="E122" s="172"/>
      <c r="O122" s="146"/>
    </row>
    <row r="123" spans="1:15" ht="11.25" customHeight="1">
      <c r="A123" s="14" t="s">
        <v>2638</v>
      </c>
      <c r="B123" s="14" t="s">
        <v>2639</v>
      </c>
      <c r="C123" s="147">
        <v>459.5</v>
      </c>
      <c r="D123" s="143" t="s">
        <v>3455</v>
      </c>
      <c r="E123" s="172"/>
      <c r="O123" s="146"/>
    </row>
    <row r="124" spans="1:15" ht="11.25" customHeight="1">
      <c r="A124" s="14" t="s">
        <v>2640</v>
      </c>
      <c r="B124" s="14" t="s">
        <v>2641</v>
      </c>
      <c r="C124" s="147">
        <v>312.3</v>
      </c>
      <c r="D124" s="143" t="s">
        <v>3455</v>
      </c>
      <c r="E124" s="172"/>
      <c r="O124" s="146"/>
    </row>
    <row r="125" spans="1:15" ht="11.25" customHeight="1">
      <c r="A125" s="14" t="s">
        <v>2642</v>
      </c>
      <c r="B125" s="14" t="s">
        <v>2643</v>
      </c>
      <c r="C125" s="147">
        <v>343</v>
      </c>
      <c r="D125" s="143" t="s">
        <v>3455</v>
      </c>
      <c r="E125" s="172"/>
      <c r="O125" s="146"/>
    </row>
    <row r="126" spans="1:15" ht="11.25" customHeight="1">
      <c r="A126" s="14" t="s">
        <v>2644</v>
      </c>
      <c r="B126" s="14" t="s">
        <v>2645</v>
      </c>
      <c r="C126" s="147">
        <v>311.2</v>
      </c>
      <c r="D126" s="143" t="s">
        <v>3455</v>
      </c>
      <c r="E126" s="172"/>
      <c r="O126" s="146"/>
    </row>
    <row r="127" spans="1:15" ht="11.25" customHeight="1">
      <c r="A127" s="14" t="s">
        <v>2646</v>
      </c>
      <c r="B127" s="14" t="s">
        <v>2647</v>
      </c>
      <c r="C127" s="147">
        <v>304.9</v>
      </c>
      <c r="D127" s="143" t="s">
        <v>3455</v>
      </c>
      <c r="E127" s="172"/>
      <c r="O127" s="146"/>
    </row>
    <row r="128" spans="1:15" ht="11.25" customHeight="1">
      <c r="A128" s="14" t="s">
        <v>2648</v>
      </c>
      <c r="B128" s="14" t="s">
        <v>2649</v>
      </c>
      <c r="C128" s="147">
        <v>416.5</v>
      </c>
      <c r="D128" s="143" t="s">
        <v>3455</v>
      </c>
      <c r="E128" s="172"/>
      <c r="O128" s="146"/>
    </row>
    <row r="129" spans="1:15" ht="11.25" customHeight="1">
      <c r="A129" s="14" t="s">
        <v>2650</v>
      </c>
      <c r="B129" s="14" t="s">
        <v>2651</v>
      </c>
      <c r="C129" s="147">
        <v>431</v>
      </c>
      <c r="D129" s="143" t="s">
        <v>3455</v>
      </c>
      <c r="E129" s="172"/>
      <c r="O129" s="146"/>
    </row>
    <row r="130" spans="1:15" ht="11.25" customHeight="1">
      <c r="A130" s="14" t="s">
        <v>2652</v>
      </c>
      <c r="B130" s="14" t="s">
        <v>2653</v>
      </c>
      <c r="C130" s="147">
        <v>835.1</v>
      </c>
      <c r="D130" s="143" t="s">
        <v>3455</v>
      </c>
      <c r="E130" s="172"/>
      <c r="O130" s="146"/>
    </row>
    <row r="131" spans="1:15" ht="11.25" customHeight="1">
      <c r="A131" s="14" t="s">
        <v>2654</v>
      </c>
      <c r="B131" s="14" t="s">
        <v>2655</v>
      </c>
      <c r="C131" s="147">
        <v>452.3</v>
      </c>
      <c r="D131" s="143" t="s">
        <v>3455</v>
      </c>
      <c r="E131" s="172"/>
      <c r="O131" s="146"/>
    </row>
    <row r="132" spans="1:15" ht="11.25" customHeight="1">
      <c r="A132" s="14" t="s">
        <v>2656</v>
      </c>
      <c r="B132" s="14" t="s">
        <v>2657</v>
      </c>
      <c r="C132" s="147">
        <v>425.1</v>
      </c>
      <c r="D132" s="143" t="s">
        <v>3455</v>
      </c>
      <c r="E132" s="172"/>
      <c r="O132" s="146"/>
    </row>
    <row r="133" spans="1:15" ht="11.25" customHeight="1">
      <c r="A133" s="14" t="s">
        <v>2658</v>
      </c>
      <c r="B133" s="14" t="s">
        <v>2659</v>
      </c>
      <c r="C133" s="147">
        <v>331.5</v>
      </c>
      <c r="D133" s="143" t="s">
        <v>3455</v>
      </c>
      <c r="E133" s="172"/>
      <c r="O133" s="146"/>
    </row>
    <row r="134" spans="1:15" ht="11.25" customHeight="1">
      <c r="A134" s="14" t="s">
        <v>2660</v>
      </c>
      <c r="B134" s="14" t="s">
        <v>2661</v>
      </c>
      <c r="C134" s="147">
        <v>432.9</v>
      </c>
      <c r="D134" s="143" t="s">
        <v>3455</v>
      </c>
      <c r="E134" s="172"/>
      <c r="O134" s="146"/>
    </row>
    <row r="135" spans="1:15" ht="11.25" customHeight="1">
      <c r="A135" s="14" t="s">
        <v>2662</v>
      </c>
      <c r="B135" s="14" t="s">
        <v>2663</v>
      </c>
      <c r="C135" s="147">
        <v>435.2</v>
      </c>
      <c r="D135" s="143" t="s">
        <v>3455</v>
      </c>
      <c r="E135" s="172"/>
      <c r="O135" s="146"/>
    </row>
    <row r="136" spans="1:15" ht="11.25" customHeight="1">
      <c r="A136" s="14" t="s">
        <v>2664</v>
      </c>
      <c r="B136" s="14" t="s">
        <v>2665</v>
      </c>
      <c r="C136" s="147">
        <v>441.1</v>
      </c>
      <c r="D136" s="143" t="s">
        <v>3455</v>
      </c>
      <c r="E136" s="172"/>
      <c r="O136" s="146"/>
    </row>
    <row r="137" spans="1:15" ht="11.25" customHeight="1">
      <c r="A137" s="14" t="s">
        <v>2666</v>
      </c>
      <c r="B137" s="14" t="s">
        <v>2667</v>
      </c>
      <c r="C137" s="147">
        <v>566.9</v>
      </c>
      <c r="D137" s="143" t="s">
        <v>3455</v>
      </c>
      <c r="E137" s="172"/>
      <c r="O137" s="146"/>
    </row>
    <row r="138" spans="1:15" ht="11.25" customHeight="1">
      <c r="A138" s="14" t="s">
        <v>2668</v>
      </c>
      <c r="B138" s="14" t="s">
        <v>2669</v>
      </c>
      <c r="C138" s="147">
        <v>364.4</v>
      </c>
      <c r="D138" s="143" t="s">
        <v>3455</v>
      </c>
      <c r="E138" s="172"/>
      <c r="O138" s="146"/>
    </row>
    <row r="139" spans="1:15" ht="11.25" customHeight="1">
      <c r="A139" s="14" t="s">
        <v>2670</v>
      </c>
      <c r="B139" s="14" t="s">
        <v>2671</v>
      </c>
      <c r="C139" s="147">
        <v>427</v>
      </c>
      <c r="D139" s="143" t="s">
        <v>3455</v>
      </c>
      <c r="E139" s="172"/>
      <c r="O139" s="146"/>
    </row>
    <row r="140" spans="1:15" ht="11.25" customHeight="1">
      <c r="A140" s="14" t="s">
        <v>2672</v>
      </c>
      <c r="B140" s="14" t="s">
        <v>2673</v>
      </c>
      <c r="C140" s="147">
        <v>672.9</v>
      </c>
      <c r="D140" s="143" t="s">
        <v>3455</v>
      </c>
      <c r="E140" s="172"/>
      <c r="O140" s="146"/>
    </row>
    <row r="141" spans="1:15" ht="11.25" customHeight="1">
      <c r="A141" s="14" t="s">
        <v>2674</v>
      </c>
      <c r="B141" s="14" t="s">
        <v>2675</v>
      </c>
      <c r="C141" s="147">
        <v>321.8</v>
      </c>
      <c r="D141" s="143" t="s">
        <v>3455</v>
      </c>
      <c r="E141" s="172"/>
      <c r="O141" s="146"/>
    </row>
    <row r="142" spans="1:15" ht="11.25" customHeight="1">
      <c r="A142" s="14" t="s">
        <v>2676</v>
      </c>
      <c r="B142" s="14" t="s">
        <v>2677</v>
      </c>
      <c r="C142" s="147">
        <v>278.9</v>
      </c>
      <c r="D142" s="143" t="s">
        <v>3455</v>
      </c>
      <c r="E142" s="172"/>
      <c r="O142" s="146"/>
    </row>
    <row r="143" spans="1:15" ht="11.25" customHeight="1">
      <c r="A143" s="14" t="s">
        <v>2678</v>
      </c>
      <c r="B143" s="14" t="s">
        <v>2679</v>
      </c>
      <c r="C143" s="147">
        <v>312.9</v>
      </c>
      <c r="D143" s="143" t="s">
        <v>3455</v>
      </c>
      <c r="E143" s="172"/>
      <c r="O143" s="146"/>
    </row>
    <row r="144" spans="1:15" ht="11.25" customHeight="1">
      <c r="A144" s="14" t="s">
        <v>2680</v>
      </c>
      <c r="B144" s="14" t="s">
        <v>2681</v>
      </c>
      <c r="C144" s="147">
        <v>476.6</v>
      </c>
      <c r="D144" s="143" t="s">
        <v>3455</v>
      </c>
      <c r="E144" s="172"/>
      <c r="O144" s="146"/>
    </row>
    <row r="145" spans="1:15" ht="11.25" customHeight="1">
      <c r="A145" s="14" t="s">
        <v>2682</v>
      </c>
      <c r="B145" s="14" t="s">
        <v>2683</v>
      </c>
      <c r="C145" s="147">
        <v>352.5</v>
      </c>
      <c r="D145" s="143" t="s">
        <v>3455</v>
      </c>
      <c r="E145" s="172"/>
      <c r="O145" s="146"/>
    </row>
    <row r="146" spans="1:15" ht="11.25" customHeight="1">
      <c r="A146" s="14" t="s">
        <v>2684</v>
      </c>
      <c r="B146" s="14" t="s">
        <v>2685</v>
      </c>
      <c r="C146" s="147">
        <v>501.6</v>
      </c>
      <c r="D146" s="143" t="s">
        <v>3455</v>
      </c>
      <c r="E146" s="172"/>
      <c r="O146" s="146"/>
    </row>
    <row r="147" spans="1:15" ht="11.25" customHeight="1">
      <c r="A147" s="14" t="s">
        <v>2686</v>
      </c>
      <c r="B147" s="14" t="s">
        <v>1991</v>
      </c>
      <c r="C147" s="147">
        <v>177.9</v>
      </c>
      <c r="D147" s="143" t="s">
        <v>3455</v>
      </c>
      <c r="E147" s="172"/>
      <c r="O147" s="146"/>
    </row>
    <row r="148" spans="1:15" ht="11.25" customHeight="1">
      <c r="A148" s="14" t="s">
        <v>1992</v>
      </c>
      <c r="B148" s="14" t="s">
        <v>1993</v>
      </c>
      <c r="C148" s="147">
        <v>373.3</v>
      </c>
      <c r="D148" s="143" t="s">
        <v>3455</v>
      </c>
      <c r="E148" s="172"/>
      <c r="O148" s="146"/>
    </row>
    <row r="149" spans="1:15" ht="11.25" customHeight="1">
      <c r="A149" s="14" t="s">
        <v>1994</v>
      </c>
      <c r="B149" s="14" t="s">
        <v>1995</v>
      </c>
      <c r="C149" s="147">
        <v>380.2</v>
      </c>
      <c r="D149" s="143" t="s">
        <v>3455</v>
      </c>
      <c r="E149" s="172"/>
      <c r="O149" s="146"/>
    </row>
    <row r="150" spans="1:15" ht="11.25" customHeight="1">
      <c r="A150" s="14" t="s">
        <v>1996</v>
      </c>
      <c r="B150" s="14" t="s">
        <v>1997</v>
      </c>
      <c r="C150" s="147">
        <v>476.4</v>
      </c>
      <c r="D150" s="143" t="s">
        <v>3455</v>
      </c>
      <c r="E150" s="172"/>
      <c r="O150" s="146"/>
    </row>
    <row r="151" spans="1:15" ht="11.25" customHeight="1">
      <c r="A151" s="14" t="s">
        <v>1998</v>
      </c>
      <c r="B151" s="14" t="s">
        <v>1999</v>
      </c>
      <c r="C151" s="147">
        <v>376.3</v>
      </c>
      <c r="D151" s="143" t="s">
        <v>3455</v>
      </c>
      <c r="E151" s="172"/>
      <c r="O151" s="146"/>
    </row>
    <row r="152" spans="1:15" ht="11.25" customHeight="1">
      <c r="A152" s="14" t="s">
        <v>2000</v>
      </c>
      <c r="B152" s="14" t="s">
        <v>2001</v>
      </c>
      <c r="C152" s="147">
        <v>327.5</v>
      </c>
      <c r="D152" s="143" t="s">
        <v>3455</v>
      </c>
      <c r="E152" s="172"/>
      <c r="O152" s="146"/>
    </row>
    <row r="153" spans="1:15" ht="11.25" customHeight="1">
      <c r="A153" s="14" t="s">
        <v>2002</v>
      </c>
      <c r="B153" s="14" t="s">
        <v>2003</v>
      </c>
      <c r="C153" s="147">
        <v>352.3</v>
      </c>
      <c r="D153" s="143" t="s">
        <v>3455</v>
      </c>
      <c r="E153" s="172"/>
      <c r="O153" s="146"/>
    </row>
    <row r="154" spans="1:15" ht="11.25" customHeight="1">
      <c r="A154" s="14" t="s">
        <v>2004</v>
      </c>
      <c r="B154" s="14" t="s">
        <v>2005</v>
      </c>
      <c r="C154" s="147">
        <v>420.1</v>
      </c>
      <c r="D154" s="143" t="s">
        <v>3455</v>
      </c>
      <c r="E154" s="172"/>
      <c r="O154" s="146"/>
    </row>
    <row r="155" spans="1:15" ht="11.25" customHeight="1">
      <c r="A155" s="14" t="s">
        <v>2006</v>
      </c>
      <c r="B155" s="14" t="s">
        <v>2007</v>
      </c>
      <c r="C155" s="147">
        <v>200.3</v>
      </c>
      <c r="D155" s="143" t="s">
        <v>3455</v>
      </c>
      <c r="E155" s="172"/>
      <c r="O155" s="146"/>
    </row>
    <row r="156" spans="1:15" ht="11.25" customHeight="1">
      <c r="A156" s="16" t="s">
        <v>2008</v>
      </c>
      <c r="B156" s="14" t="s">
        <v>2009</v>
      </c>
      <c r="C156" s="147">
        <v>459.4</v>
      </c>
      <c r="D156" s="143" t="s">
        <v>3455</v>
      </c>
      <c r="E156" s="172"/>
      <c r="O156" s="146"/>
    </row>
    <row r="157" spans="1:15" ht="11.25" customHeight="1">
      <c r="A157" s="16" t="s">
        <v>2010</v>
      </c>
      <c r="B157" s="16" t="s">
        <v>2011</v>
      </c>
      <c r="C157" s="147">
        <v>521.4</v>
      </c>
      <c r="D157" s="143" t="s">
        <v>3455</v>
      </c>
      <c r="E157" s="172"/>
      <c r="O157" s="146"/>
    </row>
    <row r="158" spans="1:15" ht="11.25" customHeight="1">
      <c r="A158" s="16" t="s">
        <v>2012</v>
      </c>
      <c r="B158" s="16" t="s">
        <v>1640</v>
      </c>
      <c r="C158" s="147">
        <v>202.1</v>
      </c>
      <c r="D158" s="143" t="s">
        <v>3455</v>
      </c>
      <c r="E158" s="172"/>
      <c r="O158" s="146"/>
    </row>
    <row r="159" spans="1:15" ht="11.25" customHeight="1">
      <c r="A159" s="14" t="s">
        <v>2013</v>
      </c>
      <c r="B159" s="14" t="s">
        <v>2014</v>
      </c>
      <c r="C159" s="147">
        <v>712.1</v>
      </c>
      <c r="D159" s="143" t="s">
        <v>3455</v>
      </c>
      <c r="E159" s="172"/>
      <c r="O159" s="146"/>
    </row>
    <row r="160" spans="1:15" ht="11.25" customHeight="1">
      <c r="A160" s="16" t="s">
        <v>2015</v>
      </c>
      <c r="B160" s="16" t="s">
        <v>2016</v>
      </c>
      <c r="C160" s="147">
        <v>198.3</v>
      </c>
      <c r="D160" s="143" t="s">
        <v>3455</v>
      </c>
      <c r="E160" s="172"/>
      <c r="O160" s="146"/>
    </row>
    <row r="161" spans="1:15" ht="11.25" customHeight="1">
      <c r="A161" s="16" t="s">
        <v>2017</v>
      </c>
      <c r="B161" s="16" t="s">
        <v>1641</v>
      </c>
      <c r="C161" s="147">
        <v>188</v>
      </c>
      <c r="D161" s="143" t="s">
        <v>3455</v>
      </c>
      <c r="E161" s="172"/>
      <c r="O161" s="146"/>
    </row>
    <row r="162" spans="1:15" ht="11.25" customHeight="1">
      <c r="A162" s="16" t="s">
        <v>2018</v>
      </c>
      <c r="B162" s="16" t="s">
        <v>2019</v>
      </c>
      <c r="C162" s="147">
        <v>401</v>
      </c>
      <c r="D162" s="143" t="s">
        <v>3455</v>
      </c>
      <c r="E162" s="172"/>
      <c r="O162" s="146"/>
    </row>
    <row r="163" spans="1:15" ht="11.25" customHeight="1">
      <c r="A163" s="16" t="s">
        <v>2020</v>
      </c>
      <c r="B163" s="16" t="s">
        <v>2021</v>
      </c>
      <c r="C163" s="147">
        <v>589.4</v>
      </c>
      <c r="D163" s="143" t="s">
        <v>3455</v>
      </c>
      <c r="E163" s="172"/>
      <c r="O163" s="146"/>
    </row>
    <row r="164" spans="1:15" ht="11.25" customHeight="1">
      <c r="A164" s="16" t="s">
        <v>2022</v>
      </c>
      <c r="B164" s="16" t="s">
        <v>2023</v>
      </c>
      <c r="C164" s="147">
        <v>594.3</v>
      </c>
      <c r="D164" s="143" t="s">
        <v>3455</v>
      </c>
      <c r="E164" s="172"/>
      <c r="O164" s="146"/>
    </row>
    <row r="165" spans="1:15" ht="11.25" customHeight="1">
      <c r="A165" s="16" t="s">
        <v>2024</v>
      </c>
      <c r="B165" s="16" t="s">
        <v>2025</v>
      </c>
      <c r="C165" s="147">
        <v>461.6</v>
      </c>
      <c r="D165" s="143" t="s">
        <v>3455</v>
      </c>
      <c r="E165" s="172"/>
      <c r="O165" s="146"/>
    </row>
    <row r="166" spans="1:15" ht="11.25" customHeight="1">
      <c r="A166" s="16" t="s">
        <v>2026</v>
      </c>
      <c r="B166" s="16" t="s">
        <v>2027</v>
      </c>
      <c r="C166" s="147">
        <v>391</v>
      </c>
      <c r="D166" s="143" t="s">
        <v>3455</v>
      </c>
      <c r="E166" s="172"/>
      <c r="O166" s="146"/>
    </row>
    <row r="167" spans="1:15" ht="11.25" customHeight="1">
      <c r="A167" s="16" t="s">
        <v>2028</v>
      </c>
      <c r="B167" s="16" t="s">
        <v>2029</v>
      </c>
      <c r="C167" s="147">
        <v>179.4</v>
      </c>
      <c r="D167" s="143" t="s">
        <v>3455</v>
      </c>
      <c r="E167" s="172"/>
      <c r="O167" s="146"/>
    </row>
    <row r="168" spans="1:15" ht="11.25" customHeight="1">
      <c r="A168" s="14" t="s">
        <v>2030</v>
      </c>
      <c r="B168" s="14" t="s">
        <v>2031</v>
      </c>
      <c r="C168" s="147">
        <v>229.5</v>
      </c>
      <c r="D168" s="143" t="s">
        <v>3455</v>
      </c>
      <c r="E168" s="172"/>
      <c r="O168" s="146"/>
    </row>
    <row r="169" spans="1:15" ht="11.25" customHeight="1">
      <c r="A169" s="14" t="s">
        <v>2032</v>
      </c>
      <c r="B169" s="14" t="s">
        <v>2033</v>
      </c>
      <c r="C169" s="147">
        <v>132.1</v>
      </c>
      <c r="D169" s="143" t="s">
        <v>3455</v>
      </c>
      <c r="E169" s="172"/>
      <c r="O169" s="146"/>
    </row>
    <row r="170" spans="1:15" ht="11.25" customHeight="1">
      <c r="A170" s="14" t="s">
        <v>2034</v>
      </c>
      <c r="B170" s="14" t="s">
        <v>2035</v>
      </c>
      <c r="C170" s="147">
        <v>81.7</v>
      </c>
      <c r="D170" s="143" t="s">
        <v>3455</v>
      </c>
      <c r="E170" s="172"/>
      <c r="O170" s="146"/>
    </row>
    <row r="171" spans="1:15" ht="11.25" customHeight="1">
      <c r="A171" s="14" t="s">
        <v>2036</v>
      </c>
      <c r="B171" s="14" t="s">
        <v>2037</v>
      </c>
      <c r="C171" s="147">
        <v>295.7</v>
      </c>
      <c r="D171" s="143" t="s">
        <v>3455</v>
      </c>
      <c r="E171" s="172"/>
      <c r="O171" s="146"/>
    </row>
    <row r="172" spans="1:15" ht="11.25" customHeight="1">
      <c r="A172" s="14" t="s">
        <v>2038</v>
      </c>
      <c r="B172" s="14" t="s">
        <v>2039</v>
      </c>
      <c r="C172" s="147">
        <v>208.9</v>
      </c>
      <c r="D172" s="143" t="s">
        <v>3455</v>
      </c>
      <c r="E172" s="172"/>
      <c r="O172" s="146"/>
    </row>
    <row r="173" spans="1:15" ht="11.25" customHeight="1">
      <c r="A173" s="14" t="s">
        <v>2040</v>
      </c>
      <c r="B173" s="14" t="s">
        <v>2041</v>
      </c>
      <c r="C173" s="147">
        <v>69.3</v>
      </c>
      <c r="D173" s="143" t="s">
        <v>3455</v>
      </c>
      <c r="E173" s="172"/>
      <c r="O173" s="146"/>
    </row>
    <row r="174" spans="1:15" ht="11.25" customHeight="1">
      <c r="A174" s="14" t="s">
        <v>2042</v>
      </c>
      <c r="B174" s="14" t="s">
        <v>2043</v>
      </c>
      <c r="C174" s="147">
        <v>83.7</v>
      </c>
      <c r="D174" s="143" t="s">
        <v>3455</v>
      </c>
      <c r="E174" s="172"/>
      <c r="O174" s="146"/>
    </row>
    <row r="175" spans="1:15" ht="11.25" customHeight="1">
      <c r="A175" s="14" t="s">
        <v>2044</v>
      </c>
      <c r="B175" s="14" t="s">
        <v>2045</v>
      </c>
      <c r="C175" s="147">
        <v>109.9</v>
      </c>
      <c r="D175" s="143" t="s">
        <v>3455</v>
      </c>
      <c r="E175" s="172"/>
      <c r="O175" s="146"/>
    </row>
    <row r="176" spans="1:15" ht="11.25" customHeight="1">
      <c r="A176" s="14" t="s">
        <v>2046</v>
      </c>
      <c r="B176" s="14" t="s">
        <v>2047</v>
      </c>
      <c r="C176" s="147">
        <v>237.9</v>
      </c>
      <c r="D176" s="143" t="s">
        <v>3455</v>
      </c>
      <c r="E176" s="172"/>
      <c r="O176" s="146"/>
    </row>
    <row r="177" spans="1:15" ht="11.25" customHeight="1">
      <c r="A177" s="14" t="s">
        <v>2048</v>
      </c>
      <c r="B177" s="14" t="s">
        <v>2098</v>
      </c>
      <c r="C177" s="147">
        <v>158.7</v>
      </c>
      <c r="D177" s="143" t="s">
        <v>3455</v>
      </c>
      <c r="E177" s="172"/>
      <c r="O177" s="146"/>
    </row>
    <row r="178" spans="1:15" ht="11.25" customHeight="1">
      <c r="A178" s="14" t="s">
        <v>2099</v>
      </c>
      <c r="B178" s="14" t="s">
        <v>2100</v>
      </c>
      <c r="C178" s="147">
        <v>227</v>
      </c>
      <c r="D178" s="143" t="s">
        <v>3455</v>
      </c>
      <c r="E178" s="172"/>
      <c r="O178" s="146"/>
    </row>
    <row r="179" spans="1:15" ht="11.25" customHeight="1">
      <c r="A179" s="14" t="s">
        <v>2101</v>
      </c>
      <c r="B179" s="14" t="s">
        <v>2102</v>
      </c>
      <c r="C179" s="147">
        <v>764.7</v>
      </c>
      <c r="D179" s="143" t="s">
        <v>3455</v>
      </c>
      <c r="E179" s="172"/>
      <c r="O179" s="146"/>
    </row>
    <row r="180" spans="1:15" ht="11.25" customHeight="1">
      <c r="A180" s="14" t="s">
        <v>2103</v>
      </c>
      <c r="B180" s="14" t="s">
        <v>3420</v>
      </c>
      <c r="C180" s="147">
        <v>110.6</v>
      </c>
      <c r="D180" s="143" t="s">
        <v>3455</v>
      </c>
      <c r="E180" s="172"/>
      <c r="O180" s="146"/>
    </row>
    <row r="181" spans="1:15" ht="11.25" customHeight="1">
      <c r="A181" s="14" t="s">
        <v>2104</v>
      </c>
      <c r="B181" s="14" t="s">
        <v>2105</v>
      </c>
      <c r="C181" s="147">
        <v>283.3</v>
      </c>
      <c r="D181" s="143" t="s">
        <v>3455</v>
      </c>
      <c r="E181" s="172"/>
      <c r="O181" s="146"/>
    </row>
    <row r="182" spans="1:15" ht="11.25" customHeight="1">
      <c r="A182" s="14" t="s">
        <v>2106</v>
      </c>
      <c r="B182" s="14" t="s">
        <v>2107</v>
      </c>
      <c r="C182" s="147">
        <v>190.1</v>
      </c>
      <c r="D182" s="143" t="s">
        <v>3455</v>
      </c>
      <c r="E182" s="172"/>
      <c r="O182" s="146"/>
    </row>
    <row r="183" spans="1:15" ht="11.25" customHeight="1">
      <c r="A183" s="14" t="s">
        <v>2108</v>
      </c>
      <c r="B183" s="14" t="s">
        <v>2604</v>
      </c>
      <c r="C183" s="147">
        <v>267.2</v>
      </c>
      <c r="D183" s="143" t="s">
        <v>3455</v>
      </c>
      <c r="E183" s="172"/>
      <c r="O183" s="146"/>
    </row>
    <row r="184" spans="1:15" ht="11.25" customHeight="1">
      <c r="A184" s="14" t="s">
        <v>2109</v>
      </c>
      <c r="B184" s="14" t="s">
        <v>1642</v>
      </c>
      <c r="C184" s="147">
        <v>164.7</v>
      </c>
      <c r="D184" s="143" t="s">
        <v>3455</v>
      </c>
      <c r="E184" s="172"/>
      <c r="O184" s="146"/>
    </row>
    <row r="185" spans="1:15" ht="11.25" customHeight="1">
      <c r="A185" s="14" t="s">
        <v>2110</v>
      </c>
      <c r="B185" s="14" t="s">
        <v>2111</v>
      </c>
      <c r="C185" s="147">
        <v>648.7</v>
      </c>
      <c r="D185" s="143" t="s">
        <v>3455</v>
      </c>
      <c r="E185" s="172"/>
      <c r="O185" s="146"/>
    </row>
    <row r="186" spans="1:15" ht="11.25" customHeight="1">
      <c r="A186" s="14" t="s">
        <v>2112</v>
      </c>
      <c r="B186" s="14" t="s">
        <v>2113</v>
      </c>
      <c r="C186" s="147">
        <v>223</v>
      </c>
      <c r="D186" s="143" t="s">
        <v>3455</v>
      </c>
      <c r="E186" s="172"/>
      <c r="O186" s="146"/>
    </row>
    <row r="187" spans="1:15" ht="11.25" customHeight="1">
      <c r="A187" s="14" t="s">
        <v>2114</v>
      </c>
      <c r="B187" s="14" t="s">
        <v>2115</v>
      </c>
      <c r="C187" s="147">
        <v>65.8</v>
      </c>
      <c r="D187" s="143" t="s">
        <v>3455</v>
      </c>
      <c r="E187" s="172"/>
      <c r="O187" s="146"/>
    </row>
    <row r="188" spans="1:15" ht="11.25" customHeight="1">
      <c r="A188" s="14" t="s">
        <v>2116</v>
      </c>
      <c r="B188" s="14" t="s">
        <v>2117</v>
      </c>
      <c r="C188" s="147">
        <v>201.2</v>
      </c>
      <c r="D188" s="143" t="s">
        <v>3455</v>
      </c>
      <c r="E188" s="172"/>
      <c r="O188" s="146"/>
    </row>
    <row r="189" spans="1:15" ht="11.25" customHeight="1">
      <c r="A189" s="16" t="s">
        <v>2118</v>
      </c>
      <c r="B189" s="16" t="s">
        <v>2119</v>
      </c>
      <c r="C189" s="147">
        <v>155.3</v>
      </c>
      <c r="D189" s="143" t="s">
        <v>3455</v>
      </c>
      <c r="E189" s="172"/>
      <c r="O189" s="146"/>
    </row>
    <row r="190" spans="1:15" ht="11.25" customHeight="1">
      <c r="A190" s="16" t="s">
        <v>2120</v>
      </c>
      <c r="B190" s="16" t="s">
        <v>2121</v>
      </c>
      <c r="C190" s="147">
        <v>238.9</v>
      </c>
      <c r="D190" s="143" t="s">
        <v>3455</v>
      </c>
      <c r="E190" s="172"/>
      <c r="O190" s="146"/>
    </row>
    <row r="191" spans="1:15" ht="11.25" customHeight="1">
      <c r="A191" s="16" t="s">
        <v>2122</v>
      </c>
      <c r="B191" s="16" t="s">
        <v>2123</v>
      </c>
      <c r="C191" s="147">
        <v>104.9</v>
      </c>
      <c r="D191" s="143" t="s">
        <v>3455</v>
      </c>
      <c r="E191" s="172"/>
      <c r="O191" s="146"/>
    </row>
    <row r="192" spans="1:15" ht="11.25" customHeight="1">
      <c r="A192" s="16" t="s">
        <v>2124</v>
      </c>
      <c r="B192" s="16" t="s">
        <v>2125</v>
      </c>
      <c r="C192" s="147">
        <v>194.2</v>
      </c>
      <c r="D192" s="143" t="s">
        <v>3455</v>
      </c>
      <c r="E192" s="172"/>
      <c r="O192" s="146"/>
    </row>
    <row r="193" spans="1:15" ht="11.25" customHeight="1">
      <c r="A193" s="16" t="s">
        <v>2126</v>
      </c>
      <c r="B193" s="16" t="s">
        <v>2127</v>
      </c>
      <c r="C193" s="147">
        <v>163.5</v>
      </c>
      <c r="D193" s="143" t="s">
        <v>3455</v>
      </c>
      <c r="E193" s="172"/>
      <c r="O193" s="146"/>
    </row>
    <row r="194" spans="1:15" ht="11.25" customHeight="1">
      <c r="A194" s="16" t="s">
        <v>2128</v>
      </c>
      <c r="B194" s="16" t="s">
        <v>2129</v>
      </c>
      <c r="C194" s="147">
        <v>307.3</v>
      </c>
      <c r="D194" s="143" t="s">
        <v>3455</v>
      </c>
      <c r="E194" s="172"/>
      <c r="O194" s="146"/>
    </row>
    <row r="195" spans="1:15" ht="11.25" customHeight="1">
      <c r="A195" s="16" t="s">
        <v>2130</v>
      </c>
      <c r="B195" s="16" t="s">
        <v>2131</v>
      </c>
      <c r="C195" s="147">
        <v>455.4</v>
      </c>
      <c r="D195" s="143" t="s">
        <v>3455</v>
      </c>
      <c r="E195" s="172"/>
      <c r="O195" s="146"/>
    </row>
    <row r="196" spans="1:15" ht="11.25" customHeight="1">
      <c r="A196" s="16" t="s">
        <v>2132</v>
      </c>
      <c r="B196" s="16" t="s">
        <v>2133</v>
      </c>
      <c r="C196" s="147">
        <v>184.4</v>
      </c>
      <c r="D196" s="143" t="s">
        <v>3455</v>
      </c>
      <c r="E196" s="172"/>
      <c r="O196" s="146"/>
    </row>
    <row r="197" spans="1:15" ht="11.25" customHeight="1">
      <c r="A197" s="16" t="s">
        <v>2134</v>
      </c>
      <c r="B197" s="16" t="s">
        <v>2135</v>
      </c>
      <c r="C197" s="147">
        <v>85.5</v>
      </c>
      <c r="D197" s="143" t="s">
        <v>3455</v>
      </c>
      <c r="E197" s="172"/>
      <c r="O197" s="146"/>
    </row>
    <row r="198" spans="1:15" ht="11.25" customHeight="1">
      <c r="A198" s="16" t="s">
        <v>2136</v>
      </c>
      <c r="B198" s="16" t="s">
        <v>2137</v>
      </c>
      <c r="C198" s="147">
        <v>167.1</v>
      </c>
      <c r="D198" s="143" t="s">
        <v>3455</v>
      </c>
      <c r="E198" s="172"/>
      <c r="O198" s="146"/>
    </row>
    <row r="199" spans="1:15" ht="11.25" customHeight="1">
      <c r="A199" s="16" t="s">
        <v>2138</v>
      </c>
      <c r="B199" s="16" t="s">
        <v>2139</v>
      </c>
      <c r="C199" s="147">
        <v>126.4</v>
      </c>
      <c r="D199" s="143" t="s">
        <v>3455</v>
      </c>
      <c r="E199" s="172"/>
      <c r="O199" s="146"/>
    </row>
    <row r="200" spans="1:15" ht="11.25" customHeight="1">
      <c r="A200" s="16" t="s">
        <v>2140</v>
      </c>
      <c r="B200" s="16" t="s">
        <v>1643</v>
      </c>
      <c r="C200" s="147">
        <v>188.6</v>
      </c>
      <c r="D200" s="143" t="s">
        <v>3455</v>
      </c>
      <c r="E200" s="172"/>
      <c r="O200" s="146"/>
    </row>
    <row r="201" spans="1:15" ht="11.25" customHeight="1">
      <c r="A201" s="16" t="s">
        <v>2141</v>
      </c>
      <c r="B201" s="16" t="s">
        <v>2142</v>
      </c>
      <c r="C201" s="147">
        <v>183.4</v>
      </c>
      <c r="D201" s="143" t="s">
        <v>3455</v>
      </c>
      <c r="E201" s="172"/>
      <c r="O201" s="146"/>
    </row>
    <row r="202" spans="1:15" ht="11.25" customHeight="1">
      <c r="A202" s="16" t="s">
        <v>2143</v>
      </c>
      <c r="B202" s="16" t="s">
        <v>2144</v>
      </c>
      <c r="C202" s="147">
        <v>1435.8</v>
      </c>
      <c r="D202" s="143" t="s">
        <v>3455</v>
      </c>
      <c r="E202" s="172"/>
      <c r="O202" s="146"/>
    </row>
    <row r="203" spans="1:15" ht="11.25" customHeight="1">
      <c r="A203" s="16" t="s">
        <v>2926</v>
      </c>
      <c r="B203" s="16" t="s">
        <v>2927</v>
      </c>
      <c r="C203" s="147">
        <v>402.8</v>
      </c>
      <c r="D203" s="143" t="s">
        <v>3455</v>
      </c>
      <c r="E203" s="172"/>
      <c r="O203" s="146"/>
    </row>
    <row r="204" spans="1:15" ht="11.25" customHeight="1">
      <c r="A204" s="16" t="s">
        <v>2928</v>
      </c>
      <c r="B204" s="16" t="s">
        <v>2929</v>
      </c>
      <c r="C204" s="147">
        <v>372.8</v>
      </c>
      <c r="D204" s="143" t="s">
        <v>3455</v>
      </c>
      <c r="E204" s="172"/>
      <c r="O204" s="146"/>
    </row>
    <row r="205" spans="1:15" ht="11.25" customHeight="1">
      <c r="A205" s="14" t="s">
        <v>2930</v>
      </c>
      <c r="B205" s="14" t="s">
        <v>2931</v>
      </c>
      <c r="C205" s="147">
        <v>270.3</v>
      </c>
      <c r="D205" s="143" t="s">
        <v>3455</v>
      </c>
      <c r="E205" s="172"/>
      <c r="O205" s="146"/>
    </row>
    <row r="206" spans="1:15" ht="11.25" customHeight="1">
      <c r="A206" s="14" t="s">
        <v>2932</v>
      </c>
      <c r="B206" s="14" t="s">
        <v>2933</v>
      </c>
      <c r="C206" s="147">
        <v>352.6</v>
      </c>
      <c r="D206" s="143" t="s">
        <v>3455</v>
      </c>
      <c r="E206" s="172"/>
      <c r="O206" s="146"/>
    </row>
    <row r="207" spans="1:15" ht="11.25" customHeight="1">
      <c r="A207" s="14" t="s">
        <v>2934</v>
      </c>
      <c r="B207" s="14" t="s">
        <v>2935</v>
      </c>
      <c r="C207" s="147">
        <v>1228.9</v>
      </c>
      <c r="D207" s="143" t="s">
        <v>3455</v>
      </c>
      <c r="E207" s="172"/>
      <c r="O207" s="146"/>
    </row>
    <row r="208" spans="1:15" ht="11.25" customHeight="1">
      <c r="A208" s="14" t="s">
        <v>2936</v>
      </c>
      <c r="B208" s="14" t="s">
        <v>2937</v>
      </c>
      <c r="C208" s="147">
        <v>427.3</v>
      </c>
      <c r="D208" s="143" t="s">
        <v>3455</v>
      </c>
      <c r="E208" s="172"/>
      <c r="O208" s="146"/>
    </row>
    <row r="209" spans="1:15" ht="11.25" customHeight="1">
      <c r="A209" s="14" t="s">
        <v>2938</v>
      </c>
      <c r="B209" s="14" t="s">
        <v>2939</v>
      </c>
      <c r="C209" s="147">
        <v>378</v>
      </c>
      <c r="D209" s="143" t="s">
        <v>3455</v>
      </c>
      <c r="E209" s="172"/>
      <c r="O209" s="146"/>
    </row>
    <row r="210" spans="1:15" ht="11.25" customHeight="1">
      <c r="A210" s="14" t="s">
        <v>2940</v>
      </c>
      <c r="B210" s="14" t="s">
        <v>3266</v>
      </c>
      <c r="C210" s="147">
        <v>336.8</v>
      </c>
      <c r="D210" s="143" t="s">
        <v>3455</v>
      </c>
      <c r="E210" s="172"/>
      <c r="O210" s="146"/>
    </row>
    <row r="211" spans="1:15" ht="11.25" customHeight="1">
      <c r="A211" s="14" t="s">
        <v>2941</v>
      </c>
      <c r="B211" s="14" t="s">
        <v>2942</v>
      </c>
      <c r="C211" s="147">
        <v>210.1</v>
      </c>
      <c r="D211" s="143" t="s">
        <v>3455</v>
      </c>
      <c r="E211" s="172"/>
      <c r="O211" s="146"/>
    </row>
    <row r="212" spans="1:15" ht="11.25" customHeight="1">
      <c r="A212" s="16" t="s">
        <v>2943</v>
      </c>
      <c r="B212" s="16" t="s">
        <v>2944</v>
      </c>
      <c r="C212" s="147">
        <v>161.9</v>
      </c>
      <c r="D212" s="143" t="s">
        <v>3455</v>
      </c>
      <c r="E212" s="172"/>
      <c r="O212" s="146"/>
    </row>
    <row r="213" spans="1:15" ht="11.25" customHeight="1">
      <c r="A213" s="16" t="s">
        <v>2945</v>
      </c>
      <c r="B213" s="16" t="s">
        <v>2946</v>
      </c>
      <c r="C213" s="147">
        <v>377.5</v>
      </c>
      <c r="D213" s="143" t="s">
        <v>3455</v>
      </c>
      <c r="E213" s="172"/>
      <c r="O213" s="146"/>
    </row>
    <row r="214" spans="1:15" ht="11.25" customHeight="1">
      <c r="A214" s="16" t="s">
        <v>2947</v>
      </c>
      <c r="B214" s="16" t="s">
        <v>2948</v>
      </c>
      <c r="C214" s="147">
        <v>369.9</v>
      </c>
      <c r="D214" s="143" t="s">
        <v>3455</v>
      </c>
      <c r="E214" s="172"/>
      <c r="O214" s="146"/>
    </row>
    <row r="215" spans="1:15" ht="11.25" customHeight="1">
      <c r="A215" s="16" t="s">
        <v>2949</v>
      </c>
      <c r="B215" s="16" t="s">
        <v>2950</v>
      </c>
      <c r="C215" s="147">
        <v>345.3</v>
      </c>
      <c r="D215" s="143" t="s">
        <v>3455</v>
      </c>
      <c r="E215" s="172"/>
      <c r="O215" s="146"/>
    </row>
    <row r="216" spans="1:15" ht="11.25" customHeight="1">
      <c r="A216" s="14" t="s">
        <v>2951</v>
      </c>
      <c r="B216" s="16" t="s">
        <v>2952</v>
      </c>
      <c r="C216" s="147">
        <v>400</v>
      </c>
      <c r="D216" s="143" t="s">
        <v>3455</v>
      </c>
      <c r="E216" s="172"/>
      <c r="O216" s="146"/>
    </row>
    <row r="217" spans="1:15" ht="11.25" customHeight="1">
      <c r="A217" s="14" t="s">
        <v>2953</v>
      </c>
      <c r="B217" s="16" t="s">
        <v>2954</v>
      </c>
      <c r="C217" s="147">
        <v>210.5</v>
      </c>
      <c r="D217" s="143" t="s">
        <v>3455</v>
      </c>
      <c r="E217" s="172"/>
      <c r="O217" s="146"/>
    </row>
    <row r="218" spans="1:15" ht="11.25" customHeight="1">
      <c r="A218" s="16" t="s">
        <v>2955</v>
      </c>
      <c r="B218" s="16" t="s">
        <v>2956</v>
      </c>
      <c r="C218" s="147">
        <v>210.9</v>
      </c>
      <c r="D218" s="143" t="s">
        <v>3455</v>
      </c>
      <c r="E218" s="172"/>
      <c r="O218" s="146"/>
    </row>
    <row r="219" spans="1:15" ht="11.25" customHeight="1">
      <c r="A219" s="16" t="s">
        <v>2957</v>
      </c>
      <c r="B219" s="16" t="s">
        <v>2958</v>
      </c>
      <c r="C219" s="147">
        <v>245</v>
      </c>
      <c r="D219" s="143" t="s">
        <v>3455</v>
      </c>
      <c r="E219" s="172"/>
      <c r="O219" s="146"/>
    </row>
    <row r="220" spans="1:15" ht="11.25" customHeight="1">
      <c r="A220" s="16" t="s">
        <v>2959</v>
      </c>
      <c r="B220" s="16" t="s">
        <v>2960</v>
      </c>
      <c r="C220" s="147">
        <v>303.1</v>
      </c>
      <c r="D220" s="143" t="s">
        <v>3455</v>
      </c>
      <c r="E220" s="172"/>
      <c r="O220" s="146"/>
    </row>
    <row r="221" spans="1:15" ht="11.25" customHeight="1">
      <c r="A221" s="16" t="s">
        <v>2961</v>
      </c>
      <c r="B221" s="14" t="s">
        <v>2962</v>
      </c>
      <c r="C221" s="147">
        <v>237.4</v>
      </c>
      <c r="D221" s="143" t="s">
        <v>3455</v>
      </c>
      <c r="E221" s="172"/>
      <c r="O221" s="146"/>
    </row>
    <row r="222" spans="1:15" ht="11.25" customHeight="1">
      <c r="A222" s="16" t="s">
        <v>2963</v>
      </c>
      <c r="B222" s="16" t="s">
        <v>2964</v>
      </c>
      <c r="C222" s="147">
        <v>256.7</v>
      </c>
      <c r="D222" s="143" t="s">
        <v>3455</v>
      </c>
      <c r="E222" s="172"/>
      <c r="O222" s="146"/>
    </row>
    <row r="223" spans="1:15" ht="11.25" customHeight="1">
      <c r="A223" s="16" t="s">
        <v>2965</v>
      </c>
      <c r="B223" s="16" t="s">
        <v>2966</v>
      </c>
      <c r="C223" s="147">
        <v>446.9</v>
      </c>
      <c r="D223" s="143" t="s">
        <v>3455</v>
      </c>
      <c r="E223" s="172"/>
      <c r="O223" s="146"/>
    </row>
    <row r="224" spans="1:15" ht="11.25" customHeight="1">
      <c r="A224" s="16" t="s">
        <v>2967</v>
      </c>
      <c r="B224" s="16" t="s">
        <v>2968</v>
      </c>
      <c r="C224" s="147">
        <v>327.9</v>
      </c>
      <c r="D224" s="143" t="s">
        <v>3455</v>
      </c>
      <c r="E224" s="172"/>
      <c r="O224" s="146"/>
    </row>
    <row r="225" spans="1:15" ht="11.25" customHeight="1">
      <c r="A225" s="16" t="s">
        <v>2969</v>
      </c>
      <c r="B225" s="16" t="s">
        <v>2970</v>
      </c>
      <c r="C225" s="147">
        <v>186.1</v>
      </c>
      <c r="D225" s="143" t="s">
        <v>3455</v>
      </c>
      <c r="E225" s="172"/>
      <c r="O225" s="146"/>
    </row>
    <row r="226" spans="1:15" ht="11.25" customHeight="1">
      <c r="A226" s="14" t="s">
        <v>2971</v>
      </c>
      <c r="B226" s="14" t="s">
        <v>2972</v>
      </c>
      <c r="C226" s="147">
        <v>67.7</v>
      </c>
      <c r="D226" s="143" t="s">
        <v>3455</v>
      </c>
      <c r="E226" s="172"/>
      <c r="O226" s="146"/>
    </row>
    <row r="227" spans="1:15" ht="11.25" customHeight="1">
      <c r="A227" s="14" t="s">
        <v>2973</v>
      </c>
      <c r="B227" s="14" t="s">
        <v>2974</v>
      </c>
      <c r="C227" s="147">
        <v>190.4</v>
      </c>
      <c r="D227" s="143" t="s">
        <v>3455</v>
      </c>
      <c r="E227" s="172"/>
      <c r="O227" s="146"/>
    </row>
    <row r="228" spans="1:15" ht="11.25" customHeight="1">
      <c r="A228" s="14" t="s">
        <v>2975</v>
      </c>
      <c r="B228" s="14" t="s">
        <v>2976</v>
      </c>
      <c r="C228" s="147">
        <v>390.5</v>
      </c>
      <c r="D228" s="143" t="s">
        <v>3455</v>
      </c>
      <c r="E228" s="172"/>
      <c r="O228" s="146"/>
    </row>
    <row r="229" spans="1:15" ht="11.25" customHeight="1">
      <c r="A229" s="14" t="s">
        <v>2977</v>
      </c>
      <c r="B229" s="14" t="s">
        <v>2978</v>
      </c>
      <c r="C229" s="147">
        <v>289</v>
      </c>
      <c r="D229" s="143" t="s">
        <v>3455</v>
      </c>
      <c r="E229" s="172"/>
      <c r="O229" s="146"/>
    </row>
    <row r="230" spans="1:15" ht="11.25" customHeight="1">
      <c r="A230" s="14" t="s">
        <v>2979</v>
      </c>
      <c r="B230" s="14" t="s">
        <v>2980</v>
      </c>
      <c r="C230" s="147">
        <v>302</v>
      </c>
      <c r="D230" s="143" t="s">
        <v>3455</v>
      </c>
      <c r="E230" s="172"/>
      <c r="O230" s="146"/>
    </row>
    <row r="231" spans="1:15" ht="11.25" customHeight="1">
      <c r="A231" s="22" t="s">
        <v>2981</v>
      </c>
      <c r="B231" s="22" t="s">
        <v>3267</v>
      </c>
      <c r="C231" s="147">
        <v>367.2</v>
      </c>
      <c r="D231" s="143" t="s">
        <v>3455</v>
      </c>
      <c r="E231" s="172"/>
      <c r="O231" s="146"/>
    </row>
    <row r="232" spans="1:15" ht="11.25" customHeight="1">
      <c r="A232" s="22" t="s">
        <v>2982</v>
      </c>
      <c r="B232" s="22" t="s">
        <v>2983</v>
      </c>
      <c r="C232" s="147">
        <v>261.5</v>
      </c>
      <c r="D232" s="143" t="s">
        <v>3455</v>
      </c>
      <c r="E232" s="172"/>
      <c r="O232" s="146"/>
    </row>
    <row r="233" spans="1:15" ht="11.25" customHeight="1">
      <c r="A233" s="22" t="s">
        <v>2984</v>
      </c>
      <c r="B233" s="22" t="s">
        <v>2985</v>
      </c>
      <c r="C233" s="147">
        <v>423.3</v>
      </c>
      <c r="D233" s="143" t="s">
        <v>3455</v>
      </c>
      <c r="E233" s="172"/>
      <c r="O233" s="146"/>
    </row>
    <row r="234" spans="1:15" ht="11.25" customHeight="1">
      <c r="A234" s="22" t="s">
        <v>2986</v>
      </c>
      <c r="B234" s="22" t="s">
        <v>2987</v>
      </c>
      <c r="C234" s="147">
        <v>367.3</v>
      </c>
      <c r="D234" s="143" t="s">
        <v>3455</v>
      </c>
      <c r="E234" s="172"/>
      <c r="O234" s="146"/>
    </row>
    <row r="235" spans="1:15" ht="11.25" customHeight="1">
      <c r="A235" s="22" t="s">
        <v>2988</v>
      </c>
      <c r="B235" s="22" t="s">
        <v>2989</v>
      </c>
      <c r="C235" s="147">
        <v>428</v>
      </c>
      <c r="D235" s="143" t="s">
        <v>3455</v>
      </c>
      <c r="E235" s="172"/>
      <c r="O235" s="146"/>
    </row>
    <row r="236" spans="1:15" ht="11.25" customHeight="1">
      <c r="A236" s="22" t="s">
        <v>2990</v>
      </c>
      <c r="B236" s="22" t="s">
        <v>2991</v>
      </c>
      <c r="C236" s="147">
        <v>247.2</v>
      </c>
      <c r="D236" s="143" t="s">
        <v>3455</v>
      </c>
      <c r="E236" s="172"/>
      <c r="O236" s="146"/>
    </row>
    <row r="237" spans="1:15" ht="11.25" customHeight="1">
      <c r="A237" s="22" t="s">
        <v>2992</v>
      </c>
      <c r="B237" s="22" t="s">
        <v>2993</v>
      </c>
      <c r="C237" s="147">
        <v>230</v>
      </c>
      <c r="D237" s="143" t="s">
        <v>3455</v>
      </c>
      <c r="E237" s="172"/>
      <c r="O237" s="146"/>
    </row>
    <row r="238" spans="1:15" ht="11.25" customHeight="1">
      <c r="A238" s="22" t="s">
        <v>2994</v>
      </c>
      <c r="B238" s="22" t="s">
        <v>2995</v>
      </c>
      <c r="C238" s="147">
        <v>203.2</v>
      </c>
      <c r="D238" s="143" t="s">
        <v>3455</v>
      </c>
      <c r="E238" s="172"/>
      <c r="O238" s="146"/>
    </row>
    <row r="239" spans="1:15" ht="11.25" customHeight="1">
      <c r="A239" s="22" t="s">
        <v>2996</v>
      </c>
      <c r="B239" s="22" t="s">
        <v>1349</v>
      </c>
      <c r="C239" s="147">
        <v>166.1</v>
      </c>
      <c r="D239" s="143" t="s">
        <v>3455</v>
      </c>
      <c r="E239" s="172"/>
      <c r="O239" s="146"/>
    </row>
    <row r="240" spans="1:15" ht="11.25" customHeight="1">
      <c r="A240" s="22" t="s">
        <v>1652</v>
      </c>
      <c r="B240" s="22" t="s">
        <v>3005</v>
      </c>
      <c r="C240" s="147">
        <v>53.8</v>
      </c>
      <c r="D240" s="143" t="s">
        <v>3455</v>
      </c>
      <c r="E240" s="172"/>
      <c r="O240" s="146"/>
    </row>
    <row r="241" spans="1:15" ht="11.25" customHeight="1">
      <c r="A241" s="22" t="s">
        <v>1653</v>
      </c>
      <c r="B241" s="22" t="s">
        <v>3006</v>
      </c>
      <c r="C241" s="147">
        <v>23.6</v>
      </c>
      <c r="D241" s="143" t="s">
        <v>3455</v>
      </c>
      <c r="E241" s="172"/>
      <c r="O241" s="146"/>
    </row>
    <row r="242" spans="1:15" ht="11.25" customHeight="1">
      <c r="A242" s="22" t="s">
        <v>1644</v>
      </c>
      <c r="B242" s="22" t="s">
        <v>2997</v>
      </c>
      <c r="C242" s="147">
        <v>64</v>
      </c>
      <c r="D242" s="143" t="s">
        <v>3455</v>
      </c>
      <c r="E242" s="172"/>
      <c r="O242" s="146"/>
    </row>
    <row r="243" spans="1:15" ht="11.25" customHeight="1">
      <c r="A243" s="22" t="s">
        <v>1654</v>
      </c>
      <c r="B243" s="22" t="s">
        <v>3007</v>
      </c>
      <c r="C243" s="147">
        <v>262</v>
      </c>
      <c r="D243" s="143" t="s">
        <v>3455</v>
      </c>
      <c r="E243" s="172"/>
      <c r="O243" s="146"/>
    </row>
    <row r="244" spans="1:15" ht="11.25" customHeight="1">
      <c r="A244" s="22" t="s">
        <v>1645</v>
      </c>
      <c r="B244" s="22" t="s">
        <v>2998</v>
      </c>
      <c r="C244" s="147">
        <v>114.8</v>
      </c>
      <c r="D244" s="143" t="s">
        <v>3455</v>
      </c>
      <c r="E244" s="172"/>
      <c r="F244" s="3"/>
      <c r="G244" s="23"/>
      <c r="O244" s="146"/>
    </row>
    <row r="245" spans="1:15" ht="11.25" customHeight="1">
      <c r="A245" s="22" t="s">
        <v>1655</v>
      </c>
      <c r="B245" s="22" t="s">
        <v>3008</v>
      </c>
      <c r="C245" s="147">
        <v>98.2</v>
      </c>
      <c r="D245" s="143" t="s">
        <v>3455</v>
      </c>
      <c r="E245" s="172"/>
      <c r="F245" s="3"/>
      <c r="G245" s="23"/>
      <c r="O245" s="146"/>
    </row>
    <row r="246" spans="1:15" ht="11.25" customHeight="1">
      <c r="A246" s="22" t="s">
        <v>1656</v>
      </c>
      <c r="B246" s="22" t="s">
        <v>3437</v>
      </c>
      <c r="C246" s="147">
        <v>88.3</v>
      </c>
      <c r="D246" s="143" t="s">
        <v>3455</v>
      </c>
      <c r="E246" s="172"/>
      <c r="F246" s="3"/>
      <c r="G246" s="3"/>
      <c r="O246" s="146"/>
    </row>
    <row r="247" spans="1:15" ht="11.25" customHeight="1">
      <c r="A247" s="22" t="s">
        <v>1657</v>
      </c>
      <c r="B247" s="22" t="s">
        <v>3438</v>
      </c>
      <c r="C247" s="147">
        <v>170.2</v>
      </c>
      <c r="D247" s="143" t="s">
        <v>3455</v>
      </c>
      <c r="E247" s="172"/>
      <c r="F247" s="3"/>
      <c r="G247" s="3"/>
      <c r="O247" s="146"/>
    </row>
    <row r="248" spans="1:15" ht="11.25" customHeight="1">
      <c r="A248" s="22" t="s">
        <v>1646</v>
      </c>
      <c r="B248" s="22" t="s">
        <v>2999</v>
      </c>
      <c r="C248" s="147">
        <v>59</v>
      </c>
      <c r="D248" s="143" t="s">
        <v>3455</v>
      </c>
      <c r="E248" s="172"/>
      <c r="F248" s="3"/>
      <c r="G248" s="3"/>
      <c r="O248" s="146"/>
    </row>
    <row r="249" spans="1:15" ht="11.25" customHeight="1">
      <c r="A249" s="22" t="s">
        <v>1647</v>
      </c>
      <c r="B249" s="22" t="s">
        <v>3000</v>
      </c>
      <c r="C249" s="147">
        <v>153</v>
      </c>
      <c r="D249" s="143" t="s">
        <v>3455</v>
      </c>
      <c r="E249" s="172"/>
      <c r="F249" s="3"/>
      <c r="G249" s="3"/>
      <c r="O249" s="146"/>
    </row>
    <row r="250" spans="1:15" ht="11.25" customHeight="1">
      <c r="A250" s="22" t="s">
        <v>1658</v>
      </c>
      <c r="B250" s="22" t="s">
        <v>3439</v>
      </c>
      <c r="C250" s="147">
        <v>39.4</v>
      </c>
      <c r="D250" s="143" t="s">
        <v>3455</v>
      </c>
      <c r="E250" s="172"/>
      <c r="F250" s="3"/>
      <c r="G250" s="3"/>
      <c r="O250" s="146"/>
    </row>
    <row r="251" spans="1:15" ht="11.25" customHeight="1">
      <c r="A251" s="22" t="s">
        <v>1648</v>
      </c>
      <c r="B251" s="22" t="s">
        <v>3001</v>
      </c>
      <c r="C251" s="147">
        <v>27.5</v>
      </c>
      <c r="D251" s="143" t="s">
        <v>3455</v>
      </c>
      <c r="E251" s="172"/>
      <c r="F251" s="3"/>
      <c r="G251" s="3"/>
      <c r="O251" s="146"/>
    </row>
    <row r="252" spans="1:15" ht="11.25" customHeight="1">
      <c r="A252" s="22" t="s">
        <v>1649</v>
      </c>
      <c r="B252" s="22" t="s">
        <v>3002</v>
      </c>
      <c r="C252" s="147">
        <v>54.1</v>
      </c>
      <c r="D252" s="143" t="s">
        <v>3455</v>
      </c>
      <c r="E252" s="172"/>
      <c r="F252" s="3"/>
      <c r="G252" s="3"/>
      <c r="O252" s="146"/>
    </row>
    <row r="253" spans="1:15" ht="11.25" customHeight="1">
      <c r="A253" s="22" t="s">
        <v>1659</v>
      </c>
      <c r="B253" s="22" t="s">
        <v>3440</v>
      </c>
      <c r="C253" s="147">
        <v>163.8</v>
      </c>
      <c r="D253" s="143" t="s">
        <v>3455</v>
      </c>
      <c r="E253" s="172"/>
      <c r="F253" s="3"/>
      <c r="G253" s="3"/>
      <c r="O253" s="146"/>
    </row>
    <row r="254" spans="1:15" ht="11.25" customHeight="1">
      <c r="A254" s="22" t="s">
        <v>1650</v>
      </c>
      <c r="B254" s="22" t="s">
        <v>3003</v>
      </c>
      <c r="C254" s="147">
        <v>33.6</v>
      </c>
      <c r="D254" s="143" t="s">
        <v>3455</v>
      </c>
      <c r="E254" s="172"/>
      <c r="F254" s="3"/>
      <c r="G254" s="3"/>
      <c r="O254" s="146"/>
    </row>
    <row r="255" spans="1:15" ht="11.25" customHeight="1">
      <c r="A255" s="22" t="s">
        <v>1660</v>
      </c>
      <c r="B255" s="22" t="s">
        <v>3441</v>
      </c>
      <c r="C255" s="147">
        <v>11.5</v>
      </c>
      <c r="D255" s="143" t="s">
        <v>3455</v>
      </c>
      <c r="E255" s="172"/>
      <c r="F255" s="3"/>
      <c r="G255" s="3"/>
      <c r="O255" s="146"/>
    </row>
    <row r="256" spans="1:15" ht="11.25" customHeight="1">
      <c r="A256" s="22" t="s">
        <v>1661</v>
      </c>
      <c r="B256" s="22" t="s">
        <v>3442</v>
      </c>
      <c r="C256" s="147">
        <v>108.2</v>
      </c>
      <c r="D256" s="143" t="s">
        <v>3455</v>
      </c>
      <c r="E256" s="172"/>
      <c r="F256" s="3"/>
      <c r="G256" s="3"/>
      <c r="O256" s="146"/>
    </row>
    <row r="257" spans="1:15" ht="11.25" customHeight="1">
      <c r="A257" s="22" t="s">
        <v>1651</v>
      </c>
      <c r="B257" s="22" t="s">
        <v>3004</v>
      </c>
      <c r="C257" s="147">
        <v>9.9</v>
      </c>
      <c r="D257" s="143" t="s">
        <v>3455</v>
      </c>
      <c r="E257" s="172"/>
      <c r="F257" s="3"/>
      <c r="G257" s="3"/>
      <c r="O257" s="146"/>
    </row>
    <row r="258" spans="1:15" ht="11.25" customHeight="1">
      <c r="A258" s="22" t="s">
        <v>3443</v>
      </c>
      <c r="B258" s="22" t="s">
        <v>3444</v>
      </c>
      <c r="C258" s="147">
        <v>95.2</v>
      </c>
      <c r="D258" s="143" t="s">
        <v>3455</v>
      </c>
      <c r="E258" s="172"/>
      <c r="F258" s="3"/>
      <c r="G258" s="3"/>
      <c r="O258" s="146"/>
    </row>
    <row r="259" spans="1:15" ht="11.25" customHeight="1">
      <c r="A259" s="22" t="s">
        <v>3445</v>
      </c>
      <c r="B259" s="22" t="s">
        <v>3446</v>
      </c>
      <c r="C259" s="147">
        <v>29.4</v>
      </c>
      <c r="D259" s="143" t="s">
        <v>3455</v>
      </c>
      <c r="E259" s="172"/>
      <c r="F259" s="3"/>
      <c r="G259" s="3"/>
      <c r="O259" s="146"/>
    </row>
    <row r="260" spans="1:15" ht="11.25" customHeight="1">
      <c r="A260" s="22" t="s">
        <v>1987</v>
      </c>
      <c r="B260" s="22" t="s">
        <v>1353</v>
      </c>
      <c r="C260" s="147">
        <v>178.6</v>
      </c>
      <c r="D260" s="143" t="s">
        <v>3455</v>
      </c>
      <c r="E260" s="172"/>
      <c r="F260" s="3"/>
      <c r="G260" s="3"/>
      <c r="O260" s="146"/>
    </row>
    <row r="261" spans="1:15" ht="11.25" customHeight="1">
      <c r="A261" s="22" t="s">
        <v>1988</v>
      </c>
      <c r="B261" s="22" t="s">
        <v>1989</v>
      </c>
      <c r="C261" s="147">
        <v>515.5</v>
      </c>
      <c r="D261" s="143" t="s">
        <v>3455</v>
      </c>
      <c r="E261" s="172"/>
      <c r="F261" s="3"/>
      <c r="G261" s="3"/>
      <c r="O261" s="146"/>
    </row>
    <row r="262" spans="1:15" ht="11.25" customHeight="1">
      <c r="A262" s="22" t="s">
        <v>1990</v>
      </c>
      <c r="B262" s="22" t="s">
        <v>1427</v>
      </c>
      <c r="C262" s="147">
        <v>275.8</v>
      </c>
      <c r="D262" s="143" t="s">
        <v>3455</v>
      </c>
      <c r="E262" s="172"/>
      <c r="F262" s="3"/>
      <c r="G262" s="3"/>
      <c r="O262" s="146"/>
    </row>
    <row r="263" spans="1:15" ht="11.25" customHeight="1">
      <c r="A263" s="22" t="s">
        <v>1428</v>
      </c>
      <c r="B263" s="22" t="s">
        <v>1429</v>
      </c>
      <c r="C263" s="147">
        <v>106.1</v>
      </c>
      <c r="D263" s="143" t="s">
        <v>3455</v>
      </c>
      <c r="E263" s="172"/>
      <c r="F263" s="3"/>
      <c r="G263" s="3"/>
      <c r="O263" s="146"/>
    </row>
    <row r="264" spans="1:15" ht="11.25" customHeight="1">
      <c r="A264" s="22" t="s">
        <v>1430</v>
      </c>
      <c r="B264" s="22" t="s">
        <v>1431</v>
      </c>
      <c r="C264" s="147">
        <v>120.8</v>
      </c>
      <c r="D264" s="143" t="s">
        <v>3455</v>
      </c>
      <c r="E264" s="172"/>
      <c r="F264" s="3"/>
      <c r="G264" s="3"/>
      <c r="O264" s="146"/>
    </row>
    <row r="265" spans="1:15" ht="11.25" customHeight="1">
      <c r="A265" s="22" t="s">
        <v>1432</v>
      </c>
      <c r="B265" s="22" t="s">
        <v>1433</v>
      </c>
      <c r="C265" s="147">
        <v>352.2</v>
      </c>
      <c r="D265" s="143" t="s">
        <v>3455</v>
      </c>
      <c r="E265" s="172"/>
      <c r="F265" s="3"/>
      <c r="G265" s="3"/>
      <c r="O265" s="146"/>
    </row>
    <row r="266" spans="1:15" ht="11.25" customHeight="1">
      <c r="A266" s="22" t="s">
        <v>1434</v>
      </c>
      <c r="B266" s="22" t="s">
        <v>1435</v>
      </c>
      <c r="C266" s="147">
        <v>391.8</v>
      </c>
      <c r="D266" s="143" t="s">
        <v>3455</v>
      </c>
      <c r="E266" s="172"/>
      <c r="F266" s="3"/>
      <c r="G266" s="3"/>
      <c r="O266" s="146"/>
    </row>
    <row r="267" spans="1:15" ht="11.25" customHeight="1">
      <c r="A267" s="22" t="s">
        <v>1436</v>
      </c>
      <c r="B267" s="22" t="s">
        <v>1437</v>
      </c>
      <c r="C267" s="147">
        <v>164.8</v>
      </c>
      <c r="D267" s="143" t="s">
        <v>3455</v>
      </c>
      <c r="E267" s="172"/>
      <c r="F267" s="3"/>
      <c r="G267" s="3"/>
      <c r="O267" s="146"/>
    </row>
    <row r="268" spans="1:15" ht="11.25" customHeight="1">
      <c r="A268" s="22" t="s">
        <v>1438</v>
      </c>
      <c r="B268" s="22" t="s">
        <v>213</v>
      </c>
      <c r="C268" s="147">
        <v>367</v>
      </c>
      <c r="D268" s="143" t="s">
        <v>3455</v>
      </c>
      <c r="E268" s="172"/>
      <c r="F268" s="3"/>
      <c r="G268" s="3"/>
      <c r="O268" s="146"/>
    </row>
    <row r="269" spans="1:15" ht="11.25" customHeight="1">
      <c r="A269" s="22" t="s">
        <v>214</v>
      </c>
      <c r="B269" s="22" t="s">
        <v>215</v>
      </c>
      <c r="C269" s="147">
        <v>252.7</v>
      </c>
      <c r="D269" s="143" t="s">
        <v>3455</v>
      </c>
      <c r="E269" s="172"/>
      <c r="F269" s="3"/>
      <c r="G269" s="3"/>
      <c r="O269" s="146"/>
    </row>
    <row r="270" spans="1:15" ht="11.25" customHeight="1">
      <c r="A270" s="22" t="s">
        <v>216</v>
      </c>
      <c r="B270" s="22" t="s">
        <v>217</v>
      </c>
      <c r="C270" s="147">
        <v>389.7</v>
      </c>
      <c r="D270" s="143" t="s">
        <v>3455</v>
      </c>
      <c r="E270" s="172"/>
      <c r="O270" s="146"/>
    </row>
    <row r="271" spans="1:15" ht="11.25" customHeight="1">
      <c r="A271" s="22" t="s">
        <v>218</v>
      </c>
      <c r="B271" s="22" t="s">
        <v>219</v>
      </c>
      <c r="C271" s="147">
        <v>177.6</v>
      </c>
      <c r="D271" s="143" t="s">
        <v>3455</v>
      </c>
      <c r="E271" s="172"/>
      <c r="O271" s="146"/>
    </row>
    <row r="272" spans="1:15" ht="11.25" customHeight="1">
      <c r="A272" s="22" t="s">
        <v>220</v>
      </c>
      <c r="B272" s="22" t="s">
        <v>221</v>
      </c>
      <c r="C272" s="147">
        <v>309.9</v>
      </c>
      <c r="D272" s="143" t="s">
        <v>3455</v>
      </c>
      <c r="E272" s="172"/>
      <c r="O272" s="146"/>
    </row>
    <row r="273" spans="1:15" ht="11.25" customHeight="1">
      <c r="A273" s="22" t="s">
        <v>222</v>
      </c>
      <c r="B273" s="22" t="s">
        <v>223</v>
      </c>
      <c r="C273" s="147">
        <v>189.1</v>
      </c>
      <c r="D273" s="143" t="s">
        <v>3455</v>
      </c>
      <c r="E273" s="172"/>
      <c r="O273" s="146"/>
    </row>
    <row r="274" spans="1:15" ht="11.25" customHeight="1">
      <c r="A274" s="14" t="s">
        <v>224</v>
      </c>
      <c r="B274" s="25" t="s">
        <v>225</v>
      </c>
      <c r="C274" s="147">
        <v>194.1</v>
      </c>
      <c r="D274" s="143" t="s">
        <v>3455</v>
      </c>
      <c r="E274" s="172"/>
      <c r="O274" s="146"/>
    </row>
    <row r="275" spans="1:15" ht="11.25" customHeight="1">
      <c r="A275" s="14" t="s">
        <v>2499</v>
      </c>
      <c r="B275" s="25" t="s">
        <v>2500</v>
      </c>
      <c r="C275" s="147">
        <v>195.2</v>
      </c>
      <c r="D275" s="143" t="s">
        <v>3455</v>
      </c>
      <c r="E275" s="172"/>
      <c r="O275" s="146"/>
    </row>
    <row r="276" spans="1:15" ht="11.25" customHeight="1">
      <c r="A276" s="14" t="s">
        <v>2501</v>
      </c>
      <c r="B276" s="25" t="s">
        <v>2502</v>
      </c>
      <c r="C276" s="147">
        <v>164.5</v>
      </c>
      <c r="D276" s="143" t="s">
        <v>3455</v>
      </c>
      <c r="E276" s="172"/>
      <c r="O276" s="146"/>
    </row>
    <row r="277" spans="1:15" ht="11.25" customHeight="1">
      <c r="A277" s="14" t="s">
        <v>2503</v>
      </c>
      <c r="B277" s="14" t="s">
        <v>2504</v>
      </c>
      <c r="C277" s="147">
        <v>152.8</v>
      </c>
      <c r="D277" s="143" t="s">
        <v>3455</v>
      </c>
      <c r="E277" s="172"/>
      <c r="O277" s="146"/>
    </row>
    <row r="278" spans="1:15" ht="11.25" customHeight="1">
      <c r="A278" s="14" t="s">
        <v>2505</v>
      </c>
      <c r="B278" s="14" t="s">
        <v>2506</v>
      </c>
      <c r="C278" s="147">
        <v>266.9</v>
      </c>
      <c r="D278" s="143" t="s">
        <v>3455</v>
      </c>
      <c r="E278" s="172"/>
      <c r="O278" s="146"/>
    </row>
    <row r="279" spans="1:15" ht="11.25" customHeight="1">
      <c r="A279" s="14" t="s">
        <v>2507</v>
      </c>
      <c r="B279" s="14" t="s">
        <v>2508</v>
      </c>
      <c r="C279" s="147">
        <v>151.2</v>
      </c>
      <c r="D279" s="143" t="s">
        <v>3455</v>
      </c>
      <c r="E279" s="172"/>
      <c r="O279" s="146"/>
    </row>
    <row r="280" spans="1:15" ht="11.25" customHeight="1">
      <c r="A280" s="14" t="s">
        <v>2509</v>
      </c>
      <c r="B280" s="14" t="s">
        <v>2510</v>
      </c>
      <c r="C280" s="147">
        <v>266</v>
      </c>
      <c r="D280" s="143" t="s">
        <v>3455</v>
      </c>
      <c r="E280" s="172"/>
      <c r="O280" s="146"/>
    </row>
    <row r="281" spans="1:15" ht="11.25" customHeight="1">
      <c r="A281" s="14" t="s">
        <v>2511</v>
      </c>
      <c r="B281" s="14" t="s">
        <v>2512</v>
      </c>
      <c r="C281" s="147">
        <v>90.7</v>
      </c>
      <c r="D281" s="143" t="s">
        <v>3455</v>
      </c>
      <c r="E281" s="172"/>
      <c r="O281" s="146"/>
    </row>
    <row r="282" spans="1:15" ht="11.25" customHeight="1">
      <c r="A282" s="14" t="s">
        <v>2513</v>
      </c>
      <c r="B282" s="14" t="s">
        <v>2514</v>
      </c>
      <c r="C282" s="147">
        <v>62.3</v>
      </c>
      <c r="D282" s="143" t="s">
        <v>3455</v>
      </c>
      <c r="E282" s="172"/>
      <c r="O282" s="146"/>
    </row>
    <row r="283" spans="1:15" ht="11.25" customHeight="1">
      <c r="A283" s="14" t="s">
        <v>2515</v>
      </c>
      <c r="B283" s="14" t="s">
        <v>2516</v>
      </c>
      <c r="C283" s="147">
        <v>151</v>
      </c>
      <c r="D283" s="143" t="s">
        <v>3455</v>
      </c>
      <c r="E283" s="172"/>
      <c r="O283" s="146"/>
    </row>
    <row r="284" spans="1:15" ht="11.25" customHeight="1">
      <c r="A284" s="14" t="s">
        <v>2517</v>
      </c>
      <c r="B284" s="14" t="s">
        <v>2518</v>
      </c>
      <c r="C284" s="147">
        <v>180</v>
      </c>
      <c r="D284" s="143" t="s">
        <v>3455</v>
      </c>
      <c r="E284" s="172"/>
      <c r="O284" s="146"/>
    </row>
    <row r="285" spans="1:15" ht="11.25" customHeight="1">
      <c r="A285" s="14" t="s">
        <v>2519</v>
      </c>
      <c r="B285" s="14" t="s">
        <v>2520</v>
      </c>
      <c r="C285" s="147">
        <v>137.6</v>
      </c>
      <c r="D285" s="143" t="s">
        <v>3455</v>
      </c>
      <c r="E285" s="172"/>
      <c r="O285" s="146"/>
    </row>
    <row r="286" spans="1:15" ht="11.25" customHeight="1">
      <c r="A286" s="14" t="s">
        <v>2521</v>
      </c>
      <c r="B286" s="14" t="s">
        <v>2522</v>
      </c>
      <c r="C286" s="147">
        <v>78.2</v>
      </c>
      <c r="D286" s="143" t="s">
        <v>3455</v>
      </c>
      <c r="E286" s="172"/>
      <c r="O286" s="146"/>
    </row>
    <row r="287" spans="1:15" ht="11.25" customHeight="1">
      <c r="A287" s="14" t="s">
        <v>2523</v>
      </c>
      <c r="B287" s="14" t="s">
        <v>2524</v>
      </c>
      <c r="C287" s="147">
        <v>119.7</v>
      </c>
      <c r="D287" s="143" t="s">
        <v>3455</v>
      </c>
      <c r="E287" s="172"/>
      <c r="O287" s="146"/>
    </row>
    <row r="288" spans="1:15" ht="11.25" customHeight="1">
      <c r="A288" s="26" t="s">
        <v>2525</v>
      </c>
      <c r="B288" s="26" t="s">
        <v>1670</v>
      </c>
      <c r="C288" s="147">
        <v>22.8</v>
      </c>
      <c r="D288" s="143" t="s">
        <v>3455</v>
      </c>
      <c r="E288" s="172"/>
      <c r="O288" s="146"/>
    </row>
    <row r="289" spans="1:15" ht="11.25" customHeight="1">
      <c r="A289" s="6" t="s">
        <v>1671</v>
      </c>
      <c r="B289" s="6" t="s">
        <v>1672</v>
      </c>
      <c r="C289" s="147">
        <v>83.3</v>
      </c>
      <c r="D289" s="143" t="s">
        <v>3455</v>
      </c>
      <c r="E289" s="172"/>
      <c r="O289" s="146"/>
    </row>
    <row r="290" spans="1:15" ht="11.25" customHeight="1">
      <c r="A290" s="22" t="s">
        <v>1673</v>
      </c>
      <c r="B290" s="22" t="s">
        <v>1674</v>
      </c>
      <c r="C290" s="147">
        <v>48.7</v>
      </c>
      <c r="D290" s="143" t="s">
        <v>3455</v>
      </c>
      <c r="E290" s="172"/>
      <c r="O290" s="146"/>
    </row>
    <row r="291" spans="1:15" ht="11.25" customHeight="1">
      <c r="A291" s="22" t="s">
        <v>1675</v>
      </c>
      <c r="B291" s="22" t="s">
        <v>1676</v>
      </c>
      <c r="C291" s="147">
        <v>43.2</v>
      </c>
      <c r="D291" s="143" t="s">
        <v>3455</v>
      </c>
      <c r="E291" s="172"/>
      <c r="O291" s="146"/>
    </row>
    <row r="292" spans="1:15" ht="11.25" customHeight="1">
      <c r="A292" s="22" t="s">
        <v>1677</v>
      </c>
      <c r="B292" s="22" t="s">
        <v>1678</v>
      </c>
      <c r="C292" s="147">
        <v>11.2</v>
      </c>
      <c r="D292" s="143" t="s">
        <v>3455</v>
      </c>
      <c r="E292" s="172"/>
      <c r="O292" s="146"/>
    </row>
    <row r="293" spans="1:15" ht="11.25" customHeight="1">
      <c r="A293" s="22" t="s">
        <v>1679</v>
      </c>
      <c r="B293" s="25" t="s">
        <v>1680</v>
      </c>
      <c r="C293" s="147">
        <v>113.2</v>
      </c>
      <c r="D293" s="143" t="s">
        <v>3455</v>
      </c>
      <c r="E293" s="172"/>
      <c r="O293" s="146"/>
    </row>
    <row r="294" spans="1:15" ht="11.25" customHeight="1">
      <c r="A294" s="14" t="s">
        <v>1681</v>
      </c>
      <c r="B294" s="25" t="s">
        <v>1682</v>
      </c>
      <c r="C294" s="147">
        <v>5.4</v>
      </c>
      <c r="D294" s="143" t="s">
        <v>3456</v>
      </c>
      <c r="E294" s="172"/>
      <c r="O294" s="146"/>
    </row>
    <row r="295" spans="1:15" ht="11.25" customHeight="1">
      <c r="A295" s="14" t="s">
        <v>1683</v>
      </c>
      <c r="B295" s="25" t="s">
        <v>1684</v>
      </c>
      <c r="C295" s="147">
        <v>14.8</v>
      </c>
      <c r="D295" s="143" t="s">
        <v>3455</v>
      </c>
      <c r="E295" s="172"/>
      <c r="O295" s="146"/>
    </row>
    <row r="296" spans="1:15" ht="11.25" customHeight="1">
      <c r="A296" s="14" t="s">
        <v>1685</v>
      </c>
      <c r="B296" s="14" t="s">
        <v>1686</v>
      </c>
      <c r="C296" s="147">
        <v>30.1</v>
      </c>
      <c r="D296" s="143" t="s">
        <v>3455</v>
      </c>
      <c r="E296" s="172"/>
      <c r="O296" s="146"/>
    </row>
    <row r="297" spans="1:15" ht="11.25" customHeight="1">
      <c r="A297" s="14" t="s">
        <v>1687</v>
      </c>
      <c r="B297" s="14" t="s">
        <v>1688</v>
      </c>
      <c r="C297" s="147">
        <v>261.3</v>
      </c>
      <c r="D297" s="143" t="s">
        <v>3455</v>
      </c>
      <c r="E297" s="172"/>
      <c r="O297" s="146"/>
    </row>
    <row r="298" spans="1:15" ht="11.25" customHeight="1">
      <c r="A298" s="14" t="s">
        <v>1689</v>
      </c>
      <c r="B298" s="14" t="s">
        <v>1690</v>
      </c>
      <c r="C298" s="147">
        <v>30.4</v>
      </c>
      <c r="D298" s="143" t="s">
        <v>3455</v>
      </c>
      <c r="E298" s="172"/>
      <c r="O298" s="146"/>
    </row>
    <row r="299" spans="1:15" ht="11.25" customHeight="1">
      <c r="A299" s="14" t="s">
        <v>1691</v>
      </c>
      <c r="B299" s="14" t="s">
        <v>1692</v>
      </c>
      <c r="C299" s="147">
        <v>14.2</v>
      </c>
      <c r="D299" s="143" t="s">
        <v>3455</v>
      </c>
      <c r="E299" s="172"/>
      <c r="O299" s="146"/>
    </row>
    <row r="300" spans="1:15" ht="11.25" customHeight="1">
      <c r="A300" s="14" t="s">
        <v>1693</v>
      </c>
      <c r="B300" s="14" t="s">
        <v>1694</v>
      </c>
      <c r="C300" s="147">
        <v>37.1</v>
      </c>
      <c r="D300" s="143" t="s">
        <v>3455</v>
      </c>
      <c r="E300" s="172"/>
      <c r="O300" s="146"/>
    </row>
    <row r="301" spans="1:15" ht="11.25" customHeight="1">
      <c r="A301" s="14" t="s">
        <v>1695</v>
      </c>
      <c r="B301" s="14" t="s">
        <v>1696</v>
      </c>
      <c r="C301" s="147">
        <v>6.6</v>
      </c>
      <c r="D301" s="143" t="s">
        <v>3455</v>
      </c>
      <c r="E301" s="172"/>
      <c r="O301" s="146"/>
    </row>
    <row r="302" spans="1:15" ht="11.25" customHeight="1">
      <c r="A302" s="14" t="s">
        <v>1697</v>
      </c>
      <c r="B302" s="14" t="s">
        <v>1698</v>
      </c>
      <c r="C302" s="147">
        <v>13</v>
      </c>
      <c r="D302" s="143" t="s">
        <v>3455</v>
      </c>
      <c r="E302" s="172"/>
      <c r="O302" s="146"/>
    </row>
    <row r="303" spans="1:15" ht="11.25" customHeight="1">
      <c r="A303" s="14" t="s">
        <v>1699</v>
      </c>
      <c r="B303" s="14" t="s">
        <v>1700</v>
      </c>
      <c r="C303" s="147">
        <v>31.9</v>
      </c>
      <c r="D303" s="143" t="s">
        <v>3455</v>
      </c>
      <c r="E303" s="172"/>
      <c r="O303" s="146"/>
    </row>
    <row r="304" spans="1:15" ht="11.25" customHeight="1">
      <c r="A304" s="14" t="s">
        <v>1701</v>
      </c>
      <c r="B304" s="14" t="s">
        <v>1702</v>
      </c>
      <c r="C304" s="147">
        <v>10.9</v>
      </c>
      <c r="D304" s="143" t="s">
        <v>3456</v>
      </c>
      <c r="E304" s="172"/>
      <c r="O304" s="146"/>
    </row>
    <row r="305" spans="1:15" ht="11.25" customHeight="1">
      <c r="A305" s="14" t="s">
        <v>1703</v>
      </c>
      <c r="B305" s="14" t="s">
        <v>1704</v>
      </c>
      <c r="C305" s="147">
        <v>254.1</v>
      </c>
      <c r="D305" s="143" t="s">
        <v>3455</v>
      </c>
      <c r="E305" s="172"/>
      <c r="O305" s="146"/>
    </row>
    <row r="306" spans="1:15" ht="11.25" customHeight="1">
      <c r="A306" s="14" t="s">
        <v>1705</v>
      </c>
      <c r="B306" s="14" t="s">
        <v>1706</v>
      </c>
      <c r="C306" s="147">
        <v>51.4</v>
      </c>
      <c r="D306" s="143" t="s">
        <v>3455</v>
      </c>
      <c r="E306" s="172"/>
      <c r="O306" s="146"/>
    </row>
    <row r="307" spans="1:15" ht="11.25" customHeight="1">
      <c r="A307" s="14" t="s">
        <v>1707</v>
      </c>
      <c r="B307" s="14" t="s">
        <v>1708</v>
      </c>
      <c r="C307" s="147">
        <v>105.5</v>
      </c>
      <c r="D307" s="143" t="s">
        <v>3455</v>
      </c>
      <c r="E307" s="172"/>
      <c r="O307" s="146"/>
    </row>
    <row r="308" spans="1:15" ht="11.25" customHeight="1">
      <c r="A308" s="14" t="s">
        <v>1709</v>
      </c>
      <c r="B308" s="14" t="s">
        <v>1710</v>
      </c>
      <c r="C308" s="147">
        <v>153.6</v>
      </c>
      <c r="D308" s="143" t="s">
        <v>3455</v>
      </c>
      <c r="E308" s="172"/>
      <c r="O308" s="146"/>
    </row>
    <row r="309" spans="1:15" ht="11.25" customHeight="1">
      <c r="A309" s="14" t="s">
        <v>1711</v>
      </c>
      <c r="B309" s="14" t="s">
        <v>1712</v>
      </c>
      <c r="C309" s="147">
        <v>160.9</v>
      </c>
      <c r="D309" s="143" t="s">
        <v>3455</v>
      </c>
      <c r="E309" s="172"/>
      <c r="O309" s="146"/>
    </row>
    <row r="310" spans="1:15" ht="11.25" customHeight="1">
      <c r="A310" s="14" t="s">
        <v>1713</v>
      </c>
      <c r="B310" s="14" t="s">
        <v>1714</v>
      </c>
      <c r="C310" s="147">
        <v>106.9</v>
      </c>
      <c r="D310" s="143" t="s">
        <v>3455</v>
      </c>
      <c r="E310" s="172"/>
      <c r="O310" s="146"/>
    </row>
    <row r="311" spans="1:15" ht="11.25" customHeight="1">
      <c r="A311" s="14" t="s">
        <v>1715</v>
      </c>
      <c r="B311" s="14" t="s">
        <v>1716</v>
      </c>
      <c r="C311" s="147">
        <v>71.9</v>
      </c>
      <c r="D311" s="143" t="s">
        <v>3455</v>
      </c>
      <c r="E311" s="172"/>
      <c r="O311" s="146"/>
    </row>
    <row r="312" spans="1:15" ht="11.25" customHeight="1">
      <c r="A312" s="14" t="s">
        <v>1717</v>
      </c>
      <c r="B312" s="14" t="s">
        <v>1718</v>
      </c>
      <c r="C312" s="147">
        <v>71.3</v>
      </c>
      <c r="D312" s="143" t="s">
        <v>3455</v>
      </c>
      <c r="E312" s="172"/>
      <c r="O312" s="146"/>
    </row>
    <row r="313" spans="1:15" ht="11.25" customHeight="1">
      <c r="A313" s="14" t="s">
        <v>1719</v>
      </c>
      <c r="B313" s="14" t="s">
        <v>1720</v>
      </c>
      <c r="C313" s="147">
        <v>106.4</v>
      </c>
      <c r="D313" s="143" t="s">
        <v>3455</v>
      </c>
      <c r="E313" s="172"/>
      <c r="O313" s="146"/>
    </row>
    <row r="314" spans="1:15" ht="11.25" customHeight="1">
      <c r="A314" s="14" t="s">
        <v>1721</v>
      </c>
      <c r="B314" s="14" t="s">
        <v>1722</v>
      </c>
      <c r="C314" s="147">
        <v>109.1</v>
      </c>
      <c r="D314" s="143" t="s">
        <v>3455</v>
      </c>
      <c r="E314" s="172"/>
      <c r="O314" s="146"/>
    </row>
    <row r="315" spans="1:15" ht="11.25" customHeight="1">
      <c r="A315" s="14" t="s">
        <v>1723</v>
      </c>
      <c r="B315" s="14" t="s">
        <v>1724</v>
      </c>
      <c r="C315" s="147">
        <v>118</v>
      </c>
      <c r="D315" s="143" t="s">
        <v>3455</v>
      </c>
      <c r="E315" s="172"/>
      <c r="O315" s="146"/>
    </row>
    <row r="316" spans="1:15" ht="11.25" customHeight="1">
      <c r="A316" s="14" t="s">
        <v>1725</v>
      </c>
      <c r="B316" s="14" t="s">
        <v>1726</v>
      </c>
      <c r="C316" s="147">
        <v>127.5</v>
      </c>
      <c r="D316" s="143" t="s">
        <v>3455</v>
      </c>
      <c r="E316" s="172"/>
      <c r="O316" s="146"/>
    </row>
    <row r="317" spans="1:15" ht="11.25" customHeight="1">
      <c r="A317" s="14" t="s">
        <v>1727</v>
      </c>
      <c r="B317" s="14" t="s">
        <v>1728</v>
      </c>
      <c r="C317" s="147">
        <v>102.6</v>
      </c>
      <c r="D317" s="143" t="s">
        <v>3455</v>
      </c>
      <c r="E317" s="172"/>
      <c r="O317" s="146"/>
    </row>
    <row r="318" spans="1:15" ht="11.25" customHeight="1">
      <c r="A318" s="14" t="s">
        <v>1729</v>
      </c>
      <c r="B318" s="14" t="s">
        <v>1730</v>
      </c>
      <c r="C318" s="147">
        <v>187.1</v>
      </c>
      <c r="D318" s="143" t="s">
        <v>3455</v>
      </c>
      <c r="E318" s="172"/>
      <c r="O318" s="146"/>
    </row>
    <row r="319" spans="1:15" ht="11.25" customHeight="1">
      <c r="A319" s="10" t="s">
        <v>1731</v>
      </c>
      <c r="B319" s="10" t="s">
        <v>1732</v>
      </c>
      <c r="C319" s="147">
        <v>204.4</v>
      </c>
      <c r="D319" s="143" t="s">
        <v>3455</v>
      </c>
      <c r="E319" s="172"/>
      <c r="O319" s="146"/>
    </row>
    <row r="320" spans="1:15" ht="11.25" customHeight="1">
      <c r="A320" s="27" t="s">
        <v>1733</v>
      </c>
      <c r="B320" s="27" t="s">
        <v>1734</v>
      </c>
      <c r="C320" s="147">
        <v>94.8</v>
      </c>
      <c r="D320" s="143" t="s">
        <v>3455</v>
      </c>
      <c r="E320" s="172"/>
      <c r="O320" s="146"/>
    </row>
    <row r="321" spans="1:15" ht="11.25" customHeight="1">
      <c r="A321" s="27" t="s">
        <v>1735</v>
      </c>
      <c r="B321" s="27" t="s">
        <v>1736</v>
      </c>
      <c r="C321" s="147">
        <v>107.4</v>
      </c>
      <c r="D321" s="143" t="s">
        <v>3455</v>
      </c>
      <c r="E321" s="172"/>
      <c r="O321" s="146"/>
    </row>
    <row r="322" spans="1:15" ht="11.25" customHeight="1">
      <c r="A322" s="27" t="s">
        <v>1737</v>
      </c>
      <c r="B322" s="27" t="s">
        <v>1738</v>
      </c>
      <c r="C322" s="147">
        <v>215.6</v>
      </c>
      <c r="D322" s="143" t="s">
        <v>3455</v>
      </c>
      <c r="E322" s="172"/>
      <c r="O322" s="146"/>
    </row>
    <row r="323" spans="1:15" ht="11.25" customHeight="1">
      <c r="A323" s="27" t="s">
        <v>1739</v>
      </c>
      <c r="B323" s="27" t="s">
        <v>1740</v>
      </c>
      <c r="C323" s="147">
        <v>113.4</v>
      </c>
      <c r="D323" s="143" t="s">
        <v>3455</v>
      </c>
      <c r="E323" s="172"/>
      <c r="O323" s="146"/>
    </row>
    <row r="324" spans="1:15" ht="11.25" customHeight="1">
      <c r="A324" s="27" t="s">
        <v>1741</v>
      </c>
      <c r="B324" s="27" t="s">
        <v>1742</v>
      </c>
      <c r="C324" s="147">
        <v>55.4</v>
      </c>
      <c r="D324" s="143" t="s">
        <v>3455</v>
      </c>
      <c r="E324" s="172"/>
      <c r="O324" s="146"/>
    </row>
    <row r="325" spans="1:15" ht="11.25" customHeight="1">
      <c r="A325" s="27" t="s">
        <v>1743</v>
      </c>
      <c r="B325" s="27" t="s">
        <v>1744</v>
      </c>
      <c r="C325" s="147">
        <v>198</v>
      </c>
      <c r="D325" s="143" t="s">
        <v>3455</v>
      </c>
      <c r="E325" s="172"/>
      <c r="O325" s="146"/>
    </row>
    <row r="326" spans="1:15" ht="11.25" customHeight="1">
      <c r="A326" s="27" t="s">
        <v>1745</v>
      </c>
      <c r="B326" s="27" t="s">
        <v>1746</v>
      </c>
      <c r="C326" s="147">
        <v>30</v>
      </c>
      <c r="D326" s="143" t="s">
        <v>3455</v>
      </c>
      <c r="E326" s="172"/>
      <c r="O326" s="146"/>
    </row>
    <row r="327" spans="1:15" ht="11.25" customHeight="1">
      <c r="A327" s="27" t="s">
        <v>1747</v>
      </c>
      <c r="B327" s="27" t="s">
        <v>3223</v>
      </c>
      <c r="C327" s="147">
        <v>110.1</v>
      </c>
      <c r="D327" s="143" t="s">
        <v>3455</v>
      </c>
      <c r="E327" s="172"/>
      <c r="O327" s="146"/>
    </row>
    <row r="328" spans="1:15" ht="11.25" customHeight="1">
      <c r="A328" s="27" t="s">
        <v>3224</v>
      </c>
      <c r="B328" s="27" t="s">
        <v>3225</v>
      </c>
      <c r="C328" s="147">
        <v>91.4</v>
      </c>
      <c r="D328" s="143" t="s">
        <v>3455</v>
      </c>
      <c r="E328" s="172"/>
      <c r="O328" s="146"/>
    </row>
    <row r="329" spans="1:15" ht="11.25" customHeight="1">
      <c r="A329" s="27" t="s">
        <v>3226</v>
      </c>
      <c r="B329" s="27" t="s">
        <v>3227</v>
      </c>
      <c r="C329" s="147">
        <v>81.5</v>
      </c>
      <c r="D329" s="143" t="s">
        <v>3455</v>
      </c>
      <c r="E329" s="172"/>
      <c r="O329" s="146"/>
    </row>
    <row r="330" spans="1:15" ht="11.25" customHeight="1">
      <c r="A330" s="10" t="s">
        <v>3228</v>
      </c>
      <c r="B330" s="10" t="s">
        <v>3229</v>
      </c>
      <c r="C330" s="147">
        <v>98.9</v>
      </c>
      <c r="D330" s="143" t="s">
        <v>3455</v>
      </c>
      <c r="E330" s="172"/>
      <c r="O330" s="146"/>
    </row>
    <row r="331" spans="1:15" ht="11.25" customHeight="1">
      <c r="A331" s="10" t="s">
        <v>3230</v>
      </c>
      <c r="B331" s="10" t="s">
        <v>3231</v>
      </c>
      <c r="C331" s="147">
        <v>193.8</v>
      </c>
      <c r="D331" s="143" t="s">
        <v>3455</v>
      </c>
      <c r="E331" s="172"/>
      <c r="O331" s="146"/>
    </row>
    <row r="332" spans="1:15" ht="11.25" customHeight="1">
      <c r="A332" s="10" t="s">
        <v>3232</v>
      </c>
      <c r="B332" s="10" t="s">
        <v>3233</v>
      </c>
      <c r="C332" s="147">
        <v>35.3</v>
      </c>
      <c r="D332" s="143" t="s">
        <v>3455</v>
      </c>
      <c r="E332" s="172"/>
      <c r="O332" s="146"/>
    </row>
    <row r="333" spans="1:15" ht="11.25" customHeight="1">
      <c r="A333" s="10" t="s">
        <v>3234</v>
      </c>
      <c r="B333" s="10" t="s">
        <v>3235</v>
      </c>
      <c r="C333" s="147">
        <v>237.9</v>
      </c>
      <c r="D333" s="143" t="s">
        <v>3455</v>
      </c>
      <c r="E333" s="172"/>
      <c r="O333" s="146"/>
    </row>
    <row r="334" spans="1:15" ht="11.25" customHeight="1">
      <c r="A334" s="10" t="s">
        <v>3236</v>
      </c>
      <c r="B334" s="10" t="s">
        <v>3237</v>
      </c>
      <c r="C334" s="147">
        <v>29.4</v>
      </c>
      <c r="D334" s="143" t="s">
        <v>3455</v>
      </c>
      <c r="E334" s="172"/>
      <c r="O334" s="146"/>
    </row>
    <row r="335" spans="1:15" ht="11.25" customHeight="1">
      <c r="A335" s="10" t="s">
        <v>3238</v>
      </c>
      <c r="B335" s="10" t="s">
        <v>3239</v>
      </c>
      <c r="C335" s="147">
        <v>34.5</v>
      </c>
      <c r="D335" s="143" t="s">
        <v>3455</v>
      </c>
      <c r="E335" s="172"/>
      <c r="O335" s="146"/>
    </row>
    <row r="336" spans="1:15" ht="11.25" customHeight="1">
      <c r="A336" s="10" t="s">
        <v>3240</v>
      </c>
      <c r="B336" s="10" t="s">
        <v>3241</v>
      </c>
      <c r="C336" s="147">
        <v>89.8</v>
      </c>
      <c r="D336" s="143" t="s">
        <v>3455</v>
      </c>
      <c r="E336" s="172"/>
      <c r="O336" s="146"/>
    </row>
    <row r="337" spans="1:15" ht="11.25" customHeight="1">
      <c r="A337" s="27" t="s">
        <v>3242</v>
      </c>
      <c r="B337" s="27" t="s">
        <v>2148</v>
      </c>
      <c r="C337" s="147">
        <v>162.8</v>
      </c>
      <c r="D337" s="143" t="s">
        <v>3455</v>
      </c>
      <c r="E337" s="172"/>
      <c r="O337" s="146"/>
    </row>
    <row r="338" spans="1:15" ht="11.25" customHeight="1">
      <c r="A338" s="27" t="s">
        <v>2149</v>
      </c>
      <c r="B338" s="27" t="s">
        <v>2150</v>
      </c>
      <c r="C338" s="147">
        <v>67.9</v>
      </c>
      <c r="D338" s="143" t="s">
        <v>3455</v>
      </c>
      <c r="E338" s="172"/>
      <c r="O338" s="146"/>
    </row>
    <row r="339" spans="1:15" ht="11.25" customHeight="1">
      <c r="A339" s="27" t="s">
        <v>2151</v>
      </c>
      <c r="B339" s="27" t="s">
        <v>2152</v>
      </c>
      <c r="C339" s="147">
        <v>89.9</v>
      </c>
      <c r="D339" s="143" t="s">
        <v>3455</v>
      </c>
      <c r="E339" s="172"/>
      <c r="O339" s="146"/>
    </row>
    <row r="340" spans="1:15" ht="11.25" customHeight="1">
      <c r="A340" s="27" t="s">
        <v>2153</v>
      </c>
      <c r="B340" s="27" t="s">
        <v>2154</v>
      </c>
      <c r="C340" s="147">
        <v>37.4</v>
      </c>
      <c r="D340" s="143" t="s">
        <v>3455</v>
      </c>
      <c r="E340" s="172"/>
      <c r="O340" s="146"/>
    </row>
    <row r="341" spans="1:15" ht="11.25" customHeight="1">
      <c r="A341" s="27" t="s">
        <v>2155</v>
      </c>
      <c r="B341" s="27" t="s">
        <v>2156</v>
      </c>
      <c r="C341" s="147">
        <v>53.7</v>
      </c>
      <c r="D341" s="143" t="s">
        <v>3455</v>
      </c>
      <c r="E341" s="172"/>
      <c r="O341" s="146"/>
    </row>
    <row r="342" spans="1:15" ht="11.25" customHeight="1">
      <c r="A342" s="27" t="s">
        <v>2157</v>
      </c>
      <c r="B342" s="27" t="s">
        <v>2158</v>
      </c>
      <c r="C342" s="147">
        <v>140.9</v>
      </c>
      <c r="D342" s="143" t="s">
        <v>3455</v>
      </c>
      <c r="E342" s="172"/>
      <c r="O342" s="146"/>
    </row>
    <row r="343" spans="1:15" ht="11.25" customHeight="1">
      <c r="A343" s="27" t="s">
        <v>2159</v>
      </c>
      <c r="B343" s="27" t="s">
        <v>2160</v>
      </c>
      <c r="C343" s="147">
        <v>45.2</v>
      </c>
      <c r="D343" s="143" t="s">
        <v>3455</v>
      </c>
      <c r="E343" s="172"/>
      <c r="O343" s="146"/>
    </row>
    <row r="344" spans="1:15" ht="11.25" customHeight="1">
      <c r="A344" s="27" t="s">
        <v>2161</v>
      </c>
      <c r="B344" s="27" t="s">
        <v>2162</v>
      </c>
      <c r="C344" s="147">
        <v>189.7</v>
      </c>
      <c r="D344" s="143" t="s">
        <v>3455</v>
      </c>
      <c r="E344" s="172"/>
      <c r="O344" s="146"/>
    </row>
    <row r="345" spans="1:15" ht="11.25" customHeight="1">
      <c r="A345" s="27" t="s">
        <v>2163</v>
      </c>
      <c r="B345" s="27" t="s">
        <v>2164</v>
      </c>
      <c r="C345" s="147">
        <v>33.3</v>
      </c>
      <c r="D345" s="143" t="s">
        <v>3455</v>
      </c>
      <c r="E345" s="172"/>
      <c r="O345" s="146"/>
    </row>
    <row r="346" spans="1:15" ht="11.25" customHeight="1">
      <c r="A346" s="27" t="s">
        <v>2165</v>
      </c>
      <c r="B346" s="27" t="s">
        <v>2166</v>
      </c>
      <c r="C346" s="147">
        <v>191.4</v>
      </c>
      <c r="D346" s="143" t="s">
        <v>3455</v>
      </c>
      <c r="E346" s="172"/>
      <c r="O346" s="146"/>
    </row>
    <row r="347" spans="1:15" ht="11.25" customHeight="1">
      <c r="A347" s="27" t="s">
        <v>2167</v>
      </c>
      <c r="B347" s="27" t="s">
        <v>2168</v>
      </c>
      <c r="C347" s="147">
        <v>151.1</v>
      </c>
      <c r="D347" s="143" t="s">
        <v>3455</v>
      </c>
      <c r="E347" s="172"/>
      <c r="O347" s="146"/>
    </row>
    <row r="348" spans="1:15" ht="11.25" customHeight="1">
      <c r="A348" s="27" t="s">
        <v>2169</v>
      </c>
      <c r="B348" s="27" t="s">
        <v>2170</v>
      </c>
      <c r="C348" s="147">
        <v>168</v>
      </c>
      <c r="D348" s="143" t="s">
        <v>3455</v>
      </c>
      <c r="E348" s="172"/>
      <c r="O348" s="146"/>
    </row>
    <row r="349" spans="1:15" ht="11.25" customHeight="1">
      <c r="A349" s="27" t="s">
        <v>2171</v>
      </c>
      <c r="B349" s="27" t="s">
        <v>2172</v>
      </c>
      <c r="C349" s="147">
        <v>39.9</v>
      </c>
      <c r="D349" s="143" t="s">
        <v>3455</v>
      </c>
      <c r="E349" s="172"/>
      <c r="O349" s="146"/>
    </row>
    <row r="350" spans="1:15" ht="11.25" customHeight="1">
      <c r="A350" s="27" t="s">
        <v>2173</v>
      </c>
      <c r="B350" s="27" t="s">
        <v>2174</v>
      </c>
      <c r="C350" s="147">
        <v>96.2</v>
      </c>
      <c r="D350" s="143" t="s">
        <v>3455</v>
      </c>
      <c r="E350" s="172"/>
      <c r="O350" s="146"/>
    </row>
    <row r="351" spans="1:15" ht="11.25" customHeight="1">
      <c r="A351" s="27" t="s">
        <v>2175</v>
      </c>
      <c r="B351" s="27" t="s">
        <v>2176</v>
      </c>
      <c r="C351" s="147">
        <v>302</v>
      </c>
      <c r="D351" s="143" t="s">
        <v>3455</v>
      </c>
      <c r="E351" s="172"/>
      <c r="O351" s="146"/>
    </row>
    <row r="352" spans="1:15" ht="11.25" customHeight="1">
      <c r="A352" s="27" t="s">
        <v>2177</v>
      </c>
      <c r="B352" s="27" t="s">
        <v>2178</v>
      </c>
      <c r="C352" s="147">
        <v>108.5</v>
      </c>
      <c r="D352" s="143" t="s">
        <v>3455</v>
      </c>
      <c r="E352" s="172"/>
      <c r="O352" s="146"/>
    </row>
    <row r="353" spans="1:15" ht="11.25" customHeight="1">
      <c r="A353" s="27" t="s">
        <v>2179</v>
      </c>
      <c r="B353" s="27" t="s">
        <v>2180</v>
      </c>
      <c r="C353" s="147">
        <v>191.6</v>
      </c>
      <c r="D353" s="143" t="s">
        <v>3455</v>
      </c>
      <c r="E353" s="172"/>
      <c r="O353" s="146"/>
    </row>
    <row r="354" spans="1:15" ht="11.25" customHeight="1">
      <c r="A354" s="27" t="s">
        <v>2181</v>
      </c>
      <c r="B354" s="27" t="s">
        <v>2182</v>
      </c>
      <c r="C354" s="147">
        <v>270.9</v>
      </c>
      <c r="D354" s="143" t="s">
        <v>3455</v>
      </c>
      <c r="E354" s="172"/>
      <c r="O354" s="146"/>
    </row>
    <row r="355" spans="1:15" ht="11.25" customHeight="1">
      <c r="A355" s="27" t="s">
        <v>2183</v>
      </c>
      <c r="B355" s="27" t="s">
        <v>2184</v>
      </c>
      <c r="C355" s="147">
        <v>131.4</v>
      </c>
      <c r="D355" s="143" t="s">
        <v>3455</v>
      </c>
      <c r="E355" s="172"/>
      <c r="O355" s="146"/>
    </row>
    <row r="356" spans="1:15" ht="11.25" customHeight="1">
      <c r="A356" s="27" t="s">
        <v>2185</v>
      </c>
      <c r="B356" s="27" t="s">
        <v>3268</v>
      </c>
      <c r="C356" s="147">
        <v>560.1</v>
      </c>
      <c r="D356" s="143" t="s">
        <v>3455</v>
      </c>
      <c r="E356" s="172"/>
      <c r="O356" s="146"/>
    </row>
    <row r="357" spans="1:15" ht="11.25" customHeight="1">
      <c r="A357" s="27" t="s">
        <v>2186</v>
      </c>
      <c r="B357" s="27" t="s">
        <v>2187</v>
      </c>
      <c r="C357" s="147">
        <v>134.5</v>
      </c>
      <c r="D357" s="143" t="s">
        <v>3455</v>
      </c>
      <c r="E357" s="172"/>
      <c r="O357" s="146"/>
    </row>
    <row r="358" spans="1:15" ht="11.25" customHeight="1">
      <c r="A358" s="27" t="s">
        <v>2188</v>
      </c>
      <c r="B358" s="27" t="s">
        <v>2189</v>
      </c>
      <c r="C358" s="147">
        <v>292.2</v>
      </c>
      <c r="D358" s="143" t="s">
        <v>3455</v>
      </c>
      <c r="E358" s="172"/>
      <c r="O358" s="146"/>
    </row>
    <row r="359" spans="1:15" ht="11.25" customHeight="1">
      <c r="A359" s="27" t="s">
        <v>2190</v>
      </c>
      <c r="B359" s="27" t="s">
        <v>2191</v>
      </c>
      <c r="C359" s="147">
        <v>214.6</v>
      </c>
      <c r="D359" s="143" t="s">
        <v>3455</v>
      </c>
      <c r="E359" s="172"/>
      <c r="O359" s="146"/>
    </row>
    <row r="360" spans="1:15" ht="11.25" customHeight="1">
      <c r="A360" s="27" t="s">
        <v>2192</v>
      </c>
      <c r="B360" s="27" t="s">
        <v>2193</v>
      </c>
      <c r="C360" s="147">
        <v>203.9</v>
      </c>
      <c r="D360" s="143" t="s">
        <v>3455</v>
      </c>
      <c r="E360" s="172"/>
      <c r="O360" s="146"/>
    </row>
    <row r="361" spans="1:15" ht="11.25" customHeight="1">
      <c r="A361" s="27" t="s">
        <v>2194</v>
      </c>
      <c r="B361" s="27" t="s">
        <v>2195</v>
      </c>
      <c r="C361" s="147">
        <v>107.1</v>
      </c>
      <c r="D361" s="143" t="s">
        <v>3455</v>
      </c>
      <c r="E361" s="172"/>
      <c r="O361" s="146"/>
    </row>
    <row r="362" spans="1:15" ht="11.25" customHeight="1">
      <c r="A362" s="27" t="s">
        <v>2196</v>
      </c>
      <c r="B362" s="27" t="s">
        <v>2197</v>
      </c>
      <c r="C362" s="147">
        <v>437.9</v>
      </c>
      <c r="D362" s="143" t="s">
        <v>3455</v>
      </c>
      <c r="E362" s="172"/>
      <c r="O362" s="146"/>
    </row>
    <row r="363" spans="1:15" ht="11.25" customHeight="1">
      <c r="A363" s="27" t="s">
        <v>2198</v>
      </c>
      <c r="B363" s="27" t="s">
        <v>2199</v>
      </c>
      <c r="C363" s="147">
        <v>336.9</v>
      </c>
      <c r="D363" s="143" t="s">
        <v>3455</v>
      </c>
      <c r="E363" s="172"/>
      <c r="O363" s="146"/>
    </row>
    <row r="364" spans="1:15" ht="11.25" customHeight="1">
      <c r="A364" s="27" t="s">
        <v>2200</v>
      </c>
      <c r="B364" s="27" t="s">
        <v>2201</v>
      </c>
      <c r="C364" s="147">
        <v>203.4</v>
      </c>
      <c r="D364" s="143" t="s">
        <v>3455</v>
      </c>
      <c r="E364" s="172"/>
      <c r="O364" s="146"/>
    </row>
    <row r="365" spans="1:15" ht="11.25" customHeight="1">
      <c r="A365" s="27" t="s">
        <v>2202</v>
      </c>
      <c r="B365" s="27" t="s">
        <v>2203</v>
      </c>
      <c r="C365" s="147">
        <v>225.2</v>
      </c>
      <c r="D365" s="143" t="s">
        <v>3455</v>
      </c>
      <c r="E365" s="172"/>
      <c r="O365" s="146"/>
    </row>
    <row r="366" spans="1:15" ht="11.25" customHeight="1">
      <c r="A366" s="27" t="s">
        <v>2204</v>
      </c>
      <c r="B366" s="27" t="s">
        <v>2205</v>
      </c>
      <c r="C366" s="147">
        <v>229.6</v>
      </c>
      <c r="D366" s="144" t="s">
        <v>3455</v>
      </c>
      <c r="E366" s="172"/>
      <c r="O366" s="146"/>
    </row>
    <row r="367" spans="1:15" ht="11.25" customHeight="1">
      <c r="A367" s="27" t="s">
        <v>2206</v>
      </c>
      <c r="B367" s="27" t="s">
        <v>2207</v>
      </c>
      <c r="C367" s="147">
        <v>175.5</v>
      </c>
      <c r="D367" s="144" t="s">
        <v>3455</v>
      </c>
      <c r="E367" s="172"/>
      <c r="O367" s="146"/>
    </row>
    <row r="368" spans="1:15" ht="11.25" customHeight="1">
      <c r="A368" s="27" t="s">
        <v>2208</v>
      </c>
      <c r="B368" s="27" t="s">
        <v>2209</v>
      </c>
      <c r="C368" s="147">
        <v>443.3</v>
      </c>
      <c r="D368" s="144" t="s">
        <v>3455</v>
      </c>
      <c r="E368" s="172"/>
      <c r="O368" s="146"/>
    </row>
    <row r="369" spans="1:15" ht="11.25" customHeight="1">
      <c r="A369" s="27" t="s">
        <v>2210</v>
      </c>
      <c r="B369" s="27" t="s">
        <v>2211</v>
      </c>
      <c r="C369" s="147">
        <v>182.7</v>
      </c>
      <c r="D369" s="144" t="s">
        <v>3455</v>
      </c>
      <c r="E369" s="172"/>
      <c r="O369" s="146"/>
    </row>
    <row r="370" spans="1:15" ht="11.25" customHeight="1">
      <c r="A370" s="10" t="s">
        <v>2212</v>
      </c>
      <c r="B370" s="10" t="s">
        <v>2213</v>
      </c>
      <c r="C370" s="147">
        <v>117.7</v>
      </c>
      <c r="D370" s="144" t="s">
        <v>3455</v>
      </c>
      <c r="E370" s="172"/>
      <c r="O370" s="146"/>
    </row>
    <row r="371" spans="1:15" ht="11.25" customHeight="1">
      <c r="A371" s="27" t="s">
        <v>2214</v>
      </c>
      <c r="B371" s="27" t="s">
        <v>2215</v>
      </c>
      <c r="C371" s="147">
        <v>98.3</v>
      </c>
      <c r="D371" s="144" t="s">
        <v>3455</v>
      </c>
      <c r="E371" s="172"/>
      <c r="O371" s="146"/>
    </row>
    <row r="372" spans="1:15" ht="11.25" customHeight="1">
      <c r="A372" s="27" t="s">
        <v>2216</v>
      </c>
      <c r="B372" s="27" t="s">
        <v>2217</v>
      </c>
      <c r="C372" s="147">
        <v>142.6</v>
      </c>
      <c r="D372" s="144" t="s">
        <v>3455</v>
      </c>
      <c r="E372" s="172"/>
      <c r="O372" s="146"/>
    </row>
    <row r="373" spans="1:15" ht="11.25" customHeight="1">
      <c r="A373" s="27" t="s">
        <v>2218</v>
      </c>
      <c r="B373" s="27" t="s">
        <v>2219</v>
      </c>
      <c r="C373" s="147">
        <v>230.8</v>
      </c>
      <c r="D373" s="144" t="s">
        <v>3455</v>
      </c>
      <c r="E373" s="172"/>
      <c r="O373" s="146"/>
    </row>
    <row r="374" spans="1:15" ht="11.25" customHeight="1">
      <c r="A374" s="27" t="s">
        <v>2220</v>
      </c>
      <c r="B374" s="27" t="s">
        <v>2221</v>
      </c>
      <c r="C374" s="147">
        <v>514.8</v>
      </c>
      <c r="D374" s="144" t="s">
        <v>3455</v>
      </c>
      <c r="E374" s="172"/>
      <c r="O374" s="146"/>
    </row>
    <row r="375" spans="1:15" ht="11.25" customHeight="1">
      <c r="A375" s="27" t="s">
        <v>2222</v>
      </c>
      <c r="B375" s="27" t="s">
        <v>2223</v>
      </c>
      <c r="C375" s="147">
        <v>216.7</v>
      </c>
      <c r="D375" s="144" t="s">
        <v>3455</v>
      </c>
      <c r="E375" s="172"/>
      <c r="O375" s="146"/>
    </row>
    <row r="376" spans="1:15" ht="11.25" customHeight="1">
      <c r="A376" s="27" t="s">
        <v>3261</v>
      </c>
      <c r="B376" s="27" t="s">
        <v>3262</v>
      </c>
      <c r="C376" s="147">
        <v>283.3</v>
      </c>
      <c r="D376" s="144" t="s">
        <v>3455</v>
      </c>
      <c r="E376" s="172"/>
      <c r="O376" s="146"/>
    </row>
    <row r="377" spans="1:15" ht="11.25" customHeight="1">
      <c r="A377" s="27" t="s">
        <v>2224</v>
      </c>
      <c r="B377" s="27" t="s">
        <v>2225</v>
      </c>
      <c r="C377" s="147">
        <v>129.9</v>
      </c>
      <c r="D377" s="143" t="s">
        <v>3455</v>
      </c>
      <c r="E377" s="172"/>
      <c r="O377" s="146"/>
    </row>
    <row r="378" spans="1:15" ht="11.25" customHeight="1">
      <c r="A378" s="27" t="s">
        <v>2226</v>
      </c>
      <c r="B378" s="27" t="s">
        <v>1219</v>
      </c>
      <c r="C378" s="147">
        <v>35.1</v>
      </c>
      <c r="D378" s="143" t="s">
        <v>3455</v>
      </c>
      <c r="E378" s="172"/>
      <c r="O378" s="146"/>
    </row>
    <row r="379" spans="1:15" ht="11.25" customHeight="1">
      <c r="A379" s="27" t="s">
        <v>1220</v>
      </c>
      <c r="B379" s="27" t="s">
        <v>1221</v>
      </c>
      <c r="C379" s="147">
        <v>173.4</v>
      </c>
      <c r="D379" s="143" t="s">
        <v>3455</v>
      </c>
      <c r="E379" s="172"/>
      <c r="O379" s="146"/>
    </row>
    <row r="380" spans="1:15" ht="11.25" customHeight="1">
      <c r="A380" s="27" t="s">
        <v>1222</v>
      </c>
      <c r="B380" s="27" t="s">
        <v>1223</v>
      </c>
      <c r="C380" s="147">
        <v>142.9</v>
      </c>
      <c r="D380" s="143" t="s">
        <v>3455</v>
      </c>
      <c r="E380" s="172"/>
      <c r="O380" s="146"/>
    </row>
    <row r="381" spans="1:15" ht="11.25" customHeight="1">
      <c r="A381" s="27" t="s">
        <v>1224</v>
      </c>
      <c r="B381" s="27" t="s">
        <v>1225</v>
      </c>
      <c r="C381" s="147">
        <v>218.3</v>
      </c>
      <c r="D381" s="143" t="s">
        <v>3455</v>
      </c>
      <c r="E381" s="172"/>
      <c r="O381" s="146"/>
    </row>
    <row r="382" spans="1:15" ht="11.25" customHeight="1">
      <c r="A382" s="27" t="s">
        <v>1226</v>
      </c>
      <c r="B382" s="27" t="s">
        <v>1227</v>
      </c>
      <c r="C382" s="147">
        <v>147.5</v>
      </c>
      <c r="D382" s="143" t="s">
        <v>3455</v>
      </c>
      <c r="E382" s="172"/>
      <c r="O382" s="146"/>
    </row>
    <row r="383" spans="1:15" ht="11.25" customHeight="1">
      <c r="A383" s="27" t="s">
        <v>1228</v>
      </c>
      <c r="B383" s="27" t="s">
        <v>1229</v>
      </c>
      <c r="C383" s="147">
        <v>193.4</v>
      </c>
      <c r="D383" s="143" t="s">
        <v>3455</v>
      </c>
      <c r="E383" s="172"/>
      <c r="O383" s="146"/>
    </row>
    <row r="384" spans="1:15" ht="11.25" customHeight="1">
      <c r="A384" s="27" t="s">
        <v>1230</v>
      </c>
      <c r="B384" s="27" t="s">
        <v>1231</v>
      </c>
      <c r="C384" s="147">
        <v>257.2</v>
      </c>
      <c r="D384" s="143" t="s">
        <v>3455</v>
      </c>
      <c r="E384" s="172"/>
      <c r="O384" s="146"/>
    </row>
    <row r="385" spans="1:15" ht="11.25" customHeight="1">
      <c r="A385" s="27" t="s">
        <v>1232</v>
      </c>
      <c r="B385" s="27" t="s">
        <v>1233</v>
      </c>
      <c r="C385" s="147">
        <v>189.5</v>
      </c>
      <c r="D385" s="143" t="s">
        <v>3455</v>
      </c>
      <c r="E385" s="172"/>
      <c r="O385" s="146"/>
    </row>
    <row r="386" spans="1:15" ht="11.25" customHeight="1">
      <c r="A386" s="27" t="s">
        <v>1234</v>
      </c>
      <c r="B386" s="27" t="s">
        <v>1235</v>
      </c>
      <c r="C386" s="147">
        <v>343.1</v>
      </c>
      <c r="D386" s="143" t="s">
        <v>3455</v>
      </c>
      <c r="E386" s="172"/>
      <c r="O386" s="146"/>
    </row>
    <row r="387" spans="1:15" ht="11.25" customHeight="1">
      <c r="A387" s="27" t="s">
        <v>1236</v>
      </c>
      <c r="B387" s="27" t="s">
        <v>1237</v>
      </c>
      <c r="C387" s="147">
        <v>336.1</v>
      </c>
      <c r="D387" s="143" t="s">
        <v>3455</v>
      </c>
      <c r="E387" s="172"/>
      <c r="O387" s="146"/>
    </row>
    <row r="388" spans="1:15" ht="11.25" customHeight="1">
      <c r="A388" s="27" t="s">
        <v>1238</v>
      </c>
      <c r="B388" s="27" t="s">
        <v>1239</v>
      </c>
      <c r="C388" s="147">
        <v>145</v>
      </c>
      <c r="D388" s="143" t="s">
        <v>3455</v>
      </c>
      <c r="E388" s="172"/>
      <c r="O388" s="146"/>
    </row>
    <row r="389" spans="1:15" ht="11.25" customHeight="1">
      <c r="A389" s="27" t="s">
        <v>1240</v>
      </c>
      <c r="B389" s="27" t="s">
        <v>1241</v>
      </c>
      <c r="C389" s="147">
        <v>213.6</v>
      </c>
      <c r="D389" s="143" t="s">
        <v>3455</v>
      </c>
      <c r="E389" s="172"/>
      <c r="O389" s="146"/>
    </row>
    <row r="390" spans="1:15" ht="11.25" customHeight="1">
      <c r="A390" s="27" t="s">
        <v>1242</v>
      </c>
      <c r="B390" s="27" t="s">
        <v>1243</v>
      </c>
      <c r="C390" s="147">
        <v>273.1</v>
      </c>
      <c r="D390" s="143" t="s">
        <v>3455</v>
      </c>
      <c r="E390" s="172"/>
      <c r="O390" s="146"/>
    </row>
    <row r="391" spans="1:15" ht="11.25" customHeight="1">
      <c r="A391" s="27" t="s">
        <v>1244</v>
      </c>
      <c r="B391" s="27" t="s">
        <v>1245</v>
      </c>
      <c r="C391" s="147">
        <v>347.6</v>
      </c>
      <c r="D391" s="143" t="s">
        <v>3455</v>
      </c>
      <c r="E391" s="172"/>
      <c r="O391" s="146"/>
    </row>
    <row r="392" spans="1:15" ht="11.25" customHeight="1">
      <c r="A392" s="27" t="s">
        <v>1246</v>
      </c>
      <c r="B392" s="27" t="s">
        <v>1247</v>
      </c>
      <c r="C392" s="147">
        <v>148.8</v>
      </c>
      <c r="D392" s="143" t="s">
        <v>3455</v>
      </c>
      <c r="E392" s="172"/>
      <c r="O392" s="146"/>
    </row>
    <row r="393" spans="1:15" ht="11.25" customHeight="1">
      <c r="A393" s="27" t="s">
        <v>1248</v>
      </c>
      <c r="B393" s="27" t="s">
        <v>1249</v>
      </c>
      <c r="C393" s="147">
        <v>103.8</v>
      </c>
      <c r="D393" s="143" t="s">
        <v>3455</v>
      </c>
      <c r="E393" s="172"/>
      <c r="O393" s="146"/>
    </row>
    <row r="394" spans="1:15" ht="11.25" customHeight="1">
      <c r="A394" s="27" t="s">
        <v>1250</v>
      </c>
      <c r="B394" s="27" t="s">
        <v>1251</v>
      </c>
      <c r="C394" s="147">
        <v>90</v>
      </c>
      <c r="D394" s="143" t="s">
        <v>3455</v>
      </c>
      <c r="E394" s="172"/>
      <c r="O394" s="146"/>
    </row>
    <row r="395" spans="1:15" ht="11.25" customHeight="1">
      <c r="A395" s="27" t="s">
        <v>1252</v>
      </c>
      <c r="B395" s="27" t="s">
        <v>1253</v>
      </c>
      <c r="C395" s="147">
        <v>19.1</v>
      </c>
      <c r="D395" s="143" t="s">
        <v>3455</v>
      </c>
      <c r="E395" s="172"/>
      <c r="O395" s="146"/>
    </row>
    <row r="396" spans="1:15" ht="11.25" customHeight="1">
      <c r="A396" s="27" t="s">
        <v>1254</v>
      </c>
      <c r="B396" s="27" t="s">
        <v>1255</v>
      </c>
      <c r="C396" s="147">
        <v>77.3</v>
      </c>
      <c r="D396" s="143" t="s">
        <v>3455</v>
      </c>
      <c r="E396" s="172"/>
      <c r="O396" s="146"/>
    </row>
    <row r="397" spans="1:15" ht="11.25" customHeight="1">
      <c r="A397" s="27" t="s">
        <v>1256</v>
      </c>
      <c r="B397" s="27" t="s">
        <v>1257</v>
      </c>
      <c r="C397" s="147">
        <v>234.8</v>
      </c>
      <c r="D397" s="143" t="s">
        <v>3455</v>
      </c>
      <c r="E397" s="172"/>
      <c r="O397" s="146"/>
    </row>
    <row r="398" spans="1:15" ht="11.25" customHeight="1">
      <c r="A398" s="27" t="s">
        <v>1258</v>
      </c>
      <c r="B398" s="27" t="s">
        <v>1259</v>
      </c>
      <c r="C398" s="147">
        <v>166.4</v>
      </c>
      <c r="D398" s="143" t="s">
        <v>3455</v>
      </c>
      <c r="E398" s="172"/>
      <c r="O398" s="146"/>
    </row>
    <row r="399" spans="1:15" ht="11.25" customHeight="1">
      <c r="A399" s="27" t="s">
        <v>1260</v>
      </c>
      <c r="B399" s="27" t="s">
        <v>1261</v>
      </c>
      <c r="C399" s="147">
        <v>326.4</v>
      </c>
      <c r="D399" s="143" t="s">
        <v>3455</v>
      </c>
      <c r="E399" s="172"/>
      <c r="O399" s="146"/>
    </row>
    <row r="400" spans="1:15" ht="11.25" customHeight="1">
      <c r="A400" s="27" t="s">
        <v>1262</v>
      </c>
      <c r="B400" s="27" t="s">
        <v>1263</v>
      </c>
      <c r="C400" s="147">
        <v>496.3</v>
      </c>
      <c r="D400" s="143" t="s">
        <v>3455</v>
      </c>
      <c r="E400" s="172"/>
      <c r="O400" s="146"/>
    </row>
    <row r="401" spans="1:15" ht="11.25" customHeight="1">
      <c r="A401" s="27" t="s">
        <v>1264</v>
      </c>
      <c r="B401" s="27" t="s">
        <v>1265</v>
      </c>
      <c r="C401" s="147">
        <v>204.3</v>
      </c>
      <c r="D401" s="143" t="s">
        <v>3455</v>
      </c>
      <c r="E401" s="172"/>
      <c r="O401" s="146"/>
    </row>
    <row r="402" spans="1:15" ht="11.25" customHeight="1">
      <c r="A402" s="27" t="s">
        <v>1266</v>
      </c>
      <c r="B402" s="27" t="s">
        <v>1267</v>
      </c>
      <c r="C402" s="147">
        <v>178.3</v>
      </c>
      <c r="D402" s="143" t="s">
        <v>3455</v>
      </c>
      <c r="E402" s="172"/>
      <c r="O402" s="146"/>
    </row>
    <row r="403" spans="1:15" ht="11.25" customHeight="1">
      <c r="A403" s="27" t="s">
        <v>1268</v>
      </c>
      <c r="B403" s="27" t="s">
        <v>1269</v>
      </c>
      <c r="C403" s="147">
        <v>148.2</v>
      </c>
      <c r="D403" s="143" t="s">
        <v>3455</v>
      </c>
      <c r="E403" s="172"/>
      <c r="O403" s="146"/>
    </row>
    <row r="404" spans="1:15" ht="11.25" customHeight="1">
      <c r="A404" s="27" t="s">
        <v>1270</v>
      </c>
      <c r="B404" s="27" t="s">
        <v>1271</v>
      </c>
      <c r="C404" s="147">
        <v>231.2</v>
      </c>
      <c r="D404" s="143" t="s">
        <v>3455</v>
      </c>
      <c r="E404" s="172"/>
      <c r="O404" s="146"/>
    </row>
    <row r="405" spans="1:15" ht="11.25" customHeight="1">
      <c r="A405" s="27" t="s">
        <v>1272</v>
      </c>
      <c r="B405" s="27" t="s">
        <v>1273</v>
      </c>
      <c r="C405" s="147">
        <v>124.2</v>
      </c>
      <c r="D405" s="143" t="s">
        <v>3455</v>
      </c>
      <c r="E405" s="172"/>
      <c r="O405" s="146"/>
    </row>
    <row r="406" spans="1:15" ht="11.25" customHeight="1">
      <c r="A406" s="27" t="s">
        <v>1274</v>
      </c>
      <c r="B406" s="27" t="s">
        <v>1275</v>
      </c>
      <c r="C406" s="147">
        <v>185.8</v>
      </c>
      <c r="D406" s="143" t="s">
        <v>3455</v>
      </c>
      <c r="E406" s="172"/>
      <c r="O406" s="146"/>
    </row>
    <row r="407" spans="1:15" ht="11.25" customHeight="1">
      <c r="A407" s="27" t="s">
        <v>1276</v>
      </c>
      <c r="B407" s="27" t="s">
        <v>1277</v>
      </c>
      <c r="C407" s="147">
        <v>203.4</v>
      </c>
      <c r="D407" s="143" t="s">
        <v>3455</v>
      </c>
      <c r="E407" s="172"/>
      <c r="O407" s="146"/>
    </row>
    <row r="408" spans="1:15" ht="11.25" customHeight="1">
      <c r="A408" s="27" t="s">
        <v>1278</v>
      </c>
      <c r="B408" s="27" t="s">
        <v>1279</v>
      </c>
      <c r="C408" s="147">
        <v>99.7</v>
      </c>
      <c r="D408" s="143" t="s">
        <v>3455</v>
      </c>
      <c r="E408" s="172"/>
      <c r="O408" s="146"/>
    </row>
    <row r="409" spans="1:15" ht="11.25" customHeight="1">
      <c r="A409" s="27" t="s">
        <v>1280</v>
      </c>
      <c r="B409" s="27" t="s">
        <v>1281</v>
      </c>
      <c r="C409" s="147">
        <v>94.1</v>
      </c>
      <c r="D409" s="143" t="s">
        <v>3455</v>
      </c>
      <c r="E409" s="172"/>
      <c r="O409" s="146"/>
    </row>
    <row r="410" spans="1:15" ht="11.25" customHeight="1">
      <c r="A410" s="27" t="s">
        <v>1282</v>
      </c>
      <c r="B410" s="27" t="s">
        <v>1283</v>
      </c>
      <c r="C410" s="147">
        <v>110.3</v>
      </c>
      <c r="D410" s="143" t="s">
        <v>3455</v>
      </c>
      <c r="E410" s="172"/>
      <c r="O410" s="146"/>
    </row>
    <row r="411" spans="1:15" ht="11.25" customHeight="1">
      <c r="A411" s="27" t="s">
        <v>1284</v>
      </c>
      <c r="B411" s="27" t="s">
        <v>1285</v>
      </c>
      <c r="C411" s="147">
        <v>158.6</v>
      </c>
      <c r="D411" s="143" t="s">
        <v>3455</v>
      </c>
      <c r="E411" s="172"/>
      <c r="O411" s="146"/>
    </row>
    <row r="412" spans="1:15" ht="11.25" customHeight="1">
      <c r="A412" s="27" t="s">
        <v>1286</v>
      </c>
      <c r="B412" s="27" t="s">
        <v>1287</v>
      </c>
      <c r="C412" s="147">
        <v>78.2</v>
      </c>
      <c r="D412" s="143" t="s">
        <v>3455</v>
      </c>
      <c r="E412" s="172"/>
      <c r="O412" s="146"/>
    </row>
    <row r="413" spans="1:15" ht="11.25" customHeight="1">
      <c r="A413" s="27" t="s">
        <v>1288</v>
      </c>
      <c r="B413" s="27" t="s">
        <v>1289</v>
      </c>
      <c r="C413" s="147">
        <v>165.1</v>
      </c>
      <c r="D413" s="143" t="s">
        <v>3455</v>
      </c>
      <c r="E413" s="172"/>
      <c r="O413" s="146"/>
    </row>
    <row r="414" spans="1:15" ht="11.25" customHeight="1">
      <c r="A414" s="27" t="s">
        <v>1290</v>
      </c>
      <c r="B414" s="27" t="s">
        <v>1291</v>
      </c>
      <c r="C414" s="147">
        <v>79.8</v>
      </c>
      <c r="D414" s="143" t="s">
        <v>3455</v>
      </c>
      <c r="E414" s="172"/>
      <c r="O414" s="146"/>
    </row>
    <row r="415" spans="1:15" ht="11.25" customHeight="1">
      <c r="A415" s="27" t="s">
        <v>1292</v>
      </c>
      <c r="B415" s="27" t="s">
        <v>1293</v>
      </c>
      <c r="C415" s="147">
        <v>80.8</v>
      </c>
      <c r="D415" s="143" t="s">
        <v>3455</v>
      </c>
      <c r="E415" s="172"/>
      <c r="O415" s="146"/>
    </row>
    <row r="416" spans="1:15" ht="11.25" customHeight="1">
      <c r="A416" s="27" t="s">
        <v>1294</v>
      </c>
      <c r="B416" s="27" t="s">
        <v>1295</v>
      </c>
      <c r="C416" s="147">
        <v>122.3</v>
      </c>
      <c r="D416" s="143" t="s">
        <v>3455</v>
      </c>
      <c r="E416" s="172"/>
      <c r="O416" s="146"/>
    </row>
    <row r="417" spans="1:15" ht="11.25" customHeight="1">
      <c r="A417" s="27" t="s">
        <v>1296</v>
      </c>
      <c r="B417" s="27" t="s">
        <v>1954</v>
      </c>
      <c r="C417" s="147">
        <v>63.1</v>
      </c>
      <c r="D417" s="143" t="s">
        <v>3455</v>
      </c>
      <c r="E417" s="172"/>
      <c r="O417" s="146"/>
    </row>
    <row r="418" spans="1:15" ht="11.25" customHeight="1">
      <c r="A418" s="27" t="s">
        <v>1297</v>
      </c>
      <c r="B418" s="27" t="s">
        <v>1955</v>
      </c>
      <c r="C418" s="147">
        <v>155.5</v>
      </c>
      <c r="D418" s="143" t="s">
        <v>3455</v>
      </c>
      <c r="E418" s="172"/>
      <c r="O418" s="146"/>
    </row>
    <row r="419" spans="1:15" ht="11.25" customHeight="1">
      <c r="A419" s="27" t="s">
        <v>1298</v>
      </c>
      <c r="B419" s="27" t="s">
        <v>1299</v>
      </c>
      <c r="C419" s="147">
        <v>132.7</v>
      </c>
      <c r="D419" s="143" t="s">
        <v>3455</v>
      </c>
      <c r="E419" s="172"/>
      <c r="O419" s="146"/>
    </row>
    <row r="420" spans="1:15" ht="11.25" customHeight="1">
      <c r="A420" s="27" t="s">
        <v>1300</v>
      </c>
      <c r="B420" s="27" t="s">
        <v>1301</v>
      </c>
      <c r="C420" s="147">
        <v>228.6</v>
      </c>
      <c r="D420" s="143" t="s">
        <v>3455</v>
      </c>
      <c r="E420" s="172"/>
      <c r="O420" s="146"/>
    </row>
    <row r="421" spans="1:15" ht="11.25" customHeight="1">
      <c r="A421" s="27" t="s">
        <v>1302</v>
      </c>
      <c r="B421" s="27" t="s">
        <v>1303</v>
      </c>
      <c r="C421" s="147">
        <v>175</v>
      </c>
      <c r="D421" s="143" t="s">
        <v>3455</v>
      </c>
      <c r="E421" s="172"/>
      <c r="O421" s="146"/>
    </row>
    <row r="422" spans="1:15" ht="11.25" customHeight="1">
      <c r="A422" s="27" t="s">
        <v>1304</v>
      </c>
      <c r="B422" s="27" t="s">
        <v>1305</v>
      </c>
      <c r="C422" s="147">
        <v>147.9</v>
      </c>
      <c r="D422" s="143" t="s">
        <v>3455</v>
      </c>
      <c r="E422" s="172"/>
      <c r="O422" s="146"/>
    </row>
    <row r="423" spans="1:15" ht="11.25" customHeight="1">
      <c r="A423" s="27" t="s">
        <v>1306</v>
      </c>
      <c r="B423" s="27" t="s">
        <v>1307</v>
      </c>
      <c r="C423" s="147">
        <v>465.7</v>
      </c>
      <c r="D423" s="143" t="s">
        <v>3455</v>
      </c>
      <c r="E423" s="172"/>
      <c r="O423" s="146"/>
    </row>
    <row r="424" spans="1:15" ht="11.25" customHeight="1">
      <c r="A424" s="27" t="s">
        <v>1308</v>
      </c>
      <c r="B424" s="27" t="s">
        <v>1309</v>
      </c>
      <c r="C424" s="147">
        <v>324.3</v>
      </c>
      <c r="D424" s="143" t="s">
        <v>3455</v>
      </c>
      <c r="E424" s="172"/>
      <c r="O424" s="146"/>
    </row>
    <row r="425" spans="1:15" ht="11.25" customHeight="1">
      <c r="A425" s="27" t="s">
        <v>1310</v>
      </c>
      <c r="B425" s="27" t="s">
        <v>474</v>
      </c>
      <c r="C425" s="147">
        <v>692.9</v>
      </c>
      <c r="D425" s="143" t="s">
        <v>3455</v>
      </c>
      <c r="E425" s="172"/>
      <c r="O425" s="146"/>
    </row>
    <row r="426" spans="1:15" ht="11.25" customHeight="1">
      <c r="A426" s="27" t="s">
        <v>475</v>
      </c>
      <c r="B426" s="27" t="s">
        <v>2359</v>
      </c>
      <c r="C426" s="147">
        <v>84.6</v>
      </c>
      <c r="D426" s="143" t="s">
        <v>3455</v>
      </c>
      <c r="E426" s="172"/>
      <c r="O426" s="146"/>
    </row>
    <row r="427" spans="1:15" ht="11.25" customHeight="1">
      <c r="A427" s="27" t="s">
        <v>2360</v>
      </c>
      <c r="B427" s="27" t="s">
        <v>2361</v>
      </c>
      <c r="C427" s="147">
        <v>392.3</v>
      </c>
      <c r="D427" s="143" t="s">
        <v>3455</v>
      </c>
      <c r="E427" s="172"/>
      <c r="O427" s="146"/>
    </row>
    <row r="428" spans="1:15" ht="11.25" customHeight="1">
      <c r="A428" s="27" t="s">
        <v>2362</v>
      </c>
      <c r="B428" s="27" t="s">
        <v>3038</v>
      </c>
      <c r="C428" s="147">
        <v>212.9</v>
      </c>
      <c r="D428" s="143" t="s">
        <v>3455</v>
      </c>
      <c r="E428" s="172"/>
      <c r="O428" s="146"/>
    </row>
    <row r="429" spans="1:15" ht="11.25" customHeight="1">
      <c r="A429" s="27" t="s">
        <v>3039</v>
      </c>
      <c r="B429" s="27" t="s">
        <v>3040</v>
      </c>
      <c r="C429" s="147">
        <v>354.5</v>
      </c>
      <c r="D429" s="143" t="s">
        <v>3455</v>
      </c>
      <c r="E429" s="172"/>
      <c r="O429" s="146"/>
    </row>
    <row r="430" spans="1:15" ht="11.25" customHeight="1">
      <c r="A430" s="27" t="s">
        <v>3041</v>
      </c>
      <c r="B430" s="27" t="s">
        <v>3042</v>
      </c>
      <c r="C430" s="147">
        <v>189.3</v>
      </c>
      <c r="D430" s="143" t="s">
        <v>3455</v>
      </c>
      <c r="E430" s="172"/>
      <c r="O430" s="146"/>
    </row>
    <row r="431" spans="1:15" ht="11.25" customHeight="1">
      <c r="A431" s="27" t="s">
        <v>3043</v>
      </c>
      <c r="B431" s="27" t="s">
        <v>3044</v>
      </c>
      <c r="C431" s="147">
        <v>550.2</v>
      </c>
      <c r="D431" s="143" t="s">
        <v>3455</v>
      </c>
      <c r="E431" s="172"/>
      <c r="O431" s="146"/>
    </row>
    <row r="432" spans="1:15" ht="11.25" customHeight="1">
      <c r="A432" s="27" t="s">
        <v>3045</v>
      </c>
      <c r="B432" s="27" t="s">
        <v>3046</v>
      </c>
      <c r="C432" s="147">
        <v>170.8</v>
      </c>
      <c r="D432" s="143" t="s">
        <v>3455</v>
      </c>
      <c r="E432" s="172"/>
      <c r="O432" s="146"/>
    </row>
    <row r="433" spans="1:15" ht="11.25" customHeight="1">
      <c r="A433" s="27" t="s">
        <v>3047</v>
      </c>
      <c r="B433" s="27" t="s">
        <v>3048</v>
      </c>
      <c r="C433" s="147">
        <v>315.2</v>
      </c>
      <c r="D433" s="143" t="s">
        <v>3455</v>
      </c>
      <c r="E433" s="172"/>
      <c r="O433" s="146"/>
    </row>
    <row r="434" spans="1:15" ht="11.25" customHeight="1">
      <c r="A434" s="27" t="s">
        <v>3049</v>
      </c>
      <c r="B434" s="27" t="s">
        <v>3050</v>
      </c>
      <c r="C434" s="147">
        <v>146.7</v>
      </c>
      <c r="D434" s="143" t="s">
        <v>3455</v>
      </c>
      <c r="E434" s="172"/>
      <c r="O434" s="146"/>
    </row>
    <row r="435" spans="1:15" ht="11.25" customHeight="1">
      <c r="A435" s="27" t="s">
        <v>3051</v>
      </c>
      <c r="B435" s="27" t="s">
        <v>3052</v>
      </c>
      <c r="C435" s="147">
        <v>43.3</v>
      </c>
      <c r="D435" s="143" t="s">
        <v>3455</v>
      </c>
      <c r="E435" s="172"/>
      <c r="O435" s="146"/>
    </row>
    <row r="436" spans="1:15" ht="11.25" customHeight="1">
      <c r="A436" s="27" t="s">
        <v>3053</v>
      </c>
      <c r="B436" s="27" t="s">
        <v>3054</v>
      </c>
      <c r="C436" s="147">
        <v>275.8</v>
      </c>
      <c r="D436" s="143" t="s">
        <v>3455</v>
      </c>
      <c r="E436" s="172"/>
      <c r="O436" s="146"/>
    </row>
    <row r="437" spans="1:15" ht="11.25" customHeight="1">
      <c r="A437" s="27" t="s">
        <v>3055</v>
      </c>
      <c r="B437" s="27" t="s">
        <v>3056</v>
      </c>
      <c r="C437" s="147">
        <v>486.8</v>
      </c>
      <c r="D437" s="143" t="s">
        <v>3455</v>
      </c>
      <c r="E437" s="172"/>
      <c r="O437" s="146"/>
    </row>
    <row r="438" spans="1:15" ht="11.25" customHeight="1">
      <c r="A438" s="27" t="s">
        <v>3057</v>
      </c>
      <c r="B438" s="27" t="s">
        <v>3058</v>
      </c>
      <c r="C438" s="147">
        <v>488.4</v>
      </c>
      <c r="D438" s="143" t="s">
        <v>3455</v>
      </c>
      <c r="E438" s="172"/>
      <c r="O438" s="146"/>
    </row>
    <row r="439" spans="1:15" ht="11.25" customHeight="1">
      <c r="A439" s="27" t="s">
        <v>3059</v>
      </c>
      <c r="B439" s="27" t="s">
        <v>3060</v>
      </c>
      <c r="C439" s="147">
        <v>153.9</v>
      </c>
      <c r="D439" s="143" t="s">
        <v>3455</v>
      </c>
      <c r="E439" s="172"/>
      <c r="O439" s="146"/>
    </row>
    <row r="440" spans="1:15" ht="11.25" customHeight="1">
      <c r="A440" s="27" t="s">
        <v>3061</v>
      </c>
      <c r="B440" s="27" t="s">
        <v>1956</v>
      </c>
      <c r="C440" s="147">
        <v>138.1</v>
      </c>
      <c r="D440" s="143" t="s">
        <v>3455</v>
      </c>
      <c r="E440" s="172"/>
      <c r="O440" s="146"/>
    </row>
    <row r="441" spans="1:15" ht="11.25" customHeight="1">
      <c r="A441" s="27" t="s">
        <v>3062</v>
      </c>
      <c r="B441" s="27" t="s">
        <v>3063</v>
      </c>
      <c r="C441" s="147">
        <v>112.1</v>
      </c>
      <c r="D441" s="143" t="s">
        <v>3455</v>
      </c>
      <c r="E441" s="172"/>
      <c r="O441" s="146"/>
    </row>
    <row r="442" spans="1:15" ht="11.25" customHeight="1">
      <c r="A442" s="27" t="s">
        <v>3064</v>
      </c>
      <c r="B442" s="27" t="s">
        <v>3065</v>
      </c>
      <c r="C442" s="147">
        <v>106.7</v>
      </c>
      <c r="D442" s="143" t="s">
        <v>3455</v>
      </c>
      <c r="E442" s="172"/>
      <c r="O442" s="146"/>
    </row>
    <row r="443" spans="1:15" ht="11.25" customHeight="1">
      <c r="A443" s="27" t="s">
        <v>3066</v>
      </c>
      <c r="B443" s="27" t="s">
        <v>3067</v>
      </c>
      <c r="C443" s="147">
        <v>97.4</v>
      </c>
      <c r="D443" s="143" t="s">
        <v>3455</v>
      </c>
      <c r="E443" s="172"/>
      <c r="O443" s="146"/>
    </row>
    <row r="444" spans="1:15" ht="11.25" customHeight="1">
      <c r="A444" s="27" t="s">
        <v>3068</v>
      </c>
      <c r="B444" s="27" t="s">
        <v>3069</v>
      </c>
      <c r="C444" s="147">
        <v>207.8</v>
      </c>
      <c r="D444" s="143" t="s">
        <v>3455</v>
      </c>
      <c r="E444" s="172"/>
      <c r="O444" s="146"/>
    </row>
    <row r="445" spans="1:15" ht="11.25" customHeight="1">
      <c r="A445" s="27" t="s">
        <v>3070</v>
      </c>
      <c r="B445" s="27" t="s">
        <v>3071</v>
      </c>
      <c r="C445" s="147">
        <v>312</v>
      </c>
      <c r="D445" s="143" t="s">
        <v>3455</v>
      </c>
      <c r="E445" s="172"/>
      <c r="O445" s="146"/>
    </row>
    <row r="446" spans="1:15" ht="11.25" customHeight="1">
      <c r="A446" s="27" t="s">
        <v>3074</v>
      </c>
      <c r="B446" s="27" t="s">
        <v>3075</v>
      </c>
      <c r="C446" s="147">
        <v>256.9</v>
      </c>
      <c r="D446" s="143" t="s">
        <v>3455</v>
      </c>
      <c r="E446" s="172"/>
      <c r="O446" s="146"/>
    </row>
    <row r="447" spans="1:15" ht="11.25" customHeight="1">
      <c r="A447" s="27" t="s">
        <v>3429</v>
      </c>
      <c r="B447" s="27" t="s">
        <v>3076</v>
      </c>
      <c r="C447" s="3">
        <v>54.6</v>
      </c>
      <c r="D447" s="143" t="s">
        <v>3455</v>
      </c>
      <c r="E447" s="172"/>
      <c r="O447" s="146"/>
    </row>
    <row r="448" spans="1:15" ht="11.25" customHeight="1">
      <c r="A448" s="27" t="s">
        <v>3430</v>
      </c>
      <c r="B448" s="27" t="s">
        <v>3431</v>
      </c>
      <c r="C448" s="3">
        <v>66.5</v>
      </c>
      <c r="D448" s="143" t="s">
        <v>3455</v>
      </c>
      <c r="E448" s="172"/>
      <c r="O448" s="146"/>
    </row>
    <row r="449" spans="1:15" ht="11.25" customHeight="1">
      <c r="A449" s="27" t="s">
        <v>3432</v>
      </c>
      <c r="B449" s="27" t="s">
        <v>3077</v>
      </c>
      <c r="C449" s="3">
        <v>68.1</v>
      </c>
      <c r="D449" s="143" t="s">
        <v>3455</v>
      </c>
      <c r="E449" s="172"/>
      <c r="O449" s="146"/>
    </row>
    <row r="450" spans="1:15" ht="11.25" customHeight="1">
      <c r="A450" s="10" t="s">
        <v>3138</v>
      </c>
      <c r="B450" s="10" t="s">
        <v>3257</v>
      </c>
      <c r="C450" s="3">
        <v>51.1</v>
      </c>
      <c r="D450" s="143" t="s">
        <v>3455</v>
      </c>
      <c r="E450" s="172"/>
      <c r="O450" s="146"/>
    </row>
    <row r="451" spans="1:15" ht="11.25" customHeight="1">
      <c r="A451" s="10" t="s">
        <v>3421</v>
      </c>
      <c r="B451" s="10" t="s">
        <v>3072</v>
      </c>
      <c r="C451" s="147">
        <v>130.5</v>
      </c>
      <c r="D451" s="143" t="s">
        <v>3455</v>
      </c>
      <c r="E451" s="172"/>
      <c r="O451" s="146"/>
    </row>
    <row r="452" spans="1:15" ht="11.25" customHeight="1">
      <c r="A452" s="27" t="s">
        <v>3422</v>
      </c>
      <c r="B452" s="27" t="s">
        <v>3423</v>
      </c>
      <c r="C452" s="3">
        <v>53</v>
      </c>
      <c r="D452" s="143" t="s">
        <v>3455</v>
      </c>
      <c r="E452" s="172"/>
      <c r="O452" s="146"/>
    </row>
    <row r="453" spans="1:15" ht="11.25" customHeight="1">
      <c r="A453" s="27" t="s">
        <v>3424</v>
      </c>
      <c r="B453" s="27" t="s">
        <v>3425</v>
      </c>
      <c r="C453" s="3">
        <v>77.8</v>
      </c>
      <c r="D453" s="143" t="s">
        <v>3455</v>
      </c>
      <c r="E453" s="172"/>
      <c r="O453" s="146"/>
    </row>
    <row r="454" spans="1:15" ht="11.25" customHeight="1">
      <c r="A454" s="27" t="s">
        <v>3426</v>
      </c>
      <c r="B454" s="27" t="s">
        <v>3073</v>
      </c>
      <c r="C454" s="3">
        <v>34.7</v>
      </c>
      <c r="D454" s="143" t="s">
        <v>3455</v>
      </c>
      <c r="E454" s="172"/>
      <c r="O454" s="146"/>
    </row>
    <row r="455" spans="1:15" ht="11.25" customHeight="1">
      <c r="A455" s="27" t="s">
        <v>3427</v>
      </c>
      <c r="B455" s="27" t="s">
        <v>3428</v>
      </c>
      <c r="C455" s="3">
        <v>140.4</v>
      </c>
      <c r="D455" s="143" t="s">
        <v>3455</v>
      </c>
      <c r="E455" s="172"/>
      <c r="O455" s="146"/>
    </row>
    <row r="456" spans="1:15" ht="11.25" customHeight="1">
      <c r="A456" s="27" t="s">
        <v>3258</v>
      </c>
      <c r="B456" s="27" t="s">
        <v>3078</v>
      </c>
      <c r="C456" s="147">
        <v>102.3</v>
      </c>
      <c r="D456" s="143" t="s">
        <v>3455</v>
      </c>
      <c r="E456" s="172"/>
      <c r="O456" s="146"/>
    </row>
    <row r="457" spans="1:15" ht="11.25" customHeight="1">
      <c r="A457" s="27" t="s">
        <v>3259</v>
      </c>
      <c r="B457" s="27" t="s">
        <v>258</v>
      </c>
      <c r="C457" s="3">
        <v>37.2</v>
      </c>
      <c r="D457" s="143" t="s">
        <v>3455</v>
      </c>
      <c r="E457" s="172"/>
      <c r="O457" s="146"/>
    </row>
    <row r="458" spans="1:15" ht="11.25" customHeight="1">
      <c r="A458" s="27" t="s">
        <v>3260</v>
      </c>
      <c r="B458" s="27" t="s">
        <v>1639</v>
      </c>
      <c r="C458" s="3">
        <v>30.3</v>
      </c>
      <c r="D458" s="143" t="s">
        <v>3455</v>
      </c>
      <c r="E458" s="172"/>
      <c r="O458" s="146"/>
    </row>
    <row r="459" spans="1:15" ht="11.25" customHeight="1">
      <c r="A459" s="27" t="s">
        <v>3079</v>
      </c>
      <c r="B459" s="27" t="s">
        <v>3080</v>
      </c>
      <c r="C459" s="147" t="s">
        <v>9</v>
      </c>
      <c r="D459" s="119"/>
      <c r="E459" s="172"/>
      <c r="O459" s="146"/>
    </row>
    <row r="460" spans="1:15" ht="11.25" customHeight="1">
      <c r="A460" s="27" t="s">
        <v>3081</v>
      </c>
      <c r="B460" s="27" t="s">
        <v>3082</v>
      </c>
      <c r="C460" s="147">
        <v>79</v>
      </c>
      <c r="D460" s="143" t="s">
        <v>3455</v>
      </c>
      <c r="E460" s="172"/>
      <c r="O460" s="146"/>
    </row>
    <row r="461" spans="1:15" ht="11.25" customHeight="1">
      <c r="A461" s="27" t="s">
        <v>3083</v>
      </c>
      <c r="B461" s="27" t="s">
        <v>3084</v>
      </c>
      <c r="C461" s="147">
        <v>40.5</v>
      </c>
      <c r="D461" s="143" t="s">
        <v>3455</v>
      </c>
      <c r="E461" s="172"/>
      <c r="O461" s="146"/>
    </row>
    <row r="462" spans="1:15" ht="11.25" customHeight="1">
      <c r="A462" s="27" t="s">
        <v>3085</v>
      </c>
      <c r="B462" s="27" t="s">
        <v>3086</v>
      </c>
      <c r="C462" s="147">
        <v>23.6</v>
      </c>
      <c r="D462" s="143" t="s">
        <v>3455</v>
      </c>
      <c r="E462" s="172"/>
      <c r="O462" s="146"/>
    </row>
    <row r="463" spans="1:15" ht="11.25" customHeight="1">
      <c r="A463" s="27" t="s">
        <v>3087</v>
      </c>
      <c r="B463" s="27" t="s">
        <v>3088</v>
      </c>
      <c r="C463" s="147">
        <v>16.3</v>
      </c>
      <c r="D463" s="143" t="s">
        <v>3455</v>
      </c>
      <c r="E463" s="172"/>
      <c r="O463" s="146"/>
    </row>
    <row r="464" spans="1:15" ht="11.25" customHeight="1">
      <c r="A464" s="27" t="s">
        <v>3089</v>
      </c>
      <c r="B464" s="27" t="s">
        <v>3090</v>
      </c>
      <c r="C464" s="147">
        <v>30.1</v>
      </c>
      <c r="D464" s="143" t="s">
        <v>3455</v>
      </c>
      <c r="E464" s="172"/>
      <c r="O464" s="146"/>
    </row>
    <row r="465" spans="1:15" ht="11.25" customHeight="1">
      <c r="A465" s="27" t="s">
        <v>3091</v>
      </c>
      <c r="B465" s="27" t="s">
        <v>3092</v>
      </c>
      <c r="C465" s="147">
        <v>16.7</v>
      </c>
      <c r="D465" s="143" t="s">
        <v>3455</v>
      </c>
      <c r="E465" s="172"/>
      <c r="O465" s="146"/>
    </row>
    <row r="466" spans="1:15" ht="11.25" customHeight="1">
      <c r="A466" s="27" t="s">
        <v>3093</v>
      </c>
      <c r="B466" s="27" t="s">
        <v>2460</v>
      </c>
      <c r="C466" s="147">
        <v>11.4</v>
      </c>
      <c r="D466" s="143" t="s">
        <v>3455</v>
      </c>
      <c r="E466" s="172"/>
      <c r="O466" s="146"/>
    </row>
    <row r="467" spans="1:15" ht="11.25" customHeight="1">
      <c r="A467" s="27" t="s">
        <v>2461</v>
      </c>
      <c r="B467" s="27" t="s">
        <v>2462</v>
      </c>
      <c r="C467" s="147">
        <v>53.2</v>
      </c>
      <c r="D467" s="143" t="s">
        <v>3455</v>
      </c>
      <c r="E467" s="172"/>
      <c r="O467" s="146"/>
    </row>
    <row r="468" spans="1:15" ht="11.25" customHeight="1">
      <c r="A468" s="27" t="s">
        <v>2463</v>
      </c>
      <c r="B468" s="27" t="s">
        <v>737</v>
      </c>
      <c r="C468" s="147">
        <v>18.5</v>
      </c>
      <c r="D468" s="143" t="s">
        <v>3455</v>
      </c>
      <c r="E468" s="172"/>
      <c r="O468" s="146"/>
    </row>
    <row r="469" spans="1:15" ht="11.25" customHeight="1">
      <c r="A469" s="27" t="s">
        <v>738</v>
      </c>
      <c r="B469" s="27" t="s">
        <v>739</v>
      </c>
      <c r="C469" s="147">
        <v>45</v>
      </c>
      <c r="D469" s="143" t="s">
        <v>3455</v>
      </c>
      <c r="E469" s="172"/>
      <c r="O469" s="146"/>
    </row>
    <row r="470" spans="1:15" ht="11.25" customHeight="1">
      <c r="A470" s="27" t="s">
        <v>740</v>
      </c>
      <c r="B470" s="27" t="s">
        <v>1957</v>
      </c>
      <c r="C470" s="147">
        <v>16.8</v>
      </c>
      <c r="D470" s="143" t="s">
        <v>3455</v>
      </c>
      <c r="E470" s="172"/>
      <c r="O470" s="146"/>
    </row>
    <row r="471" spans="1:15" ht="11.25" customHeight="1">
      <c r="A471" s="27" t="s">
        <v>741</v>
      </c>
      <c r="B471" s="27" t="s">
        <v>742</v>
      </c>
      <c r="C471" s="147">
        <v>17.1</v>
      </c>
      <c r="D471" s="143" t="s">
        <v>3455</v>
      </c>
      <c r="E471" s="172"/>
      <c r="O471" s="146"/>
    </row>
    <row r="472" spans="1:15" ht="11.25" customHeight="1">
      <c r="A472" s="27" t="s">
        <v>743</v>
      </c>
      <c r="B472" s="27" t="s">
        <v>744</v>
      </c>
      <c r="C472" s="147">
        <v>18.8</v>
      </c>
      <c r="D472" s="143" t="s">
        <v>3455</v>
      </c>
      <c r="E472" s="172"/>
      <c r="O472" s="146"/>
    </row>
    <row r="473" spans="1:15" ht="11.25" customHeight="1">
      <c r="A473" s="27" t="s">
        <v>745</v>
      </c>
      <c r="B473" s="27" t="s">
        <v>746</v>
      </c>
      <c r="C473" s="147">
        <v>154.1</v>
      </c>
      <c r="D473" s="143" t="s">
        <v>3455</v>
      </c>
      <c r="E473" s="172"/>
      <c r="O473" s="146"/>
    </row>
    <row r="474" spans="1:15" ht="11.25" customHeight="1">
      <c r="A474" s="27" t="s">
        <v>747</v>
      </c>
      <c r="B474" s="27" t="s">
        <v>748</v>
      </c>
      <c r="C474" s="147">
        <v>148.2</v>
      </c>
      <c r="D474" s="143" t="s">
        <v>3455</v>
      </c>
      <c r="E474" s="172"/>
      <c r="O474" s="146"/>
    </row>
    <row r="475" spans="1:15" ht="11.25" customHeight="1">
      <c r="A475" s="27" t="s">
        <v>749</v>
      </c>
      <c r="B475" s="27" t="s">
        <v>750</v>
      </c>
      <c r="C475" s="147">
        <v>114.2</v>
      </c>
      <c r="D475" s="143" t="s">
        <v>3455</v>
      </c>
      <c r="E475" s="172"/>
      <c r="O475" s="146"/>
    </row>
    <row r="476" spans="1:15" ht="11.25" customHeight="1">
      <c r="A476" s="27" t="s">
        <v>751</v>
      </c>
      <c r="B476" s="27" t="s">
        <v>752</v>
      </c>
      <c r="C476" s="147">
        <v>75.4</v>
      </c>
      <c r="D476" s="143" t="s">
        <v>3455</v>
      </c>
      <c r="E476" s="172"/>
      <c r="O476" s="146"/>
    </row>
    <row r="477" spans="1:15" ht="11.25" customHeight="1">
      <c r="A477" s="27" t="s">
        <v>753</v>
      </c>
      <c r="B477" s="27" t="s">
        <v>754</v>
      </c>
      <c r="C477" s="147">
        <v>76.8</v>
      </c>
      <c r="D477" s="143" t="s">
        <v>3455</v>
      </c>
      <c r="E477" s="172"/>
      <c r="O477" s="146"/>
    </row>
    <row r="478" spans="1:15" ht="11.25" customHeight="1">
      <c r="A478" s="27" t="s">
        <v>755</v>
      </c>
      <c r="B478" s="27" t="s">
        <v>756</v>
      </c>
      <c r="C478" s="147">
        <v>215.6</v>
      </c>
      <c r="D478" s="143" t="s">
        <v>3455</v>
      </c>
      <c r="E478" s="172"/>
      <c r="O478" s="146"/>
    </row>
    <row r="479" spans="1:15" ht="11.25" customHeight="1">
      <c r="A479" s="27" t="s">
        <v>757</v>
      </c>
      <c r="B479" s="27" t="s">
        <v>758</v>
      </c>
      <c r="C479" s="147">
        <v>49.5</v>
      </c>
      <c r="D479" s="143" t="s">
        <v>3455</v>
      </c>
      <c r="E479" s="172"/>
      <c r="O479" s="146"/>
    </row>
    <row r="480" spans="1:15" ht="11.25" customHeight="1">
      <c r="A480" s="27" t="s">
        <v>759</v>
      </c>
      <c r="B480" s="27" t="s">
        <v>760</v>
      </c>
      <c r="C480" s="147">
        <v>98.7</v>
      </c>
      <c r="D480" s="143" t="s">
        <v>3455</v>
      </c>
      <c r="E480" s="172"/>
      <c r="O480" s="146"/>
    </row>
    <row r="481" spans="1:15" ht="11.25" customHeight="1">
      <c r="A481" s="27" t="s">
        <v>761</v>
      </c>
      <c r="B481" s="27" t="s">
        <v>762</v>
      </c>
      <c r="C481" s="147">
        <v>152.3</v>
      </c>
      <c r="D481" s="143" t="s">
        <v>3455</v>
      </c>
      <c r="E481" s="172"/>
      <c r="O481" s="146"/>
    </row>
    <row r="482" spans="1:15" ht="11.25" customHeight="1">
      <c r="A482" s="27" t="s">
        <v>763</v>
      </c>
      <c r="B482" s="27" t="s">
        <v>764</v>
      </c>
      <c r="C482" s="147">
        <v>169.7</v>
      </c>
      <c r="D482" s="143" t="s">
        <v>3455</v>
      </c>
      <c r="E482" s="172"/>
      <c r="O482" s="146"/>
    </row>
    <row r="483" spans="1:15" ht="11.25" customHeight="1">
      <c r="A483" s="27" t="s">
        <v>765</v>
      </c>
      <c r="B483" s="27" t="s">
        <v>766</v>
      </c>
      <c r="C483" s="147">
        <v>170.8</v>
      </c>
      <c r="D483" s="143" t="s">
        <v>3455</v>
      </c>
      <c r="E483" s="172"/>
      <c r="O483" s="146"/>
    </row>
    <row r="484" spans="1:15" ht="11.25" customHeight="1">
      <c r="A484" s="27" t="s">
        <v>767</v>
      </c>
      <c r="B484" s="27" t="s">
        <v>768</v>
      </c>
      <c r="C484" s="147">
        <v>46.4</v>
      </c>
      <c r="D484" s="143" t="s">
        <v>3455</v>
      </c>
      <c r="E484" s="172"/>
      <c r="O484" s="146"/>
    </row>
    <row r="485" spans="1:15" ht="11.25" customHeight="1">
      <c r="A485" s="27" t="s">
        <v>769</v>
      </c>
      <c r="B485" s="27" t="s">
        <v>770</v>
      </c>
      <c r="C485" s="147">
        <v>135.3</v>
      </c>
      <c r="D485" s="143" t="s">
        <v>3455</v>
      </c>
      <c r="E485" s="172"/>
      <c r="O485" s="146"/>
    </row>
    <row r="486" spans="1:15" ht="11.25" customHeight="1">
      <c r="A486" s="27" t="s">
        <v>771</v>
      </c>
      <c r="B486" s="27" t="s">
        <v>772</v>
      </c>
      <c r="C486" s="147">
        <v>83.5</v>
      </c>
      <c r="D486" s="143" t="s">
        <v>3455</v>
      </c>
      <c r="E486" s="172"/>
      <c r="O486" s="146"/>
    </row>
    <row r="487" spans="1:15" ht="11.25" customHeight="1">
      <c r="A487" s="27" t="s">
        <v>773</v>
      </c>
      <c r="B487" s="27" t="s">
        <v>774</v>
      </c>
      <c r="C487" s="147">
        <v>215.8</v>
      </c>
      <c r="D487" s="143" t="s">
        <v>3455</v>
      </c>
      <c r="E487" s="172"/>
      <c r="O487" s="146"/>
    </row>
    <row r="488" spans="1:15" ht="11.25" customHeight="1">
      <c r="A488" s="27" t="s">
        <v>775</v>
      </c>
      <c r="B488" s="27" t="s">
        <v>776</v>
      </c>
      <c r="C488" s="147">
        <v>126.8</v>
      </c>
      <c r="D488" s="143" t="s">
        <v>3455</v>
      </c>
      <c r="E488" s="172"/>
      <c r="O488" s="146"/>
    </row>
    <row r="489" spans="1:15" ht="11.25" customHeight="1">
      <c r="A489" s="27" t="s">
        <v>2050</v>
      </c>
      <c r="B489" s="27" t="s">
        <v>2051</v>
      </c>
      <c r="C489" s="147">
        <v>34.1</v>
      </c>
      <c r="D489" s="143" t="s">
        <v>3455</v>
      </c>
      <c r="E489" s="172"/>
      <c r="O489" s="146"/>
    </row>
    <row r="490" spans="1:15" ht="11.25" customHeight="1">
      <c r="A490" s="27" t="s">
        <v>2052</v>
      </c>
      <c r="B490" s="27" t="s">
        <v>789</v>
      </c>
      <c r="C490" s="147">
        <v>509.8</v>
      </c>
      <c r="D490" s="143" t="s">
        <v>3455</v>
      </c>
      <c r="E490" s="172"/>
      <c r="O490" s="146"/>
    </row>
    <row r="491" spans="1:15" ht="11.25" customHeight="1">
      <c r="A491" s="27" t="s">
        <v>790</v>
      </c>
      <c r="B491" s="27" t="s">
        <v>791</v>
      </c>
      <c r="C491" s="147">
        <v>54</v>
      </c>
      <c r="D491" s="143" t="s">
        <v>3455</v>
      </c>
      <c r="E491" s="172"/>
      <c r="O491" s="146"/>
    </row>
    <row r="492" spans="1:15" ht="11.25" customHeight="1">
      <c r="A492" s="27" t="s">
        <v>792</v>
      </c>
      <c r="B492" s="27" t="s">
        <v>793</v>
      </c>
      <c r="C492" s="147">
        <v>103.5</v>
      </c>
      <c r="D492" s="143" t="s">
        <v>3455</v>
      </c>
      <c r="E492" s="172"/>
      <c r="O492" s="146"/>
    </row>
    <row r="493" spans="1:15" ht="11.25" customHeight="1">
      <c r="A493" s="27" t="s">
        <v>794</v>
      </c>
      <c r="B493" s="27" t="s">
        <v>795</v>
      </c>
      <c r="C493" s="147">
        <v>46.1</v>
      </c>
      <c r="D493" s="143" t="s">
        <v>3455</v>
      </c>
      <c r="E493" s="172"/>
      <c r="O493" s="146"/>
    </row>
    <row r="494" spans="1:15" ht="11.25" customHeight="1">
      <c r="A494" s="27" t="s">
        <v>796</v>
      </c>
      <c r="B494" s="27" t="s">
        <v>797</v>
      </c>
      <c r="C494" s="147">
        <v>232.4</v>
      </c>
      <c r="D494" s="143" t="s">
        <v>3455</v>
      </c>
      <c r="E494" s="172"/>
      <c r="O494" s="146"/>
    </row>
    <row r="495" spans="1:15" ht="11.25" customHeight="1">
      <c r="A495" s="27" t="s">
        <v>798</v>
      </c>
      <c r="B495" s="27" t="s">
        <v>799</v>
      </c>
      <c r="C495" s="147">
        <v>82.8</v>
      </c>
      <c r="D495" s="143" t="s">
        <v>3455</v>
      </c>
      <c r="E495" s="172"/>
      <c r="O495" s="146"/>
    </row>
    <row r="496" spans="1:15" ht="11.25" customHeight="1">
      <c r="A496" s="27" t="s">
        <v>800</v>
      </c>
      <c r="B496" s="27" t="s">
        <v>801</v>
      </c>
      <c r="C496" s="147">
        <v>30.8</v>
      </c>
      <c r="D496" s="143" t="s">
        <v>3455</v>
      </c>
      <c r="E496" s="172"/>
      <c r="O496" s="146"/>
    </row>
    <row r="497" spans="1:15" ht="11.25" customHeight="1">
      <c r="A497" s="27" t="s">
        <v>802</v>
      </c>
      <c r="B497" s="27" t="s">
        <v>803</v>
      </c>
      <c r="C497" s="147">
        <v>91.7</v>
      </c>
      <c r="D497" s="143" t="s">
        <v>3455</v>
      </c>
      <c r="E497" s="172"/>
      <c r="O497" s="146"/>
    </row>
    <row r="498" spans="1:15" ht="11.25" customHeight="1">
      <c r="A498" s="27" t="s">
        <v>804</v>
      </c>
      <c r="B498" s="27" t="s">
        <v>805</v>
      </c>
      <c r="C498" s="147">
        <v>75.5</v>
      </c>
      <c r="D498" s="143" t="s">
        <v>3455</v>
      </c>
      <c r="E498" s="172"/>
      <c r="O498" s="146"/>
    </row>
    <row r="499" spans="1:15" ht="11.25" customHeight="1">
      <c r="A499" s="27" t="s">
        <v>806</v>
      </c>
      <c r="B499" s="27" t="s">
        <v>807</v>
      </c>
      <c r="C499" s="147">
        <v>13.4</v>
      </c>
      <c r="D499" s="143" t="s">
        <v>3455</v>
      </c>
      <c r="E499" s="172"/>
      <c r="O499" s="146"/>
    </row>
    <row r="500" spans="1:15" ht="11.25" customHeight="1">
      <c r="A500" s="27" t="s">
        <v>808</v>
      </c>
      <c r="B500" s="27" t="s">
        <v>809</v>
      </c>
      <c r="C500" s="147">
        <v>153.1</v>
      </c>
      <c r="D500" s="143" t="s">
        <v>3455</v>
      </c>
      <c r="E500" s="172"/>
      <c r="O500" s="146"/>
    </row>
    <row r="501" spans="1:15" ht="11.25" customHeight="1">
      <c r="A501" s="27" t="s">
        <v>810</v>
      </c>
      <c r="B501" s="27" t="s">
        <v>811</v>
      </c>
      <c r="C501" s="147">
        <v>164.9</v>
      </c>
      <c r="D501" s="143" t="s">
        <v>3455</v>
      </c>
      <c r="E501" s="172"/>
      <c r="O501" s="146"/>
    </row>
    <row r="502" spans="1:15" ht="11.25" customHeight="1">
      <c r="A502" s="27" t="s">
        <v>812</v>
      </c>
      <c r="B502" s="27" t="s">
        <v>813</v>
      </c>
      <c r="C502" s="147">
        <v>97.9</v>
      </c>
      <c r="D502" s="143" t="s">
        <v>3455</v>
      </c>
      <c r="E502" s="172"/>
      <c r="O502" s="146"/>
    </row>
    <row r="503" spans="1:15" ht="11.25" customHeight="1">
      <c r="A503" s="27" t="s">
        <v>814</v>
      </c>
      <c r="B503" s="27" t="s">
        <v>815</v>
      </c>
      <c r="C503" s="147">
        <v>149.7</v>
      </c>
      <c r="D503" s="143" t="s">
        <v>3455</v>
      </c>
      <c r="E503" s="172"/>
      <c r="O503" s="146"/>
    </row>
    <row r="504" spans="1:15" ht="11.25" customHeight="1">
      <c r="A504" s="27" t="s">
        <v>816</v>
      </c>
      <c r="B504" s="27" t="s">
        <v>817</v>
      </c>
      <c r="C504" s="147">
        <v>69.6</v>
      </c>
      <c r="D504" s="143" t="s">
        <v>3455</v>
      </c>
      <c r="E504" s="172"/>
      <c r="O504" s="146"/>
    </row>
    <row r="505" spans="1:15" ht="11.25" customHeight="1">
      <c r="A505" s="27" t="s">
        <v>818</v>
      </c>
      <c r="B505" s="27" t="s">
        <v>819</v>
      </c>
      <c r="C505" s="147">
        <v>134.4</v>
      </c>
      <c r="D505" s="143" t="s">
        <v>3455</v>
      </c>
      <c r="E505" s="172"/>
      <c r="O505" s="146"/>
    </row>
    <row r="506" spans="1:15" ht="11.25" customHeight="1">
      <c r="A506" s="27" t="s">
        <v>820</v>
      </c>
      <c r="B506" s="27" t="s">
        <v>821</v>
      </c>
      <c r="C506" s="147">
        <v>28.7</v>
      </c>
      <c r="D506" s="143" t="s">
        <v>3455</v>
      </c>
      <c r="E506" s="172"/>
      <c r="O506" s="146"/>
    </row>
    <row r="507" spans="1:15" ht="11.25" customHeight="1">
      <c r="A507" s="27" t="s">
        <v>822</v>
      </c>
      <c r="B507" s="27" t="s">
        <v>823</v>
      </c>
      <c r="C507" s="147">
        <v>48</v>
      </c>
      <c r="D507" s="143" t="s">
        <v>3455</v>
      </c>
      <c r="E507" s="172"/>
      <c r="O507" s="146"/>
    </row>
    <row r="508" spans="1:15" ht="11.25" customHeight="1">
      <c r="A508" s="27" t="s">
        <v>824</v>
      </c>
      <c r="B508" s="27" t="s">
        <v>825</v>
      </c>
      <c r="C508" s="147">
        <v>24.6</v>
      </c>
      <c r="D508" s="143" t="s">
        <v>3455</v>
      </c>
      <c r="E508" s="172"/>
      <c r="O508" s="146"/>
    </row>
    <row r="509" spans="1:15" ht="11.25" customHeight="1">
      <c r="A509" s="27" t="s">
        <v>826</v>
      </c>
      <c r="B509" s="27" t="s">
        <v>827</v>
      </c>
      <c r="C509" s="147">
        <v>108.9</v>
      </c>
      <c r="D509" s="143" t="s">
        <v>3455</v>
      </c>
      <c r="E509" s="172"/>
      <c r="O509" s="146"/>
    </row>
    <row r="510" spans="1:15" ht="11.25" customHeight="1">
      <c r="A510" s="27" t="s">
        <v>828</v>
      </c>
      <c r="B510" s="27" t="s">
        <v>829</v>
      </c>
      <c r="C510" s="147">
        <v>35.4</v>
      </c>
      <c r="D510" s="143" t="s">
        <v>3455</v>
      </c>
      <c r="E510" s="172"/>
      <c r="O510" s="146"/>
    </row>
    <row r="511" spans="1:15" ht="11.25" customHeight="1">
      <c r="A511" s="27" t="s">
        <v>830</v>
      </c>
      <c r="B511" s="27" t="s">
        <v>831</v>
      </c>
      <c r="C511" s="147">
        <v>43.8</v>
      </c>
      <c r="D511" s="143" t="s">
        <v>3455</v>
      </c>
      <c r="E511" s="172"/>
      <c r="O511" s="146"/>
    </row>
    <row r="512" spans="1:15" ht="11.25" customHeight="1">
      <c r="A512" s="27" t="s">
        <v>832</v>
      </c>
      <c r="B512" s="27" t="s">
        <v>833</v>
      </c>
      <c r="C512" s="147">
        <v>4.2</v>
      </c>
      <c r="D512" s="119" t="s">
        <v>3455</v>
      </c>
      <c r="E512" s="172"/>
      <c r="O512" s="146"/>
    </row>
    <row r="513" spans="1:15" ht="11.25" customHeight="1">
      <c r="A513" s="27" t="s">
        <v>834</v>
      </c>
      <c r="B513" s="27" t="s">
        <v>835</v>
      </c>
      <c r="C513" s="147">
        <v>4.1</v>
      </c>
      <c r="D513" s="143" t="s">
        <v>3456</v>
      </c>
      <c r="E513" s="172"/>
      <c r="O513" s="146"/>
    </row>
    <row r="514" spans="1:15" ht="11.25" customHeight="1">
      <c r="A514" s="27" t="s">
        <v>836</v>
      </c>
      <c r="B514" s="27" t="s">
        <v>837</v>
      </c>
      <c r="C514" s="147">
        <v>1.5</v>
      </c>
      <c r="D514" s="143" t="s">
        <v>3456</v>
      </c>
      <c r="E514" s="172"/>
      <c r="O514" s="146"/>
    </row>
    <row r="515" spans="1:15" ht="11.25" customHeight="1">
      <c r="A515" s="27" t="s">
        <v>838</v>
      </c>
      <c r="B515" s="27" t="s">
        <v>839</v>
      </c>
      <c r="C515" s="147">
        <v>23.1</v>
      </c>
      <c r="D515" s="143" t="s">
        <v>3455</v>
      </c>
      <c r="E515" s="172"/>
      <c r="O515" s="146"/>
    </row>
    <row r="516" spans="1:15" ht="11.25" customHeight="1">
      <c r="A516" s="27" t="s">
        <v>840</v>
      </c>
      <c r="B516" s="27" t="s">
        <v>841</v>
      </c>
      <c r="C516" s="147">
        <v>31.1</v>
      </c>
      <c r="D516" s="143" t="s">
        <v>3455</v>
      </c>
      <c r="E516" s="172"/>
      <c r="O516" s="146"/>
    </row>
    <row r="517" spans="1:15" ht="11.25" customHeight="1">
      <c r="A517" s="27" t="s">
        <v>842</v>
      </c>
      <c r="B517" s="27" t="s">
        <v>843</v>
      </c>
      <c r="C517" s="147">
        <v>38.1</v>
      </c>
      <c r="D517" s="143" t="s">
        <v>3455</v>
      </c>
      <c r="E517" s="172"/>
      <c r="O517" s="146"/>
    </row>
    <row r="518" spans="1:15" ht="11.25" customHeight="1">
      <c r="A518" s="27" t="s">
        <v>844</v>
      </c>
      <c r="B518" s="27" t="s">
        <v>845</v>
      </c>
      <c r="C518" s="147">
        <v>91.3</v>
      </c>
      <c r="D518" s="143" t="s">
        <v>3455</v>
      </c>
      <c r="E518" s="172"/>
      <c r="O518" s="146"/>
    </row>
    <row r="519" spans="1:15" ht="11.25" customHeight="1">
      <c r="A519" s="27" t="s">
        <v>846</v>
      </c>
      <c r="B519" s="27" t="s">
        <v>847</v>
      </c>
      <c r="C519" s="147">
        <v>71.9</v>
      </c>
      <c r="D519" s="143" t="s">
        <v>3455</v>
      </c>
      <c r="E519" s="172"/>
      <c r="O519" s="146"/>
    </row>
    <row r="520" spans="1:15" ht="11.25" customHeight="1">
      <c r="A520" s="27" t="s">
        <v>848</v>
      </c>
      <c r="B520" s="27" t="s">
        <v>849</v>
      </c>
      <c r="C520" s="147">
        <v>38.5</v>
      </c>
      <c r="D520" s="143" t="s">
        <v>3455</v>
      </c>
      <c r="E520" s="172"/>
      <c r="O520" s="146"/>
    </row>
    <row r="521" spans="1:15" ht="11.25" customHeight="1">
      <c r="A521" s="27" t="s">
        <v>850</v>
      </c>
      <c r="B521" s="27" t="s">
        <v>851</v>
      </c>
      <c r="C521" s="147">
        <v>72.5</v>
      </c>
      <c r="D521" s="143" t="s">
        <v>3455</v>
      </c>
      <c r="E521" s="172"/>
      <c r="O521" s="146"/>
    </row>
    <row r="522" spans="1:15" ht="11.25" customHeight="1">
      <c r="A522" s="27" t="s">
        <v>852</v>
      </c>
      <c r="B522" s="27" t="s">
        <v>853</v>
      </c>
      <c r="C522" s="147">
        <v>23.3</v>
      </c>
      <c r="D522" s="143" t="s">
        <v>3455</v>
      </c>
      <c r="E522" s="172"/>
      <c r="O522" s="146"/>
    </row>
    <row r="523" spans="1:15" ht="11.25" customHeight="1">
      <c r="A523" s="27" t="s">
        <v>854</v>
      </c>
      <c r="B523" s="27" t="s">
        <v>855</v>
      </c>
      <c r="C523" s="147">
        <v>68.6</v>
      </c>
      <c r="D523" s="143" t="s">
        <v>3455</v>
      </c>
      <c r="E523" s="172"/>
      <c r="O523" s="146"/>
    </row>
    <row r="524" spans="1:15" ht="11.25" customHeight="1">
      <c r="A524" s="27" t="s">
        <v>3020</v>
      </c>
      <c r="B524" s="27" t="s">
        <v>856</v>
      </c>
      <c r="C524" s="147">
        <v>6.7</v>
      </c>
      <c r="D524" s="143" t="s">
        <v>3455</v>
      </c>
      <c r="E524" s="172"/>
      <c r="O524" s="146"/>
    </row>
    <row r="525" spans="1:15" ht="11.25" customHeight="1">
      <c r="A525" s="27" t="s">
        <v>3021</v>
      </c>
      <c r="B525" s="27" t="s">
        <v>857</v>
      </c>
      <c r="C525" s="147" t="s">
        <v>9</v>
      </c>
      <c r="D525" s="143" t="s">
        <v>3456</v>
      </c>
      <c r="E525" s="172"/>
      <c r="O525" s="146"/>
    </row>
    <row r="526" spans="1:15" ht="11.25" customHeight="1">
      <c r="A526" s="27" t="s">
        <v>3022</v>
      </c>
      <c r="B526" s="27" t="s">
        <v>858</v>
      </c>
      <c r="C526" s="147">
        <v>9</v>
      </c>
      <c r="D526" s="143" t="s">
        <v>3456</v>
      </c>
      <c r="E526" s="172"/>
      <c r="O526" s="146"/>
    </row>
    <row r="527" spans="1:15" ht="11.25" customHeight="1">
      <c r="A527" s="27" t="s">
        <v>3023</v>
      </c>
      <c r="B527" s="27" t="s">
        <v>859</v>
      </c>
      <c r="C527" s="147">
        <v>5</v>
      </c>
      <c r="D527" s="143" t="s">
        <v>3456</v>
      </c>
      <c r="E527" s="172"/>
      <c r="O527" s="146"/>
    </row>
    <row r="528" spans="1:15" ht="11.25" customHeight="1">
      <c r="A528" s="27" t="s">
        <v>3024</v>
      </c>
      <c r="B528" s="27" t="s">
        <v>860</v>
      </c>
      <c r="C528" s="147">
        <v>15.5</v>
      </c>
      <c r="D528" s="143" t="s">
        <v>3456</v>
      </c>
      <c r="E528" s="172"/>
      <c r="O528" s="146"/>
    </row>
    <row r="529" spans="1:15" ht="11.25" customHeight="1">
      <c r="A529" s="27" t="s">
        <v>3026</v>
      </c>
      <c r="B529" s="27" t="s">
        <v>861</v>
      </c>
      <c r="C529" s="147">
        <v>1.7</v>
      </c>
      <c r="D529" s="143" t="s">
        <v>3455</v>
      </c>
      <c r="E529" s="172"/>
      <c r="O529" s="146"/>
    </row>
    <row r="530" spans="1:15" ht="11.25" customHeight="1">
      <c r="A530" s="27" t="s">
        <v>3027</v>
      </c>
      <c r="B530" s="27" t="s">
        <v>862</v>
      </c>
      <c r="C530" s="147">
        <v>9.5</v>
      </c>
      <c r="D530" s="143" t="s">
        <v>3455</v>
      </c>
      <c r="E530" s="172"/>
      <c r="O530" s="146"/>
    </row>
    <row r="531" spans="1:15" ht="11.25" customHeight="1">
      <c r="A531" s="27" t="s">
        <v>3028</v>
      </c>
      <c r="B531" s="27" t="s">
        <v>863</v>
      </c>
      <c r="C531" s="147">
        <v>11.6</v>
      </c>
      <c r="D531" s="143" t="s">
        <v>3456</v>
      </c>
      <c r="E531" s="172"/>
      <c r="O531" s="146"/>
    </row>
    <row r="532" spans="1:15" ht="11.25" customHeight="1">
      <c r="A532" s="27" t="s">
        <v>3029</v>
      </c>
      <c r="B532" s="27" t="s">
        <v>864</v>
      </c>
      <c r="C532" s="147" t="s">
        <v>9</v>
      </c>
      <c r="D532" s="143" t="s">
        <v>3456</v>
      </c>
      <c r="E532" s="172"/>
      <c r="O532" s="146"/>
    </row>
    <row r="533" spans="1:15" ht="11.25" customHeight="1">
      <c r="A533" s="27" t="s">
        <v>3030</v>
      </c>
      <c r="B533" s="27" t="s">
        <v>865</v>
      </c>
      <c r="C533" s="147" t="s">
        <v>9</v>
      </c>
      <c r="D533" s="143" t="s">
        <v>3456</v>
      </c>
      <c r="E533" s="172"/>
      <c r="O533" s="146"/>
    </row>
    <row r="534" spans="1:15" ht="11.25" customHeight="1">
      <c r="A534" s="27" t="s">
        <v>3031</v>
      </c>
      <c r="B534" s="27" t="s">
        <v>866</v>
      </c>
      <c r="C534" s="147">
        <v>1.8</v>
      </c>
      <c r="D534" s="143" t="s">
        <v>3455</v>
      </c>
      <c r="E534" s="172"/>
      <c r="O534" s="146"/>
    </row>
    <row r="535" spans="1:15" ht="11.25" customHeight="1">
      <c r="A535" s="27" t="s">
        <v>3032</v>
      </c>
      <c r="B535" s="27" t="s">
        <v>867</v>
      </c>
      <c r="C535" s="147" t="s">
        <v>9</v>
      </c>
      <c r="D535" s="143" t="s">
        <v>3456</v>
      </c>
      <c r="E535" s="172"/>
      <c r="O535" s="146"/>
    </row>
    <row r="536" spans="1:15" ht="11.25" customHeight="1">
      <c r="A536" s="27" t="s">
        <v>3034</v>
      </c>
      <c r="B536" s="27" t="s">
        <v>868</v>
      </c>
      <c r="C536" s="147" t="s">
        <v>9</v>
      </c>
      <c r="D536" s="119"/>
      <c r="E536" s="172"/>
      <c r="O536" s="146"/>
    </row>
    <row r="537" spans="1:15" ht="11.25" customHeight="1">
      <c r="A537" s="27" t="s">
        <v>3035</v>
      </c>
      <c r="B537" s="27" t="s">
        <v>869</v>
      </c>
      <c r="C537" s="147" t="s">
        <v>9</v>
      </c>
      <c r="D537" s="143" t="s">
        <v>3456</v>
      </c>
      <c r="E537" s="172"/>
      <c r="O537" s="146"/>
    </row>
    <row r="538" spans="1:15" ht="11.25" customHeight="1">
      <c r="A538" s="27" t="s">
        <v>3036</v>
      </c>
      <c r="B538" s="27" t="s">
        <v>870</v>
      </c>
      <c r="C538" s="147" t="s">
        <v>9</v>
      </c>
      <c r="D538" s="143" t="s">
        <v>3456</v>
      </c>
      <c r="E538" s="172"/>
      <c r="O538" s="146"/>
    </row>
    <row r="539" spans="1:15" ht="11.25" customHeight="1">
      <c r="A539" s="27" t="s">
        <v>102</v>
      </c>
      <c r="B539" s="27" t="s">
        <v>871</v>
      </c>
      <c r="C539" s="147" t="s">
        <v>9</v>
      </c>
      <c r="D539" s="143" t="s">
        <v>3456</v>
      </c>
      <c r="E539" s="172"/>
      <c r="O539" s="146"/>
    </row>
    <row r="540" spans="1:15" ht="11.25" customHeight="1">
      <c r="A540" s="27" t="s">
        <v>104</v>
      </c>
      <c r="B540" s="27" t="s">
        <v>872</v>
      </c>
      <c r="C540" s="147">
        <v>8.6</v>
      </c>
      <c r="D540" s="143" t="s">
        <v>3456</v>
      </c>
      <c r="E540" s="172"/>
      <c r="O540" s="146"/>
    </row>
    <row r="541" spans="1:15" ht="11.25" customHeight="1">
      <c r="A541" s="27" t="s">
        <v>105</v>
      </c>
      <c r="B541" s="27" t="s">
        <v>873</v>
      </c>
      <c r="C541" s="147">
        <v>3.5</v>
      </c>
      <c r="D541" s="143" t="s">
        <v>3455</v>
      </c>
      <c r="E541" s="172"/>
      <c r="O541" s="146"/>
    </row>
    <row r="542" spans="1:15" ht="11.25" customHeight="1">
      <c r="A542" s="27" t="s">
        <v>106</v>
      </c>
      <c r="B542" s="27" t="s">
        <v>874</v>
      </c>
      <c r="C542" s="147">
        <v>4.9</v>
      </c>
      <c r="D542" s="143" t="s">
        <v>3456</v>
      </c>
      <c r="E542" s="172"/>
      <c r="O542" s="146"/>
    </row>
    <row r="543" spans="1:15" ht="11.25" customHeight="1">
      <c r="A543" s="27" t="s">
        <v>107</v>
      </c>
      <c r="B543" s="27" t="s">
        <v>875</v>
      </c>
      <c r="C543" s="147" t="s">
        <v>9</v>
      </c>
      <c r="D543" s="143" t="s">
        <v>3456</v>
      </c>
      <c r="E543" s="172"/>
      <c r="O543" s="146"/>
    </row>
    <row r="544" spans="1:15" ht="11.25" customHeight="1">
      <c r="A544" s="27" t="s">
        <v>109</v>
      </c>
      <c r="B544" s="27" t="s">
        <v>876</v>
      </c>
      <c r="C544" s="147" t="s">
        <v>9</v>
      </c>
      <c r="D544" s="143" t="s">
        <v>3456</v>
      </c>
      <c r="E544" s="172"/>
      <c r="O544" s="146"/>
    </row>
    <row r="545" spans="1:15" ht="11.25" customHeight="1">
      <c r="A545" s="27" t="s">
        <v>110</v>
      </c>
      <c r="B545" s="27" t="s">
        <v>877</v>
      </c>
      <c r="C545" s="147">
        <v>23.5</v>
      </c>
      <c r="D545" s="143" t="s">
        <v>3456</v>
      </c>
      <c r="E545" s="172"/>
      <c r="O545" s="146"/>
    </row>
    <row r="546" spans="1:15" ht="11.25" customHeight="1">
      <c r="A546" s="27" t="s">
        <v>111</v>
      </c>
      <c r="B546" s="27" t="s">
        <v>878</v>
      </c>
      <c r="C546" s="147">
        <v>5.4</v>
      </c>
      <c r="D546" s="143" t="s">
        <v>3455</v>
      </c>
      <c r="E546" s="172"/>
      <c r="O546" s="146"/>
    </row>
    <row r="547" spans="1:15" ht="11.25" customHeight="1">
      <c r="A547" s="27" t="s">
        <v>112</v>
      </c>
      <c r="B547" s="27" t="s">
        <v>879</v>
      </c>
      <c r="C547" s="147" t="s">
        <v>9</v>
      </c>
      <c r="D547" s="143" t="s">
        <v>3456</v>
      </c>
      <c r="E547" s="172"/>
      <c r="O547" s="146"/>
    </row>
    <row r="548" spans="1:15" ht="11.25" customHeight="1">
      <c r="A548" s="27" t="s">
        <v>114</v>
      </c>
      <c r="B548" s="27" t="s">
        <v>880</v>
      </c>
      <c r="C548" s="147" t="s">
        <v>9</v>
      </c>
      <c r="D548" s="119"/>
      <c r="E548" s="172"/>
      <c r="O548" s="146"/>
    </row>
    <row r="549" spans="1:15" ht="11.25" customHeight="1">
      <c r="A549" s="27" t="s">
        <v>115</v>
      </c>
      <c r="B549" s="27" t="s">
        <v>881</v>
      </c>
      <c r="C549" s="147">
        <v>8</v>
      </c>
      <c r="D549" s="143" t="s">
        <v>3456</v>
      </c>
      <c r="E549" s="172"/>
      <c r="O549" s="146"/>
    </row>
    <row r="550" spans="1:15" ht="11.25" customHeight="1">
      <c r="A550" s="27" t="s">
        <v>116</v>
      </c>
      <c r="B550" s="27" t="s">
        <v>882</v>
      </c>
      <c r="C550" s="147" t="s">
        <v>9</v>
      </c>
      <c r="D550" s="119"/>
      <c r="E550" s="172"/>
      <c r="O550" s="146"/>
    </row>
    <row r="551" spans="1:15" ht="11.25" customHeight="1">
      <c r="A551" s="27" t="s">
        <v>117</v>
      </c>
      <c r="B551" s="27" t="s">
        <v>883</v>
      </c>
      <c r="C551" s="147" t="s">
        <v>9</v>
      </c>
      <c r="D551" s="119"/>
      <c r="E551" s="172"/>
      <c r="O551" s="146"/>
    </row>
    <row r="552" spans="1:15" ht="11.25" customHeight="1">
      <c r="A552" s="27" t="s">
        <v>119</v>
      </c>
      <c r="B552" s="27" t="s">
        <v>884</v>
      </c>
      <c r="C552" s="147">
        <v>4.6</v>
      </c>
      <c r="D552" s="143" t="s">
        <v>3456</v>
      </c>
      <c r="E552" s="172"/>
      <c r="O552" s="146"/>
    </row>
    <row r="553" spans="1:15" ht="11.25" customHeight="1">
      <c r="A553" s="27" t="s">
        <v>120</v>
      </c>
      <c r="B553" s="27" t="s">
        <v>885</v>
      </c>
      <c r="C553" s="147">
        <v>5.1</v>
      </c>
      <c r="D553" s="143" t="s">
        <v>3455</v>
      </c>
      <c r="E553" s="172"/>
      <c r="O553" s="146"/>
    </row>
    <row r="554" spans="1:15" ht="11.25" customHeight="1">
      <c r="A554" s="27" t="s">
        <v>121</v>
      </c>
      <c r="B554" s="27" t="s">
        <v>886</v>
      </c>
      <c r="C554" s="147" t="s">
        <v>9</v>
      </c>
      <c r="D554" s="143" t="s">
        <v>3456</v>
      </c>
      <c r="E554" s="172"/>
      <c r="O554" s="146"/>
    </row>
    <row r="555" spans="1:15" ht="11.25" customHeight="1">
      <c r="A555" s="27" t="s">
        <v>123</v>
      </c>
      <c r="B555" s="27" t="s">
        <v>887</v>
      </c>
      <c r="C555" s="147">
        <v>8</v>
      </c>
      <c r="D555" s="143" t="s">
        <v>3456</v>
      </c>
      <c r="E555" s="172"/>
      <c r="O555" s="146"/>
    </row>
    <row r="556" spans="1:15" ht="11.25" customHeight="1">
      <c r="A556" s="27" t="s">
        <v>124</v>
      </c>
      <c r="B556" s="27" t="s">
        <v>888</v>
      </c>
      <c r="C556" s="147">
        <v>6.4</v>
      </c>
      <c r="D556" s="143" t="s">
        <v>3455</v>
      </c>
      <c r="E556" s="172"/>
      <c r="O556" s="146"/>
    </row>
    <row r="557" spans="1:15" ht="11.25" customHeight="1">
      <c r="A557" s="27" t="s">
        <v>125</v>
      </c>
      <c r="B557" s="27" t="s">
        <v>889</v>
      </c>
      <c r="C557" s="147" t="s">
        <v>9</v>
      </c>
      <c r="D557" s="143" t="s">
        <v>3456</v>
      </c>
      <c r="E557" s="172"/>
      <c r="O557" s="146"/>
    </row>
    <row r="558" spans="1:15" ht="11.25" customHeight="1">
      <c r="A558" s="27" t="s">
        <v>126</v>
      </c>
      <c r="B558" s="27" t="s">
        <v>890</v>
      </c>
      <c r="C558" s="147">
        <v>2</v>
      </c>
      <c r="D558" s="143" t="s">
        <v>3455</v>
      </c>
      <c r="E558" s="172"/>
      <c r="O558" s="146"/>
    </row>
    <row r="559" spans="1:15" ht="11.25" customHeight="1">
      <c r="A559" s="27" t="s">
        <v>127</v>
      </c>
      <c r="B559" s="27" t="s">
        <v>891</v>
      </c>
      <c r="C559" s="147">
        <v>26.7</v>
      </c>
      <c r="D559" s="143" t="s">
        <v>3455</v>
      </c>
      <c r="E559" s="172"/>
      <c r="O559" s="146"/>
    </row>
    <row r="560" spans="1:15" ht="11.25" customHeight="1">
      <c r="A560" s="27" t="s">
        <v>129</v>
      </c>
      <c r="B560" s="27" t="s">
        <v>892</v>
      </c>
      <c r="C560" s="147">
        <v>9.8</v>
      </c>
      <c r="D560" s="143" t="s">
        <v>3456</v>
      </c>
      <c r="E560" s="172"/>
      <c r="O560" s="146"/>
    </row>
    <row r="561" spans="1:15" ht="11.25" customHeight="1">
      <c r="A561" s="27" t="s">
        <v>130</v>
      </c>
      <c r="B561" s="27" t="s">
        <v>893</v>
      </c>
      <c r="C561" s="147">
        <v>11.4</v>
      </c>
      <c r="D561" s="143" t="s">
        <v>3456</v>
      </c>
      <c r="E561" s="172"/>
      <c r="O561" s="146"/>
    </row>
    <row r="562" spans="1:15" ht="11.25" customHeight="1">
      <c r="A562" s="27" t="s">
        <v>131</v>
      </c>
      <c r="B562" s="27" t="s">
        <v>894</v>
      </c>
      <c r="C562" s="147">
        <v>2.3</v>
      </c>
      <c r="D562" s="143" t="s">
        <v>3455</v>
      </c>
      <c r="E562" s="172"/>
      <c r="O562" s="146"/>
    </row>
    <row r="563" spans="1:15" ht="11.25" customHeight="1">
      <c r="A563" s="27" t="s">
        <v>132</v>
      </c>
      <c r="B563" s="27" t="s">
        <v>895</v>
      </c>
      <c r="C563" s="147">
        <v>10.8</v>
      </c>
      <c r="D563" s="143" t="s">
        <v>3456</v>
      </c>
      <c r="E563" s="172"/>
      <c r="O563" s="146"/>
    </row>
    <row r="564" spans="1:15" ht="11.25" customHeight="1">
      <c r="A564" s="27" t="s">
        <v>133</v>
      </c>
      <c r="B564" s="27" t="s">
        <v>896</v>
      </c>
      <c r="C564" s="147">
        <v>1</v>
      </c>
      <c r="D564" s="143" t="s">
        <v>3456</v>
      </c>
      <c r="E564" s="172"/>
      <c r="O564" s="146"/>
    </row>
    <row r="565" spans="1:15" ht="11.25" customHeight="1">
      <c r="A565" s="27" t="s">
        <v>135</v>
      </c>
      <c r="B565" s="27" t="s">
        <v>280</v>
      </c>
      <c r="C565" s="147">
        <v>9.9</v>
      </c>
      <c r="D565" s="143" t="s">
        <v>3455</v>
      </c>
      <c r="E565" s="172"/>
      <c r="O565" s="146"/>
    </row>
    <row r="566" spans="1:15" ht="11.25" customHeight="1">
      <c r="A566" s="27" t="s">
        <v>137</v>
      </c>
      <c r="B566" s="27" t="s">
        <v>897</v>
      </c>
      <c r="C566" s="147" t="s">
        <v>9</v>
      </c>
      <c r="D566" s="119"/>
      <c r="E566" s="172"/>
      <c r="O566" s="146"/>
    </row>
    <row r="567" spans="1:15" ht="11.25" customHeight="1">
      <c r="A567" s="27" t="s">
        <v>138</v>
      </c>
      <c r="B567" s="27" t="s">
        <v>898</v>
      </c>
      <c r="C567" s="147" t="s">
        <v>9</v>
      </c>
      <c r="D567" s="143" t="s">
        <v>3456</v>
      </c>
      <c r="E567" s="172"/>
      <c r="O567" s="146"/>
    </row>
    <row r="568" spans="1:15" ht="11.25" customHeight="1">
      <c r="A568" s="27" t="s">
        <v>139</v>
      </c>
      <c r="B568" s="27" t="s">
        <v>899</v>
      </c>
      <c r="C568" s="147" t="s">
        <v>9</v>
      </c>
      <c r="D568" s="119"/>
      <c r="E568" s="172"/>
      <c r="O568" s="146"/>
    </row>
    <row r="569" spans="1:15" ht="11.25" customHeight="1">
      <c r="A569" s="27" t="s">
        <v>141</v>
      </c>
      <c r="B569" s="27" t="s">
        <v>900</v>
      </c>
      <c r="C569" s="147">
        <v>3.4</v>
      </c>
      <c r="D569" s="143" t="s">
        <v>3455</v>
      </c>
      <c r="E569" s="172"/>
      <c r="O569" s="146"/>
    </row>
    <row r="570" spans="1:15" ht="11.25" customHeight="1">
      <c r="A570" s="27" t="s">
        <v>142</v>
      </c>
      <c r="B570" s="27" t="s">
        <v>901</v>
      </c>
      <c r="C570" s="147">
        <v>9</v>
      </c>
      <c r="D570" s="143" t="s">
        <v>3455</v>
      </c>
      <c r="E570" s="172"/>
      <c r="O570" s="146"/>
    </row>
    <row r="571" spans="1:15" ht="11.25" customHeight="1">
      <c r="A571" s="27" t="s">
        <v>144</v>
      </c>
      <c r="B571" s="27" t="s">
        <v>902</v>
      </c>
      <c r="C571" s="147">
        <v>13.3</v>
      </c>
      <c r="D571" s="143" t="s">
        <v>3455</v>
      </c>
      <c r="E571" s="172"/>
      <c r="O571" s="146"/>
    </row>
    <row r="572" spans="1:15" ht="11.25" customHeight="1">
      <c r="A572" s="27" t="s">
        <v>145</v>
      </c>
      <c r="B572" s="27" t="s">
        <v>903</v>
      </c>
      <c r="C572" s="147" t="s">
        <v>9</v>
      </c>
      <c r="D572" s="119"/>
      <c r="E572" s="172"/>
      <c r="O572" s="146"/>
    </row>
    <row r="573" spans="1:15" ht="11.25" customHeight="1">
      <c r="A573" s="27" t="s">
        <v>146</v>
      </c>
      <c r="B573" s="27" t="s">
        <v>904</v>
      </c>
      <c r="C573" s="147">
        <v>18.5</v>
      </c>
      <c r="D573" s="143" t="s">
        <v>3455</v>
      </c>
      <c r="E573" s="172"/>
      <c r="O573" s="146"/>
    </row>
    <row r="574" spans="1:15" ht="11.25" customHeight="1">
      <c r="A574" s="27" t="s">
        <v>147</v>
      </c>
      <c r="B574" s="27" t="s">
        <v>905</v>
      </c>
      <c r="C574" s="147">
        <v>8</v>
      </c>
      <c r="D574" s="143" t="s">
        <v>3456</v>
      </c>
      <c r="E574" s="172"/>
      <c r="O574" s="146"/>
    </row>
    <row r="575" spans="1:15" ht="11.25" customHeight="1">
      <c r="A575" s="27" t="s">
        <v>906</v>
      </c>
      <c r="B575" s="27" t="s">
        <v>907</v>
      </c>
      <c r="C575" s="147">
        <v>12.8</v>
      </c>
      <c r="D575" s="143" t="s">
        <v>3455</v>
      </c>
      <c r="E575" s="172"/>
      <c r="O575" s="146"/>
    </row>
    <row r="576" spans="1:15" ht="11.25" customHeight="1">
      <c r="A576" s="27" t="s">
        <v>908</v>
      </c>
      <c r="B576" s="27" t="s">
        <v>909</v>
      </c>
      <c r="C576" s="147">
        <v>3.6</v>
      </c>
      <c r="D576" s="143" t="s">
        <v>3455</v>
      </c>
      <c r="E576" s="172"/>
      <c r="O576" s="146"/>
    </row>
    <row r="577" spans="1:15" ht="11.25" customHeight="1">
      <c r="A577" s="27" t="s">
        <v>910</v>
      </c>
      <c r="B577" s="27" t="s">
        <v>911</v>
      </c>
      <c r="C577" s="147">
        <v>3.6</v>
      </c>
      <c r="D577" s="143" t="s">
        <v>3456</v>
      </c>
      <c r="E577" s="172"/>
      <c r="O577" s="146"/>
    </row>
    <row r="578" spans="1:15" ht="11.25" customHeight="1">
      <c r="A578" s="27" t="s">
        <v>912</v>
      </c>
      <c r="B578" s="27" t="s">
        <v>913</v>
      </c>
      <c r="C578" s="147">
        <v>10.8</v>
      </c>
      <c r="D578" s="143" t="s">
        <v>3455</v>
      </c>
      <c r="E578" s="172"/>
      <c r="O578" s="146"/>
    </row>
    <row r="579" spans="1:15" ht="11.25" customHeight="1">
      <c r="A579" s="27" t="s">
        <v>914</v>
      </c>
      <c r="B579" s="27" t="s">
        <v>915</v>
      </c>
      <c r="C579" s="147">
        <v>19.2</v>
      </c>
      <c r="D579" s="143" t="s">
        <v>3455</v>
      </c>
      <c r="E579" s="172"/>
      <c r="O579" s="146"/>
    </row>
    <row r="580" spans="1:15" ht="11.25" customHeight="1">
      <c r="A580" s="27" t="s">
        <v>916</v>
      </c>
      <c r="B580" s="27" t="s">
        <v>289</v>
      </c>
      <c r="C580" s="147">
        <v>26</v>
      </c>
      <c r="D580" s="143" t="s">
        <v>3455</v>
      </c>
      <c r="E580" s="172"/>
      <c r="O580" s="146"/>
    </row>
    <row r="581" spans="1:15" ht="11.25" customHeight="1">
      <c r="A581" s="27" t="s">
        <v>917</v>
      </c>
      <c r="B581" s="27" t="s">
        <v>918</v>
      </c>
      <c r="C581" s="147">
        <v>49.7</v>
      </c>
      <c r="D581" s="143" t="s">
        <v>3455</v>
      </c>
      <c r="E581" s="172"/>
      <c r="O581" s="146"/>
    </row>
    <row r="582" spans="1:15" ht="11.25" customHeight="1">
      <c r="A582" s="27" t="s">
        <v>919</v>
      </c>
      <c r="B582" s="27" t="s">
        <v>920</v>
      </c>
      <c r="C582" s="147">
        <v>67.2</v>
      </c>
      <c r="D582" s="143" t="s">
        <v>3455</v>
      </c>
      <c r="E582" s="172"/>
      <c r="O582" s="146"/>
    </row>
    <row r="583" spans="1:15" ht="11.25" customHeight="1">
      <c r="A583" s="27" t="s">
        <v>921</v>
      </c>
      <c r="B583" s="27" t="s">
        <v>922</v>
      </c>
      <c r="C583" s="147">
        <v>42.6</v>
      </c>
      <c r="D583" s="143" t="s">
        <v>3455</v>
      </c>
      <c r="E583" s="172"/>
      <c r="O583" s="146"/>
    </row>
    <row r="584" spans="1:15" ht="11.25" customHeight="1">
      <c r="A584" s="27" t="s">
        <v>923</v>
      </c>
      <c r="B584" s="27" t="s">
        <v>924</v>
      </c>
      <c r="C584" s="147">
        <v>70.7</v>
      </c>
      <c r="D584" s="143" t="s">
        <v>3455</v>
      </c>
      <c r="E584" s="172"/>
      <c r="O584" s="146"/>
    </row>
    <row r="585" spans="1:15" ht="11.25" customHeight="1">
      <c r="A585" s="27" t="s">
        <v>925</v>
      </c>
      <c r="B585" s="27" t="s">
        <v>295</v>
      </c>
      <c r="C585" s="147">
        <v>23.9</v>
      </c>
      <c r="D585" s="143" t="s">
        <v>3455</v>
      </c>
      <c r="E585" s="172"/>
      <c r="O585" s="146"/>
    </row>
    <row r="586" spans="1:15" ht="11.25" customHeight="1">
      <c r="A586" s="27" t="s">
        <v>926</v>
      </c>
      <c r="B586" s="27" t="s">
        <v>927</v>
      </c>
      <c r="C586" s="147">
        <v>5.6</v>
      </c>
      <c r="D586" s="143" t="s">
        <v>3455</v>
      </c>
      <c r="E586" s="172"/>
      <c r="O586" s="146"/>
    </row>
    <row r="587" spans="1:15" ht="11.25" customHeight="1">
      <c r="A587" s="27" t="s">
        <v>928</v>
      </c>
      <c r="B587" s="27" t="s">
        <v>929</v>
      </c>
      <c r="C587" s="147">
        <v>0.5</v>
      </c>
      <c r="D587" s="143" t="s">
        <v>3455</v>
      </c>
      <c r="E587" s="172"/>
      <c r="O587" s="146"/>
    </row>
    <row r="588" spans="1:15" ht="11.25" customHeight="1">
      <c r="A588" s="27" t="s">
        <v>932</v>
      </c>
      <c r="B588" s="27" t="s">
        <v>933</v>
      </c>
      <c r="C588" s="147">
        <v>63.4</v>
      </c>
      <c r="D588" s="143" t="s">
        <v>3455</v>
      </c>
      <c r="E588" s="172"/>
      <c r="O588" s="146"/>
    </row>
    <row r="589" spans="1:15" ht="11.25" customHeight="1">
      <c r="A589" s="27" t="s">
        <v>930</v>
      </c>
      <c r="B589" s="27" t="s">
        <v>931</v>
      </c>
      <c r="C589" s="147">
        <v>43.2</v>
      </c>
      <c r="D589" s="143" t="s">
        <v>3455</v>
      </c>
      <c r="E589" s="172"/>
      <c r="O589" s="146"/>
    </row>
    <row r="590" spans="1:15" ht="11.25" customHeight="1">
      <c r="A590" s="27" t="s">
        <v>934</v>
      </c>
      <c r="B590" s="27" t="s">
        <v>935</v>
      </c>
      <c r="C590" s="147">
        <v>5.9</v>
      </c>
      <c r="D590" s="143" t="s">
        <v>3456</v>
      </c>
      <c r="E590" s="172"/>
      <c r="O590" s="146"/>
    </row>
    <row r="591" spans="1:15" ht="11.25" customHeight="1">
      <c r="A591" s="27" t="s">
        <v>936</v>
      </c>
      <c r="B591" s="27" t="s">
        <v>937</v>
      </c>
      <c r="C591" s="147">
        <v>9.5</v>
      </c>
      <c r="D591" s="143" t="s">
        <v>3455</v>
      </c>
      <c r="E591" s="172"/>
      <c r="O591" s="146"/>
    </row>
    <row r="592" spans="1:15" ht="11.25" customHeight="1">
      <c r="A592" s="27" t="s">
        <v>938</v>
      </c>
      <c r="B592" s="27" t="s">
        <v>939</v>
      </c>
      <c r="C592" s="147">
        <v>5</v>
      </c>
      <c r="D592" s="143" t="s">
        <v>3455</v>
      </c>
      <c r="E592" s="172"/>
      <c r="O592" s="146"/>
    </row>
    <row r="593" spans="1:15" ht="11.25" customHeight="1">
      <c r="A593" s="27" t="s">
        <v>940</v>
      </c>
      <c r="B593" s="27" t="s">
        <v>941</v>
      </c>
      <c r="C593" s="147">
        <v>7.8</v>
      </c>
      <c r="D593" s="143" t="s">
        <v>3455</v>
      </c>
      <c r="E593" s="172"/>
      <c r="O593" s="146"/>
    </row>
    <row r="594" spans="1:15" ht="11.25" customHeight="1">
      <c r="A594" s="27" t="s">
        <v>942</v>
      </c>
      <c r="B594" s="27" t="s">
        <v>943</v>
      </c>
      <c r="C594" s="147">
        <v>21.4</v>
      </c>
      <c r="D594" s="143" t="s">
        <v>3455</v>
      </c>
      <c r="E594" s="172"/>
      <c r="O594" s="146"/>
    </row>
    <row r="595" spans="1:15" ht="11.25" customHeight="1">
      <c r="A595" s="27" t="s">
        <v>944</v>
      </c>
      <c r="B595" s="27" t="s">
        <v>945</v>
      </c>
      <c r="C595" s="147">
        <v>13.6</v>
      </c>
      <c r="D595" s="143" t="s">
        <v>3455</v>
      </c>
      <c r="E595" s="172"/>
      <c r="O595" s="146"/>
    </row>
    <row r="596" spans="1:15" ht="11.25" customHeight="1">
      <c r="A596" s="27" t="s">
        <v>946</v>
      </c>
      <c r="B596" s="27" t="s">
        <v>947</v>
      </c>
      <c r="C596" s="147">
        <v>7.2</v>
      </c>
      <c r="D596" s="143" t="s">
        <v>3455</v>
      </c>
      <c r="E596" s="172"/>
      <c r="O596" s="146"/>
    </row>
    <row r="597" spans="1:15" ht="11.25" customHeight="1">
      <c r="A597" s="27" t="s">
        <v>948</v>
      </c>
      <c r="B597" s="27" t="s">
        <v>949</v>
      </c>
      <c r="C597" s="147">
        <v>22.9</v>
      </c>
      <c r="D597" s="143" t="s">
        <v>3455</v>
      </c>
      <c r="E597" s="172"/>
      <c r="O597" s="146"/>
    </row>
    <row r="598" spans="1:15" ht="11.25" customHeight="1">
      <c r="A598" s="27" t="s">
        <v>950</v>
      </c>
      <c r="B598" s="27" t="s">
        <v>951</v>
      </c>
      <c r="C598" s="147">
        <v>10.3</v>
      </c>
      <c r="D598" s="143" t="s">
        <v>3455</v>
      </c>
      <c r="E598" s="172"/>
      <c r="O598" s="146"/>
    </row>
    <row r="599" spans="1:15" ht="11.25" customHeight="1">
      <c r="A599" s="27" t="s">
        <v>952</v>
      </c>
      <c r="B599" s="27" t="s">
        <v>953</v>
      </c>
      <c r="C599" s="147">
        <v>8.6</v>
      </c>
      <c r="D599" s="143" t="s">
        <v>3455</v>
      </c>
      <c r="E599" s="172"/>
      <c r="O599" s="146"/>
    </row>
    <row r="600" spans="1:15" ht="11.25" customHeight="1">
      <c r="A600" s="27" t="s">
        <v>954</v>
      </c>
      <c r="B600" s="27" t="s">
        <v>955</v>
      </c>
      <c r="C600" s="147">
        <v>5</v>
      </c>
      <c r="D600" s="143" t="s">
        <v>3455</v>
      </c>
      <c r="E600" s="172"/>
      <c r="O600" s="146"/>
    </row>
    <row r="601" spans="1:15" ht="11.25" customHeight="1">
      <c r="A601" s="27" t="s">
        <v>956</v>
      </c>
      <c r="B601" s="27" t="s">
        <v>957</v>
      </c>
      <c r="C601" s="147">
        <v>1.2</v>
      </c>
      <c r="D601" s="143" t="s">
        <v>3455</v>
      </c>
      <c r="E601" s="172"/>
      <c r="O601" s="146"/>
    </row>
    <row r="602" spans="1:15" ht="11.25" customHeight="1">
      <c r="A602" s="27" t="s">
        <v>958</v>
      </c>
      <c r="B602" s="27" t="s">
        <v>959</v>
      </c>
      <c r="C602" s="147">
        <v>4.8</v>
      </c>
      <c r="D602" s="143" t="s">
        <v>3455</v>
      </c>
      <c r="E602" s="172"/>
      <c r="O602" s="146"/>
    </row>
    <row r="603" spans="1:15" ht="11.25" customHeight="1">
      <c r="A603" s="27" t="s">
        <v>960</v>
      </c>
      <c r="B603" s="27" t="s">
        <v>961</v>
      </c>
      <c r="C603" s="147">
        <v>11.9</v>
      </c>
      <c r="D603" s="143" t="s">
        <v>3455</v>
      </c>
      <c r="E603" s="172"/>
      <c r="O603" s="146"/>
    </row>
    <row r="604" spans="1:15" ht="11.25" customHeight="1">
      <c r="A604" s="27" t="s">
        <v>962</v>
      </c>
      <c r="B604" s="27" t="s">
        <v>963</v>
      </c>
      <c r="C604" s="147">
        <v>1.5</v>
      </c>
      <c r="D604" s="143" t="s">
        <v>3455</v>
      </c>
      <c r="E604" s="172"/>
      <c r="O604" s="146"/>
    </row>
    <row r="605" spans="1:15" ht="11.25" customHeight="1">
      <c r="A605" s="27" t="s">
        <v>964</v>
      </c>
      <c r="B605" s="27" t="s">
        <v>965</v>
      </c>
      <c r="C605" s="147">
        <v>2.5</v>
      </c>
      <c r="D605" s="143" t="s">
        <v>3456</v>
      </c>
      <c r="E605" s="172"/>
      <c r="O605" s="146"/>
    </row>
    <row r="606" spans="1:15" ht="11.25" customHeight="1">
      <c r="A606" s="27" t="s">
        <v>966</v>
      </c>
      <c r="B606" s="27" t="s">
        <v>967</v>
      </c>
      <c r="C606" s="147">
        <v>67.5</v>
      </c>
      <c r="D606" s="143" t="s">
        <v>3455</v>
      </c>
      <c r="E606" s="172"/>
      <c r="O606" s="146"/>
    </row>
    <row r="607" spans="1:15" ht="11.25" customHeight="1">
      <c r="A607" s="27" t="s">
        <v>968</v>
      </c>
      <c r="B607" s="27" t="s">
        <v>969</v>
      </c>
      <c r="C607" s="147">
        <v>34</v>
      </c>
      <c r="D607" s="143" t="s">
        <v>3455</v>
      </c>
      <c r="E607" s="172"/>
      <c r="O607" s="146"/>
    </row>
    <row r="608" spans="1:15" ht="11.25" customHeight="1">
      <c r="A608" s="27" t="s">
        <v>970</v>
      </c>
      <c r="B608" s="27" t="s">
        <v>971</v>
      </c>
      <c r="C608" s="147">
        <v>11.1</v>
      </c>
      <c r="D608" s="143" t="s">
        <v>3455</v>
      </c>
      <c r="E608" s="172"/>
      <c r="O608" s="146"/>
    </row>
    <row r="609" spans="1:15" ht="11.25" customHeight="1">
      <c r="A609" s="27" t="s">
        <v>972</v>
      </c>
      <c r="B609" s="27" t="s">
        <v>973</v>
      </c>
      <c r="C609" s="147">
        <v>13.1</v>
      </c>
      <c r="D609" s="143" t="s">
        <v>3455</v>
      </c>
      <c r="E609" s="172"/>
      <c r="O609" s="146"/>
    </row>
    <row r="610" spans="1:15" ht="11.25" customHeight="1">
      <c r="A610" s="27" t="s">
        <v>974</v>
      </c>
      <c r="B610" s="27" t="s">
        <v>975</v>
      </c>
      <c r="C610" s="147">
        <v>9.6</v>
      </c>
      <c r="D610" s="143" t="s">
        <v>3455</v>
      </c>
      <c r="E610" s="172"/>
      <c r="O610" s="146"/>
    </row>
    <row r="611" spans="1:15" ht="11.25" customHeight="1">
      <c r="A611" s="27" t="s">
        <v>976</v>
      </c>
      <c r="B611" s="27" t="s">
        <v>977</v>
      </c>
      <c r="C611" s="147">
        <v>19.6</v>
      </c>
      <c r="D611" s="143" t="s">
        <v>3455</v>
      </c>
      <c r="E611" s="172"/>
      <c r="O611" s="146"/>
    </row>
    <row r="612" spans="1:15" ht="11.25" customHeight="1">
      <c r="A612" s="27" t="s">
        <v>978</v>
      </c>
      <c r="B612" s="27" t="s">
        <v>979</v>
      </c>
      <c r="C612" s="147">
        <v>25.3</v>
      </c>
      <c r="D612" s="143" t="s">
        <v>3455</v>
      </c>
      <c r="E612" s="172"/>
      <c r="O612" s="146"/>
    </row>
    <row r="613" spans="1:15" ht="11.25" customHeight="1">
      <c r="A613" s="27" t="s">
        <v>980</v>
      </c>
      <c r="B613" s="27" t="s">
        <v>2607</v>
      </c>
      <c r="C613" s="147">
        <v>7.9</v>
      </c>
      <c r="D613" s="143" t="s">
        <v>3456</v>
      </c>
      <c r="E613" s="172"/>
      <c r="O613" s="146"/>
    </row>
    <row r="614" spans="1:15" ht="11.25" customHeight="1">
      <c r="A614" s="27" t="s">
        <v>981</v>
      </c>
      <c r="B614" s="27" t="s">
        <v>982</v>
      </c>
      <c r="C614" s="147">
        <v>7.1</v>
      </c>
      <c r="D614" s="143" t="s">
        <v>3455</v>
      </c>
      <c r="E614" s="172"/>
      <c r="O614" s="146"/>
    </row>
    <row r="615" spans="1:15" ht="11.25" customHeight="1">
      <c r="A615" s="27" t="s">
        <v>983</v>
      </c>
      <c r="B615" s="27" t="s">
        <v>984</v>
      </c>
      <c r="C615" s="147" t="s">
        <v>9</v>
      </c>
      <c r="D615" s="143" t="s">
        <v>3456</v>
      </c>
      <c r="E615" s="172"/>
      <c r="O615" s="146"/>
    </row>
    <row r="616" spans="1:15" ht="11.25" customHeight="1">
      <c r="A616" s="27" t="s">
        <v>985</v>
      </c>
      <c r="B616" s="27" t="s">
        <v>986</v>
      </c>
      <c r="C616" s="147">
        <v>8.1</v>
      </c>
      <c r="D616" s="143" t="s">
        <v>3455</v>
      </c>
      <c r="E616" s="172"/>
      <c r="O616" s="146"/>
    </row>
    <row r="617" spans="1:15" ht="11.25" customHeight="1">
      <c r="A617" s="27" t="s">
        <v>987</v>
      </c>
      <c r="B617" s="27" t="s">
        <v>988</v>
      </c>
      <c r="C617" s="147">
        <v>3.3</v>
      </c>
      <c r="D617" s="143" t="s">
        <v>3455</v>
      </c>
      <c r="E617" s="172"/>
      <c r="O617" s="146"/>
    </row>
    <row r="618" spans="1:15" ht="11.25" customHeight="1">
      <c r="A618" s="27" t="s">
        <v>989</v>
      </c>
      <c r="B618" s="27" t="s">
        <v>990</v>
      </c>
      <c r="C618" s="147">
        <v>4.5</v>
      </c>
      <c r="D618" s="143" t="s">
        <v>3455</v>
      </c>
      <c r="E618" s="172"/>
      <c r="O618" s="146"/>
    </row>
    <row r="619" spans="1:15" ht="11.25" customHeight="1">
      <c r="A619" s="27" t="s">
        <v>991</v>
      </c>
      <c r="B619" s="27" t="s">
        <v>992</v>
      </c>
      <c r="C619" s="147">
        <v>8.1</v>
      </c>
      <c r="D619" s="143" t="s">
        <v>3455</v>
      </c>
      <c r="E619" s="172"/>
      <c r="O619" s="146"/>
    </row>
    <row r="620" spans="1:15" ht="11.25" customHeight="1">
      <c r="A620" s="27" t="s">
        <v>993</v>
      </c>
      <c r="B620" s="27" t="s">
        <v>994</v>
      </c>
      <c r="C620" s="147">
        <v>7</v>
      </c>
      <c r="D620" s="143" t="s">
        <v>3455</v>
      </c>
      <c r="E620" s="172"/>
      <c r="O620" s="146"/>
    </row>
    <row r="621" spans="1:15" ht="11.25" customHeight="1">
      <c r="A621" s="10" t="s">
        <v>995</v>
      </c>
      <c r="B621" s="10" t="s">
        <v>996</v>
      </c>
      <c r="C621" s="147">
        <v>6.6</v>
      </c>
      <c r="D621" s="143" t="s">
        <v>3455</v>
      </c>
      <c r="E621" s="172"/>
      <c r="O621" s="146"/>
    </row>
    <row r="622" spans="1:15" ht="11.25" customHeight="1">
      <c r="A622" s="10" t="s">
        <v>997</v>
      </c>
      <c r="B622" s="10" t="s">
        <v>998</v>
      </c>
      <c r="C622" s="147">
        <v>4.6</v>
      </c>
      <c r="D622" s="143" t="s">
        <v>3455</v>
      </c>
      <c r="E622" s="172"/>
      <c r="O622" s="146"/>
    </row>
    <row r="623" spans="1:15" ht="11.25" customHeight="1">
      <c r="A623" s="10" t="s">
        <v>999</v>
      </c>
      <c r="B623" s="10" t="s">
        <v>1000</v>
      </c>
      <c r="C623" s="147">
        <v>18.5</v>
      </c>
      <c r="D623" s="143" t="s">
        <v>3455</v>
      </c>
      <c r="E623" s="172"/>
      <c r="O623" s="146"/>
    </row>
    <row r="624" spans="1:15" ht="11.25" customHeight="1">
      <c r="A624" s="10" t="s">
        <v>1001</v>
      </c>
      <c r="B624" s="10" t="s">
        <v>1002</v>
      </c>
      <c r="C624" s="147">
        <v>9</v>
      </c>
      <c r="D624" s="143" t="s">
        <v>3455</v>
      </c>
      <c r="E624" s="172"/>
      <c r="O624" s="146"/>
    </row>
    <row r="625" spans="1:15" ht="11.25" customHeight="1">
      <c r="A625" s="10" t="s">
        <v>1003</v>
      </c>
      <c r="B625" s="10" t="s">
        <v>3009</v>
      </c>
      <c r="C625" s="147" t="s">
        <v>9</v>
      </c>
      <c r="D625" s="119"/>
      <c r="E625" s="172"/>
      <c r="O625" s="146"/>
    </row>
    <row r="626" spans="1:15" ht="11.25" customHeight="1">
      <c r="A626" s="10" t="s">
        <v>1004</v>
      </c>
      <c r="B626" s="10" t="s">
        <v>3010</v>
      </c>
      <c r="C626" s="147" t="s">
        <v>9</v>
      </c>
      <c r="D626" s="143"/>
      <c r="E626" s="172"/>
      <c r="O626" s="146"/>
    </row>
    <row r="627" spans="1:15" ht="11.25" customHeight="1">
      <c r="A627" s="10" t="s">
        <v>1005</v>
      </c>
      <c r="B627" s="10" t="s">
        <v>1006</v>
      </c>
      <c r="C627" s="147" t="s">
        <v>9</v>
      </c>
      <c r="D627" s="143"/>
      <c r="E627" s="172"/>
      <c r="O627" s="146"/>
    </row>
    <row r="628" spans="1:15" ht="11.25" customHeight="1">
      <c r="A628" s="10" t="s">
        <v>1007</v>
      </c>
      <c r="B628" s="10" t="s">
        <v>1008</v>
      </c>
      <c r="C628" s="147" t="s">
        <v>9</v>
      </c>
      <c r="D628" s="119"/>
      <c r="E628" s="172"/>
      <c r="O628" s="146"/>
    </row>
    <row r="629" spans="1:15" ht="11.25" customHeight="1">
      <c r="A629" s="10" t="s">
        <v>1009</v>
      </c>
      <c r="B629" s="10" t="s">
        <v>1010</v>
      </c>
      <c r="C629" s="147">
        <v>0.4</v>
      </c>
      <c r="D629" s="143" t="s">
        <v>3455</v>
      </c>
      <c r="E629" s="172"/>
      <c r="O629" s="146"/>
    </row>
    <row r="630" spans="1:15" ht="11.25" customHeight="1">
      <c r="A630" s="10" t="s">
        <v>1011</v>
      </c>
      <c r="B630" s="10" t="s">
        <v>1012</v>
      </c>
      <c r="C630" s="147" t="s">
        <v>9</v>
      </c>
      <c r="D630" s="119"/>
      <c r="E630" s="172"/>
      <c r="O630" s="146"/>
    </row>
    <row r="631" spans="1:15" ht="11.25" customHeight="1">
      <c r="A631" s="10" t="s">
        <v>1013</v>
      </c>
      <c r="B631" s="10" t="s">
        <v>1014</v>
      </c>
      <c r="C631" s="147">
        <v>11.6</v>
      </c>
      <c r="D631" s="143" t="s">
        <v>3456</v>
      </c>
      <c r="E631" s="172"/>
      <c r="O631" s="146"/>
    </row>
    <row r="632" spans="1:15" ht="11.25" customHeight="1">
      <c r="A632" s="10" t="s">
        <v>1015</v>
      </c>
      <c r="B632" s="10" t="s">
        <v>1016</v>
      </c>
      <c r="C632" s="147">
        <v>7.8</v>
      </c>
      <c r="D632" s="143" t="s">
        <v>3456</v>
      </c>
      <c r="E632" s="172"/>
      <c r="O632" s="146"/>
    </row>
    <row r="633" spans="1:15" ht="11.25" customHeight="1">
      <c r="A633" s="10" t="s">
        <v>1017</v>
      </c>
      <c r="B633" s="10" t="s">
        <v>1018</v>
      </c>
      <c r="C633" s="147">
        <v>1.1</v>
      </c>
      <c r="D633" s="143" t="s">
        <v>3455</v>
      </c>
      <c r="E633" s="172"/>
      <c r="O633" s="146"/>
    </row>
    <row r="634" spans="1:15" ht="11.25" customHeight="1">
      <c r="A634" s="10" t="s">
        <v>1019</v>
      </c>
      <c r="B634" s="10" t="s">
        <v>1020</v>
      </c>
      <c r="C634" s="147">
        <v>270.1</v>
      </c>
      <c r="D634" s="143" t="s">
        <v>3455</v>
      </c>
      <c r="E634" s="172"/>
      <c r="O634" s="146"/>
    </row>
    <row r="635" spans="1:15" ht="11.25" customHeight="1">
      <c r="A635" s="10" t="s">
        <v>1021</v>
      </c>
      <c r="B635" s="10" t="s">
        <v>1022</v>
      </c>
      <c r="C635" s="147">
        <v>108</v>
      </c>
      <c r="D635" s="143" t="s">
        <v>3455</v>
      </c>
      <c r="E635" s="172"/>
      <c r="O635" s="146"/>
    </row>
    <row r="636" spans="1:15" ht="11.25" customHeight="1">
      <c r="A636" s="10" t="s">
        <v>1023</v>
      </c>
      <c r="B636" s="10" t="s">
        <v>1024</v>
      </c>
      <c r="C636" s="147">
        <v>238.6</v>
      </c>
      <c r="D636" s="143" t="s">
        <v>3455</v>
      </c>
      <c r="E636" s="172"/>
      <c r="O636" s="146"/>
    </row>
    <row r="637" spans="1:15" ht="11.25" customHeight="1">
      <c r="A637" s="10" t="s">
        <v>1025</v>
      </c>
      <c r="B637" s="10" t="s">
        <v>1026</v>
      </c>
      <c r="C637" s="147">
        <v>285.1</v>
      </c>
      <c r="D637" s="143" t="s">
        <v>3455</v>
      </c>
      <c r="E637" s="172"/>
      <c r="O637" s="146"/>
    </row>
    <row r="638" spans="1:15" ht="11.25" customHeight="1">
      <c r="A638" s="10" t="s">
        <v>1027</v>
      </c>
      <c r="B638" s="10" t="s">
        <v>1028</v>
      </c>
      <c r="C638" s="147">
        <v>389.5</v>
      </c>
      <c r="D638" s="143" t="s">
        <v>3455</v>
      </c>
      <c r="E638" s="172"/>
      <c r="O638" s="146"/>
    </row>
    <row r="639" spans="1:15" ht="11.25" customHeight="1">
      <c r="A639" s="10" t="s">
        <v>1029</v>
      </c>
      <c r="B639" s="10" t="s">
        <v>1030</v>
      </c>
      <c r="C639" s="147">
        <v>34.2</v>
      </c>
      <c r="D639" s="143" t="s">
        <v>3455</v>
      </c>
      <c r="E639" s="172"/>
      <c r="O639" s="146"/>
    </row>
    <row r="640" spans="1:15" ht="11.25" customHeight="1">
      <c r="A640" s="10" t="s">
        <v>1031</v>
      </c>
      <c r="B640" s="10" t="s">
        <v>1032</v>
      </c>
      <c r="C640" s="147">
        <v>141.7</v>
      </c>
      <c r="D640" s="143" t="s">
        <v>3455</v>
      </c>
      <c r="E640" s="172"/>
      <c r="O640" s="146"/>
    </row>
    <row r="641" spans="1:15" ht="11.25" customHeight="1">
      <c r="A641" s="10" t="s">
        <v>1033</v>
      </c>
      <c r="B641" s="10" t="s">
        <v>1034</v>
      </c>
      <c r="C641" s="147">
        <v>97.1</v>
      </c>
      <c r="D641" s="143" t="s">
        <v>3455</v>
      </c>
      <c r="E641" s="172"/>
      <c r="O641" s="146"/>
    </row>
    <row r="642" spans="1:15" ht="11.25" customHeight="1">
      <c r="A642" s="10" t="s">
        <v>1035</v>
      </c>
      <c r="B642" s="10" t="s">
        <v>1036</v>
      </c>
      <c r="C642" s="147">
        <v>38.4</v>
      </c>
      <c r="D642" s="143" t="s">
        <v>3455</v>
      </c>
      <c r="E642" s="172"/>
      <c r="O642" s="146"/>
    </row>
    <row r="643" spans="1:15" ht="11.25" customHeight="1">
      <c r="A643" s="10" t="s">
        <v>1037</v>
      </c>
      <c r="B643" s="10" t="s">
        <v>1038</v>
      </c>
      <c r="C643" s="147">
        <v>36.8</v>
      </c>
      <c r="D643" s="143" t="s">
        <v>3455</v>
      </c>
      <c r="E643" s="172"/>
      <c r="O643" s="146"/>
    </row>
    <row r="644" spans="1:15" ht="11.25" customHeight="1">
      <c r="A644" s="10" t="s">
        <v>1039</v>
      </c>
      <c r="B644" s="10" t="s">
        <v>1040</v>
      </c>
      <c r="C644" s="147">
        <v>61.5</v>
      </c>
      <c r="D644" s="143" t="s">
        <v>3455</v>
      </c>
      <c r="E644" s="172"/>
      <c r="O644" s="146"/>
    </row>
    <row r="645" spans="1:15" ht="11.25" customHeight="1">
      <c r="A645" s="10" t="s">
        <v>1041</v>
      </c>
      <c r="B645" s="10" t="s">
        <v>1042</v>
      </c>
      <c r="C645" s="147">
        <v>24.3</v>
      </c>
      <c r="D645" s="143" t="s">
        <v>3455</v>
      </c>
      <c r="E645" s="172"/>
      <c r="O645" s="146"/>
    </row>
    <row r="646" spans="1:15" ht="11.25" customHeight="1">
      <c r="A646" s="10" t="s">
        <v>1043</v>
      </c>
      <c r="B646" s="10" t="s">
        <v>1044</v>
      </c>
      <c r="C646" s="147">
        <v>15.6</v>
      </c>
      <c r="D646" s="143" t="s">
        <v>3455</v>
      </c>
      <c r="E646" s="172"/>
      <c r="O646" s="146"/>
    </row>
    <row r="647" spans="1:15" ht="11.25" customHeight="1">
      <c r="A647" s="10" t="s">
        <v>1045</v>
      </c>
      <c r="B647" s="10" t="s">
        <v>1046</v>
      </c>
      <c r="C647" s="147">
        <v>91.4</v>
      </c>
      <c r="D647" s="143" t="s">
        <v>3455</v>
      </c>
      <c r="E647" s="172"/>
      <c r="O647" s="146"/>
    </row>
    <row r="648" spans="1:15" ht="11.25" customHeight="1">
      <c r="A648" s="10" t="s">
        <v>1047</v>
      </c>
      <c r="B648" s="10" t="s">
        <v>1048</v>
      </c>
      <c r="C648" s="147">
        <v>34.8</v>
      </c>
      <c r="D648" s="143" t="s">
        <v>3455</v>
      </c>
      <c r="E648" s="172"/>
      <c r="O648" s="146"/>
    </row>
    <row r="649" spans="1:15" ht="11.25" customHeight="1">
      <c r="A649" s="10" t="s">
        <v>1049</v>
      </c>
      <c r="B649" s="10" t="s">
        <v>1050</v>
      </c>
      <c r="C649" s="147">
        <v>107.4</v>
      </c>
      <c r="D649" s="143" t="s">
        <v>3455</v>
      </c>
      <c r="E649" s="172"/>
      <c r="O649" s="146"/>
    </row>
    <row r="650" spans="1:15" ht="11.25" customHeight="1">
      <c r="A650" s="10" t="s">
        <v>1051</v>
      </c>
      <c r="B650" s="10" t="s">
        <v>1052</v>
      </c>
      <c r="C650" s="147">
        <v>72.9</v>
      </c>
      <c r="D650" s="143" t="s">
        <v>3455</v>
      </c>
      <c r="E650" s="172"/>
      <c r="O650" s="146"/>
    </row>
    <row r="651" spans="1:15" ht="11.25" customHeight="1">
      <c r="A651" s="10" t="s">
        <v>1053</v>
      </c>
      <c r="B651" s="10" t="s">
        <v>1054</v>
      </c>
      <c r="C651" s="147">
        <v>103.4</v>
      </c>
      <c r="D651" s="143" t="s">
        <v>3455</v>
      </c>
      <c r="E651" s="172"/>
      <c r="O651" s="146"/>
    </row>
    <row r="652" spans="1:15" ht="11.25" customHeight="1">
      <c r="A652" s="10" t="s">
        <v>1055</v>
      </c>
      <c r="B652" s="10" t="s">
        <v>1056</v>
      </c>
      <c r="C652" s="147">
        <v>86.3</v>
      </c>
      <c r="D652" s="143" t="s">
        <v>3455</v>
      </c>
      <c r="E652" s="172"/>
      <c r="O652" s="146"/>
    </row>
    <row r="653" spans="1:15" ht="11.25" customHeight="1">
      <c r="A653" s="10" t="s">
        <v>1057</v>
      </c>
      <c r="B653" s="10" t="s">
        <v>1058</v>
      </c>
      <c r="C653" s="147">
        <v>51.1</v>
      </c>
      <c r="D653" s="143" t="s">
        <v>3455</v>
      </c>
      <c r="E653" s="172"/>
      <c r="O653" s="146"/>
    </row>
    <row r="654" spans="1:15" ht="11.25" customHeight="1">
      <c r="A654" s="10" t="s">
        <v>1059</v>
      </c>
      <c r="B654" s="10" t="s">
        <v>1060</v>
      </c>
      <c r="C654" s="147">
        <v>90</v>
      </c>
      <c r="D654" s="143" t="s">
        <v>3455</v>
      </c>
      <c r="E654" s="172"/>
      <c r="O654" s="146"/>
    </row>
    <row r="655" spans="1:15" ht="11.25" customHeight="1">
      <c r="A655" s="10" t="s">
        <v>1061</v>
      </c>
      <c r="B655" s="10" t="s">
        <v>1062</v>
      </c>
      <c r="C655" s="147">
        <v>74.1</v>
      </c>
      <c r="D655" s="143" t="s">
        <v>3455</v>
      </c>
      <c r="E655" s="172"/>
      <c r="O655" s="146"/>
    </row>
    <row r="656" spans="1:15" ht="11.25" customHeight="1">
      <c r="A656" s="10" t="s">
        <v>1063</v>
      </c>
      <c r="B656" s="10" t="s">
        <v>1064</v>
      </c>
      <c r="C656" s="147">
        <v>85.2</v>
      </c>
      <c r="D656" s="143" t="s">
        <v>3455</v>
      </c>
      <c r="E656" s="172"/>
      <c r="O656" s="146"/>
    </row>
    <row r="657" spans="1:15" ht="11.25" customHeight="1">
      <c r="A657" s="10" t="s">
        <v>1065</v>
      </c>
      <c r="B657" s="10" t="s">
        <v>1066</v>
      </c>
      <c r="C657" s="147">
        <v>54.3</v>
      </c>
      <c r="D657" s="143" t="s">
        <v>3455</v>
      </c>
      <c r="E657" s="172"/>
      <c r="O657" s="146"/>
    </row>
    <row r="658" spans="1:15" ht="11.25" customHeight="1">
      <c r="A658" s="10" t="s">
        <v>1067</v>
      </c>
      <c r="B658" s="10" t="s">
        <v>1068</v>
      </c>
      <c r="C658" s="147">
        <v>28.5</v>
      </c>
      <c r="D658" s="143" t="s">
        <v>3455</v>
      </c>
      <c r="E658" s="172"/>
      <c r="O658" s="146"/>
    </row>
    <row r="659" spans="1:15" ht="11.25" customHeight="1">
      <c r="A659" s="10" t="s">
        <v>1069</v>
      </c>
      <c r="B659" s="10" t="s">
        <v>1070</v>
      </c>
      <c r="C659" s="147">
        <v>25.5</v>
      </c>
      <c r="D659" s="143" t="s">
        <v>3455</v>
      </c>
      <c r="E659" s="172"/>
      <c r="O659" s="146"/>
    </row>
    <row r="660" spans="1:15" ht="11.25" customHeight="1">
      <c r="A660" s="10" t="s">
        <v>1071</v>
      </c>
      <c r="B660" s="10" t="s">
        <v>2227</v>
      </c>
      <c r="C660" s="147">
        <v>60.3</v>
      </c>
      <c r="D660" s="143" t="s">
        <v>3455</v>
      </c>
      <c r="E660" s="172"/>
      <c r="O660" s="146"/>
    </row>
    <row r="661" spans="1:15" ht="11.25" customHeight="1">
      <c r="A661" s="10" t="s">
        <v>2228</v>
      </c>
      <c r="B661" s="10" t="s">
        <v>2229</v>
      </c>
      <c r="C661" s="147">
        <v>58.3</v>
      </c>
      <c r="D661" s="143" t="s">
        <v>3455</v>
      </c>
      <c r="E661" s="172"/>
      <c r="O661" s="146"/>
    </row>
    <row r="662" spans="1:15" ht="11.25" customHeight="1">
      <c r="A662" s="10" t="s">
        <v>2230</v>
      </c>
      <c r="B662" s="10" t="s">
        <v>2231</v>
      </c>
      <c r="C662" s="147">
        <v>74.1</v>
      </c>
      <c r="D662" s="143" t="s">
        <v>3455</v>
      </c>
      <c r="E662" s="172"/>
      <c r="O662" s="146"/>
    </row>
    <row r="663" spans="1:15" ht="11.25" customHeight="1">
      <c r="A663" s="10" t="s">
        <v>2232</v>
      </c>
      <c r="B663" s="10" t="s">
        <v>2233</v>
      </c>
      <c r="C663" s="147">
        <v>15.8</v>
      </c>
      <c r="D663" s="143" t="s">
        <v>3455</v>
      </c>
      <c r="E663" s="172"/>
      <c r="O663" s="146"/>
    </row>
    <row r="664" spans="1:15" ht="11.25" customHeight="1">
      <c r="A664" s="10" t="s">
        <v>716</v>
      </c>
      <c r="B664" s="10" t="s">
        <v>3011</v>
      </c>
      <c r="C664" s="147">
        <v>41</v>
      </c>
      <c r="D664" s="143" t="s">
        <v>3455</v>
      </c>
      <c r="E664" s="172"/>
      <c r="O664" s="146"/>
    </row>
    <row r="665" spans="1:15" ht="11.25" customHeight="1">
      <c r="A665" s="10" t="s">
        <v>717</v>
      </c>
      <c r="B665" s="10" t="s">
        <v>718</v>
      </c>
      <c r="C665" s="147">
        <v>23.2</v>
      </c>
      <c r="D665" s="143" t="s">
        <v>3455</v>
      </c>
      <c r="E665" s="172"/>
      <c r="O665" s="146"/>
    </row>
    <row r="666" spans="1:15" ht="11.25" customHeight="1">
      <c r="A666" s="10" t="s">
        <v>719</v>
      </c>
      <c r="B666" s="10" t="s">
        <v>720</v>
      </c>
      <c r="C666" s="147">
        <v>60.7</v>
      </c>
      <c r="D666" s="143" t="s">
        <v>3455</v>
      </c>
      <c r="E666" s="172"/>
      <c r="O666" s="146"/>
    </row>
    <row r="667" spans="1:15" ht="11.25" customHeight="1">
      <c r="A667" s="10" t="s">
        <v>721</v>
      </c>
      <c r="B667" s="10" t="s">
        <v>722</v>
      </c>
      <c r="C667" s="147">
        <v>10.3</v>
      </c>
      <c r="D667" s="143" t="s">
        <v>3455</v>
      </c>
      <c r="E667" s="172"/>
      <c r="O667" s="146"/>
    </row>
    <row r="668" spans="1:15" ht="11.25" customHeight="1">
      <c r="A668" s="10" t="s">
        <v>723</v>
      </c>
      <c r="B668" s="10" t="s">
        <v>724</v>
      </c>
      <c r="C668" s="147">
        <v>47.6</v>
      </c>
      <c r="D668" s="143" t="s">
        <v>3455</v>
      </c>
      <c r="E668" s="172"/>
      <c r="O668" s="146"/>
    </row>
    <row r="669" spans="1:15" ht="11.25" customHeight="1">
      <c r="A669" s="10" t="s">
        <v>725</v>
      </c>
      <c r="B669" s="10" t="s">
        <v>726</v>
      </c>
      <c r="C669" s="147">
        <v>58.2</v>
      </c>
      <c r="D669" s="143" t="s">
        <v>3455</v>
      </c>
      <c r="E669" s="172"/>
      <c r="O669" s="146"/>
    </row>
    <row r="670" spans="1:15" ht="11.25" customHeight="1">
      <c r="A670" s="10" t="s">
        <v>727</v>
      </c>
      <c r="B670" s="10" t="s">
        <v>728</v>
      </c>
      <c r="C670" s="147">
        <v>126.2</v>
      </c>
      <c r="D670" s="143" t="s">
        <v>3455</v>
      </c>
      <c r="E670" s="172"/>
      <c r="O670" s="146"/>
    </row>
    <row r="671" spans="1:15" ht="11.25" customHeight="1">
      <c r="A671" s="10" t="s">
        <v>729</v>
      </c>
      <c r="B671" s="10" t="s">
        <v>730</v>
      </c>
      <c r="C671" s="147">
        <v>127.7</v>
      </c>
      <c r="D671" s="143" t="s">
        <v>3455</v>
      </c>
      <c r="E671" s="172"/>
      <c r="O671" s="146"/>
    </row>
    <row r="672" spans="1:15" ht="11.25" customHeight="1">
      <c r="A672" s="10" t="s">
        <v>731</v>
      </c>
      <c r="B672" s="10" t="s">
        <v>732</v>
      </c>
      <c r="C672" s="147">
        <v>135.2</v>
      </c>
      <c r="D672" s="143" t="s">
        <v>3455</v>
      </c>
      <c r="E672" s="172"/>
      <c r="O672" s="146"/>
    </row>
    <row r="673" spans="1:15" ht="11.25" customHeight="1">
      <c r="A673" s="10" t="s">
        <v>733</v>
      </c>
      <c r="B673" s="10" t="s">
        <v>734</v>
      </c>
      <c r="C673" s="147">
        <v>42.8</v>
      </c>
      <c r="D673" s="143" t="s">
        <v>3455</v>
      </c>
      <c r="E673" s="172"/>
      <c r="O673" s="146"/>
    </row>
    <row r="674" spans="1:15" ht="11.25" customHeight="1">
      <c r="A674" s="10" t="s">
        <v>1072</v>
      </c>
      <c r="B674" s="10" t="s">
        <v>1073</v>
      </c>
      <c r="C674" s="147">
        <v>87</v>
      </c>
      <c r="D674" s="143" t="s">
        <v>3455</v>
      </c>
      <c r="E674" s="172"/>
      <c r="O674" s="146"/>
    </row>
    <row r="675" spans="1:15" ht="11.25" customHeight="1">
      <c r="A675" s="10" t="s">
        <v>1074</v>
      </c>
      <c r="B675" s="10" t="s">
        <v>1075</v>
      </c>
      <c r="C675" s="147">
        <v>127.2</v>
      </c>
      <c r="D675" s="143" t="s">
        <v>3455</v>
      </c>
      <c r="E675" s="172"/>
      <c r="O675" s="146"/>
    </row>
    <row r="676" spans="1:15" ht="11.25" customHeight="1">
      <c r="A676" s="10" t="s">
        <v>1076</v>
      </c>
      <c r="B676" s="10" t="s">
        <v>1077</v>
      </c>
      <c r="C676" s="147">
        <v>60.9</v>
      </c>
      <c r="D676" s="143" t="s">
        <v>3455</v>
      </c>
      <c r="E676" s="172"/>
      <c r="O676" s="146"/>
    </row>
    <row r="677" spans="1:15" ht="11.25" customHeight="1">
      <c r="A677" s="10" t="s">
        <v>1078</v>
      </c>
      <c r="B677" s="10" t="s">
        <v>1079</v>
      </c>
      <c r="C677" s="147">
        <v>57.3</v>
      </c>
      <c r="D677" s="143" t="s">
        <v>3455</v>
      </c>
      <c r="E677" s="172"/>
      <c r="O677" s="146"/>
    </row>
    <row r="678" spans="1:15" ht="11.25" customHeight="1">
      <c r="A678" s="10" t="s">
        <v>1080</v>
      </c>
      <c r="B678" s="10" t="s">
        <v>1081</v>
      </c>
      <c r="C678" s="147">
        <v>61.3</v>
      </c>
      <c r="D678" s="143" t="s">
        <v>3455</v>
      </c>
      <c r="E678" s="172"/>
      <c r="O678" s="146"/>
    </row>
    <row r="679" spans="1:15" ht="11.25" customHeight="1">
      <c r="A679" s="10" t="s">
        <v>1082</v>
      </c>
      <c r="B679" s="10" t="s">
        <v>1083</v>
      </c>
      <c r="C679" s="147">
        <v>85.5</v>
      </c>
      <c r="D679" s="143" t="s">
        <v>3455</v>
      </c>
      <c r="E679" s="172"/>
      <c r="O679" s="146"/>
    </row>
    <row r="680" spans="1:15" ht="11.25" customHeight="1">
      <c r="A680" s="10" t="s">
        <v>1084</v>
      </c>
      <c r="B680" s="10" t="s">
        <v>1085</v>
      </c>
      <c r="C680" s="147">
        <v>46.5</v>
      </c>
      <c r="D680" s="143" t="s">
        <v>3455</v>
      </c>
      <c r="E680" s="172"/>
      <c r="O680" s="146"/>
    </row>
    <row r="681" spans="1:15" ht="11.25" customHeight="1">
      <c r="A681" s="10" t="s">
        <v>1086</v>
      </c>
      <c r="B681" s="10" t="s">
        <v>1087</v>
      </c>
      <c r="C681" s="147">
        <v>104.6</v>
      </c>
      <c r="D681" s="143" t="s">
        <v>3455</v>
      </c>
      <c r="E681" s="172"/>
      <c r="O681" s="146"/>
    </row>
    <row r="682" spans="1:15" ht="11.25" customHeight="1">
      <c r="A682" s="10" t="s">
        <v>1088</v>
      </c>
      <c r="B682" s="10" t="s">
        <v>1089</v>
      </c>
      <c r="C682" s="147">
        <v>55.6</v>
      </c>
      <c r="D682" s="143" t="s">
        <v>3455</v>
      </c>
      <c r="E682" s="172"/>
      <c r="O682" s="146"/>
    </row>
    <row r="683" spans="1:15" ht="11.25" customHeight="1">
      <c r="A683" s="10" t="s">
        <v>1090</v>
      </c>
      <c r="B683" s="10" t="s">
        <v>1091</v>
      </c>
      <c r="C683" s="147">
        <v>199.9</v>
      </c>
      <c r="D683" s="143" t="s">
        <v>3455</v>
      </c>
      <c r="E683" s="172"/>
      <c r="O683" s="146"/>
    </row>
    <row r="684" spans="1:15" ht="11.25" customHeight="1">
      <c r="A684" s="10" t="s">
        <v>1092</v>
      </c>
      <c r="B684" s="10" t="s">
        <v>1093</v>
      </c>
      <c r="C684" s="147">
        <v>42</v>
      </c>
      <c r="D684" s="143" t="s">
        <v>3455</v>
      </c>
      <c r="E684" s="172"/>
      <c r="O684" s="146"/>
    </row>
    <row r="685" spans="1:15" ht="11.25" customHeight="1">
      <c r="A685" s="10" t="s">
        <v>1094</v>
      </c>
      <c r="B685" s="10" t="s">
        <v>1095</v>
      </c>
      <c r="C685" s="147">
        <v>64.2</v>
      </c>
      <c r="D685" s="143" t="s">
        <v>3455</v>
      </c>
      <c r="E685" s="172"/>
      <c r="O685" s="146"/>
    </row>
    <row r="686" spans="1:15" ht="11.25" customHeight="1">
      <c r="A686" s="10" t="s">
        <v>1096</v>
      </c>
      <c r="B686" s="10" t="s">
        <v>1097</v>
      </c>
      <c r="C686" s="147">
        <v>19.9</v>
      </c>
      <c r="D686" s="143" t="s">
        <v>3455</v>
      </c>
      <c r="E686" s="172"/>
      <c r="O686" s="146"/>
    </row>
    <row r="687" spans="1:15" ht="11.25" customHeight="1">
      <c r="A687" s="10" t="s">
        <v>1098</v>
      </c>
      <c r="B687" s="10" t="s">
        <v>1099</v>
      </c>
      <c r="C687" s="147">
        <v>50</v>
      </c>
      <c r="D687" s="143" t="s">
        <v>3455</v>
      </c>
      <c r="E687" s="172"/>
      <c r="O687" s="146"/>
    </row>
    <row r="688" spans="1:15" ht="11.25" customHeight="1">
      <c r="A688" s="10" t="s">
        <v>1100</v>
      </c>
      <c r="B688" s="10" t="s">
        <v>1101</v>
      </c>
      <c r="C688" s="147">
        <v>70.4</v>
      </c>
      <c r="D688" s="143" t="s">
        <v>3455</v>
      </c>
      <c r="E688" s="172"/>
      <c r="O688" s="146"/>
    </row>
    <row r="689" spans="1:15" ht="11.25" customHeight="1">
      <c r="A689" s="10" t="s">
        <v>2447</v>
      </c>
      <c r="B689" s="10" t="s">
        <v>2448</v>
      </c>
      <c r="C689" s="147">
        <v>30.9</v>
      </c>
      <c r="D689" s="143" t="s">
        <v>3455</v>
      </c>
      <c r="E689" s="172"/>
      <c r="O689" s="146"/>
    </row>
    <row r="690" spans="1:15" ht="11.25" customHeight="1">
      <c r="A690" s="10" t="s">
        <v>2449</v>
      </c>
      <c r="B690" s="10" t="s">
        <v>2450</v>
      </c>
      <c r="C690" s="147">
        <v>73.3</v>
      </c>
      <c r="D690" s="143" t="s">
        <v>3455</v>
      </c>
      <c r="E690" s="172"/>
      <c r="O690" s="146"/>
    </row>
    <row r="691" spans="1:15" ht="11.25" customHeight="1">
      <c r="A691" s="10" t="s">
        <v>2451</v>
      </c>
      <c r="B691" s="10" t="s">
        <v>2452</v>
      </c>
      <c r="C691" s="147">
        <v>16.1</v>
      </c>
      <c r="D691" s="143" t="s">
        <v>3455</v>
      </c>
      <c r="E691" s="172"/>
      <c r="O691" s="146"/>
    </row>
    <row r="692" spans="1:15" ht="11.25" customHeight="1">
      <c r="A692" s="10" t="s">
        <v>2453</v>
      </c>
      <c r="B692" s="10" t="s">
        <v>2454</v>
      </c>
      <c r="C692" s="147">
        <v>26</v>
      </c>
      <c r="D692" s="143" t="s">
        <v>3455</v>
      </c>
      <c r="E692" s="172"/>
      <c r="O692" s="146"/>
    </row>
    <row r="693" spans="1:15" ht="11.25" customHeight="1">
      <c r="A693" s="10" t="s">
        <v>2455</v>
      </c>
      <c r="B693" s="10" t="s">
        <v>2456</v>
      </c>
      <c r="C693" s="147">
        <v>67</v>
      </c>
      <c r="D693" s="143" t="s">
        <v>3455</v>
      </c>
      <c r="E693" s="172"/>
      <c r="O693" s="146"/>
    </row>
    <row r="694" spans="1:15" ht="11.25" customHeight="1">
      <c r="A694" s="10" t="s">
        <v>2457</v>
      </c>
      <c r="B694" s="10" t="s">
        <v>2458</v>
      </c>
      <c r="C694" s="147">
        <v>22</v>
      </c>
      <c r="D694" s="143" t="s">
        <v>3455</v>
      </c>
      <c r="E694" s="172"/>
      <c r="O694" s="146"/>
    </row>
    <row r="695" spans="1:15" ht="11.25" customHeight="1">
      <c r="A695" s="10" t="s">
        <v>2235</v>
      </c>
      <c r="B695" s="10" t="s">
        <v>2236</v>
      </c>
      <c r="C695" s="147">
        <v>7.1</v>
      </c>
      <c r="D695" s="143" t="s">
        <v>3455</v>
      </c>
      <c r="E695" s="172"/>
      <c r="O695" s="146"/>
    </row>
    <row r="696" spans="1:15" ht="11.25" customHeight="1">
      <c r="A696" s="10" t="s">
        <v>2237</v>
      </c>
      <c r="B696" s="10" t="s">
        <v>2238</v>
      </c>
      <c r="C696" s="147">
        <v>168.1</v>
      </c>
      <c r="D696" s="143" t="s">
        <v>3455</v>
      </c>
      <c r="E696" s="172"/>
      <c r="O696" s="146"/>
    </row>
    <row r="697" spans="1:15" ht="11.25" customHeight="1">
      <c r="A697" s="10" t="s">
        <v>2239</v>
      </c>
      <c r="B697" s="10" t="s">
        <v>2240</v>
      </c>
      <c r="C697" s="147">
        <v>27.2</v>
      </c>
      <c r="D697" s="143" t="s">
        <v>3455</v>
      </c>
      <c r="E697" s="172"/>
      <c r="O697" s="146"/>
    </row>
    <row r="698" spans="1:15" ht="11.25" customHeight="1">
      <c r="A698" s="10" t="s">
        <v>2241</v>
      </c>
      <c r="B698" s="10" t="s">
        <v>2242</v>
      </c>
      <c r="C698" s="147">
        <v>20.2</v>
      </c>
      <c r="D698" s="143" t="s">
        <v>3455</v>
      </c>
      <c r="E698" s="172"/>
      <c r="O698" s="146"/>
    </row>
    <row r="699" spans="1:15" ht="11.25" customHeight="1">
      <c r="A699" s="10" t="s">
        <v>2243</v>
      </c>
      <c r="B699" s="10" t="s">
        <v>2244</v>
      </c>
      <c r="C699" s="147">
        <v>37.8</v>
      </c>
      <c r="D699" s="143" t="s">
        <v>3455</v>
      </c>
      <c r="E699" s="172"/>
      <c r="O699" s="146"/>
    </row>
    <row r="700" spans="1:15" ht="11.25" customHeight="1">
      <c r="A700" s="10" t="s">
        <v>2245</v>
      </c>
      <c r="B700" s="10" t="s">
        <v>2246</v>
      </c>
      <c r="C700" s="147">
        <v>75.2</v>
      </c>
      <c r="D700" s="143" t="s">
        <v>3455</v>
      </c>
      <c r="E700" s="172"/>
      <c r="O700" s="146"/>
    </row>
    <row r="701" spans="1:15" ht="11.25" customHeight="1">
      <c r="A701" s="10" t="s">
        <v>2247</v>
      </c>
      <c r="B701" s="10" t="s">
        <v>2248</v>
      </c>
      <c r="C701" s="147">
        <v>24.2</v>
      </c>
      <c r="D701" s="143" t="s">
        <v>3455</v>
      </c>
      <c r="E701" s="172"/>
      <c r="O701" s="146"/>
    </row>
    <row r="702" spans="1:15" ht="11.25" customHeight="1">
      <c r="A702" s="10" t="s">
        <v>2249</v>
      </c>
      <c r="B702" s="10" t="s">
        <v>2250</v>
      </c>
      <c r="C702" s="147">
        <v>15.2</v>
      </c>
      <c r="D702" s="143" t="s">
        <v>3455</v>
      </c>
      <c r="E702" s="172"/>
      <c r="O702" s="146"/>
    </row>
    <row r="703" spans="1:15" ht="11.25" customHeight="1">
      <c r="A703" s="10" t="s">
        <v>2251</v>
      </c>
      <c r="B703" s="10" t="s">
        <v>2252</v>
      </c>
      <c r="C703" s="147">
        <v>20.2</v>
      </c>
      <c r="D703" s="143" t="s">
        <v>3455</v>
      </c>
      <c r="E703" s="172"/>
      <c r="O703" s="146"/>
    </row>
    <row r="704" spans="1:15" ht="11.25" customHeight="1">
      <c r="A704" s="10" t="s">
        <v>2253</v>
      </c>
      <c r="B704" s="10" t="s">
        <v>2254</v>
      </c>
      <c r="C704" s="147">
        <v>58.1</v>
      </c>
      <c r="D704" s="143" t="s">
        <v>3455</v>
      </c>
      <c r="E704" s="172"/>
      <c r="O704" s="146"/>
    </row>
    <row r="705" spans="1:15" ht="11.25" customHeight="1">
      <c r="A705" s="10" t="s">
        <v>2255</v>
      </c>
      <c r="B705" s="10" t="s">
        <v>2256</v>
      </c>
      <c r="C705" s="147">
        <v>121.5</v>
      </c>
      <c r="D705" s="143" t="s">
        <v>3455</v>
      </c>
      <c r="E705" s="172"/>
      <c r="O705" s="146"/>
    </row>
    <row r="706" spans="1:15" ht="11.25" customHeight="1">
      <c r="A706" s="10" t="s">
        <v>2257</v>
      </c>
      <c r="B706" s="10" t="s">
        <v>2258</v>
      </c>
      <c r="C706" s="147">
        <v>63.9</v>
      </c>
      <c r="D706" s="143" t="s">
        <v>3455</v>
      </c>
      <c r="E706" s="172"/>
      <c r="O706" s="146"/>
    </row>
    <row r="707" spans="1:15" ht="11.25" customHeight="1">
      <c r="A707" s="10" t="s">
        <v>2259</v>
      </c>
      <c r="B707" s="10" t="s">
        <v>2260</v>
      </c>
      <c r="C707" s="147">
        <v>101.4</v>
      </c>
      <c r="D707" s="143" t="s">
        <v>3455</v>
      </c>
      <c r="E707" s="172"/>
      <c r="O707" s="146"/>
    </row>
    <row r="708" spans="1:15" ht="11.25" customHeight="1">
      <c r="A708" s="10" t="s">
        <v>2261</v>
      </c>
      <c r="B708" s="10" t="s">
        <v>2262</v>
      </c>
      <c r="C708" s="147">
        <v>513.8</v>
      </c>
      <c r="D708" s="143" t="s">
        <v>3455</v>
      </c>
      <c r="E708" s="172"/>
      <c r="O708" s="146"/>
    </row>
    <row r="709" spans="1:15" ht="11.25" customHeight="1">
      <c r="A709" s="10" t="s">
        <v>2263</v>
      </c>
      <c r="B709" s="10" t="s">
        <v>2264</v>
      </c>
      <c r="C709" s="147">
        <v>66.5</v>
      </c>
      <c r="D709" s="143" t="s">
        <v>3455</v>
      </c>
      <c r="E709" s="172"/>
      <c r="O709" s="146"/>
    </row>
    <row r="710" spans="1:15" ht="11.25" customHeight="1">
      <c r="A710" s="10" t="s">
        <v>2265</v>
      </c>
      <c r="B710" s="10" t="s">
        <v>2266</v>
      </c>
      <c r="C710" s="147">
        <v>191.4</v>
      </c>
      <c r="D710" s="143" t="s">
        <v>3455</v>
      </c>
      <c r="E710" s="172"/>
      <c r="O710" s="146"/>
    </row>
    <row r="711" spans="1:15" ht="11.25" customHeight="1">
      <c r="A711" s="10" t="s">
        <v>2267</v>
      </c>
      <c r="B711" s="10" t="s">
        <v>2268</v>
      </c>
      <c r="C711" s="147">
        <v>121</v>
      </c>
      <c r="D711" s="143" t="s">
        <v>3455</v>
      </c>
      <c r="E711" s="172"/>
      <c r="O711" s="146"/>
    </row>
    <row r="712" spans="1:15" ht="11.25" customHeight="1">
      <c r="A712" s="10" t="s">
        <v>2269</v>
      </c>
      <c r="B712" s="10" t="s">
        <v>2270</v>
      </c>
      <c r="C712" s="147">
        <v>202</v>
      </c>
      <c r="D712" s="143" t="s">
        <v>3455</v>
      </c>
      <c r="E712" s="172"/>
      <c r="O712" s="146"/>
    </row>
    <row r="713" spans="1:15" ht="11.25" customHeight="1">
      <c r="A713" s="10" t="s">
        <v>2271</v>
      </c>
      <c r="B713" s="10" t="s">
        <v>2272</v>
      </c>
      <c r="C713" s="147">
        <v>39.1</v>
      </c>
      <c r="D713" s="143" t="s">
        <v>3455</v>
      </c>
      <c r="E713" s="172"/>
      <c r="O713" s="146"/>
    </row>
    <row r="714" spans="1:15" ht="11.25" customHeight="1">
      <c r="A714" s="10" t="s">
        <v>2273</v>
      </c>
      <c r="B714" s="10" t="s">
        <v>2274</v>
      </c>
      <c r="C714" s="147">
        <v>8.1</v>
      </c>
      <c r="D714" s="143" t="s">
        <v>3455</v>
      </c>
      <c r="E714" s="172"/>
      <c r="O714" s="146"/>
    </row>
    <row r="715" spans="1:15" ht="11.25" customHeight="1">
      <c r="A715" s="10" t="s">
        <v>2275</v>
      </c>
      <c r="B715" s="10" t="s">
        <v>2276</v>
      </c>
      <c r="C715" s="147">
        <v>29.8</v>
      </c>
      <c r="D715" s="143" t="s">
        <v>3455</v>
      </c>
      <c r="E715" s="172"/>
      <c r="O715" s="146"/>
    </row>
    <row r="716" spans="1:15" ht="11.25" customHeight="1">
      <c r="A716" s="10" t="s">
        <v>2277</v>
      </c>
      <c r="B716" s="10" t="s">
        <v>2278</v>
      </c>
      <c r="C716" s="147">
        <v>127.8</v>
      </c>
      <c r="D716" s="143" t="s">
        <v>3455</v>
      </c>
      <c r="E716" s="172"/>
      <c r="O716" s="146"/>
    </row>
    <row r="717" spans="1:15" ht="11.25" customHeight="1">
      <c r="A717" s="10" t="s">
        <v>2279</v>
      </c>
      <c r="B717" s="10" t="s">
        <v>2280</v>
      </c>
      <c r="C717" s="147">
        <v>9.4</v>
      </c>
      <c r="D717" s="143" t="s">
        <v>3455</v>
      </c>
      <c r="E717" s="172"/>
      <c r="O717" s="146"/>
    </row>
    <row r="718" spans="1:15" ht="11.25" customHeight="1">
      <c r="A718" s="10" t="s">
        <v>2281</v>
      </c>
      <c r="B718" s="10" t="s">
        <v>2282</v>
      </c>
      <c r="C718" s="147">
        <v>62.9</v>
      </c>
      <c r="D718" s="143" t="s">
        <v>3455</v>
      </c>
      <c r="E718" s="172"/>
      <c r="O718" s="146"/>
    </row>
    <row r="719" spans="1:15" ht="11.25" customHeight="1">
      <c r="A719" s="10" t="s">
        <v>2283</v>
      </c>
      <c r="B719" s="10" t="s">
        <v>2284</v>
      </c>
      <c r="C719" s="147">
        <v>83.4</v>
      </c>
      <c r="D719" s="143" t="s">
        <v>3455</v>
      </c>
      <c r="E719" s="172"/>
      <c r="O719" s="146"/>
    </row>
    <row r="720" spans="1:15" ht="11.25" customHeight="1">
      <c r="A720" s="10" t="s">
        <v>2285</v>
      </c>
      <c r="B720" s="10" t="s">
        <v>2286</v>
      </c>
      <c r="C720" s="147">
        <v>8.7</v>
      </c>
      <c r="D720" s="143" t="s">
        <v>3455</v>
      </c>
      <c r="E720" s="172"/>
      <c r="O720" s="146"/>
    </row>
    <row r="721" spans="1:15" ht="11.25" customHeight="1">
      <c r="A721" s="10" t="s">
        <v>2287</v>
      </c>
      <c r="B721" s="10" t="s">
        <v>2288</v>
      </c>
      <c r="C721" s="147">
        <v>25.9</v>
      </c>
      <c r="D721" s="143" t="s">
        <v>3455</v>
      </c>
      <c r="E721" s="172"/>
      <c r="O721" s="146"/>
    </row>
    <row r="722" spans="1:15" ht="11.25" customHeight="1">
      <c r="A722" s="10" t="s">
        <v>2289</v>
      </c>
      <c r="B722" s="10" t="s">
        <v>2290</v>
      </c>
      <c r="C722" s="147">
        <v>19.9</v>
      </c>
      <c r="D722" s="143" t="s">
        <v>3455</v>
      </c>
      <c r="E722" s="172"/>
      <c r="O722" s="146"/>
    </row>
    <row r="723" spans="1:15" ht="11.25" customHeight="1">
      <c r="A723" s="10" t="s">
        <v>2291</v>
      </c>
      <c r="B723" s="10" t="s">
        <v>2292</v>
      </c>
      <c r="C723" s="147">
        <v>14.7</v>
      </c>
      <c r="D723" s="143" t="s">
        <v>3455</v>
      </c>
      <c r="E723" s="172"/>
      <c r="O723" s="146"/>
    </row>
    <row r="724" spans="1:15" ht="11.25" customHeight="1">
      <c r="A724" s="10" t="s">
        <v>2293</v>
      </c>
      <c r="B724" s="10" t="s">
        <v>2294</v>
      </c>
      <c r="C724" s="147">
        <v>157.5</v>
      </c>
      <c r="D724" s="143" t="s">
        <v>3455</v>
      </c>
      <c r="E724" s="172"/>
      <c r="O724" s="146"/>
    </row>
    <row r="725" spans="1:15" ht="11.25" customHeight="1">
      <c r="A725" s="10" t="s">
        <v>2295</v>
      </c>
      <c r="B725" s="10" t="s">
        <v>2296</v>
      </c>
      <c r="C725" s="147">
        <v>103.5</v>
      </c>
      <c r="D725" s="143" t="s">
        <v>3455</v>
      </c>
      <c r="E725" s="172"/>
      <c r="O725" s="146"/>
    </row>
    <row r="726" spans="1:15" ht="11.25" customHeight="1">
      <c r="A726" s="10" t="s">
        <v>2297</v>
      </c>
      <c r="B726" s="10" t="s">
        <v>2298</v>
      </c>
      <c r="C726" s="147">
        <v>57.8</v>
      </c>
      <c r="D726" s="143" t="s">
        <v>3455</v>
      </c>
      <c r="E726" s="172"/>
      <c r="O726" s="146"/>
    </row>
    <row r="727" spans="1:15" ht="11.25" customHeight="1">
      <c r="A727" s="10" t="s">
        <v>2299</v>
      </c>
      <c r="B727" s="10" t="s">
        <v>2300</v>
      </c>
      <c r="C727" s="147">
        <v>58.8</v>
      </c>
      <c r="D727" s="143" t="s">
        <v>3455</v>
      </c>
      <c r="E727" s="172"/>
      <c r="O727" s="146"/>
    </row>
    <row r="728" spans="1:15" ht="11.25" customHeight="1">
      <c r="A728" s="10" t="s">
        <v>2301</v>
      </c>
      <c r="B728" s="10" t="s">
        <v>2302</v>
      </c>
      <c r="C728" s="147">
        <v>8.1</v>
      </c>
      <c r="D728" s="143" t="s">
        <v>3455</v>
      </c>
      <c r="E728" s="172"/>
      <c r="O728" s="146"/>
    </row>
    <row r="729" spans="1:15" ht="11.25" customHeight="1">
      <c r="A729" s="10" t="s">
        <v>2303</v>
      </c>
      <c r="B729" s="10" t="s">
        <v>2304</v>
      </c>
      <c r="C729" s="147">
        <v>3.1</v>
      </c>
      <c r="D729" s="143" t="s">
        <v>3456</v>
      </c>
      <c r="E729" s="172"/>
      <c r="O729" s="146"/>
    </row>
    <row r="730" spans="1:15" ht="11.25" customHeight="1">
      <c r="A730" s="10" t="s">
        <v>2305</v>
      </c>
      <c r="B730" s="10" t="s">
        <v>1367</v>
      </c>
      <c r="C730" s="147">
        <v>2.2</v>
      </c>
      <c r="D730" s="143" t="s">
        <v>3455</v>
      </c>
      <c r="E730" s="172"/>
      <c r="O730" s="146"/>
    </row>
    <row r="731" spans="1:15" ht="11.25" customHeight="1">
      <c r="A731" s="10" t="s">
        <v>2306</v>
      </c>
      <c r="B731" s="10" t="s">
        <v>1368</v>
      </c>
      <c r="C731" s="147">
        <v>1.3</v>
      </c>
      <c r="D731" s="143" t="s">
        <v>3455</v>
      </c>
      <c r="E731" s="172"/>
      <c r="O731" s="146"/>
    </row>
    <row r="732" spans="1:15" ht="11.25" customHeight="1">
      <c r="A732" s="10" t="s">
        <v>2307</v>
      </c>
      <c r="B732" s="10" t="s">
        <v>1369</v>
      </c>
      <c r="C732" s="147">
        <v>4.7</v>
      </c>
      <c r="D732" s="143" t="s">
        <v>3456</v>
      </c>
      <c r="E732" s="172"/>
      <c r="O732" s="146"/>
    </row>
    <row r="733" spans="1:15" ht="11.25" customHeight="1">
      <c r="A733" s="10" t="s">
        <v>2308</v>
      </c>
      <c r="B733" s="10" t="s">
        <v>1370</v>
      </c>
      <c r="C733" s="147">
        <v>1.5</v>
      </c>
      <c r="D733" s="143" t="s">
        <v>3455</v>
      </c>
      <c r="E733" s="172"/>
      <c r="O733" s="146"/>
    </row>
    <row r="734" spans="1:15" ht="11.25" customHeight="1">
      <c r="A734" s="10" t="s">
        <v>2309</v>
      </c>
      <c r="B734" s="10" t="s">
        <v>2310</v>
      </c>
      <c r="C734" s="147">
        <v>99.5</v>
      </c>
      <c r="D734" s="143" t="s">
        <v>3455</v>
      </c>
      <c r="E734" s="172"/>
      <c r="O734" s="146"/>
    </row>
    <row r="735" spans="1:15" ht="11.25" customHeight="1">
      <c r="A735" s="10" t="s">
        <v>2311</v>
      </c>
      <c r="B735" s="10" t="s">
        <v>2312</v>
      </c>
      <c r="C735" s="147">
        <v>51.2</v>
      </c>
      <c r="D735" s="143" t="s">
        <v>3455</v>
      </c>
      <c r="E735" s="172"/>
      <c r="O735" s="146"/>
    </row>
    <row r="736" spans="1:15" ht="11.25" customHeight="1">
      <c r="A736" s="10" t="s">
        <v>2313</v>
      </c>
      <c r="B736" s="10" t="s">
        <v>2314</v>
      </c>
      <c r="C736" s="147">
        <v>42.4</v>
      </c>
      <c r="D736" s="143" t="s">
        <v>3455</v>
      </c>
      <c r="E736" s="172"/>
      <c r="O736" s="146"/>
    </row>
    <row r="737" spans="1:15" ht="11.25" customHeight="1">
      <c r="A737" s="10" t="s">
        <v>2315</v>
      </c>
      <c r="B737" s="10" t="s">
        <v>2316</v>
      </c>
      <c r="C737" s="147">
        <v>37.9</v>
      </c>
      <c r="D737" s="143" t="s">
        <v>3455</v>
      </c>
      <c r="E737" s="172"/>
      <c r="O737" s="146"/>
    </row>
    <row r="738" spans="1:15" ht="11.25" customHeight="1">
      <c r="A738" s="10" t="s">
        <v>2317</v>
      </c>
      <c r="B738" s="10" t="s">
        <v>2318</v>
      </c>
      <c r="C738" s="147">
        <v>105.1</v>
      </c>
      <c r="D738" s="143" t="s">
        <v>3455</v>
      </c>
      <c r="E738" s="172"/>
      <c r="O738" s="146"/>
    </row>
    <row r="739" spans="1:15" ht="11.25" customHeight="1">
      <c r="A739" s="10" t="s">
        <v>2319</v>
      </c>
      <c r="B739" s="10" t="s">
        <v>2320</v>
      </c>
      <c r="C739" s="147">
        <v>97</v>
      </c>
      <c r="D739" s="143" t="s">
        <v>3455</v>
      </c>
      <c r="E739" s="172"/>
      <c r="O739" s="146"/>
    </row>
    <row r="740" spans="1:15" ht="11.25" customHeight="1">
      <c r="A740" s="10" t="s">
        <v>1373</v>
      </c>
      <c r="B740" s="10" t="s">
        <v>1374</v>
      </c>
      <c r="C740" s="147">
        <v>52.7</v>
      </c>
      <c r="D740" s="143" t="s">
        <v>3455</v>
      </c>
      <c r="E740" s="172"/>
      <c r="O740" s="146"/>
    </row>
    <row r="741" spans="1:15" ht="11.25" customHeight="1">
      <c r="A741" s="10" t="s">
        <v>1375</v>
      </c>
      <c r="B741" s="10" t="s">
        <v>1376</v>
      </c>
      <c r="C741" s="147">
        <v>75.1</v>
      </c>
      <c r="D741" s="143" t="s">
        <v>3455</v>
      </c>
      <c r="E741" s="172"/>
      <c r="O741" s="146"/>
    </row>
    <row r="742" spans="1:15" ht="11.25" customHeight="1">
      <c r="A742" s="10" t="s">
        <v>1377</v>
      </c>
      <c r="B742" s="10" t="s">
        <v>2764</v>
      </c>
      <c r="C742" s="147">
        <v>61.8</v>
      </c>
      <c r="D742" s="143" t="s">
        <v>3455</v>
      </c>
      <c r="E742" s="172"/>
      <c r="O742" s="146"/>
    </row>
    <row r="743" spans="1:15" ht="11.25" customHeight="1">
      <c r="A743" s="10" t="s">
        <v>1378</v>
      </c>
      <c r="B743" s="10" t="s">
        <v>1379</v>
      </c>
      <c r="C743" s="147">
        <v>11.5</v>
      </c>
      <c r="D743" s="143" t="s">
        <v>3455</v>
      </c>
      <c r="E743" s="172"/>
      <c r="O743" s="146"/>
    </row>
    <row r="744" spans="1:15" ht="11.25" customHeight="1">
      <c r="A744" s="10" t="s">
        <v>1380</v>
      </c>
      <c r="B744" s="10" t="s">
        <v>1381</v>
      </c>
      <c r="C744" s="147">
        <v>38.6</v>
      </c>
      <c r="D744" s="143" t="s">
        <v>3455</v>
      </c>
      <c r="E744" s="172"/>
      <c r="O744" s="146"/>
    </row>
    <row r="745" spans="1:15" ht="11.25" customHeight="1">
      <c r="A745" s="10" t="s">
        <v>1382</v>
      </c>
      <c r="B745" s="10" t="s">
        <v>1383</v>
      </c>
      <c r="C745" s="147">
        <v>89.3</v>
      </c>
      <c r="D745" s="143" t="s">
        <v>3455</v>
      </c>
      <c r="E745" s="172"/>
      <c r="O745" s="146"/>
    </row>
    <row r="746" spans="1:15" ht="11.25" customHeight="1">
      <c r="A746" s="10" t="s">
        <v>1384</v>
      </c>
      <c r="B746" s="10" t="s">
        <v>1385</v>
      </c>
      <c r="C746" s="147">
        <v>17.1</v>
      </c>
      <c r="D746" s="143" t="s">
        <v>3455</v>
      </c>
      <c r="E746" s="172"/>
      <c r="O746" s="146"/>
    </row>
    <row r="747" spans="1:15" ht="11.25" customHeight="1">
      <c r="A747" s="10" t="s">
        <v>1386</v>
      </c>
      <c r="B747" s="10" t="s">
        <v>1387</v>
      </c>
      <c r="C747" s="147">
        <v>148.5</v>
      </c>
      <c r="D747" s="143" t="s">
        <v>3455</v>
      </c>
      <c r="E747" s="172"/>
      <c r="O747" s="146"/>
    </row>
    <row r="748" spans="1:15" ht="11.25" customHeight="1">
      <c r="A748" s="10" t="s">
        <v>1388</v>
      </c>
      <c r="B748" s="10" t="s">
        <v>1389</v>
      </c>
      <c r="C748" s="147">
        <v>87.5</v>
      </c>
      <c r="D748" s="143" t="s">
        <v>3455</v>
      </c>
      <c r="E748" s="172"/>
      <c r="O748" s="146"/>
    </row>
    <row r="749" spans="1:15" ht="11.25" customHeight="1">
      <c r="A749" s="10" t="s">
        <v>1390</v>
      </c>
      <c r="B749" s="10" t="s">
        <v>1391</v>
      </c>
      <c r="C749" s="147">
        <v>151.5</v>
      </c>
      <c r="D749" s="143" t="s">
        <v>3455</v>
      </c>
      <c r="E749" s="172"/>
      <c r="O749" s="146"/>
    </row>
    <row r="750" spans="1:15" ht="11.25" customHeight="1">
      <c r="A750" s="10" t="s">
        <v>1392</v>
      </c>
      <c r="B750" s="10" t="s">
        <v>1393</v>
      </c>
      <c r="C750" s="147">
        <v>52.8</v>
      </c>
      <c r="D750" s="143" t="s">
        <v>3455</v>
      </c>
      <c r="E750" s="172"/>
      <c r="O750" s="146"/>
    </row>
    <row r="751" spans="1:15" ht="11.25" customHeight="1">
      <c r="A751" s="10" t="s">
        <v>1395</v>
      </c>
      <c r="B751" s="10" t="s">
        <v>1396</v>
      </c>
      <c r="C751" s="147">
        <v>93.1</v>
      </c>
      <c r="D751" s="143" t="s">
        <v>3455</v>
      </c>
      <c r="E751" s="172"/>
      <c r="O751" s="146"/>
    </row>
    <row r="752" spans="1:15" ht="11.25" customHeight="1">
      <c r="A752" s="10" t="s">
        <v>1397</v>
      </c>
      <c r="B752" s="10" t="s">
        <v>1398</v>
      </c>
      <c r="C752" s="147">
        <v>100.8</v>
      </c>
      <c r="D752" s="143" t="s">
        <v>3455</v>
      </c>
      <c r="E752" s="172"/>
      <c r="O752" s="146"/>
    </row>
    <row r="753" spans="1:15" ht="11.25" customHeight="1">
      <c r="A753" s="10" t="s">
        <v>1399</v>
      </c>
      <c r="B753" s="10" t="s">
        <v>1400</v>
      </c>
      <c r="C753" s="147">
        <v>82.3</v>
      </c>
      <c r="D753" s="143" t="s">
        <v>3455</v>
      </c>
      <c r="E753" s="172"/>
      <c r="O753" s="146"/>
    </row>
    <row r="754" spans="1:15" ht="11.25" customHeight="1">
      <c r="A754" s="10" t="s">
        <v>1401</v>
      </c>
      <c r="B754" s="10" t="s">
        <v>1402</v>
      </c>
      <c r="C754" s="147">
        <v>73.2</v>
      </c>
      <c r="D754" s="143" t="s">
        <v>3455</v>
      </c>
      <c r="E754" s="172"/>
      <c r="O754" s="146"/>
    </row>
    <row r="755" spans="1:15" ht="11.25" customHeight="1">
      <c r="A755" s="10" t="s">
        <v>1403</v>
      </c>
      <c r="B755" s="10" t="s">
        <v>1404</v>
      </c>
      <c r="C755" s="147">
        <v>132</v>
      </c>
      <c r="D755" s="143" t="s">
        <v>3455</v>
      </c>
      <c r="E755" s="172"/>
      <c r="O755" s="146"/>
    </row>
    <row r="756" spans="1:15" ht="11.25" customHeight="1">
      <c r="A756" s="10" t="s">
        <v>1405</v>
      </c>
      <c r="B756" s="10" t="s">
        <v>1406</v>
      </c>
      <c r="C756" s="147">
        <v>92.5</v>
      </c>
      <c r="D756" s="143" t="s">
        <v>3455</v>
      </c>
      <c r="E756" s="172"/>
      <c r="O756" s="146"/>
    </row>
    <row r="757" spans="1:15" ht="11.25" customHeight="1">
      <c r="A757" s="10" t="s">
        <v>148</v>
      </c>
      <c r="B757" s="10" t="s">
        <v>1394</v>
      </c>
      <c r="C757" s="147" t="s">
        <v>9</v>
      </c>
      <c r="D757" s="119"/>
      <c r="E757" s="172"/>
      <c r="O757" s="146"/>
    </row>
    <row r="758" spans="1:15" ht="11.25" customHeight="1">
      <c r="A758" s="10" t="s">
        <v>149</v>
      </c>
      <c r="B758" s="10" t="s">
        <v>150</v>
      </c>
      <c r="C758" s="147" t="s">
        <v>9</v>
      </c>
      <c r="D758" s="119"/>
      <c r="E758" s="172"/>
      <c r="O758" s="146"/>
    </row>
    <row r="759" spans="1:15" ht="11.25" customHeight="1">
      <c r="A759" s="10" t="s">
        <v>3292</v>
      </c>
      <c r="B759" s="10" t="s">
        <v>3293</v>
      </c>
      <c r="C759" s="147">
        <v>17.8</v>
      </c>
      <c r="D759" s="143" t="s">
        <v>3455</v>
      </c>
      <c r="E759" s="172"/>
      <c r="O759" s="146"/>
    </row>
    <row r="760" spans="1:15" ht="11.25" customHeight="1">
      <c r="A760" s="10" t="s">
        <v>3294</v>
      </c>
      <c r="B760" s="10" t="s">
        <v>3295</v>
      </c>
      <c r="C760" s="147">
        <v>18.8</v>
      </c>
      <c r="D760" s="143" t="s">
        <v>3455</v>
      </c>
      <c r="E760" s="172"/>
      <c r="O760" s="146"/>
    </row>
    <row r="761" spans="1:15" ht="11.25" customHeight="1">
      <c r="A761" s="10" t="s">
        <v>3296</v>
      </c>
      <c r="B761" s="10" t="s">
        <v>3297</v>
      </c>
      <c r="C761" s="147">
        <v>40.7</v>
      </c>
      <c r="D761" s="143" t="s">
        <v>3455</v>
      </c>
      <c r="E761" s="172"/>
      <c r="O761" s="146"/>
    </row>
    <row r="762" spans="1:15" ht="11.25" customHeight="1">
      <c r="A762" s="10" t="s">
        <v>3298</v>
      </c>
      <c r="B762" s="10" t="s">
        <v>3299</v>
      </c>
      <c r="C762" s="147">
        <v>26.5</v>
      </c>
      <c r="D762" s="143" t="s">
        <v>3455</v>
      </c>
      <c r="E762" s="172"/>
      <c r="O762" s="146"/>
    </row>
    <row r="763" spans="1:15" ht="11.25" customHeight="1">
      <c r="A763" s="10" t="s">
        <v>3300</v>
      </c>
      <c r="B763" s="10" t="s">
        <v>3301</v>
      </c>
      <c r="C763" s="147">
        <v>11.2</v>
      </c>
      <c r="D763" s="143" t="s">
        <v>3455</v>
      </c>
      <c r="E763" s="172"/>
      <c r="O763" s="146"/>
    </row>
    <row r="764" spans="1:15" ht="11.25" customHeight="1">
      <c r="A764" s="10" t="s">
        <v>3302</v>
      </c>
      <c r="B764" s="10" t="s">
        <v>3303</v>
      </c>
      <c r="C764" s="147">
        <v>1.4</v>
      </c>
      <c r="D764" s="143" t="s">
        <v>3456</v>
      </c>
      <c r="E764" s="172"/>
      <c r="O764" s="146"/>
    </row>
    <row r="765" spans="1:15" ht="11.25" customHeight="1">
      <c r="A765" s="10" t="s">
        <v>3304</v>
      </c>
      <c r="B765" s="10" t="s">
        <v>3305</v>
      </c>
      <c r="C765" s="147">
        <v>13.8</v>
      </c>
      <c r="D765" s="143" t="s">
        <v>3455</v>
      </c>
      <c r="E765" s="172"/>
      <c r="O765" s="146"/>
    </row>
    <row r="766" spans="1:15" ht="11.25" customHeight="1">
      <c r="A766" s="10" t="s">
        <v>3306</v>
      </c>
      <c r="B766" s="10" t="s">
        <v>3307</v>
      </c>
      <c r="C766" s="147">
        <v>7.8</v>
      </c>
      <c r="D766" s="143" t="s">
        <v>3455</v>
      </c>
      <c r="E766" s="172"/>
      <c r="O766" s="146"/>
    </row>
    <row r="767" spans="1:15" ht="11.25" customHeight="1">
      <c r="A767" s="10" t="s">
        <v>3308</v>
      </c>
      <c r="B767" s="10" t="s">
        <v>3309</v>
      </c>
      <c r="C767" s="147">
        <v>14.2</v>
      </c>
      <c r="D767" s="143" t="s">
        <v>3455</v>
      </c>
      <c r="E767" s="172"/>
      <c r="O767" s="146"/>
    </row>
    <row r="768" spans="1:15" ht="11.25" customHeight="1">
      <c r="A768" s="10" t="s">
        <v>3310</v>
      </c>
      <c r="B768" s="10" t="s">
        <v>3311</v>
      </c>
      <c r="C768" s="147">
        <v>8.9</v>
      </c>
      <c r="D768" s="143" t="s">
        <v>3455</v>
      </c>
      <c r="E768" s="172"/>
      <c r="O768" s="146"/>
    </row>
    <row r="769" spans="1:15" ht="11.25" customHeight="1">
      <c r="A769" s="10" t="s">
        <v>3312</v>
      </c>
      <c r="B769" s="10" t="s">
        <v>3313</v>
      </c>
      <c r="C769" s="147">
        <v>13.8</v>
      </c>
      <c r="D769" s="143" t="s">
        <v>3455</v>
      </c>
      <c r="E769" s="172"/>
      <c r="O769" s="146"/>
    </row>
    <row r="770" spans="1:15" ht="11.25" customHeight="1">
      <c r="A770" s="10" t="s">
        <v>3316</v>
      </c>
      <c r="B770" s="10" t="s">
        <v>3317</v>
      </c>
      <c r="C770" s="147">
        <v>12.4</v>
      </c>
      <c r="D770" s="143" t="s">
        <v>3455</v>
      </c>
      <c r="E770" s="172"/>
      <c r="O770" s="146"/>
    </row>
    <row r="771" spans="1:15" ht="11.25" customHeight="1">
      <c r="A771" s="10" t="s">
        <v>3318</v>
      </c>
      <c r="B771" s="10" t="s">
        <v>3319</v>
      </c>
      <c r="C771" s="147">
        <v>3.3</v>
      </c>
      <c r="D771" s="143" t="s">
        <v>3455</v>
      </c>
      <c r="E771" s="172"/>
      <c r="O771" s="146"/>
    </row>
    <row r="772" spans="1:15" ht="11.25" customHeight="1">
      <c r="A772" s="10" t="s">
        <v>3320</v>
      </c>
      <c r="B772" s="10" t="s">
        <v>3321</v>
      </c>
      <c r="C772" s="147">
        <v>11.4</v>
      </c>
      <c r="D772" s="143" t="s">
        <v>3455</v>
      </c>
      <c r="E772" s="172"/>
      <c r="O772" s="146"/>
    </row>
    <row r="773" spans="1:15" ht="11.25" customHeight="1">
      <c r="A773" s="10" t="s">
        <v>154</v>
      </c>
      <c r="B773" s="10" t="s">
        <v>3314</v>
      </c>
      <c r="C773" s="147" t="s">
        <v>9</v>
      </c>
      <c r="D773" s="119"/>
      <c r="E773" s="172"/>
      <c r="O773" s="146"/>
    </row>
    <row r="774" spans="1:15" ht="11.25" customHeight="1">
      <c r="A774" s="10" t="s">
        <v>155</v>
      </c>
      <c r="B774" s="10" t="s">
        <v>3315</v>
      </c>
      <c r="C774" s="147" t="s">
        <v>9</v>
      </c>
      <c r="D774" s="119"/>
      <c r="E774" s="172"/>
      <c r="O774" s="146"/>
    </row>
    <row r="775" spans="1:15" ht="11.25" customHeight="1">
      <c r="A775" s="10" t="s">
        <v>156</v>
      </c>
      <c r="B775" s="10" t="s">
        <v>157</v>
      </c>
      <c r="C775" s="147" t="s">
        <v>9</v>
      </c>
      <c r="D775" s="119"/>
      <c r="E775" s="172"/>
      <c r="O775" s="146"/>
    </row>
    <row r="776" spans="1:15" ht="11.25" customHeight="1">
      <c r="A776" s="10" t="s">
        <v>3322</v>
      </c>
      <c r="B776" s="10" t="s">
        <v>3323</v>
      </c>
      <c r="C776" s="147">
        <v>11.3</v>
      </c>
      <c r="D776" s="143" t="s">
        <v>3455</v>
      </c>
      <c r="E776" s="172"/>
      <c r="O776" s="146"/>
    </row>
    <row r="777" spans="1:15" ht="11.25" customHeight="1">
      <c r="A777" s="10" t="s">
        <v>3324</v>
      </c>
      <c r="B777" s="10" t="s">
        <v>3325</v>
      </c>
      <c r="C777" s="147">
        <v>14.7</v>
      </c>
      <c r="D777" s="143" t="s">
        <v>3455</v>
      </c>
      <c r="E777" s="172"/>
      <c r="O777" s="146"/>
    </row>
    <row r="778" spans="1:15" ht="11.25" customHeight="1">
      <c r="A778" s="10" t="s">
        <v>3326</v>
      </c>
      <c r="B778" s="10" t="s">
        <v>3327</v>
      </c>
      <c r="C778" s="147">
        <v>6.3</v>
      </c>
      <c r="D778" s="143" t="s">
        <v>3455</v>
      </c>
      <c r="E778" s="172"/>
      <c r="O778" s="146"/>
    </row>
    <row r="779" spans="1:15" ht="11.25" customHeight="1">
      <c r="A779" s="10" t="s">
        <v>3328</v>
      </c>
      <c r="B779" s="10" t="s">
        <v>3329</v>
      </c>
      <c r="C779" s="147">
        <v>1.4</v>
      </c>
      <c r="D779" s="143" t="s">
        <v>3455</v>
      </c>
      <c r="E779" s="172"/>
      <c r="O779" s="146"/>
    </row>
    <row r="780" spans="1:15" ht="11.25" customHeight="1">
      <c r="A780" s="10" t="s">
        <v>3330</v>
      </c>
      <c r="B780" s="10" t="s">
        <v>3331</v>
      </c>
      <c r="C780" s="147">
        <v>10.3</v>
      </c>
      <c r="D780" s="143" t="s">
        <v>3455</v>
      </c>
      <c r="E780" s="172"/>
      <c r="O780" s="146"/>
    </row>
    <row r="781" spans="1:15" ht="11.25" customHeight="1">
      <c r="A781" s="10" t="s">
        <v>1355</v>
      </c>
      <c r="B781" s="10" t="s">
        <v>1356</v>
      </c>
      <c r="C781" s="147">
        <v>6</v>
      </c>
      <c r="D781" s="143" t="s">
        <v>3455</v>
      </c>
      <c r="E781" s="172"/>
      <c r="O781" s="146"/>
    </row>
    <row r="782" spans="1:15" ht="11.25" customHeight="1">
      <c r="A782" s="10" t="s">
        <v>1357</v>
      </c>
      <c r="B782" s="10" t="s">
        <v>1358</v>
      </c>
      <c r="C782" s="147">
        <v>2.5</v>
      </c>
      <c r="D782" s="143" t="s">
        <v>3455</v>
      </c>
      <c r="E782" s="172"/>
      <c r="O782" s="146"/>
    </row>
    <row r="783" spans="1:15" ht="11.25" customHeight="1">
      <c r="A783" s="10" t="s">
        <v>489</v>
      </c>
      <c r="B783" s="10" t="s">
        <v>490</v>
      </c>
      <c r="C783" s="147">
        <v>4.4</v>
      </c>
      <c r="D783" s="143" t="s">
        <v>3455</v>
      </c>
      <c r="E783" s="172"/>
      <c r="O783" s="146"/>
    </row>
    <row r="784" spans="1:15" ht="11.25" customHeight="1">
      <c r="A784" s="10" t="s">
        <v>491</v>
      </c>
      <c r="B784" s="10" t="s">
        <v>492</v>
      </c>
      <c r="C784" s="147">
        <v>4.6</v>
      </c>
      <c r="D784" s="143" t="s">
        <v>3455</v>
      </c>
      <c r="E784" s="172"/>
      <c r="O784" s="146"/>
    </row>
    <row r="785" spans="1:15" ht="11.25" customHeight="1">
      <c r="A785" s="10" t="s">
        <v>493</v>
      </c>
      <c r="B785" s="10" t="s">
        <v>494</v>
      </c>
      <c r="C785" s="147">
        <v>4.4</v>
      </c>
      <c r="D785" s="143" t="s">
        <v>3455</v>
      </c>
      <c r="E785" s="172"/>
      <c r="O785" s="146"/>
    </row>
    <row r="786" spans="1:15" ht="11.25" customHeight="1">
      <c r="A786" s="10" t="s">
        <v>495</v>
      </c>
      <c r="B786" s="10" t="s">
        <v>496</v>
      </c>
      <c r="C786" s="147">
        <v>2.1</v>
      </c>
      <c r="D786" s="143" t="s">
        <v>3455</v>
      </c>
      <c r="E786" s="172"/>
      <c r="O786" s="146"/>
    </row>
    <row r="787" spans="1:15" ht="11.25" customHeight="1">
      <c r="A787" s="10" t="s">
        <v>497</v>
      </c>
      <c r="B787" s="10" t="s">
        <v>498</v>
      </c>
      <c r="C787" s="147">
        <v>11.6</v>
      </c>
      <c r="D787" s="143" t="s">
        <v>3455</v>
      </c>
      <c r="E787" s="172"/>
      <c r="O787" s="146"/>
    </row>
    <row r="788" spans="1:15" ht="11.25" customHeight="1">
      <c r="A788" s="10" t="s">
        <v>499</v>
      </c>
      <c r="B788" s="10" t="s">
        <v>500</v>
      </c>
      <c r="C788" s="147">
        <v>4.2</v>
      </c>
      <c r="D788" s="143" t="s">
        <v>3455</v>
      </c>
      <c r="E788" s="172"/>
      <c r="O788" s="146"/>
    </row>
    <row r="789" spans="1:15" ht="11.25" customHeight="1">
      <c r="A789" s="10" t="s">
        <v>501</v>
      </c>
      <c r="B789" s="10" t="s">
        <v>502</v>
      </c>
      <c r="C789" s="147">
        <v>26.8</v>
      </c>
      <c r="D789" s="143" t="s">
        <v>3455</v>
      </c>
      <c r="E789" s="172"/>
      <c r="O789" s="146"/>
    </row>
    <row r="790" spans="1:15" ht="11.25" customHeight="1">
      <c r="A790" s="10" t="s">
        <v>503</v>
      </c>
      <c r="B790" s="10" t="s">
        <v>504</v>
      </c>
      <c r="C790" s="147">
        <v>3.2</v>
      </c>
      <c r="D790" s="143" t="s">
        <v>3455</v>
      </c>
      <c r="E790" s="172"/>
      <c r="O790" s="146"/>
    </row>
    <row r="791" spans="1:15" ht="11.25" customHeight="1">
      <c r="A791" s="10" t="s">
        <v>505</v>
      </c>
      <c r="B791" s="10" t="s">
        <v>506</v>
      </c>
      <c r="C791" s="147">
        <v>4.7</v>
      </c>
      <c r="D791" s="143" t="s">
        <v>3455</v>
      </c>
      <c r="E791" s="172"/>
      <c r="O791" s="146"/>
    </row>
    <row r="792" spans="1:15" ht="11.25" customHeight="1">
      <c r="A792" s="10" t="s">
        <v>507</v>
      </c>
      <c r="B792" s="10" t="s">
        <v>508</v>
      </c>
      <c r="C792" s="147">
        <v>10.1</v>
      </c>
      <c r="D792" s="143" t="s">
        <v>3455</v>
      </c>
      <c r="E792" s="172"/>
      <c r="O792" s="146"/>
    </row>
    <row r="793" spans="1:15" ht="11.25" customHeight="1">
      <c r="A793" s="10" t="s">
        <v>509</v>
      </c>
      <c r="B793" s="10" t="s">
        <v>510</v>
      </c>
      <c r="C793" s="147">
        <v>12.4</v>
      </c>
      <c r="D793" s="143" t="s">
        <v>3455</v>
      </c>
      <c r="E793" s="172"/>
      <c r="O793" s="146"/>
    </row>
    <row r="794" spans="1:15" ht="11.25" customHeight="1">
      <c r="A794" s="10" t="s">
        <v>511</v>
      </c>
      <c r="B794" s="10" t="s">
        <v>512</v>
      </c>
      <c r="C794" s="147">
        <v>16.8</v>
      </c>
      <c r="D794" s="143" t="s">
        <v>3455</v>
      </c>
      <c r="E794" s="172"/>
      <c r="O794" s="146"/>
    </row>
    <row r="795" spans="1:15" ht="11.25" customHeight="1">
      <c r="A795" s="10" t="s">
        <v>513</v>
      </c>
      <c r="B795" s="10" t="s">
        <v>514</v>
      </c>
      <c r="C795" s="147">
        <v>6</v>
      </c>
      <c r="D795" s="143" t="s">
        <v>3455</v>
      </c>
      <c r="E795" s="172"/>
      <c r="O795" s="146"/>
    </row>
    <row r="796" spans="1:15" ht="11.25" customHeight="1">
      <c r="A796" s="10" t="s">
        <v>515</v>
      </c>
      <c r="B796" s="10" t="s">
        <v>516</v>
      </c>
      <c r="C796" s="147">
        <v>6.5</v>
      </c>
      <c r="D796" s="143" t="s">
        <v>3455</v>
      </c>
      <c r="E796" s="172"/>
      <c r="O796" s="146"/>
    </row>
    <row r="797" spans="1:15" ht="11.25" customHeight="1">
      <c r="A797" s="10" t="s">
        <v>517</v>
      </c>
      <c r="B797" s="10" t="s">
        <v>518</v>
      </c>
      <c r="C797" s="147" t="s">
        <v>9</v>
      </c>
      <c r="D797" s="143" t="s">
        <v>3456</v>
      </c>
      <c r="E797" s="172"/>
      <c r="O797" s="146"/>
    </row>
    <row r="798" spans="1:15" ht="11.25" customHeight="1">
      <c r="A798" s="10" t="s">
        <v>519</v>
      </c>
      <c r="B798" s="10" t="s">
        <v>520</v>
      </c>
      <c r="C798" s="147">
        <v>9.6</v>
      </c>
      <c r="D798" s="143" t="s">
        <v>3456</v>
      </c>
      <c r="E798" s="172"/>
      <c r="O798" s="146"/>
    </row>
    <row r="799" spans="1:15" ht="11.25" customHeight="1">
      <c r="A799" s="10" t="s">
        <v>521</v>
      </c>
      <c r="B799" s="10" t="s">
        <v>522</v>
      </c>
      <c r="C799" s="147">
        <v>30.6</v>
      </c>
      <c r="D799" s="143" t="s">
        <v>3456</v>
      </c>
      <c r="E799" s="172"/>
      <c r="O799" s="146"/>
    </row>
    <row r="800" spans="1:15" ht="11.25" customHeight="1">
      <c r="A800" s="10" t="s">
        <v>161</v>
      </c>
      <c r="B800" s="10" t="s">
        <v>1407</v>
      </c>
      <c r="C800" s="147">
        <v>115.2</v>
      </c>
      <c r="D800" s="143" t="s">
        <v>3455</v>
      </c>
      <c r="E800" s="172"/>
      <c r="O800" s="146"/>
    </row>
    <row r="801" spans="1:15" ht="11.25" customHeight="1">
      <c r="A801" s="10" t="s">
        <v>163</v>
      </c>
      <c r="B801" s="10" t="s">
        <v>1408</v>
      </c>
      <c r="C801" s="147">
        <v>56.6</v>
      </c>
      <c r="D801" s="143" t="s">
        <v>3455</v>
      </c>
      <c r="E801" s="172"/>
      <c r="O801" s="146"/>
    </row>
    <row r="802" spans="1:15" ht="11.25" customHeight="1">
      <c r="A802" s="10" t="s">
        <v>165</v>
      </c>
      <c r="B802" s="10" t="s">
        <v>1409</v>
      </c>
      <c r="C802" s="147">
        <v>62.9</v>
      </c>
      <c r="D802" s="143" t="s">
        <v>3455</v>
      </c>
      <c r="E802" s="172"/>
      <c r="O802" s="146"/>
    </row>
    <row r="803" spans="1:15" ht="11.25" customHeight="1">
      <c r="A803" s="10" t="s">
        <v>166</v>
      </c>
      <c r="B803" s="10" t="s">
        <v>1410</v>
      </c>
      <c r="C803" s="147">
        <v>133.7</v>
      </c>
      <c r="D803" s="143" t="s">
        <v>3455</v>
      </c>
      <c r="E803" s="172"/>
      <c r="O803" s="146"/>
    </row>
    <row r="804" spans="1:15" ht="11.25" customHeight="1">
      <c r="A804" s="10" t="s">
        <v>167</v>
      </c>
      <c r="B804" s="10" t="s">
        <v>1411</v>
      </c>
      <c r="C804" s="147">
        <v>42.1</v>
      </c>
      <c r="D804" s="143" t="s">
        <v>3455</v>
      </c>
      <c r="E804" s="172"/>
      <c r="O804" s="146"/>
    </row>
    <row r="805" spans="1:15" ht="11.25" customHeight="1">
      <c r="A805" s="10" t="s">
        <v>168</v>
      </c>
      <c r="B805" s="10" t="s">
        <v>1412</v>
      </c>
      <c r="C805" s="147">
        <v>157.8</v>
      </c>
      <c r="D805" s="143" t="s">
        <v>3455</v>
      </c>
      <c r="E805" s="172"/>
      <c r="O805" s="146"/>
    </row>
    <row r="806" spans="1:15" ht="11.25" customHeight="1">
      <c r="A806" s="10" t="s">
        <v>169</v>
      </c>
      <c r="B806" s="10" t="s">
        <v>1413</v>
      </c>
      <c r="C806" s="147">
        <v>64.7</v>
      </c>
      <c r="D806" s="143" t="s">
        <v>3455</v>
      </c>
      <c r="E806" s="172"/>
      <c r="O806" s="146"/>
    </row>
    <row r="807" spans="1:15" ht="11.25" customHeight="1">
      <c r="A807" s="10" t="s">
        <v>170</v>
      </c>
      <c r="B807" s="10" t="s">
        <v>1414</v>
      </c>
      <c r="C807" s="147">
        <v>120.2</v>
      </c>
      <c r="D807" s="143" t="s">
        <v>3455</v>
      </c>
      <c r="E807" s="172"/>
      <c r="O807" s="146"/>
    </row>
    <row r="808" spans="1:15" ht="11.25" customHeight="1">
      <c r="A808" s="10" t="s">
        <v>171</v>
      </c>
      <c r="B808" s="10" t="s">
        <v>1415</v>
      </c>
      <c r="C808" s="147">
        <v>27.8</v>
      </c>
      <c r="D808" s="143" t="s">
        <v>3455</v>
      </c>
      <c r="E808" s="172"/>
      <c r="O808" s="146"/>
    </row>
    <row r="809" spans="1:15" ht="11.25" customHeight="1">
      <c r="A809" s="10" t="s">
        <v>173</v>
      </c>
      <c r="B809" s="10" t="s">
        <v>1416</v>
      </c>
      <c r="C809" s="147">
        <v>258.5</v>
      </c>
      <c r="D809" s="143" t="s">
        <v>3455</v>
      </c>
      <c r="E809" s="172"/>
      <c r="O809" s="146"/>
    </row>
    <row r="810" spans="1:15" ht="11.25" customHeight="1">
      <c r="A810" s="10" t="s">
        <v>174</v>
      </c>
      <c r="B810" s="10" t="s">
        <v>1417</v>
      </c>
      <c r="C810" s="147">
        <v>75.6</v>
      </c>
      <c r="D810" s="143" t="s">
        <v>3455</v>
      </c>
      <c r="E810" s="172"/>
      <c r="O810" s="146"/>
    </row>
    <row r="811" spans="1:15" ht="11.25" customHeight="1">
      <c r="A811" s="10" t="s">
        <v>175</v>
      </c>
      <c r="B811" s="10" t="s">
        <v>1418</v>
      </c>
      <c r="C811" s="147">
        <v>74.3</v>
      </c>
      <c r="D811" s="143" t="s">
        <v>3455</v>
      </c>
      <c r="E811" s="172"/>
      <c r="O811" s="146"/>
    </row>
    <row r="812" spans="1:15" ht="11.25" customHeight="1">
      <c r="A812" s="10" t="s">
        <v>176</v>
      </c>
      <c r="B812" s="10" t="s">
        <v>1419</v>
      </c>
      <c r="C812" s="147">
        <v>35.7</v>
      </c>
      <c r="D812" s="143" t="s">
        <v>3455</v>
      </c>
      <c r="E812" s="172"/>
      <c r="O812" s="146"/>
    </row>
    <row r="813" spans="1:15" ht="11.25" customHeight="1">
      <c r="A813" s="10" t="s">
        <v>178</v>
      </c>
      <c r="B813" s="10" t="s">
        <v>1420</v>
      </c>
      <c r="C813" s="147">
        <v>47.5</v>
      </c>
      <c r="D813" s="143" t="s">
        <v>3455</v>
      </c>
      <c r="E813" s="172"/>
      <c r="O813" s="146"/>
    </row>
    <row r="814" spans="1:15" ht="11.25" customHeight="1">
      <c r="A814" s="10" t="s">
        <v>179</v>
      </c>
      <c r="B814" s="10" t="s">
        <v>1421</v>
      </c>
      <c r="C814" s="147">
        <v>177.2</v>
      </c>
      <c r="D814" s="143" t="s">
        <v>3455</v>
      </c>
      <c r="E814" s="172"/>
      <c r="O814" s="146"/>
    </row>
    <row r="815" spans="1:15" ht="11.25" customHeight="1">
      <c r="A815" s="10" t="s">
        <v>180</v>
      </c>
      <c r="B815" s="10" t="s">
        <v>1422</v>
      </c>
      <c r="C815" s="147">
        <v>126.9</v>
      </c>
      <c r="D815" s="143" t="s">
        <v>3455</v>
      </c>
      <c r="E815" s="172"/>
      <c r="O815" s="146"/>
    </row>
    <row r="816" spans="1:15" ht="11.25" customHeight="1">
      <c r="A816" s="10" t="s">
        <v>181</v>
      </c>
      <c r="B816" s="10" t="s">
        <v>1423</v>
      </c>
      <c r="C816" s="147">
        <v>163.2</v>
      </c>
      <c r="D816" s="143" t="s">
        <v>3455</v>
      </c>
      <c r="E816" s="172"/>
      <c r="O816" s="146"/>
    </row>
    <row r="817" spans="1:15" ht="11.25" customHeight="1">
      <c r="A817" s="10" t="s">
        <v>182</v>
      </c>
      <c r="B817" s="10" t="s">
        <v>1424</v>
      </c>
      <c r="C817" s="147">
        <v>185.1</v>
      </c>
      <c r="D817" s="143" t="s">
        <v>3455</v>
      </c>
      <c r="E817" s="172"/>
      <c r="O817" s="146"/>
    </row>
    <row r="818" spans="1:15" ht="11.25" customHeight="1">
      <c r="A818" s="10" t="s">
        <v>183</v>
      </c>
      <c r="B818" s="10" t="s">
        <v>1425</v>
      </c>
      <c r="C818" s="147">
        <v>101.2</v>
      </c>
      <c r="D818" s="143" t="s">
        <v>3455</v>
      </c>
      <c r="E818" s="172"/>
      <c r="O818" s="146"/>
    </row>
    <row r="819" spans="1:15" ht="11.25" customHeight="1">
      <c r="A819" s="10" t="s">
        <v>184</v>
      </c>
      <c r="B819" s="10" t="s">
        <v>1426</v>
      </c>
      <c r="C819" s="147">
        <v>51.7</v>
      </c>
      <c r="D819" s="143" t="s">
        <v>3455</v>
      </c>
      <c r="E819" s="172"/>
      <c r="O819" s="146"/>
    </row>
    <row r="820" spans="1:15" ht="11.25" customHeight="1">
      <c r="A820" s="10" t="s">
        <v>185</v>
      </c>
      <c r="B820" s="10" t="s">
        <v>3269</v>
      </c>
      <c r="C820" s="147">
        <v>87.2</v>
      </c>
      <c r="D820" s="143" t="s">
        <v>3455</v>
      </c>
      <c r="E820" s="172"/>
      <c r="O820" s="146"/>
    </row>
    <row r="821" spans="1:15" ht="11.25" customHeight="1">
      <c r="A821" s="10" t="s">
        <v>158</v>
      </c>
      <c r="B821" s="10" t="s">
        <v>3270</v>
      </c>
      <c r="C821" s="147" t="s">
        <v>9</v>
      </c>
      <c r="D821" s="119"/>
      <c r="E821" s="172"/>
      <c r="O821" s="146"/>
    </row>
    <row r="822" spans="1:15" ht="11.25" customHeight="1">
      <c r="A822" s="10" t="s">
        <v>187</v>
      </c>
      <c r="B822" s="10" t="s">
        <v>3271</v>
      </c>
      <c r="C822" s="147">
        <v>30</v>
      </c>
      <c r="D822" s="143" t="s">
        <v>3455</v>
      </c>
      <c r="E822" s="172"/>
      <c r="O822" s="146"/>
    </row>
    <row r="823" spans="1:15" ht="11.25" customHeight="1">
      <c r="A823" s="10" t="s">
        <v>188</v>
      </c>
      <c r="B823" s="10" t="s">
        <v>3272</v>
      </c>
      <c r="C823" s="147">
        <v>45.6</v>
      </c>
      <c r="D823" s="143" t="s">
        <v>3455</v>
      </c>
      <c r="E823" s="172"/>
      <c r="O823" s="146"/>
    </row>
    <row r="824" spans="1:15" ht="11.25" customHeight="1">
      <c r="A824" s="10" t="s">
        <v>189</v>
      </c>
      <c r="B824" s="10" t="s">
        <v>3273</v>
      </c>
      <c r="C824" s="147">
        <v>21.7</v>
      </c>
      <c r="D824" s="143" t="s">
        <v>3455</v>
      </c>
      <c r="E824" s="172"/>
      <c r="O824" s="146"/>
    </row>
    <row r="825" spans="1:15" ht="11.25" customHeight="1">
      <c r="A825" s="10" t="s">
        <v>190</v>
      </c>
      <c r="B825" s="10" t="s">
        <v>3274</v>
      </c>
      <c r="C825" s="147">
        <v>61.4</v>
      </c>
      <c r="D825" s="143" t="s">
        <v>3455</v>
      </c>
      <c r="E825" s="172"/>
      <c r="O825" s="146"/>
    </row>
    <row r="826" spans="1:15" ht="11.25" customHeight="1">
      <c r="A826" s="10" t="s">
        <v>191</v>
      </c>
      <c r="B826" s="10" t="s">
        <v>3275</v>
      </c>
      <c r="C826" s="147">
        <v>24.2</v>
      </c>
      <c r="D826" s="143" t="s">
        <v>3455</v>
      </c>
      <c r="E826" s="172"/>
      <c r="O826" s="146"/>
    </row>
    <row r="827" spans="1:15" ht="11.25" customHeight="1">
      <c r="A827" s="10" t="s">
        <v>192</v>
      </c>
      <c r="B827" s="10" t="s">
        <v>3276</v>
      </c>
      <c r="C827" s="147">
        <v>67.2</v>
      </c>
      <c r="D827" s="143" t="s">
        <v>3455</v>
      </c>
      <c r="E827" s="172"/>
      <c r="O827" s="146"/>
    </row>
    <row r="828" spans="1:15" ht="11.25" customHeight="1">
      <c r="A828" s="10" t="s">
        <v>193</v>
      </c>
      <c r="B828" s="10" t="s">
        <v>3277</v>
      </c>
      <c r="C828" s="147">
        <v>114.3</v>
      </c>
      <c r="D828" s="143" t="s">
        <v>3455</v>
      </c>
      <c r="E828" s="172"/>
      <c r="O828" s="146"/>
    </row>
    <row r="829" spans="1:15" ht="11.25" customHeight="1">
      <c r="A829" s="10" t="s">
        <v>194</v>
      </c>
      <c r="B829" s="10" t="s">
        <v>3278</v>
      </c>
      <c r="C829" s="147">
        <v>56.5</v>
      </c>
      <c r="D829" s="143" t="s">
        <v>3455</v>
      </c>
      <c r="E829" s="172"/>
      <c r="O829" s="146"/>
    </row>
    <row r="830" spans="1:15" ht="11.25" customHeight="1">
      <c r="A830" s="10" t="s">
        <v>195</v>
      </c>
      <c r="B830" s="10" t="s">
        <v>3279</v>
      </c>
      <c r="C830" s="147">
        <v>109.4</v>
      </c>
      <c r="D830" s="143" t="s">
        <v>3455</v>
      </c>
      <c r="E830" s="172"/>
      <c r="O830" s="146"/>
    </row>
    <row r="831" spans="1:15" ht="11.25" customHeight="1">
      <c r="A831" s="10" t="s">
        <v>196</v>
      </c>
      <c r="B831" s="10" t="s">
        <v>3280</v>
      </c>
      <c r="C831" s="147">
        <v>33</v>
      </c>
      <c r="D831" s="143" t="s">
        <v>3455</v>
      </c>
      <c r="E831" s="172"/>
      <c r="O831" s="146"/>
    </row>
    <row r="832" spans="1:15" ht="11.25" customHeight="1">
      <c r="A832" s="10" t="s">
        <v>198</v>
      </c>
      <c r="B832" s="10" t="s">
        <v>3281</v>
      </c>
      <c r="C832" s="147">
        <v>27</v>
      </c>
      <c r="D832" s="143" t="s">
        <v>3455</v>
      </c>
      <c r="E832" s="172"/>
      <c r="O832" s="146"/>
    </row>
    <row r="833" spans="1:15" ht="11.25" customHeight="1">
      <c r="A833" s="10" t="s">
        <v>199</v>
      </c>
      <c r="B833" s="10" t="s">
        <v>3282</v>
      </c>
      <c r="C833" s="147">
        <v>16.9</v>
      </c>
      <c r="D833" s="143" t="s">
        <v>3455</v>
      </c>
      <c r="E833" s="172"/>
      <c r="O833" s="146"/>
    </row>
    <row r="834" spans="1:15" ht="11.25" customHeight="1">
      <c r="A834" s="10" t="s">
        <v>159</v>
      </c>
      <c r="B834" s="10" t="s">
        <v>3283</v>
      </c>
      <c r="C834" s="147" t="s">
        <v>9</v>
      </c>
      <c r="D834" s="143"/>
      <c r="E834" s="172"/>
      <c r="O834" s="146"/>
    </row>
    <row r="835" spans="1:15" ht="11.25" customHeight="1">
      <c r="A835" s="10" t="s">
        <v>201</v>
      </c>
      <c r="B835" s="10" t="s">
        <v>3284</v>
      </c>
      <c r="C835" s="147">
        <v>117</v>
      </c>
      <c r="D835" s="143" t="s">
        <v>3455</v>
      </c>
      <c r="E835" s="172"/>
      <c r="O835" s="146"/>
    </row>
    <row r="836" spans="1:15" ht="11.25" customHeight="1">
      <c r="A836" s="10" t="s">
        <v>202</v>
      </c>
      <c r="B836" s="10" t="s">
        <v>3285</v>
      </c>
      <c r="C836" s="147">
        <v>42.9</v>
      </c>
      <c r="D836" s="143" t="s">
        <v>3455</v>
      </c>
      <c r="E836" s="172"/>
      <c r="O836" s="146"/>
    </row>
    <row r="837" spans="1:15" ht="11.25" customHeight="1">
      <c r="A837" s="10" t="s">
        <v>151</v>
      </c>
      <c r="B837" s="10" t="s">
        <v>3286</v>
      </c>
      <c r="C837" s="147" t="s">
        <v>9</v>
      </c>
      <c r="D837" s="143"/>
      <c r="E837" s="172"/>
      <c r="O837" s="146"/>
    </row>
    <row r="838" spans="1:15" ht="11.25" customHeight="1">
      <c r="A838" s="10" t="s">
        <v>152</v>
      </c>
      <c r="B838" s="10" t="s">
        <v>153</v>
      </c>
      <c r="C838" s="147" t="s">
        <v>9</v>
      </c>
      <c r="D838" s="119"/>
      <c r="E838" s="172"/>
      <c r="O838" s="146"/>
    </row>
    <row r="839" spans="1:15" ht="11.25" customHeight="1">
      <c r="A839" s="10" t="s">
        <v>204</v>
      </c>
      <c r="B839" s="10" t="s">
        <v>3287</v>
      </c>
      <c r="C839" s="147">
        <v>6.8</v>
      </c>
      <c r="D839" s="143" t="s">
        <v>3455</v>
      </c>
      <c r="E839" s="172"/>
      <c r="O839" s="146"/>
    </row>
    <row r="840" spans="1:15" ht="11.25" customHeight="1">
      <c r="A840" s="10" t="s">
        <v>205</v>
      </c>
      <c r="B840" s="10" t="s">
        <v>3288</v>
      </c>
      <c r="C840" s="147">
        <v>3.1</v>
      </c>
      <c r="D840" s="143" t="s">
        <v>3455</v>
      </c>
      <c r="E840" s="172"/>
      <c r="O840" s="146"/>
    </row>
    <row r="841" spans="1:15" ht="11.25" customHeight="1">
      <c r="A841" s="10" t="s">
        <v>206</v>
      </c>
      <c r="B841" s="10" t="s">
        <v>3289</v>
      </c>
      <c r="C841" s="147">
        <v>29.4</v>
      </c>
      <c r="D841" s="143" t="s">
        <v>3455</v>
      </c>
      <c r="E841" s="172"/>
      <c r="O841" s="146"/>
    </row>
    <row r="842" spans="1:15" ht="11.25" customHeight="1">
      <c r="A842" s="10" t="s">
        <v>207</v>
      </c>
      <c r="B842" s="10" t="s">
        <v>3290</v>
      </c>
      <c r="C842" s="147">
        <v>12.1</v>
      </c>
      <c r="D842" s="143" t="s">
        <v>3455</v>
      </c>
      <c r="E842" s="172"/>
      <c r="O842" s="146"/>
    </row>
    <row r="843" spans="1:15" ht="11.25" customHeight="1">
      <c r="A843" s="10" t="s">
        <v>208</v>
      </c>
      <c r="B843" s="10" t="s">
        <v>3291</v>
      </c>
      <c r="C843" s="147">
        <v>15.6</v>
      </c>
      <c r="D843" s="143" t="s">
        <v>3455</v>
      </c>
      <c r="E843" s="172"/>
      <c r="O843" s="146"/>
    </row>
    <row r="844" spans="1:15" ht="11.25" customHeight="1">
      <c r="A844" s="10" t="s">
        <v>523</v>
      </c>
      <c r="B844" s="10" t="s">
        <v>2611</v>
      </c>
      <c r="C844" s="147">
        <v>15.3</v>
      </c>
      <c r="D844" s="143" t="s">
        <v>3455</v>
      </c>
      <c r="E844" s="172"/>
      <c r="O844" s="146"/>
    </row>
    <row r="845" spans="1:15" ht="11.25" customHeight="1">
      <c r="A845" s="10" t="s">
        <v>524</v>
      </c>
      <c r="B845" s="10" t="s">
        <v>525</v>
      </c>
      <c r="C845" s="147">
        <v>3.2</v>
      </c>
      <c r="D845" s="143" t="s">
        <v>3456</v>
      </c>
      <c r="E845" s="172"/>
      <c r="O845" s="146"/>
    </row>
    <row r="846" spans="1:15" ht="11.25" customHeight="1">
      <c r="A846" s="10" t="s">
        <v>526</v>
      </c>
      <c r="B846" s="10" t="s">
        <v>527</v>
      </c>
      <c r="C846" s="147">
        <v>2.8</v>
      </c>
      <c r="D846" s="143" t="s">
        <v>3456</v>
      </c>
      <c r="E846" s="172"/>
      <c r="O846" s="146"/>
    </row>
    <row r="847" spans="1:15" ht="11.25" customHeight="1">
      <c r="A847" s="10" t="s">
        <v>528</v>
      </c>
      <c r="B847" s="10" t="s">
        <v>459</v>
      </c>
      <c r="C847" s="147">
        <v>15.9</v>
      </c>
      <c r="D847" s="143" t="s">
        <v>3455</v>
      </c>
      <c r="E847" s="172"/>
      <c r="O847" s="146"/>
    </row>
    <row r="848" spans="1:15" ht="11.25" customHeight="1">
      <c r="A848" s="10" t="s">
        <v>529</v>
      </c>
      <c r="B848" s="10" t="s">
        <v>2605</v>
      </c>
      <c r="C848" s="147">
        <v>4.1</v>
      </c>
      <c r="D848" s="143" t="s">
        <v>3455</v>
      </c>
      <c r="E848" s="172"/>
      <c r="O848" s="146"/>
    </row>
    <row r="849" spans="1:15" ht="11.25" customHeight="1">
      <c r="A849" s="10" t="s">
        <v>530</v>
      </c>
      <c r="B849" s="10" t="s">
        <v>531</v>
      </c>
      <c r="C849" s="147">
        <v>1.4</v>
      </c>
      <c r="D849" s="143" t="s">
        <v>3456</v>
      </c>
      <c r="E849" s="172"/>
      <c r="O849" s="146"/>
    </row>
    <row r="850" spans="1:15" ht="11.25" customHeight="1">
      <c r="A850" s="10" t="s">
        <v>532</v>
      </c>
      <c r="B850" s="10" t="s">
        <v>533</v>
      </c>
      <c r="C850" s="147">
        <v>5.7</v>
      </c>
      <c r="D850" s="143" t="s">
        <v>3455</v>
      </c>
      <c r="E850" s="172"/>
      <c r="O850" s="146"/>
    </row>
    <row r="851" spans="1:15" ht="11.25" customHeight="1">
      <c r="A851" s="10" t="s">
        <v>534</v>
      </c>
      <c r="B851" s="10" t="s">
        <v>2363</v>
      </c>
      <c r="C851" s="147" t="s">
        <v>9</v>
      </c>
      <c r="D851" s="119"/>
      <c r="E851" s="172"/>
      <c r="O851" s="146"/>
    </row>
    <row r="852" spans="1:15" ht="11.25" customHeight="1">
      <c r="A852" s="10" t="s">
        <v>2364</v>
      </c>
      <c r="B852" s="10" t="s">
        <v>2365</v>
      </c>
      <c r="C852" s="147">
        <v>3.6</v>
      </c>
      <c r="D852" s="143" t="s">
        <v>3455</v>
      </c>
      <c r="E852" s="172"/>
      <c r="O852" s="146"/>
    </row>
    <row r="853" spans="1:15" ht="11.25" customHeight="1">
      <c r="A853" s="10" t="s">
        <v>2366</v>
      </c>
      <c r="B853" s="10" t="s">
        <v>1665</v>
      </c>
      <c r="C853" s="147" t="s">
        <v>9</v>
      </c>
      <c r="D853" s="143" t="s">
        <v>3456</v>
      </c>
      <c r="E853" s="172"/>
      <c r="O853" s="146"/>
    </row>
    <row r="854" spans="1:15" ht="11.25" customHeight="1">
      <c r="A854" s="10" t="s">
        <v>2367</v>
      </c>
      <c r="B854" s="10" t="s">
        <v>3406</v>
      </c>
      <c r="C854" s="147">
        <v>0.6</v>
      </c>
      <c r="D854" s="143" t="s">
        <v>3455</v>
      </c>
      <c r="E854" s="172"/>
      <c r="O854" s="146"/>
    </row>
    <row r="855" spans="1:15" ht="11.25" customHeight="1">
      <c r="A855" s="10" t="s">
        <v>2368</v>
      </c>
      <c r="B855" s="10" t="s">
        <v>3407</v>
      </c>
      <c r="C855" s="147">
        <v>3.5</v>
      </c>
      <c r="D855" s="143" t="s">
        <v>3456</v>
      </c>
      <c r="E855" s="172"/>
      <c r="O855" s="146"/>
    </row>
    <row r="856" spans="1:15" ht="11.25" customHeight="1">
      <c r="A856" s="10" t="s">
        <v>2369</v>
      </c>
      <c r="B856" s="10" t="s">
        <v>3408</v>
      </c>
      <c r="C856" s="147" t="s">
        <v>9</v>
      </c>
      <c r="D856" s="143" t="s">
        <v>3456</v>
      </c>
      <c r="E856" s="172"/>
      <c r="O856" s="146"/>
    </row>
    <row r="857" spans="1:15" ht="11.25" customHeight="1">
      <c r="A857" s="10" t="s">
        <v>2370</v>
      </c>
      <c r="B857" s="10" t="s">
        <v>1930</v>
      </c>
      <c r="C857" s="147" t="s">
        <v>9</v>
      </c>
      <c r="D857" s="143" t="s">
        <v>3456</v>
      </c>
      <c r="E857" s="172"/>
      <c r="O857" s="146"/>
    </row>
    <row r="858" spans="1:15" ht="11.25" customHeight="1">
      <c r="A858" s="10" t="s">
        <v>2371</v>
      </c>
      <c r="B858" s="10" t="s">
        <v>1931</v>
      </c>
      <c r="C858" s="147" t="s">
        <v>9</v>
      </c>
      <c r="D858" s="119" t="s">
        <v>3456</v>
      </c>
      <c r="E858" s="172"/>
      <c r="O858" s="146"/>
    </row>
    <row r="859" spans="1:15" ht="11.25" customHeight="1">
      <c r="A859" s="10" t="s">
        <v>2372</v>
      </c>
      <c r="B859" s="10" t="s">
        <v>2373</v>
      </c>
      <c r="C859" s="147" t="s">
        <v>9</v>
      </c>
      <c r="D859" s="119"/>
      <c r="E859" s="172"/>
      <c r="O859" s="146"/>
    </row>
    <row r="860" spans="1:15" ht="11.25" customHeight="1">
      <c r="A860" s="10" t="s">
        <v>2374</v>
      </c>
      <c r="B860" s="10" t="s">
        <v>2375</v>
      </c>
      <c r="C860" s="147">
        <v>4.7</v>
      </c>
      <c r="D860" s="143" t="s">
        <v>3455</v>
      </c>
      <c r="E860" s="172"/>
      <c r="O860" s="146"/>
    </row>
    <row r="861" spans="1:15" ht="11.25" customHeight="1">
      <c r="A861" s="10" t="s">
        <v>2376</v>
      </c>
      <c r="B861" s="10" t="s">
        <v>2799</v>
      </c>
      <c r="C861" s="147">
        <v>128.6</v>
      </c>
      <c r="D861" s="143" t="s">
        <v>3455</v>
      </c>
      <c r="E861" s="172"/>
      <c r="O861" s="146"/>
    </row>
    <row r="862" spans="1:15" ht="11.25" customHeight="1">
      <c r="A862" s="10" t="s">
        <v>2377</v>
      </c>
      <c r="B862" s="10" t="s">
        <v>2378</v>
      </c>
      <c r="C862" s="147">
        <v>36.4</v>
      </c>
      <c r="D862" s="143" t="s">
        <v>3455</v>
      </c>
      <c r="E862" s="172"/>
      <c r="O862" s="146"/>
    </row>
    <row r="863" spans="1:15" ht="11.25" customHeight="1">
      <c r="A863" s="10" t="s">
        <v>2379</v>
      </c>
      <c r="B863" s="10" t="s">
        <v>2380</v>
      </c>
      <c r="C863" s="147">
        <v>13.1</v>
      </c>
      <c r="D863" s="143" t="s">
        <v>3455</v>
      </c>
      <c r="E863" s="172"/>
      <c r="O863" s="146"/>
    </row>
    <row r="864" spans="1:15" ht="11.25" customHeight="1">
      <c r="A864" s="10" t="s">
        <v>2381</v>
      </c>
      <c r="B864" s="10" t="s">
        <v>2382</v>
      </c>
      <c r="C864" s="147">
        <v>7.7</v>
      </c>
      <c r="D864" s="143" t="s">
        <v>3455</v>
      </c>
      <c r="E864" s="172"/>
      <c r="O864" s="146"/>
    </row>
    <row r="865" spans="1:15" ht="11.25" customHeight="1">
      <c r="A865" s="10" t="s">
        <v>2383</v>
      </c>
      <c r="B865" s="10" t="s">
        <v>2384</v>
      </c>
      <c r="C865" s="147">
        <v>1.3</v>
      </c>
      <c r="D865" s="143" t="s">
        <v>3455</v>
      </c>
      <c r="E865" s="172"/>
      <c r="O865" s="146"/>
    </row>
    <row r="866" spans="1:15" ht="11.25" customHeight="1">
      <c r="A866" s="10" t="s">
        <v>2385</v>
      </c>
      <c r="B866" s="10" t="s">
        <v>2386</v>
      </c>
      <c r="C866" s="147">
        <v>8.6</v>
      </c>
      <c r="D866" s="143" t="s">
        <v>3455</v>
      </c>
      <c r="E866" s="172"/>
      <c r="O866" s="146"/>
    </row>
    <row r="867" spans="1:15" ht="11.25" customHeight="1">
      <c r="A867" s="10" t="s">
        <v>2387</v>
      </c>
      <c r="B867" s="10" t="s">
        <v>1932</v>
      </c>
      <c r="C867" s="147">
        <v>18.9</v>
      </c>
      <c r="D867" s="143" t="s">
        <v>3455</v>
      </c>
      <c r="E867" s="172"/>
      <c r="O867" s="146"/>
    </row>
    <row r="868" spans="1:15" ht="11.25" customHeight="1">
      <c r="A868" s="10" t="s">
        <v>2388</v>
      </c>
      <c r="B868" s="10" t="s">
        <v>2389</v>
      </c>
      <c r="C868" s="147">
        <v>15</v>
      </c>
      <c r="D868" s="143" t="s">
        <v>3455</v>
      </c>
      <c r="E868" s="172"/>
      <c r="O868" s="146"/>
    </row>
    <row r="869" spans="1:15" ht="11.25" customHeight="1">
      <c r="A869" s="10" t="s">
        <v>2390</v>
      </c>
      <c r="B869" s="10" t="s">
        <v>2391</v>
      </c>
      <c r="C869" s="147">
        <v>9.8</v>
      </c>
      <c r="D869" s="143" t="s">
        <v>3455</v>
      </c>
      <c r="E869" s="172"/>
      <c r="O869" s="146"/>
    </row>
    <row r="870" spans="1:15" ht="11.25" customHeight="1">
      <c r="A870" s="10" t="s">
        <v>2392</v>
      </c>
      <c r="B870" s="10" t="s">
        <v>2393</v>
      </c>
      <c r="C870" s="147">
        <v>2.9</v>
      </c>
      <c r="D870" s="143" t="s">
        <v>3455</v>
      </c>
      <c r="E870" s="172"/>
      <c r="O870" s="146"/>
    </row>
    <row r="871" spans="1:15" ht="11.25" customHeight="1">
      <c r="A871" s="10" t="s">
        <v>2394</v>
      </c>
      <c r="B871" s="10" t="s">
        <v>2395</v>
      </c>
      <c r="C871" s="147">
        <v>6.2</v>
      </c>
      <c r="D871" s="143" t="s">
        <v>3455</v>
      </c>
      <c r="E871" s="172"/>
      <c r="O871" s="146"/>
    </row>
    <row r="872" spans="1:15" ht="11.25" customHeight="1">
      <c r="A872" s="10" t="s">
        <v>2396</v>
      </c>
      <c r="B872" s="10" t="s">
        <v>2397</v>
      </c>
      <c r="C872" s="147">
        <v>2.5</v>
      </c>
      <c r="D872" s="143" t="s">
        <v>3455</v>
      </c>
      <c r="E872" s="172"/>
      <c r="O872" s="146"/>
    </row>
    <row r="873" spans="1:15" ht="11.25" customHeight="1">
      <c r="A873" s="10" t="s">
        <v>2398</v>
      </c>
      <c r="B873" s="10" t="s">
        <v>2399</v>
      </c>
      <c r="C873" s="147">
        <v>3.8</v>
      </c>
      <c r="D873" s="143" t="s">
        <v>3455</v>
      </c>
      <c r="E873" s="172"/>
      <c r="O873" s="146"/>
    </row>
    <row r="874" spans="1:15" ht="11.25" customHeight="1">
      <c r="A874" s="10" t="s">
        <v>2400</v>
      </c>
      <c r="B874" s="10" t="s">
        <v>2401</v>
      </c>
      <c r="C874" s="147">
        <v>2.6</v>
      </c>
      <c r="D874" s="143" t="s">
        <v>3455</v>
      </c>
      <c r="E874" s="172"/>
      <c r="O874" s="146"/>
    </row>
    <row r="875" spans="1:15" ht="11.25" customHeight="1">
      <c r="A875" s="10" t="s">
        <v>2402</v>
      </c>
      <c r="B875" s="10" t="s">
        <v>2403</v>
      </c>
      <c r="C875" s="147">
        <v>7.7</v>
      </c>
      <c r="D875" s="143" t="s">
        <v>3455</v>
      </c>
      <c r="E875" s="172"/>
      <c r="O875" s="146"/>
    </row>
    <row r="876" spans="1:15" ht="11.25" customHeight="1">
      <c r="A876" s="10" t="s">
        <v>2321</v>
      </c>
      <c r="B876" s="10" t="s">
        <v>2322</v>
      </c>
      <c r="C876" s="147">
        <v>8</v>
      </c>
      <c r="D876" s="143" t="s">
        <v>3455</v>
      </c>
      <c r="E876" s="172"/>
      <c r="O876" s="146"/>
    </row>
    <row r="877" spans="1:15" ht="11.25" customHeight="1">
      <c r="A877" s="10" t="s">
        <v>2323</v>
      </c>
      <c r="B877" s="10" t="s">
        <v>2324</v>
      </c>
      <c r="C877" s="147">
        <v>3.7</v>
      </c>
      <c r="D877" s="143" t="s">
        <v>3455</v>
      </c>
      <c r="E877" s="172"/>
      <c r="O877" s="146"/>
    </row>
    <row r="878" spans="1:15" ht="11.25" customHeight="1">
      <c r="A878" s="10" t="s">
        <v>2325</v>
      </c>
      <c r="B878" s="10" t="s">
        <v>2326</v>
      </c>
      <c r="C878" s="147">
        <v>2.2</v>
      </c>
      <c r="D878" s="143" t="s">
        <v>3455</v>
      </c>
      <c r="E878" s="172"/>
      <c r="O878" s="146"/>
    </row>
    <row r="879" spans="1:15" ht="11.25" customHeight="1">
      <c r="A879" s="10" t="s">
        <v>2327</v>
      </c>
      <c r="B879" s="10" t="s">
        <v>2328</v>
      </c>
      <c r="C879" s="147">
        <v>8.8</v>
      </c>
      <c r="D879" s="143" t="s">
        <v>3455</v>
      </c>
      <c r="E879" s="172"/>
      <c r="O879" s="146"/>
    </row>
    <row r="880" spans="1:15" ht="11.25" customHeight="1">
      <c r="A880" s="10" t="s">
        <v>2329</v>
      </c>
      <c r="B880" s="10" t="s">
        <v>2330</v>
      </c>
      <c r="C880" s="147">
        <v>0.8</v>
      </c>
      <c r="D880" s="143" t="s">
        <v>3455</v>
      </c>
      <c r="E880" s="172"/>
      <c r="O880" s="146"/>
    </row>
    <row r="881" spans="1:15" ht="11.25" customHeight="1">
      <c r="A881" s="10" t="s">
        <v>2331</v>
      </c>
      <c r="B881" s="10" t="s">
        <v>2332</v>
      </c>
      <c r="C881" s="147">
        <v>5.7</v>
      </c>
      <c r="D881" s="143" t="s">
        <v>3455</v>
      </c>
      <c r="E881" s="172"/>
      <c r="O881" s="146"/>
    </row>
    <row r="882" spans="1:15" ht="11.25" customHeight="1">
      <c r="A882" s="10" t="s">
        <v>2333</v>
      </c>
      <c r="B882" s="10" t="s">
        <v>1875</v>
      </c>
      <c r="C882" s="147">
        <v>12.4</v>
      </c>
      <c r="D882" s="143" t="s">
        <v>3455</v>
      </c>
      <c r="E882" s="172"/>
      <c r="O882" s="146"/>
    </row>
    <row r="883" spans="1:15" ht="11.25" customHeight="1">
      <c r="A883" s="10" t="s">
        <v>2334</v>
      </c>
      <c r="B883" s="10" t="s">
        <v>3018</v>
      </c>
      <c r="C883" s="147">
        <v>16</v>
      </c>
      <c r="D883" s="143" t="s">
        <v>3456</v>
      </c>
      <c r="E883" s="172"/>
      <c r="O883" s="146"/>
    </row>
    <row r="884" spans="1:15" ht="11.25" customHeight="1">
      <c r="A884" s="10" t="s">
        <v>2335</v>
      </c>
      <c r="B884" s="10" t="s">
        <v>2336</v>
      </c>
      <c r="C884" s="147">
        <v>37.8</v>
      </c>
      <c r="D884" s="143" t="s">
        <v>3455</v>
      </c>
      <c r="E884" s="172"/>
      <c r="O884" s="146"/>
    </row>
    <row r="885" spans="1:15" ht="11.25" customHeight="1">
      <c r="A885" s="10" t="s">
        <v>2337</v>
      </c>
      <c r="B885" s="10" t="s">
        <v>2338</v>
      </c>
      <c r="C885" s="147">
        <v>24.3</v>
      </c>
      <c r="D885" s="143" t="s">
        <v>3455</v>
      </c>
      <c r="E885" s="172"/>
      <c r="O885" s="146"/>
    </row>
    <row r="886" spans="1:15" ht="11.25" customHeight="1">
      <c r="A886" s="10" t="s">
        <v>2339</v>
      </c>
      <c r="B886" s="10" t="s">
        <v>2340</v>
      </c>
      <c r="C886" s="147">
        <v>91.6</v>
      </c>
      <c r="D886" s="143" t="s">
        <v>3455</v>
      </c>
      <c r="E886" s="172"/>
      <c r="O886" s="146"/>
    </row>
    <row r="887" spans="1:15" ht="11.25" customHeight="1">
      <c r="A887" s="10" t="s">
        <v>2341</v>
      </c>
      <c r="B887" s="10" t="s">
        <v>2342</v>
      </c>
      <c r="C887" s="147">
        <v>40.2</v>
      </c>
      <c r="D887" s="143" t="s">
        <v>3455</v>
      </c>
      <c r="E887" s="172"/>
      <c r="O887" s="146"/>
    </row>
    <row r="888" spans="1:15" ht="11.25" customHeight="1">
      <c r="A888" s="10" t="s">
        <v>2343</v>
      </c>
      <c r="B888" s="10" t="s">
        <v>2344</v>
      </c>
      <c r="C888" s="147">
        <v>63.3</v>
      </c>
      <c r="D888" s="143" t="s">
        <v>3455</v>
      </c>
      <c r="E888" s="172"/>
      <c r="O888" s="146"/>
    </row>
    <row r="889" spans="1:15" ht="11.25" customHeight="1">
      <c r="A889" s="10" t="s">
        <v>2345</v>
      </c>
      <c r="B889" s="10" t="s">
        <v>2346</v>
      </c>
      <c r="C889" s="147">
        <v>69.9</v>
      </c>
      <c r="D889" s="143" t="s">
        <v>3455</v>
      </c>
      <c r="E889" s="172"/>
      <c r="O889" s="146"/>
    </row>
    <row r="890" spans="1:15" ht="11.25" customHeight="1">
      <c r="A890" s="10" t="s">
        <v>2347</v>
      </c>
      <c r="B890" s="10" t="s">
        <v>2348</v>
      </c>
      <c r="C890" s="147">
        <v>56.3</v>
      </c>
      <c r="D890" s="143" t="s">
        <v>3455</v>
      </c>
      <c r="E890" s="172"/>
      <c r="O890" s="146"/>
    </row>
    <row r="891" spans="1:15" ht="11.25" customHeight="1">
      <c r="A891" s="10" t="s">
        <v>2349</v>
      </c>
      <c r="B891" s="10" t="s">
        <v>2350</v>
      </c>
      <c r="C891" s="147">
        <v>58.8</v>
      </c>
      <c r="D891" s="143" t="s">
        <v>3455</v>
      </c>
      <c r="E891" s="172"/>
      <c r="O891" s="146"/>
    </row>
    <row r="892" spans="1:15" ht="11.25" customHeight="1">
      <c r="A892" s="10" t="s">
        <v>2351</v>
      </c>
      <c r="B892" s="10" t="s">
        <v>2352</v>
      </c>
      <c r="C892" s="147">
        <v>61.1</v>
      </c>
      <c r="D892" s="143" t="s">
        <v>3455</v>
      </c>
      <c r="E892" s="172"/>
      <c r="O892" s="146"/>
    </row>
    <row r="893" spans="1:15" ht="11.25" customHeight="1">
      <c r="A893" s="10" t="s">
        <v>2353</v>
      </c>
      <c r="B893" s="10" t="s">
        <v>367</v>
      </c>
      <c r="C893" s="147">
        <v>75.9</v>
      </c>
      <c r="D893" s="143" t="s">
        <v>3455</v>
      </c>
      <c r="E893" s="172"/>
      <c r="O893" s="146"/>
    </row>
    <row r="894" spans="1:15" ht="11.25" customHeight="1">
      <c r="A894" s="10" t="s">
        <v>368</v>
      </c>
      <c r="B894" s="10" t="s">
        <v>369</v>
      </c>
      <c r="C894" s="147">
        <v>120.4</v>
      </c>
      <c r="D894" s="143" t="s">
        <v>3455</v>
      </c>
      <c r="E894" s="172"/>
      <c r="O894" s="146"/>
    </row>
    <row r="895" spans="1:15" ht="11.25" customHeight="1">
      <c r="A895" s="10" t="s">
        <v>370</v>
      </c>
      <c r="B895" s="10" t="s">
        <v>371</v>
      </c>
      <c r="C895" s="147">
        <v>147.3</v>
      </c>
      <c r="D895" s="143" t="s">
        <v>3455</v>
      </c>
      <c r="E895" s="172"/>
      <c r="O895" s="146"/>
    </row>
    <row r="896" spans="1:15" ht="11.25" customHeight="1">
      <c r="A896" s="10" t="s">
        <v>372</v>
      </c>
      <c r="B896" s="10" t="s">
        <v>373</v>
      </c>
      <c r="C896" s="147">
        <v>104.4</v>
      </c>
      <c r="D896" s="143" t="s">
        <v>3455</v>
      </c>
      <c r="E896" s="172"/>
      <c r="O896" s="146"/>
    </row>
    <row r="897" spans="1:15" ht="11.25" customHeight="1">
      <c r="A897" s="10" t="s">
        <v>378</v>
      </c>
      <c r="B897" s="10" t="s">
        <v>379</v>
      </c>
      <c r="C897" s="147">
        <v>92.2</v>
      </c>
      <c r="D897" s="143" t="s">
        <v>3455</v>
      </c>
      <c r="E897" s="172"/>
      <c r="O897" s="146"/>
    </row>
    <row r="898" spans="1:15" ht="11.25" customHeight="1">
      <c r="A898" s="10" t="s">
        <v>374</v>
      </c>
      <c r="B898" s="10" t="s">
        <v>375</v>
      </c>
      <c r="C898" s="147">
        <v>119.8</v>
      </c>
      <c r="D898" s="143" t="s">
        <v>3455</v>
      </c>
      <c r="E898" s="172"/>
      <c r="O898" s="146"/>
    </row>
    <row r="899" spans="1:15" ht="11.25" customHeight="1">
      <c r="A899" s="10" t="s">
        <v>376</v>
      </c>
      <c r="B899" s="10" t="s">
        <v>377</v>
      </c>
      <c r="C899" s="147">
        <v>116</v>
      </c>
      <c r="D899" s="143" t="s">
        <v>3455</v>
      </c>
      <c r="E899" s="172"/>
      <c r="O899" s="146"/>
    </row>
    <row r="900" spans="1:15" ht="11.25" customHeight="1">
      <c r="A900" s="10" t="s">
        <v>380</v>
      </c>
      <c r="B900" s="10" t="s">
        <v>1887</v>
      </c>
      <c r="C900" s="147">
        <v>38.7</v>
      </c>
      <c r="D900" s="143" t="s">
        <v>3455</v>
      </c>
      <c r="E900" s="172"/>
      <c r="O900" s="146"/>
    </row>
    <row r="901" spans="1:15" ht="11.25" customHeight="1">
      <c r="A901" s="10" t="s">
        <v>381</v>
      </c>
      <c r="B901" s="10" t="s">
        <v>1889</v>
      </c>
      <c r="C901" s="147">
        <v>131.2</v>
      </c>
      <c r="D901" s="143" t="s">
        <v>3455</v>
      </c>
      <c r="E901" s="172"/>
      <c r="O901" s="146"/>
    </row>
    <row r="902" spans="1:15" ht="11.25" customHeight="1">
      <c r="A902" s="10" t="s">
        <v>382</v>
      </c>
      <c r="B902" s="10" t="s">
        <v>383</v>
      </c>
      <c r="C902" s="147">
        <v>61.7</v>
      </c>
      <c r="D902" s="143" t="s">
        <v>3455</v>
      </c>
      <c r="E902" s="172"/>
      <c r="O902" s="146"/>
    </row>
    <row r="903" spans="1:15" ht="11.25" customHeight="1">
      <c r="A903" s="10" t="s">
        <v>384</v>
      </c>
      <c r="B903" s="10" t="s">
        <v>385</v>
      </c>
      <c r="C903" s="147">
        <v>61.3</v>
      </c>
      <c r="D903" s="143" t="s">
        <v>3455</v>
      </c>
      <c r="E903" s="172"/>
      <c r="O903" s="146"/>
    </row>
    <row r="904" spans="1:15" ht="11.25" customHeight="1">
      <c r="A904" s="10" t="s">
        <v>386</v>
      </c>
      <c r="B904" s="10" t="s">
        <v>387</v>
      </c>
      <c r="C904" s="147">
        <v>66.5</v>
      </c>
      <c r="D904" s="143" t="s">
        <v>3455</v>
      </c>
      <c r="E904" s="172"/>
      <c r="O904" s="146"/>
    </row>
    <row r="905" spans="1:15" ht="11.25" customHeight="1">
      <c r="A905" s="10" t="s">
        <v>388</v>
      </c>
      <c r="B905" s="10" t="s">
        <v>389</v>
      </c>
      <c r="C905" s="147">
        <v>57.9</v>
      </c>
      <c r="D905" s="143" t="s">
        <v>3455</v>
      </c>
      <c r="E905" s="172"/>
      <c r="O905" s="146"/>
    </row>
    <row r="906" spans="1:15" ht="11.25" customHeight="1">
      <c r="A906" s="10" t="s">
        <v>390</v>
      </c>
      <c r="B906" s="10" t="s">
        <v>391</v>
      </c>
      <c r="C906" s="147">
        <v>52.5</v>
      </c>
      <c r="D906" s="143" t="s">
        <v>3455</v>
      </c>
      <c r="E906" s="172"/>
      <c r="O906" s="146"/>
    </row>
    <row r="907" spans="1:15" ht="11.25" customHeight="1">
      <c r="A907" s="10" t="s">
        <v>392</v>
      </c>
      <c r="B907" s="10" t="s">
        <v>393</v>
      </c>
      <c r="C907" s="147">
        <v>117.6</v>
      </c>
      <c r="D907" s="143" t="s">
        <v>3455</v>
      </c>
      <c r="E907" s="172"/>
      <c r="O907" s="146"/>
    </row>
    <row r="908" spans="1:15" ht="11.25" customHeight="1">
      <c r="A908" s="10" t="s">
        <v>394</v>
      </c>
      <c r="B908" s="10" t="s">
        <v>395</v>
      </c>
      <c r="C908" s="147">
        <v>95.7</v>
      </c>
      <c r="D908" s="143" t="s">
        <v>3455</v>
      </c>
      <c r="E908" s="172"/>
      <c r="O908" s="146"/>
    </row>
    <row r="909" spans="1:15" ht="11.25" customHeight="1">
      <c r="A909" s="10" t="s">
        <v>397</v>
      </c>
      <c r="B909" s="10" t="s">
        <v>398</v>
      </c>
      <c r="C909" s="147">
        <v>156.2</v>
      </c>
      <c r="D909" s="143" t="s">
        <v>3455</v>
      </c>
      <c r="E909" s="172"/>
      <c r="O909" s="146"/>
    </row>
    <row r="910" spans="1:15" ht="11.25" customHeight="1">
      <c r="A910" s="10" t="s">
        <v>399</v>
      </c>
      <c r="B910" s="10" t="s">
        <v>400</v>
      </c>
      <c r="C910" s="147">
        <v>306.7</v>
      </c>
      <c r="D910" s="143" t="s">
        <v>3455</v>
      </c>
      <c r="E910" s="172"/>
      <c r="O910" s="146"/>
    </row>
    <row r="911" spans="1:15" ht="11.25" customHeight="1">
      <c r="A911" s="10" t="s">
        <v>2082</v>
      </c>
      <c r="B911" s="10" t="s">
        <v>396</v>
      </c>
      <c r="C911" s="147" t="s">
        <v>9</v>
      </c>
      <c r="D911" s="143"/>
      <c r="E911" s="172"/>
      <c r="O911" s="146"/>
    </row>
    <row r="912" spans="1:15" ht="11.25" customHeight="1">
      <c r="A912" s="10" t="s">
        <v>2083</v>
      </c>
      <c r="B912" s="10" t="s">
        <v>401</v>
      </c>
      <c r="C912" s="147" t="s">
        <v>9</v>
      </c>
      <c r="D912" s="143"/>
      <c r="E912" s="172"/>
      <c r="O912" s="146"/>
    </row>
    <row r="913" spans="1:15" ht="11.25" customHeight="1">
      <c r="A913" s="10" t="s">
        <v>2084</v>
      </c>
      <c r="B913" s="10" t="s">
        <v>402</v>
      </c>
      <c r="C913" s="147" t="s">
        <v>9</v>
      </c>
      <c r="D913" s="143"/>
      <c r="E913" s="172"/>
      <c r="O913" s="146"/>
    </row>
    <row r="914" spans="1:15" ht="11.25" customHeight="1">
      <c r="A914" s="10" t="s">
        <v>2085</v>
      </c>
      <c r="B914" s="10" t="s">
        <v>403</v>
      </c>
      <c r="C914" s="147" t="s">
        <v>9</v>
      </c>
      <c r="D914" s="119"/>
      <c r="E914" s="172"/>
      <c r="O914" s="146"/>
    </row>
    <row r="915" spans="1:15" ht="11.25" customHeight="1">
      <c r="A915" s="10" t="s">
        <v>404</v>
      </c>
      <c r="B915" s="10" t="s">
        <v>405</v>
      </c>
      <c r="C915" s="147">
        <v>81.8</v>
      </c>
      <c r="D915" s="143" t="s">
        <v>3455</v>
      </c>
      <c r="E915" s="172"/>
      <c r="O915" s="146"/>
    </row>
    <row r="916" spans="1:15" ht="11.25" customHeight="1">
      <c r="A916" s="10" t="s">
        <v>406</v>
      </c>
      <c r="B916" s="10" t="s">
        <v>407</v>
      </c>
      <c r="C916" s="147">
        <v>36</v>
      </c>
      <c r="D916" s="143" t="s">
        <v>3455</v>
      </c>
      <c r="E916" s="172"/>
      <c r="O916" s="146"/>
    </row>
    <row r="917" spans="1:15" ht="11.25" customHeight="1">
      <c r="A917" s="10" t="s">
        <v>408</v>
      </c>
      <c r="B917" s="10" t="s">
        <v>409</v>
      </c>
      <c r="C917" s="147">
        <v>77.5</v>
      </c>
      <c r="D917" s="143" t="s">
        <v>3455</v>
      </c>
      <c r="E917" s="172"/>
      <c r="O917" s="146"/>
    </row>
    <row r="918" spans="1:15" ht="11.25" customHeight="1">
      <c r="A918" s="10" t="s">
        <v>410</v>
      </c>
      <c r="B918" s="10" t="s">
        <v>411</v>
      </c>
      <c r="C918" s="147">
        <v>143.5</v>
      </c>
      <c r="D918" s="143" t="s">
        <v>3455</v>
      </c>
      <c r="E918" s="172"/>
      <c r="O918" s="146"/>
    </row>
    <row r="919" spans="1:15" ht="11.25" customHeight="1">
      <c r="A919" s="10" t="s">
        <v>412</v>
      </c>
      <c r="B919" s="10" t="s">
        <v>413</v>
      </c>
      <c r="C919" s="147">
        <v>138</v>
      </c>
      <c r="D919" s="143" t="s">
        <v>3455</v>
      </c>
      <c r="E919" s="172"/>
      <c r="O919" s="146"/>
    </row>
    <row r="920" spans="1:15" ht="11.25" customHeight="1">
      <c r="A920" s="10" t="s">
        <v>414</v>
      </c>
      <c r="B920" s="10" t="s">
        <v>415</v>
      </c>
      <c r="C920" s="147">
        <v>1381.3</v>
      </c>
      <c r="D920" s="143" t="s">
        <v>3455</v>
      </c>
      <c r="E920" s="172"/>
      <c r="O920" s="146"/>
    </row>
    <row r="921" spans="1:15" ht="11.25" customHeight="1">
      <c r="A921" s="10" t="s">
        <v>416</v>
      </c>
      <c r="B921" s="10" t="s">
        <v>417</v>
      </c>
      <c r="C921" s="147">
        <v>131</v>
      </c>
      <c r="D921" s="143" t="s">
        <v>3455</v>
      </c>
      <c r="E921" s="172"/>
      <c r="O921" s="146"/>
    </row>
    <row r="922" spans="1:15" ht="11.25" customHeight="1">
      <c r="A922" s="10" t="s">
        <v>418</v>
      </c>
      <c r="B922" s="10" t="s">
        <v>419</v>
      </c>
      <c r="C922" s="147">
        <v>80.5</v>
      </c>
      <c r="D922" s="143" t="s">
        <v>3455</v>
      </c>
      <c r="E922" s="172"/>
      <c r="O922" s="146"/>
    </row>
    <row r="923" spans="1:15" ht="11.25" customHeight="1">
      <c r="A923" s="10" t="s">
        <v>420</v>
      </c>
      <c r="B923" s="10" t="s">
        <v>421</v>
      </c>
      <c r="C923" s="147">
        <v>151.6</v>
      </c>
      <c r="D923" s="143" t="s">
        <v>3455</v>
      </c>
      <c r="E923" s="172"/>
      <c r="O923" s="146"/>
    </row>
    <row r="924" spans="1:15" ht="11.25" customHeight="1">
      <c r="A924" s="10" t="s">
        <v>422</v>
      </c>
      <c r="B924" s="10" t="s">
        <v>423</v>
      </c>
      <c r="C924" s="147">
        <v>53.3</v>
      </c>
      <c r="D924" s="143" t="s">
        <v>3455</v>
      </c>
      <c r="E924" s="172"/>
      <c r="O924" s="146"/>
    </row>
    <row r="925" spans="1:15" ht="11.25" customHeight="1">
      <c r="A925" s="10" t="s">
        <v>424</v>
      </c>
      <c r="B925" s="10" t="s">
        <v>425</v>
      </c>
      <c r="C925" s="147">
        <v>64.7</v>
      </c>
      <c r="D925" s="143" t="s">
        <v>3455</v>
      </c>
      <c r="E925" s="172"/>
      <c r="O925" s="146"/>
    </row>
    <row r="926" spans="1:15" ht="11.25" customHeight="1">
      <c r="A926" s="10" t="s">
        <v>426</v>
      </c>
      <c r="B926" s="10" t="s">
        <v>427</v>
      </c>
      <c r="C926" s="147">
        <v>96.6</v>
      </c>
      <c r="D926" s="143" t="s">
        <v>3455</v>
      </c>
      <c r="E926" s="172"/>
      <c r="O926" s="146"/>
    </row>
    <row r="927" spans="1:15" ht="11.25" customHeight="1">
      <c r="A927" s="10" t="s">
        <v>428</v>
      </c>
      <c r="B927" s="10" t="s">
        <v>429</v>
      </c>
      <c r="C927" s="147">
        <v>116.4</v>
      </c>
      <c r="D927" s="143" t="s">
        <v>3455</v>
      </c>
      <c r="E927" s="172"/>
      <c r="O927" s="146"/>
    </row>
    <row r="928" spans="1:15" ht="11.25" customHeight="1">
      <c r="A928" s="10" t="s">
        <v>430</v>
      </c>
      <c r="B928" s="10" t="s">
        <v>431</v>
      </c>
      <c r="C928" s="147">
        <v>103.1</v>
      </c>
      <c r="D928" s="143" t="s">
        <v>3455</v>
      </c>
      <c r="E928" s="172"/>
      <c r="O928" s="146"/>
    </row>
    <row r="929" spans="1:15" ht="11.25" customHeight="1">
      <c r="A929" s="10" t="s">
        <v>432</v>
      </c>
      <c r="B929" s="10" t="s">
        <v>433</v>
      </c>
      <c r="C929" s="147">
        <v>117.5</v>
      </c>
      <c r="D929" s="143" t="s">
        <v>3455</v>
      </c>
      <c r="E929" s="172"/>
      <c r="O929" s="146"/>
    </row>
    <row r="930" spans="1:15" ht="11.25" customHeight="1">
      <c r="A930" s="10" t="s">
        <v>434</v>
      </c>
      <c r="B930" s="10" t="s">
        <v>435</v>
      </c>
      <c r="C930" s="147">
        <v>105.6</v>
      </c>
      <c r="D930" s="143" t="s">
        <v>3455</v>
      </c>
      <c r="E930" s="172"/>
      <c r="O930" s="146"/>
    </row>
    <row r="931" spans="1:15" ht="11.25" customHeight="1">
      <c r="A931" s="10" t="s">
        <v>577</v>
      </c>
      <c r="B931" s="10" t="s">
        <v>578</v>
      </c>
      <c r="C931" s="147">
        <v>34.3</v>
      </c>
      <c r="D931" s="143" t="s">
        <v>3455</v>
      </c>
      <c r="E931" s="172"/>
      <c r="O931" s="146"/>
    </row>
    <row r="932" spans="1:15" ht="11.25" customHeight="1">
      <c r="A932" s="10" t="s">
        <v>579</v>
      </c>
      <c r="B932" s="10" t="s">
        <v>580</v>
      </c>
      <c r="C932" s="147">
        <v>109.3</v>
      </c>
      <c r="D932" s="143" t="s">
        <v>3455</v>
      </c>
      <c r="E932" s="172"/>
      <c r="O932" s="146"/>
    </row>
    <row r="933" spans="1:15" ht="11.25" customHeight="1">
      <c r="A933" s="10" t="s">
        <v>581</v>
      </c>
      <c r="B933" s="10" t="s">
        <v>582</v>
      </c>
      <c r="C933" s="147">
        <v>177.4</v>
      </c>
      <c r="D933" s="143" t="s">
        <v>3455</v>
      </c>
      <c r="E933" s="172"/>
      <c r="O933" s="146"/>
    </row>
    <row r="934" spans="1:15" ht="11.25" customHeight="1">
      <c r="A934" s="10" t="s">
        <v>583</v>
      </c>
      <c r="B934" s="10" t="s">
        <v>1905</v>
      </c>
      <c r="C934" s="147">
        <v>112</v>
      </c>
      <c r="D934" s="143" t="s">
        <v>3455</v>
      </c>
      <c r="E934" s="172"/>
      <c r="O934" s="146"/>
    </row>
    <row r="935" spans="1:15" ht="11.25" customHeight="1">
      <c r="A935" s="10" t="s">
        <v>584</v>
      </c>
      <c r="B935" s="10" t="s">
        <v>585</v>
      </c>
      <c r="C935" s="147">
        <v>237.3</v>
      </c>
      <c r="D935" s="143" t="s">
        <v>3455</v>
      </c>
      <c r="E935" s="172"/>
      <c r="O935" s="146"/>
    </row>
    <row r="936" spans="1:15" ht="11.25" customHeight="1">
      <c r="A936" s="10" t="s">
        <v>586</v>
      </c>
      <c r="B936" s="10" t="s">
        <v>587</v>
      </c>
      <c r="C936" s="147">
        <v>70.8</v>
      </c>
      <c r="D936" s="143" t="s">
        <v>3455</v>
      </c>
      <c r="E936" s="172"/>
      <c r="O936" s="146"/>
    </row>
    <row r="937" spans="1:15" ht="11.25" customHeight="1">
      <c r="A937" s="10" t="s">
        <v>588</v>
      </c>
      <c r="B937" s="10" t="s">
        <v>589</v>
      </c>
      <c r="C937" s="147">
        <v>104.6</v>
      </c>
      <c r="D937" s="143" t="s">
        <v>3455</v>
      </c>
      <c r="E937" s="172"/>
      <c r="O937" s="146"/>
    </row>
    <row r="938" spans="1:15" ht="11.25" customHeight="1">
      <c r="A938" s="10" t="s">
        <v>590</v>
      </c>
      <c r="B938" s="10" t="s">
        <v>591</v>
      </c>
      <c r="C938" s="147">
        <v>322.9</v>
      </c>
      <c r="D938" s="143" t="s">
        <v>3455</v>
      </c>
      <c r="E938" s="172"/>
      <c r="O938" s="146"/>
    </row>
    <row r="939" spans="1:15" ht="11.25" customHeight="1">
      <c r="A939" s="10" t="s">
        <v>592</v>
      </c>
      <c r="B939" s="10" t="s">
        <v>593</v>
      </c>
      <c r="C939" s="147">
        <v>31.4</v>
      </c>
      <c r="D939" s="143" t="s">
        <v>3455</v>
      </c>
      <c r="E939" s="172"/>
      <c r="O939" s="146"/>
    </row>
    <row r="940" spans="1:15" ht="11.25" customHeight="1">
      <c r="A940" s="10" t="s">
        <v>594</v>
      </c>
      <c r="B940" s="10" t="s">
        <v>595</v>
      </c>
      <c r="C940" s="147">
        <v>182.8</v>
      </c>
      <c r="D940" s="143" t="s">
        <v>3455</v>
      </c>
      <c r="E940" s="172"/>
      <c r="O940" s="146"/>
    </row>
    <row r="941" spans="1:15" ht="11.25" customHeight="1">
      <c r="A941" s="10" t="s">
        <v>596</v>
      </c>
      <c r="B941" s="10" t="s">
        <v>597</v>
      </c>
      <c r="C941" s="147">
        <v>110.4</v>
      </c>
      <c r="D941" s="143" t="s">
        <v>3455</v>
      </c>
      <c r="E941" s="172"/>
      <c r="O941" s="146"/>
    </row>
    <row r="942" spans="1:15" ht="11.25" customHeight="1">
      <c r="A942" s="10" t="s">
        <v>2468</v>
      </c>
      <c r="B942" s="10" t="s">
        <v>2469</v>
      </c>
      <c r="C942" s="147">
        <v>148.6</v>
      </c>
      <c r="D942" s="143" t="s">
        <v>3455</v>
      </c>
      <c r="E942" s="172"/>
      <c r="O942" s="146"/>
    </row>
    <row r="943" spans="1:15" ht="11.25" customHeight="1">
      <c r="A943" s="10" t="s">
        <v>2470</v>
      </c>
      <c r="B943" s="10" t="s">
        <v>2471</v>
      </c>
      <c r="C943" s="147">
        <v>108.6</v>
      </c>
      <c r="D943" s="143" t="s">
        <v>3455</v>
      </c>
      <c r="E943" s="172"/>
      <c r="O943" s="146"/>
    </row>
    <row r="944" spans="1:15" ht="11.25" customHeight="1">
      <c r="A944" s="10" t="s">
        <v>2472</v>
      </c>
      <c r="B944" s="10" t="s">
        <v>2473</v>
      </c>
      <c r="C944" s="147">
        <v>228.2</v>
      </c>
      <c r="D944" s="143" t="s">
        <v>3455</v>
      </c>
      <c r="E944" s="172"/>
      <c r="O944" s="146"/>
    </row>
    <row r="945" spans="1:15" ht="11.25" customHeight="1">
      <c r="A945" s="10" t="s">
        <v>2474</v>
      </c>
      <c r="B945" s="10" t="s">
        <v>2475</v>
      </c>
      <c r="C945" s="147">
        <v>252.9</v>
      </c>
      <c r="D945" s="143" t="s">
        <v>3455</v>
      </c>
      <c r="E945" s="172"/>
      <c r="O945" s="146"/>
    </row>
    <row r="946" spans="1:15" ht="11.25" customHeight="1">
      <c r="A946" s="10" t="s">
        <v>2476</v>
      </c>
      <c r="B946" s="10" t="s">
        <v>2477</v>
      </c>
      <c r="C946" s="147">
        <v>92.5</v>
      </c>
      <c r="D946" s="143" t="s">
        <v>3455</v>
      </c>
      <c r="E946" s="172"/>
      <c r="O946" s="146"/>
    </row>
    <row r="947" spans="1:15" ht="11.25" customHeight="1">
      <c r="A947" s="10" t="s">
        <v>2478</v>
      </c>
      <c r="B947" s="10" t="s">
        <v>2479</v>
      </c>
      <c r="C947" s="147">
        <v>223.1</v>
      </c>
      <c r="D947" s="143" t="s">
        <v>3455</v>
      </c>
      <c r="E947" s="172"/>
      <c r="O947" s="146"/>
    </row>
    <row r="948" spans="1:15" ht="11.25" customHeight="1">
      <c r="A948" s="10" t="s">
        <v>2480</v>
      </c>
      <c r="B948" s="10" t="s">
        <v>2481</v>
      </c>
      <c r="C948" s="147">
        <v>255.1</v>
      </c>
      <c r="D948" s="143" t="s">
        <v>3455</v>
      </c>
      <c r="E948" s="172"/>
      <c r="O948" s="146"/>
    </row>
    <row r="949" spans="1:15" ht="11.25" customHeight="1">
      <c r="A949" s="10" t="s">
        <v>2482</v>
      </c>
      <c r="B949" s="10" t="s">
        <v>2483</v>
      </c>
      <c r="C949" s="147">
        <v>15.8</v>
      </c>
      <c r="D949" s="143" t="s">
        <v>3455</v>
      </c>
      <c r="E949" s="172"/>
      <c r="O949" s="146"/>
    </row>
    <row r="950" spans="1:15" ht="11.25" customHeight="1">
      <c r="A950" s="10" t="s">
        <v>2484</v>
      </c>
      <c r="B950" s="10" t="s">
        <v>2485</v>
      </c>
      <c r="C950" s="147">
        <v>93.6</v>
      </c>
      <c r="D950" s="143" t="s">
        <v>3455</v>
      </c>
      <c r="E950" s="172"/>
      <c r="O950" s="146"/>
    </row>
    <row r="951" spans="1:15" ht="11.25" customHeight="1">
      <c r="A951" s="10" t="s">
        <v>2486</v>
      </c>
      <c r="B951" s="10" t="s">
        <v>2487</v>
      </c>
      <c r="C951" s="147">
        <v>225</v>
      </c>
      <c r="D951" s="143" t="s">
        <v>3455</v>
      </c>
      <c r="E951" s="172"/>
      <c r="O951" s="146"/>
    </row>
    <row r="952" spans="1:15" ht="11.25" customHeight="1">
      <c r="A952" s="10" t="s">
        <v>2488</v>
      </c>
      <c r="B952" s="10" t="s">
        <v>2489</v>
      </c>
      <c r="C952" s="147">
        <v>249.4</v>
      </c>
      <c r="D952" s="143" t="s">
        <v>3455</v>
      </c>
      <c r="E952" s="172"/>
      <c r="O952" s="146"/>
    </row>
    <row r="953" spans="1:15" ht="11.25" customHeight="1">
      <c r="A953" s="10" t="s">
        <v>2490</v>
      </c>
      <c r="B953" s="10" t="s">
        <v>2491</v>
      </c>
      <c r="C953" s="147">
        <v>139.1</v>
      </c>
      <c r="D953" s="143" t="s">
        <v>3455</v>
      </c>
      <c r="E953" s="172"/>
      <c r="O953" s="146"/>
    </row>
    <row r="954" spans="1:15" ht="11.25" customHeight="1">
      <c r="A954" s="10" t="s">
        <v>2492</v>
      </c>
      <c r="B954" s="10" t="s">
        <v>2493</v>
      </c>
      <c r="C954" s="147">
        <v>272.9</v>
      </c>
      <c r="D954" s="143" t="s">
        <v>3455</v>
      </c>
      <c r="E954" s="172"/>
      <c r="O954" s="146"/>
    </row>
    <row r="955" spans="1:15" ht="11.25" customHeight="1">
      <c r="A955" s="10" t="s">
        <v>2494</v>
      </c>
      <c r="B955" s="10" t="s">
        <v>2495</v>
      </c>
      <c r="C955" s="147">
        <v>74.3</v>
      </c>
      <c r="D955" s="143" t="s">
        <v>3455</v>
      </c>
      <c r="E955" s="172"/>
      <c r="O955" s="146"/>
    </row>
    <row r="956" spans="1:15" ht="11.25" customHeight="1">
      <c r="A956" s="10" t="s">
        <v>2496</v>
      </c>
      <c r="B956" s="10" t="s">
        <v>2497</v>
      </c>
      <c r="C956" s="147">
        <v>203.1</v>
      </c>
      <c r="D956" s="143" t="s">
        <v>3455</v>
      </c>
      <c r="E956" s="172"/>
      <c r="O956" s="146"/>
    </row>
    <row r="957" spans="1:15" ht="11.25" customHeight="1">
      <c r="A957" s="10" t="s">
        <v>2498</v>
      </c>
      <c r="B957" s="10" t="s">
        <v>1213</v>
      </c>
      <c r="C957" s="147">
        <v>280.6</v>
      </c>
      <c r="D957" s="143" t="s">
        <v>3455</v>
      </c>
      <c r="E957" s="172"/>
      <c r="O957" s="146"/>
    </row>
    <row r="958" spans="1:15" ht="11.25" customHeight="1">
      <c r="A958" s="10" t="s">
        <v>1214</v>
      </c>
      <c r="B958" s="10" t="s">
        <v>1215</v>
      </c>
      <c r="C958" s="147">
        <v>442.2</v>
      </c>
      <c r="D958" s="143" t="s">
        <v>3455</v>
      </c>
      <c r="E958" s="172"/>
      <c r="O958" s="146"/>
    </row>
    <row r="959" spans="1:15" ht="11.25" customHeight="1">
      <c r="A959" s="10" t="s">
        <v>1216</v>
      </c>
      <c r="B959" s="10" t="s">
        <v>3012</v>
      </c>
      <c r="C959" s="147">
        <v>28.1</v>
      </c>
      <c r="D959" s="143" t="s">
        <v>3455</v>
      </c>
      <c r="E959" s="172"/>
      <c r="O959" s="146"/>
    </row>
    <row r="960" spans="1:15" ht="11.25" customHeight="1">
      <c r="A960" s="10" t="s">
        <v>1217</v>
      </c>
      <c r="B960" s="10" t="s">
        <v>1933</v>
      </c>
      <c r="C960" s="147">
        <v>12.6</v>
      </c>
      <c r="D960" s="143" t="s">
        <v>3455</v>
      </c>
      <c r="E960" s="172"/>
      <c r="O960" s="146"/>
    </row>
    <row r="961" spans="1:15" ht="11.25" customHeight="1">
      <c r="A961" s="10" t="s">
        <v>1218</v>
      </c>
      <c r="B961" s="10" t="s">
        <v>3332</v>
      </c>
      <c r="C961" s="147">
        <v>8.9</v>
      </c>
      <c r="D961" s="143" t="s">
        <v>3455</v>
      </c>
      <c r="E961" s="172"/>
      <c r="O961" s="146"/>
    </row>
    <row r="962" spans="1:15" ht="11.25" customHeight="1">
      <c r="A962" s="10" t="s">
        <v>3333</v>
      </c>
      <c r="B962" s="10" t="s">
        <v>3334</v>
      </c>
      <c r="C962" s="147">
        <v>2.9</v>
      </c>
      <c r="D962" s="143" t="s">
        <v>3455</v>
      </c>
      <c r="E962" s="172"/>
      <c r="O962" s="146"/>
    </row>
    <row r="963" spans="1:15" ht="11.25" customHeight="1">
      <c r="A963" s="10" t="s">
        <v>3335</v>
      </c>
      <c r="B963" s="10" t="s">
        <v>3336</v>
      </c>
      <c r="C963" s="147">
        <v>4.5</v>
      </c>
      <c r="D963" s="143" t="s">
        <v>3455</v>
      </c>
      <c r="E963" s="172"/>
      <c r="O963" s="146"/>
    </row>
    <row r="964" spans="1:15" ht="11.25" customHeight="1">
      <c r="A964" s="10" t="s">
        <v>3337</v>
      </c>
      <c r="B964" s="10" t="s">
        <v>1934</v>
      </c>
      <c r="C964" s="147">
        <v>2.1</v>
      </c>
      <c r="D964" s="143" t="s">
        <v>3455</v>
      </c>
      <c r="E964" s="172"/>
      <c r="O964" s="146"/>
    </row>
    <row r="965" spans="1:15" ht="11.25" customHeight="1">
      <c r="A965" s="10" t="s">
        <v>3338</v>
      </c>
      <c r="B965" s="10" t="s">
        <v>1935</v>
      </c>
      <c r="C965" s="147">
        <v>3.4</v>
      </c>
      <c r="D965" s="143" t="s">
        <v>3455</v>
      </c>
      <c r="E965" s="172"/>
      <c r="O965" s="146"/>
    </row>
    <row r="966" spans="1:15" ht="11.25" customHeight="1">
      <c r="A966" s="10" t="s">
        <v>3339</v>
      </c>
      <c r="B966" s="10" t="s">
        <v>3340</v>
      </c>
      <c r="C966" s="147">
        <v>16.2</v>
      </c>
      <c r="D966" s="143" t="s">
        <v>3455</v>
      </c>
      <c r="E966" s="172"/>
      <c r="O966" s="146"/>
    </row>
    <row r="967" spans="1:15" ht="11.25" customHeight="1">
      <c r="A967" s="10" t="s">
        <v>3341</v>
      </c>
      <c r="B967" s="10" t="s">
        <v>3342</v>
      </c>
      <c r="C967" s="147">
        <v>7.1</v>
      </c>
      <c r="D967" s="143" t="s">
        <v>3455</v>
      </c>
      <c r="E967" s="172"/>
      <c r="O967" s="146"/>
    </row>
    <row r="968" spans="1:15" ht="11.25" customHeight="1">
      <c r="A968" s="10" t="s">
        <v>3343</v>
      </c>
      <c r="B968" s="10" t="s">
        <v>3344</v>
      </c>
      <c r="C968" s="147">
        <v>6.6</v>
      </c>
      <c r="D968" s="143" t="s">
        <v>3455</v>
      </c>
      <c r="E968" s="172"/>
      <c r="O968" s="146"/>
    </row>
    <row r="969" spans="1:15" ht="11.25" customHeight="1">
      <c r="A969" s="10" t="s">
        <v>3345</v>
      </c>
      <c r="B969" s="10" t="s">
        <v>3346</v>
      </c>
      <c r="C969" s="147">
        <v>10.3</v>
      </c>
      <c r="D969" s="143" t="s">
        <v>3455</v>
      </c>
      <c r="E969" s="172"/>
      <c r="O969" s="146"/>
    </row>
    <row r="970" spans="1:15" ht="11.25" customHeight="1">
      <c r="A970" s="10" t="s">
        <v>3347</v>
      </c>
      <c r="B970" s="10" t="s">
        <v>3348</v>
      </c>
      <c r="C970" s="147">
        <v>28.6</v>
      </c>
      <c r="D970" s="143" t="s">
        <v>3455</v>
      </c>
      <c r="E970" s="172"/>
      <c r="O970" s="146"/>
    </row>
    <row r="971" spans="1:15" ht="11.25" customHeight="1">
      <c r="A971" s="10" t="s">
        <v>3349</v>
      </c>
      <c r="B971" s="10" t="s">
        <v>3350</v>
      </c>
      <c r="C971" s="147">
        <v>14</v>
      </c>
      <c r="D971" s="143" t="s">
        <v>3455</v>
      </c>
      <c r="E971" s="172"/>
      <c r="O971" s="146"/>
    </row>
    <row r="972" spans="1:15" ht="11.25" customHeight="1">
      <c r="A972" s="10" t="s">
        <v>3351</v>
      </c>
      <c r="B972" s="10" t="s">
        <v>1936</v>
      </c>
      <c r="C972" s="147">
        <v>7.6</v>
      </c>
      <c r="D972" s="143" t="s">
        <v>3455</v>
      </c>
      <c r="E972" s="172"/>
      <c r="O972" s="146"/>
    </row>
    <row r="973" spans="1:15" ht="11.25" customHeight="1">
      <c r="A973" s="10" t="s">
        <v>3352</v>
      </c>
      <c r="B973" s="10" t="s">
        <v>3409</v>
      </c>
      <c r="C973" s="147">
        <v>2.7</v>
      </c>
      <c r="D973" s="143" t="s">
        <v>3455</v>
      </c>
      <c r="E973" s="172"/>
      <c r="O973" s="146"/>
    </row>
    <row r="974" spans="1:15" ht="11.25" customHeight="1">
      <c r="A974" s="10" t="s">
        <v>3353</v>
      </c>
      <c r="B974" s="10" t="s">
        <v>3354</v>
      </c>
      <c r="C974" s="147">
        <v>3.5</v>
      </c>
      <c r="D974" s="143" t="s">
        <v>3455</v>
      </c>
      <c r="E974" s="172"/>
      <c r="O974" s="146"/>
    </row>
    <row r="975" spans="1:15" ht="11.25" customHeight="1">
      <c r="A975" s="10" t="s">
        <v>3355</v>
      </c>
      <c r="B975" s="10" t="s">
        <v>1937</v>
      </c>
      <c r="C975" s="147">
        <v>4</v>
      </c>
      <c r="D975" s="143" t="s">
        <v>3455</v>
      </c>
      <c r="E975" s="172"/>
      <c r="O975" s="146"/>
    </row>
    <row r="976" spans="1:15" ht="11.25" customHeight="1">
      <c r="A976" s="10" t="s">
        <v>3356</v>
      </c>
      <c r="B976" s="10" t="s">
        <v>3357</v>
      </c>
      <c r="C976" s="147">
        <v>6.7</v>
      </c>
      <c r="D976" s="143" t="s">
        <v>3455</v>
      </c>
      <c r="E976" s="172"/>
      <c r="O976" s="146"/>
    </row>
    <row r="977" spans="1:15" ht="11.25" customHeight="1">
      <c r="A977" s="10" t="s">
        <v>3358</v>
      </c>
      <c r="B977" s="10" t="s">
        <v>3359</v>
      </c>
      <c r="C977" s="147">
        <v>4.8</v>
      </c>
      <c r="D977" s="143" t="s">
        <v>3455</v>
      </c>
      <c r="E977" s="172"/>
      <c r="O977" s="146"/>
    </row>
    <row r="978" spans="1:15" ht="11.25" customHeight="1">
      <c r="A978" s="10" t="s">
        <v>3360</v>
      </c>
      <c r="B978" s="10" t="s">
        <v>3361</v>
      </c>
      <c r="C978" s="147">
        <v>1.5</v>
      </c>
      <c r="D978" s="143" t="s">
        <v>3455</v>
      </c>
      <c r="E978" s="172"/>
      <c r="O978" s="146"/>
    </row>
    <row r="979" spans="1:15" ht="11.25" customHeight="1">
      <c r="A979" s="10" t="s">
        <v>3362</v>
      </c>
      <c r="B979" s="10" t="s">
        <v>3363</v>
      </c>
      <c r="C979" s="147">
        <v>5.6</v>
      </c>
      <c r="D979" s="143" t="s">
        <v>3455</v>
      </c>
      <c r="E979" s="172"/>
      <c r="O979" s="146"/>
    </row>
    <row r="980" spans="1:15" ht="11.25" customHeight="1">
      <c r="A980" s="10" t="s">
        <v>3364</v>
      </c>
      <c r="B980" s="10" t="s">
        <v>3365</v>
      </c>
      <c r="C980" s="147">
        <v>7.2</v>
      </c>
      <c r="D980" s="143" t="s">
        <v>3455</v>
      </c>
      <c r="E980" s="172"/>
      <c r="O980" s="146"/>
    </row>
    <row r="981" spans="1:15" ht="11.25" customHeight="1">
      <c r="A981" s="10" t="s">
        <v>3366</v>
      </c>
      <c r="B981" s="10" t="s">
        <v>3367</v>
      </c>
      <c r="C981" s="147">
        <v>2.8</v>
      </c>
      <c r="D981" s="143" t="s">
        <v>3455</v>
      </c>
      <c r="E981" s="172"/>
      <c r="O981" s="146"/>
    </row>
    <row r="982" spans="1:15" ht="11.25" customHeight="1">
      <c r="A982" s="10" t="s">
        <v>3368</v>
      </c>
      <c r="B982" s="10" t="s">
        <v>3369</v>
      </c>
      <c r="C982" s="147">
        <v>7.1</v>
      </c>
      <c r="D982" s="143" t="s">
        <v>3455</v>
      </c>
      <c r="E982" s="172"/>
      <c r="O982" s="146"/>
    </row>
    <row r="983" spans="1:15" ht="11.25" customHeight="1">
      <c r="A983" s="10" t="s">
        <v>3370</v>
      </c>
      <c r="B983" s="10" t="s">
        <v>3371</v>
      </c>
      <c r="C983" s="147">
        <v>3.2</v>
      </c>
      <c r="D983" s="143" t="s">
        <v>3456</v>
      </c>
      <c r="E983" s="172"/>
      <c r="O983" s="146"/>
    </row>
    <row r="984" spans="1:15" ht="11.25" customHeight="1">
      <c r="A984" s="10" t="s">
        <v>3372</v>
      </c>
      <c r="B984" s="10" t="s">
        <v>1938</v>
      </c>
      <c r="C984" s="147" t="s">
        <v>9</v>
      </c>
      <c r="D984" s="143" t="s">
        <v>3456</v>
      </c>
      <c r="E984" s="172"/>
      <c r="O984" s="146"/>
    </row>
    <row r="985" spans="1:15" ht="11.25" customHeight="1">
      <c r="A985" s="10" t="s">
        <v>3373</v>
      </c>
      <c r="B985" s="10" t="s">
        <v>3374</v>
      </c>
      <c r="C985" s="147">
        <v>6.8</v>
      </c>
      <c r="D985" s="143" t="s">
        <v>3455</v>
      </c>
      <c r="E985" s="172"/>
      <c r="O985" s="146"/>
    </row>
    <row r="986" spans="1:15" ht="11.25" customHeight="1">
      <c r="A986" s="10" t="s">
        <v>3375</v>
      </c>
      <c r="B986" s="10" t="s">
        <v>3410</v>
      </c>
      <c r="C986" s="147">
        <v>3.2</v>
      </c>
      <c r="D986" s="143" t="s">
        <v>3455</v>
      </c>
      <c r="E986" s="172"/>
      <c r="O986" s="146"/>
    </row>
    <row r="987" spans="1:15" ht="11.25" customHeight="1">
      <c r="A987" s="10" t="s">
        <v>3376</v>
      </c>
      <c r="B987" s="10" t="s">
        <v>3411</v>
      </c>
      <c r="C987" s="147">
        <v>0.7</v>
      </c>
      <c r="D987" s="143" t="s">
        <v>3455</v>
      </c>
      <c r="E987" s="172"/>
      <c r="O987" s="146"/>
    </row>
    <row r="988" spans="1:15" ht="11.25" customHeight="1">
      <c r="A988" s="10" t="s">
        <v>3377</v>
      </c>
      <c r="B988" s="10" t="s">
        <v>3378</v>
      </c>
      <c r="C988" s="147">
        <v>1.3</v>
      </c>
      <c r="D988" s="143" t="s">
        <v>3456</v>
      </c>
      <c r="E988" s="172"/>
      <c r="O988" s="146"/>
    </row>
    <row r="989" spans="1:15" ht="11.25" customHeight="1">
      <c r="A989" s="10" t="s">
        <v>3379</v>
      </c>
      <c r="B989" s="10" t="s">
        <v>3380</v>
      </c>
      <c r="C989" s="147">
        <v>5.2</v>
      </c>
      <c r="D989" s="143" t="s">
        <v>3455</v>
      </c>
      <c r="E989" s="172"/>
      <c r="O989" s="146"/>
    </row>
    <row r="990" spans="1:15" ht="11.25" customHeight="1">
      <c r="A990" s="10" t="s">
        <v>3381</v>
      </c>
      <c r="B990" s="10" t="s">
        <v>3382</v>
      </c>
      <c r="C990" s="147">
        <v>3.3</v>
      </c>
      <c r="D990" s="143" t="s">
        <v>3455</v>
      </c>
      <c r="E990" s="172"/>
      <c r="O990" s="146"/>
    </row>
    <row r="991" spans="1:15" ht="11.25" customHeight="1">
      <c r="A991" s="10" t="s">
        <v>3383</v>
      </c>
      <c r="B991" s="10" t="s">
        <v>3384</v>
      </c>
      <c r="C991" s="147">
        <v>6.5</v>
      </c>
      <c r="D991" s="143" t="s">
        <v>3455</v>
      </c>
      <c r="E991" s="172"/>
      <c r="O991" s="146"/>
    </row>
    <row r="992" spans="1:15" ht="11.25" customHeight="1">
      <c r="A992" s="10" t="s">
        <v>3385</v>
      </c>
      <c r="B992" s="10" t="s">
        <v>3412</v>
      </c>
      <c r="C992" s="147">
        <v>1.2</v>
      </c>
      <c r="D992" s="143" t="s">
        <v>3455</v>
      </c>
      <c r="E992" s="172"/>
      <c r="O992" s="146"/>
    </row>
    <row r="993" spans="1:15" ht="11.25" customHeight="1">
      <c r="A993" s="10" t="s">
        <v>3386</v>
      </c>
      <c r="B993" s="10" t="s">
        <v>3413</v>
      </c>
      <c r="C993" s="147">
        <v>5.3</v>
      </c>
      <c r="D993" s="143" t="s">
        <v>3455</v>
      </c>
      <c r="E993" s="172"/>
      <c r="O993" s="146"/>
    </row>
    <row r="994" spans="1:15" ht="11.25" customHeight="1">
      <c r="A994" s="10" t="s">
        <v>3387</v>
      </c>
      <c r="B994" s="10" t="s">
        <v>1939</v>
      </c>
      <c r="C994" s="147">
        <v>1.2</v>
      </c>
      <c r="D994" s="143" t="s">
        <v>3456</v>
      </c>
      <c r="E994" s="172"/>
      <c r="O994" s="146"/>
    </row>
    <row r="995" spans="1:15" ht="11.25" customHeight="1">
      <c r="A995" s="10" t="s">
        <v>3388</v>
      </c>
      <c r="B995" s="10" t="s">
        <v>3389</v>
      </c>
      <c r="C995" s="147">
        <v>1.8</v>
      </c>
      <c r="D995" s="143" t="s">
        <v>3456</v>
      </c>
      <c r="E995" s="172"/>
      <c r="O995" s="146"/>
    </row>
    <row r="996" spans="1:15" ht="11.25" customHeight="1">
      <c r="A996" s="10" t="s">
        <v>3390</v>
      </c>
      <c r="B996" s="10" t="s">
        <v>3391</v>
      </c>
      <c r="C996" s="147" t="s">
        <v>9</v>
      </c>
      <c r="D996" s="143"/>
      <c r="E996" s="172"/>
      <c r="O996" s="146"/>
    </row>
    <row r="997" spans="1:15" ht="11.25" customHeight="1">
      <c r="A997" s="10" t="s">
        <v>3392</v>
      </c>
      <c r="B997" s="10" t="s">
        <v>1941</v>
      </c>
      <c r="C997" s="147">
        <v>1.5</v>
      </c>
      <c r="D997" s="143" t="s">
        <v>3455</v>
      </c>
      <c r="E997" s="172"/>
      <c r="O997" s="146"/>
    </row>
    <row r="998" spans="1:15" ht="11.25" customHeight="1">
      <c r="A998" s="10" t="s">
        <v>3393</v>
      </c>
      <c r="B998" s="10" t="s">
        <v>3013</v>
      </c>
      <c r="C998" s="147">
        <v>21.8</v>
      </c>
      <c r="D998" s="143" t="s">
        <v>3455</v>
      </c>
      <c r="E998" s="172"/>
      <c r="O998" s="146"/>
    </row>
    <row r="999" spans="1:15" ht="11.25" customHeight="1">
      <c r="A999" s="10" t="s">
        <v>3394</v>
      </c>
      <c r="B999" s="10" t="s">
        <v>3395</v>
      </c>
      <c r="C999" s="147">
        <v>1.8</v>
      </c>
      <c r="D999" s="143" t="s">
        <v>3455</v>
      </c>
      <c r="E999" s="172"/>
      <c r="O999" s="146"/>
    </row>
    <row r="1000" spans="1:15" ht="11.25" customHeight="1">
      <c r="A1000" s="10" t="s">
        <v>3396</v>
      </c>
      <c r="B1000" s="10" t="s">
        <v>3414</v>
      </c>
      <c r="C1000" s="147">
        <v>2.2</v>
      </c>
      <c r="D1000" s="143" t="s">
        <v>3455</v>
      </c>
      <c r="E1000" s="172"/>
      <c r="O1000" s="146"/>
    </row>
    <row r="1001" spans="1:15" ht="11.25" customHeight="1">
      <c r="A1001" s="10" t="s">
        <v>3397</v>
      </c>
      <c r="B1001" s="10" t="s">
        <v>1940</v>
      </c>
      <c r="C1001" s="147">
        <v>6</v>
      </c>
      <c r="D1001" s="143" t="s">
        <v>3455</v>
      </c>
      <c r="E1001" s="172"/>
      <c r="O1001" s="146"/>
    </row>
    <row r="1002" spans="1:15" ht="11.25" customHeight="1">
      <c r="A1002" s="10" t="s">
        <v>3398</v>
      </c>
      <c r="B1002" s="10" t="s">
        <v>1943</v>
      </c>
      <c r="C1002" s="147">
        <v>2.1</v>
      </c>
      <c r="D1002" s="143" t="s">
        <v>3455</v>
      </c>
      <c r="E1002" s="172"/>
      <c r="O1002" s="146"/>
    </row>
    <row r="1003" spans="1:15" ht="11.25" customHeight="1">
      <c r="A1003" s="10" t="s">
        <v>3399</v>
      </c>
      <c r="B1003" s="10" t="s">
        <v>3400</v>
      </c>
      <c r="C1003" s="147">
        <v>3.2</v>
      </c>
      <c r="D1003" s="143" t="s">
        <v>3455</v>
      </c>
      <c r="E1003" s="172"/>
      <c r="O1003" s="146"/>
    </row>
    <row r="1004" spans="1:15" ht="11.25" customHeight="1">
      <c r="A1004" s="10" t="s">
        <v>3401</v>
      </c>
      <c r="B1004" s="10" t="s">
        <v>322</v>
      </c>
      <c r="C1004" s="147">
        <v>3.7</v>
      </c>
      <c r="D1004" s="143" t="s">
        <v>3455</v>
      </c>
      <c r="E1004" s="172"/>
      <c r="O1004" s="146"/>
    </row>
    <row r="1005" spans="1:15" ht="11.25" customHeight="1">
      <c r="A1005" s="10" t="s">
        <v>323</v>
      </c>
      <c r="B1005" s="10" t="s">
        <v>1942</v>
      </c>
      <c r="C1005" s="147">
        <v>1.6</v>
      </c>
      <c r="D1005" s="143" t="s">
        <v>3455</v>
      </c>
      <c r="E1005" s="172"/>
      <c r="O1005" s="146"/>
    </row>
    <row r="1006" spans="1:15" ht="11.25" customHeight="1">
      <c r="A1006" s="10" t="s">
        <v>324</v>
      </c>
      <c r="B1006" s="10" t="s">
        <v>325</v>
      </c>
      <c r="C1006" s="147">
        <v>5.2</v>
      </c>
      <c r="D1006" s="143" t="s">
        <v>3455</v>
      </c>
      <c r="E1006" s="172"/>
      <c r="O1006" s="146"/>
    </row>
    <row r="1007" spans="1:15" ht="11.25" customHeight="1">
      <c r="A1007" s="10" t="s">
        <v>326</v>
      </c>
      <c r="B1007" s="10" t="s">
        <v>327</v>
      </c>
      <c r="C1007" s="147">
        <v>12.8</v>
      </c>
      <c r="D1007" s="143" t="s">
        <v>3455</v>
      </c>
      <c r="E1007" s="172"/>
      <c r="O1007" s="146"/>
    </row>
    <row r="1008" spans="1:15" ht="11.25" customHeight="1">
      <c r="A1008" s="10" t="s">
        <v>328</v>
      </c>
      <c r="B1008" s="10" t="s">
        <v>3014</v>
      </c>
      <c r="C1008" s="147">
        <v>23.6</v>
      </c>
      <c r="D1008" s="143" t="s">
        <v>3455</v>
      </c>
      <c r="E1008" s="172"/>
      <c r="O1008" s="146"/>
    </row>
    <row r="1009" spans="1:15" ht="11.25" customHeight="1">
      <c r="A1009" s="10" t="s">
        <v>329</v>
      </c>
      <c r="B1009" s="10" t="s">
        <v>330</v>
      </c>
      <c r="C1009" s="147">
        <v>1.4</v>
      </c>
      <c r="D1009" s="143" t="s">
        <v>3455</v>
      </c>
      <c r="E1009" s="172"/>
      <c r="O1009" s="146"/>
    </row>
    <row r="1010" spans="1:15" ht="11.25" customHeight="1">
      <c r="A1010" s="10" t="s">
        <v>331</v>
      </c>
      <c r="B1010" s="10" t="s">
        <v>3416</v>
      </c>
      <c r="C1010" s="147">
        <v>0.6</v>
      </c>
      <c r="D1010" s="143" t="s">
        <v>3456</v>
      </c>
      <c r="E1010" s="172"/>
      <c r="O1010" s="146"/>
    </row>
    <row r="1011" spans="1:15" ht="11.25" customHeight="1">
      <c r="A1011" s="10" t="s">
        <v>332</v>
      </c>
      <c r="B1011" s="10" t="s">
        <v>3415</v>
      </c>
      <c r="C1011" s="147">
        <v>1.8</v>
      </c>
      <c r="D1011" s="143" t="s">
        <v>3455</v>
      </c>
      <c r="E1011" s="172"/>
      <c r="O1011" s="146"/>
    </row>
    <row r="1012" spans="1:15" ht="11.25" customHeight="1">
      <c r="A1012" s="10" t="s">
        <v>333</v>
      </c>
      <c r="B1012" s="10" t="s">
        <v>1944</v>
      </c>
      <c r="C1012" s="147">
        <v>5.3</v>
      </c>
      <c r="D1012" s="143" t="s">
        <v>3455</v>
      </c>
      <c r="E1012" s="172"/>
      <c r="O1012" s="146"/>
    </row>
    <row r="1013" spans="1:15" ht="11.25" customHeight="1">
      <c r="A1013" s="10" t="s">
        <v>334</v>
      </c>
      <c r="B1013" s="10" t="s">
        <v>335</v>
      </c>
      <c r="C1013" s="147">
        <v>2.8</v>
      </c>
      <c r="D1013" s="143" t="s">
        <v>3455</v>
      </c>
      <c r="E1013" s="172"/>
      <c r="O1013" s="146"/>
    </row>
    <row r="1014" spans="1:15" ht="11.25" customHeight="1">
      <c r="A1014" s="10" t="s">
        <v>336</v>
      </c>
      <c r="B1014" s="10" t="s">
        <v>337</v>
      </c>
      <c r="C1014" s="147">
        <v>0.9</v>
      </c>
      <c r="D1014" s="143" t="s">
        <v>3455</v>
      </c>
      <c r="E1014" s="172"/>
      <c r="O1014" s="146"/>
    </row>
    <row r="1015" spans="1:15" ht="11.25" customHeight="1">
      <c r="A1015" s="10" t="s">
        <v>338</v>
      </c>
      <c r="B1015" s="10" t="s">
        <v>3417</v>
      </c>
      <c r="C1015" s="147">
        <v>3.9</v>
      </c>
      <c r="D1015" s="143" t="s">
        <v>3455</v>
      </c>
      <c r="E1015" s="172"/>
      <c r="O1015" s="146"/>
    </row>
    <row r="1016" spans="1:15" ht="11.25" customHeight="1">
      <c r="A1016" s="10" t="s">
        <v>339</v>
      </c>
      <c r="B1016" s="10" t="s">
        <v>3418</v>
      </c>
      <c r="C1016" s="147">
        <v>0.9</v>
      </c>
      <c r="D1016" s="143" t="s">
        <v>3456</v>
      </c>
      <c r="E1016" s="172"/>
      <c r="O1016" s="146"/>
    </row>
    <row r="1017" spans="1:15" ht="11.25" customHeight="1">
      <c r="A1017" s="10" t="s">
        <v>340</v>
      </c>
      <c r="B1017" s="10" t="s">
        <v>3015</v>
      </c>
      <c r="C1017" s="147">
        <v>1.6</v>
      </c>
      <c r="D1017" s="143" t="s">
        <v>3455</v>
      </c>
      <c r="E1017" s="172"/>
      <c r="O1017" s="146"/>
    </row>
    <row r="1018" spans="1:15" ht="11.25" customHeight="1">
      <c r="A1018" s="10" t="s">
        <v>341</v>
      </c>
      <c r="B1018" s="10" t="s">
        <v>1945</v>
      </c>
      <c r="C1018" s="147">
        <v>1.9</v>
      </c>
      <c r="D1018" s="143" t="s">
        <v>3456</v>
      </c>
      <c r="E1018" s="172"/>
      <c r="O1018" s="146"/>
    </row>
    <row r="1019" spans="1:15" ht="11.25" customHeight="1">
      <c r="A1019" s="10" t="s">
        <v>342</v>
      </c>
      <c r="B1019" s="10" t="s">
        <v>1946</v>
      </c>
      <c r="C1019" s="147">
        <v>0.3</v>
      </c>
      <c r="D1019" s="143" t="s">
        <v>3455</v>
      </c>
      <c r="E1019" s="172"/>
      <c r="O1019" s="146"/>
    </row>
    <row r="1020" spans="1:15" ht="11.25" customHeight="1">
      <c r="A1020" s="10" t="s">
        <v>343</v>
      </c>
      <c r="B1020" s="10" t="s">
        <v>1947</v>
      </c>
      <c r="C1020" s="147">
        <v>0.7</v>
      </c>
      <c r="D1020" s="143" t="s">
        <v>3456</v>
      </c>
      <c r="E1020" s="172"/>
      <c r="O1020" s="146"/>
    </row>
    <row r="1021" spans="1:15" ht="11.25" customHeight="1">
      <c r="A1021" s="10" t="s">
        <v>1752</v>
      </c>
      <c r="B1021" s="10" t="s">
        <v>1948</v>
      </c>
      <c r="C1021" s="147">
        <v>2.1</v>
      </c>
      <c r="D1021" s="143" t="s">
        <v>3455</v>
      </c>
      <c r="E1021" s="172"/>
      <c r="O1021" s="146"/>
    </row>
    <row r="1022" spans="1:15" ht="11.25" customHeight="1">
      <c r="A1022" s="10" t="s">
        <v>1753</v>
      </c>
      <c r="B1022" s="10" t="s">
        <v>3419</v>
      </c>
      <c r="C1022" s="147">
        <v>5.4</v>
      </c>
      <c r="D1022" s="143" t="s">
        <v>3455</v>
      </c>
      <c r="E1022" s="172"/>
      <c r="O1022" s="146"/>
    </row>
    <row r="1023" spans="1:15" ht="11.25" customHeight="1">
      <c r="A1023" s="10" t="s">
        <v>1754</v>
      </c>
      <c r="B1023" s="10" t="s">
        <v>1949</v>
      </c>
      <c r="C1023" s="147">
        <v>4.7</v>
      </c>
      <c r="D1023" s="143" t="s">
        <v>3455</v>
      </c>
      <c r="E1023" s="172"/>
      <c r="O1023" s="146"/>
    </row>
    <row r="1024" spans="1:15" ht="11.25" customHeight="1">
      <c r="A1024" s="10" t="s">
        <v>1755</v>
      </c>
      <c r="B1024" s="10" t="s">
        <v>1756</v>
      </c>
      <c r="C1024" s="147">
        <v>3.2</v>
      </c>
      <c r="D1024" s="143" t="s">
        <v>3456</v>
      </c>
      <c r="E1024" s="172"/>
      <c r="O1024" s="146"/>
    </row>
    <row r="1025" spans="1:15" ht="11.25" customHeight="1">
      <c r="A1025" s="10" t="s">
        <v>1757</v>
      </c>
      <c r="B1025" s="10" t="s">
        <v>1758</v>
      </c>
      <c r="C1025" s="147">
        <v>3.3</v>
      </c>
      <c r="D1025" s="143" t="s">
        <v>3455</v>
      </c>
      <c r="E1025" s="172"/>
      <c r="O1025" s="146"/>
    </row>
    <row r="1026" spans="1:15" ht="11.25" customHeight="1">
      <c r="A1026" s="10" t="s">
        <v>1759</v>
      </c>
      <c r="B1026" s="10" t="s">
        <v>1760</v>
      </c>
      <c r="C1026" s="147">
        <v>7.3</v>
      </c>
      <c r="D1026" s="143" t="s">
        <v>3455</v>
      </c>
      <c r="E1026" s="172"/>
      <c r="O1026" s="146"/>
    </row>
    <row r="1027" spans="1:15" ht="11.25" customHeight="1">
      <c r="A1027" s="10" t="s">
        <v>1761</v>
      </c>
      <c r="B1027" s="10" t="s">
        <v>1762</v>
      </c>
      <c r="C1027" s="147">
        <v>9.7</v>
      </c>
      <c r="D1027" s="143" t="s">
        <v>3455</v>
      </c>
      <c r="E1027" s="172"/>
      <c r="O1027" s="146"/>
    </row>
    <row r="1028" spans="1:15" ht="11.25" customHeight="1">
      <c r="A1028" s="10" t="s">
        <v>1763</v>
      </c>
      <c r="B1028" s="10" t="s">
        <v>1764</v>
      </c>
      <c r="C1028" s="147">
        <v>9.6</v>
      </c>
      <c r="D1028" s="143" t="s">
        <v>3455</v>
      </c>
      <c r="E1028" s="172"/>
      <c r="O1028" s="146"/>
    </row>
    <row r="1029" spans="1:15" ht="11.25" customHeight="1">
      <c r="A1029" s="10" t="s">
        <v>1765</v>
      </c>
      <c r="B1029" s="10" t="s">
        <v>1766</v>
      </c>
      <c r="C1029" s="147">
        <v>1.8</v>
      </c>
      <c r="D1029" s="143" t="s">
        <v>3455</v>
      </c>
      <c r="E1029" s="172"/>
      <c r="O1029" s="146"/>
    </row>
    <row r="1030" spans="1:15" ht="11.25" customHeight="1">
      <c r="A1030" s="10" t="s">
        <v>1767</v>
      </c>
      <c r="B1030" s="10" t="s">
        <v>1768</v>
      </c>
      <c r="C1030" s="147">
        <v>8.3</v>
      </c>
      <c r="D1030" s="143" t="s">
        <v>3455</v>
      </c>
      <c r="E1030" s="172"/>
      <c r="O1030" s="146"/>
    </row>
    <row r="1031" spans="1:15" ht="11.25" customHeight="1">
      <c r="A1031" s="10" t="s">
        <v>1769</v>
      </c>
      <c r="B1031" s="10" t="s">
        <v>1770</v>
      </c>
      <c r="C1031" s="147">
        <v>4.7</v>
      </c>
      <c r="D1031" s="143" t="s">
        <v>3456</v>
      </c>
      <c r="E1031" s="172"/>
      <c r="O1031" s="146"/>
    </row>
    <row r="1032" spans="1:15" ht="11.25" customHeight="1">
      <c r="A1032" s="10" t="s">
        <v>1771</v>
      </c>
      <c r="B1032" s="10" t="s">
        <v>1772</v>
      </c>
      <c r="C1032" s="147">
        <v>1.5</v>
      </c>
      <c r="D1032" s="143" t="s">
        <v>3456</v>
      </c>
      <c r="E1032" s="172"/>
      <c r="O1032" s="146"/>
    </row>
    <row r="1033" spans="1:15" ht="11.25" customHeight="1">
      <c r="A1033" s="10" t="s">
        <v>1773</v>
      </c>
      <c r="B1033" s="10" t="s">
        <v>1143</v>
      </c>
      <c r="C1033" s="147">
        <v>5.1</v>
      </c>
      <c r="D1033" s="143" t="s">
        <v>3455</v>
      </c>
      <c r="E1033" s="172"/>
      <c r="O1033" s="146"/>
    </row>
    <row r="1034" spans="1:15" ht="11.25" customHeight="1">
      <c r="A1034" s="10" t="s">
        <v>1774</v>
      </c>
      <c r="B1034" s="10" t="s">
        <v>1775</v>
      </c>
      <c r="C1034" s="147">
        <v>19.3</v>
      </c>
      <c r="D1034" s="143" t="s">
        <v>3455</v>
      </c>
      <c r="E1034" s="172"/>
      <c r="O1034" s="146"/>
    </row>
    <row r="1035" spans="1:15" ht="11.25" customHeight="1">
      <c r="A1035" s="10" t="s">
        <v>1776</v>
      </c>
      <c r="B1035" s="10" t="s">
        <v>1777</v>
      </c>
      <c r="C1035" s="147">
        <v>7.8</v>
      </c>
      <c r="D1035" s="143" t="s">
        <v>3455</v>
      </c>
      <c r="E1035" s="172"/>
      <c r="O1035" s="146"/>
    </row>
    <row r="1036" spans="1:15" ht="11.25" customHeight="1">
      <c r="A1036" s="10" t="s">
        <v>1778</v>
      </c>
      <c r="B1036" s="10" t="s">
        <v>1779</v>
      </c>
      <c r="C1036" s="147">
        <v>3.7</v>
      </c>
      <c r="D1036" s="143" t="s">
        <v>3455</v>
      </c>
      <c r="E1036" s="172"/>
      <c r="O1036" s="146"/>
    </row>
    <row r="1037" spans="1:15" ht="11.25" customHeight="1">
      <c r="A1037" s="10" t="s">
        <v>1780</v>
      </c>
      <c r="B1037" s="10" t="s">
        <v>1781</v>
      </c>
      <c r="C1037" s="147">
        <v>1.5</v>
      </c>
      <c r="D1037" s="143" t="s">
        <v>3456</v>
      </c>
      <c r="E1037" s="172"/>
      <c r="O1037" s="146"/>
    </row>
    <row r="1038" spans="1:15" ht="11.25" customHeight="1">
      <c r="A1038" s="10" t="s">
        <v>1782</v>
      </c>
      <c r="B1038" s="10" t="s">
        <v>1783</v>
      </c>
      <c r="C1038" s="147">
        <v>0.6</v>
      </c>
      <c r="D1038" s="143" t="s">
        <v>3455</v>
      </c>
      <c r="E1038" s="172"/>
      <c r="O1038" s="146"/>
    </row>
    <row r="1039" spans="1:15" ht="11.25" customHeight="1">
      <c r="A1039" s="10" t="s">
        <v>1784</v>
      </c>
      <c r="B1039" s="10" t="s">
        <v>351</v>
      </c>
      <c r="C1039" s="147" t="s">
        <v>9</v>
      </c>
      <c r="D1039" s="119"/>
      <c r="E1039" s="172"/>
      <c r="O1039" s="146"/>
    </row>
    <row r="1040" spans="1:15" ht="11.25" customHeight="1">
      <c r="A1040" s="10" t="s">
        <v>352</v>
      </c>
      <c r="B1040" s="10" t="s">
        <v>353</v>
      </c>
      <c r="C1040" s="147" t="s">
        <v>9</v>
      </c>
      <c r="D1040" s="143" t="s">
        <v>3456</v>
      </c>
      <c r="E1040" s="172"/>
      <c r="O1040" s="146"/>
    </row>
    <row r="1041" spans="1:15" ht="11.25" customHeight="1">
      <c r="A1041" s="10" t="s">
        <v>354</v>
      </c>
      <c r="B1041" s="10" t="s">
        <v>355</v>
      </c>
      <c r="C1041" s="147" t="s">
        <v>9</v>
      </c>
      <c r="D1041" s="143" t="s">
        <v>3456</v>
      </c>
      <c r="E1041" s="172"/>
      <c r="O1041" s="146"/>
    </row>
    <row r="1042" spans="1:15" ht="11.25" customHeight="1">
      <c r="A1042" s="10" t="s">
        <v>356</v>
      </c>
      <c r="B1042" s="10" t="s">
        <v>357</v>
      </c>
      <c r="C1042" s="147" t="s">
        <v>9</v>
      </c>
      <c r="D1042" s="143" t="s">
        <v>3456</v>
      </c>
      <c r="E1042" s="172"/>
      <c r="O1042" s="146"/>
    </row>
    <row r="1043" spans="1:15" ht="11.25" customHeight="1">
      <c r="A1043" s="10" t="s">
        <v>358</v>
      </c>
      <c r="B1043" s="10" t="s">
        <v>359</v>
      </c>
      <c r="C1043" s="147">
        <v>13.5</v>
      </c>
      <c r="D1043" s="143" t="s">
        <v>3456</v>
      </c>
      <c r="E1043" s="172"/>
      <c r="O1043" s="146"/>
    </row>
    <row r="1044" spans="1:15" ht="11.25" customHeight="1">
      <c r="A1044" s="10" t="s">
        <v>360</v>
      </c>
      <c r="B1044" s="10" t="s">
        <v>361</v>
      </c>
      <c r="C1044" s="147">
        <v>3</v>
      </c>
      <c r="D1044" s="143" t="s">
        <v>3456</v>
      </c>
      <c r="E1044" s="172"/>
      <c r="O1044" s="146"/>
    </row>
    <row r="1045" spans="1:15" ht="11.25" customHeight="1">
      <c r="A1045" s="10" t="s">
        <v>362</v>
      </c>
      <c r="B1045" s="10" t="s">
        <v>363</v>
      </c>
      <c r="C1045" s="147">
        <v>4</v>
      </c>
      <c r="D1045" s="143" t="s">
        <v>3456</v>
      </c>
      <c r="E1045" s="172"/>
      <c r="O1045" s="146"/>
    </row>
    <row r="1046" spans="1:15" ht="11.25" customHeight="1">
      <c r="A1046" s="10" t="s">
        <v>364</v>
      </c>
      <c r="B1046" s="10" t="s">
        <v>365</v>
      </c>
      <c r="C1046" s="147">
        <v>11.7</v>
      </c>
      <c r="D1046" s="143" t="s">
        <v>3455</v>
      </c>
      <c r="E1046" s="172"/>
      <c r="O1046" s="146"/>
    </row>
    <row r="1047" spans="1:15" ht="11.25" customHeight="1">
      <c r="A1047" s="10" t="s">
        <v>366</v>
      </c>
      <c r="B1047" s="10" t="s">
        <v>1487</v>
      </c>
      <c r="C1047" s="147">
        <v>7.6</v>
      </c>
      <c r="D1047" s="143" t="s">
        <v>3455</v>
      </c>
      <c r="E1047" s="172"/>
      <c r="O1047" s="146"/>
    </row>
    <row r="1048" spans="1:15" ht="11.25" customHeight="1">
      <c r="A1048" s="10" t="s">
        <v>1488</v>
      </c>
      <c r="B1048" s="10" t="s">
        <v>1489</v>
      </c>
      <c r="C1048" s="147">
        <v>1.8</v>
      </c>
      <c r="D1048" s="143" t="s">
        <v>3456</v>
      </c>
      <c r="E1048" s="172"/>
      <c r="O1048" s="146"/>
    </row>
    <row r="1049" spans="1:15" ht="11.25" customHeight="1">
      <c r="A1049" s="10" t="s">
        <v>1490</v>
      </c>
      <c r="B1049" s="10" t="s">
        <v>1491</v>
      </c>
      <c r="C1049" s="147" t="s">
        <v>9</v>
      </c>
      <c r="D1049" s="143" t="s">
        <v>3456</v>
      </c>
      <c r="E1049" s="172"/>
      <c r="O1049" s="146"/>
    </row>
    <row r="1050" spans="1:15" ht="11.25" customHeight="1">
      <c r="A1050" s="10" t="s">
        <v>1492</v>
      </c>
      <c r="B1050" s="10" t="s">
        <v>1493</v>
      </c>
      <c r="C1050" s="147">
        <v>1</v>
      </c>
      <c r="D1050" s="143" t="s">
        <v>3456</v>
      </c>
      <c r="E1050" s="172"/>
      <c r="O1050" s="146"/>
    </row>
    <row r="1051" spans="1:15" ht="11.25" customHeight="1">
      <c r="A1051" s="10" t="s">
        <v>1494</v>
      </c>
      <c r="B1051" s="10" t="s">
        <v>1495</v>
      </c>
      <c r="C1051" s="147">
        <v>15.7</v>
      </c>
      <c r="D1051" s="143" t="s">
        <v>3456</v>
      </c>
      <c r="E1051" s="172"/>
      <c r="O1051" s="146"/>
    </row>
    <row r="1052" spans="1:15" ht="11.25" customHeight="1">
      <c r="A1052" s="10" t="s">
        <v>1496</v>
      </c>
      <c r="B1052" s="10" t="s">
        <v>1497</v>
      </c>
      <c r="C1052" s="147">
        <v>3.5</v>
      </c>
      <c r="D1052" s="143" t="s">
        <v>3456</v>
      </c>
      <c r="E1052" s="172"/>
      <c r="O1052" s="146"/>
    </row>
    <row r="1053" spans="1:15" ht="11.25" customHeight="1">
      <c r="A1053" s="10" t="s">
        <v>1498</v>
      </c>
      <c r="B1053" s="10" t="s">
        <v>3221</v>
      </c>
      <c r="C1053" s="147">
        <v>2.7</v>
      </c>
      <c r="D1053" s="143" t="s">
        <v>3456</v>
      </c>
      <c r="E1053" s="172"/>
      <c r="O1053" s="146"/>
    </row>
    <row r="1054" spans="1:15" ht="11.25" customHeight="1">
      <c r="A1054" s="10" t="s">
        <v>1499</v>
      </c>
      <c r="B1054" s="10" t="s">
        <v>3222</v>
      </c>
      <c r="C1054" s="147">
        <v>0.2</v>
      </c>
      <c r="D1054" s="143" t="s">
        <v>3456</v>
      </c>
      <c r="E1054" s="172"/>
      <c r="O1054" s="146"/>
    </row>
    <row r="1055" spans="1:15" ht="11.25" customHeight="1">
      <c r="A1055" s="10" t="s">
        <v>1500</v>
      </c>
      <c r="B1055" s="10" t="s">
        <v>1501</v>
      </c>
      <c r="C1055" s="147">
        <v>2</v>
      </c>
      <c r="D1055" s="143" t="s">
        <v>3456</v>
      </c>
      <c r="E1055" s="172"/>
      <c r="O1055" s="146"/>
    </row>
    <row r="1056" spans="1:15" ht="11.25" customHeight="1">
      <c r="A1056" s="10" t="s">
        <v>1502</v>
      </c>
      <c r="B1056" s="10" t="s">
        <v>1962</v>
      </c>
      <c r="C1056" s="147">
        <v>3.1</v>
      </c>
      <c r="D1056" s="143" t="s">
        <v>3456</v>
      </c>
      <c r="E1056" s="172"/>
      <c r="O1056" s="146"/>
    </row>
    <row r="1057" spans="1:15" ht="11.25" customHeight="1">
      <c r="A1057" s="10" t="s">
        <v>1503</v>
      </c>
      <c r="B1057" s="10" t="s">
        <v>1504</v>
      </c>
      <c r="C1057" s="147">
        <v>0.7</v>
      </c>
      <c r="D1057" s="143" t="s">
        <v>3455</v>
      </c>
      <c r="E1057" s="172"/>
      <c r="O1057" s="146"/>
    </row>
    <row r="1058" spans="1:15" ht="11.25" customHeight="1">
      <c r="A1058" s="10" t="s">
        <v>1505</v>
      </c>
      <c r="B1058" s="10" t="s">
        <v>1963</v>
      </c>
      <c r="C1058" s="147">
        <v>0.3</v>
      </c>
      <c r="D1058" s="143" t="s">
        <v>3456</v>
      </c>
      <c r="E1058" s="172"/>
      <c r="O1058" s="146"/>
    </row>
    <row r="1059" spans="1:15" ht="11.25" customHeight="1">
      <c r="A1059" s="10" t="s">
        <v>1506</v>
      </c>
      <c r="B1059" s="10" t="s">
        <v>1507</v>
      </c>
      <c r="C1059" s="147" t="s">
        <v>9</v>
      </c>
      <c r="D1059" s="143" t="s">
        <v>3456</v>
      </c>
      <c r="E1059" s="172"/>
      <c r="O1059" s="146"/>
    </row>
    <row r="1060" spans="1:15" ht="11.25" customHeight="1">
      <c r="A1060" s="10" t="s">
        <v>1508</v>
      </c>
      <c r="B1060" s="10" t="s">
        <v>1964</v>
      </c>
      <c r="C1060" s="147">
        <v>1.4</v>
      </c>
      <c r="D1060" s="143" t="s">
        <v>3456</v>
      </c>
      <c r="E1060" s="172"/>
      <c r="O1060" s="146"/>
    </row>
    <row r="1061" spans="1:15" ht="11.25" customHeight="1">
      <c r="A1061" s="10" t="s">
        <v>1509</v>
      </c>
      <c r="B1061" s="10" t="s">
        <v>1510</v>
      </c>
      <c r="C1061" s="147">
        <v>0.7</v>
      </c>
      <c r="D1061" s="143" t="s">
        <v>3456</v>
      </c>
      <c r="E1061" s="172"/>
      <c r="O1061" s="146"/>
    </row>
    <row r="1062" spans="1:15" ht="11.25" customHeight="1">
      <c r="A1062" s="10" t="s">
        <v>1511</v>
      </c>
      <c r="B1062" s="10" t="s">
        <v>1965</v>
      </c>
      <c r="C1062" s="147">
        <v>1.7</v>
      </c>
      <c r="D1062" s="143" t="s">
        <v>3455</v>
      </c>
      <c r="E1062" s="172"/>
      <c r="O1062" s="146"/>
    </row>
    <row r="1063" spans="1:15" ht="11.25" customHeight="1">
      <c r="A1063" s="10" t="s">
        <v>1512</v>
      </c>
      <c r="B1063" s="10" t="s">
        <v>1513</v>
      </c>
      <c r="C1063" s="147">
        <v>2.2</v>
      </c>
      <c r="D1063" s="143" t="s">
        <v>3456</v>
      </c>
      <c r="E1063" s="172"/>
      <c r="O1063" s="146"/>
    </row>
    <row r="1064" spans="1:15" ht="11.25" customHeight="1">
      <c r="A1064" s="10" t="s">
        <v>1514</v>
      </c>
      <c r="B1064" s="10" t="s">
        <v>1515</v>
      </c>
      <c r="C1064" s="147" t="s">
        <v>9</v>
      </c>
      <c r="D1064" s="143" t="s">
        <v>3456</v>
      </c>
      <c r="E1064" s="172"/>
      <c r="O1064" s="146"/>
    </row>
    <row r="1065" spans="1:15" ht="11.25" customHeight="1">
      <c r="A1065" s="10" t="s">
        <v>1516</v>
      </c>
      <c r="B1065" s="10" t="s">
        <v>1966</v>
      </c>
      <c r="C1065" s="147">
        <v>1.2</v>
      </c>
      <c r="D1065" s="143" t="s">
        <v>3455</v>
      </c>
      <c r="E1065" s="172"/>
      <c r="O1065" s="146"/>
    </row>
    <row r="1066" spans="1:15" ht="11.25" customHeight="1">
      <c r="A1066" s="10" t="s">
        <v>1517</v>
      </c>
      <c r="B1066" s="10" t="s">
        <v>1518</v>
      </c>
      <c r="C1066" s="147">
        <v>4.3</v>
      </c>
      <c r="D1066" s="143" t="s">
        <v>3455</v>
      </c>
      <c r="E1066" s="172"/>
      <c r="O1066" s="146"/>
    </row>
    <row r="1067" spans="1:15" ht="11.25" customHeight="1">
      <c r="A1067" s="10" t="s">
        <v>1519</v>
      </c>
      <c r="B1067" s="10" t="s">
        <v>1967</v>
      </c>
      <c r="C1067" s="147">
        <v>0.7</v>
      </c>
      <c r="D1067" s="143" t="s">
        <v>3455</v>
      </c>
      <c r="E1067" s="172"/>
      <c r="O1067" s="146"/>
    </row>
    <row r="1068" spans="1:15" ht="11.25" customHeight="1">
      <c r="A1068" s="10" t="s">
        <v>1520</v>
      </c>
      <c r="B1068" s="10" t="s">
        <v>1968</v>
      </c>
      <c r="C1068" s="147" t="s">
        <v>9</v>
      </c>
      <c r="D1068" s="119"/>
      <c r="E1068" s="172"/>
      <c r="O1068" s="146"/>
    </row>
    <row r="1069" spans="1:15" ht="11.25" customHeight="1">
      <c r="A1069" s="10" t="s">
        <v>1521</v>
      </c>
      <c r="B1069" s="10" t="s">
        <v>1969</v>
      </c>
      <c r="C1069" s="147">
        <v>1.2</v>
      </c>
      <c r="D1069" s="143" t="s">
        <v>3455</v>
      </c>
      <c r="E1069" s="172"/>
      <c r="O1069" s="146"/>
    </row>
    <row r="1070" spans="1:15" ht="11.25" customHeight="1">
      <c r="A1070" s="10" t="s">
        <v>1522</v>
      </c>
      <c r="B1070" s="10" t="s">
        <v>1970</v>
      </c>
      <c r="C1070" s="147" t="s">
        <v>9</v>
      </c>
      <c r="D1070" s="143" t="s">
        <v>3456</v>
      </c>
      <c r="E1070" s="172"/>
      <c r="O1070" s="146"/>
    </row>
    <row r="1071" spans="1:15" ht="11.25" customHeight="1">
      <c r="A1071" s="10" t="s">
        <v>1523</v>
      </c>
      <c r="B1071" s="10" t="s">
        <v>1524</v>
      </c>
      <c r="C1071" s="147">
        <v>0.7</v>
      </c>
      <c r="D1071" s="143" t="s">
        <v>3455</v>
      </c>
      <c r="E1071" s="172"/>
      <c r="O1071" s="146"/>
    </row>
    <row r="1072" spans="1:15" ht="11.25" customHeight="1">
      <c r="A1072" s="10" t="s">
        <v>1525</v>
      </c>
      <c r="B1072" s="10" t="s">
        <v>1526</v>
      </c>
      <c r="C1072" s="147">
        <v>2.9</v>
      </c>
      <c r="D1072" s="143" t="s">
        <v>3456</v>
      </c>
      <c r="E1072" s="172"/>
      <c r="O1072" s="146"/>
    </row>
    <row r="1073" spans="1:15" ht="11.25" customHeight="1">
      <c r="A1073" s="10" t="s">
        <v>1527</v>
      </c>
      <c r="B1073" s="10" t="s">
        <v>1971</v>
      </c>
      <c r="C1073" s="147" t="s">
        <v>9</v>
      </c>
      <c r="D1073" s="143" t="s">
        <v>3456</v>
      </c>
      <c r="E1073" s="172"/>
      <c r="O1073" s="146"/>
    </row>
    <row r="1074" spans="1:15" ht="11.25" customHeight="1">
      <c r="A1074" s="10" t="s">
        <v>1528</v>
      </c>
      <c r="B1074" s="10" t="s">
        <v>1972</v>
      </c>
      <c r="C1074" s="147">
        <v>2</v>
      </c>
      <c r="D1074" s="143" t="s">
        <v>3456</v>
      </c>
      <c r="E1074" s="172"/>
      <c r="O1074" s="146"/>
    </row>
    <row r="1075" spans="1:15" ht="11.25" customHeight="1">
      <c r="A1075" s="10" t="s">
        <v>1529</v>
      </c>
      <c r="B1075" s="10" t="s">
        <v>2608</v>
      </c>
      <c r="C1075" s="147">
        <v>0.7</v>
      </c>
      <c r="D1075" s="143" t="s">
        <v>3456</v>
      </c>
      <c r="E1075" s="172"/>
      <c r="O1075" s="146"/>
    </row>
    <row r="1076" spans="1:15" ht="11.25" customHeight="1">
      <c r="A1076" s="10" t="s">
        <v>1530</v>
      </c>
      <c r="B1076" s="10" t="s">
        <v>1973</v>
      </c>
      <c r="C1076" s="147">
        <v>3.2</v>
      </c>
      <c r="D1076" s="143" t="s">
        <v>3456</v>
      </c>
      <c r="E1076" s="172"/>
      <c r="O1076" s="146"/>
    </row>
    <row r="1077" spans="1:15" ht="11.25" customHeight="1">
      <c r="A1077" s="10" t="s">
        <v>1531</v>
      </c>
      <c r="B1077" s="10" t="s">
        <v>1532</v>
      </c>
      <c r="C1077" s="147" t="s">
        <v>9</v>
      </c>
      <c r="D1077" s="119"/>
      <c r="E1077" s="172"/>
      <c r="O1077" s="146"/>
    </row>
    <row r="1078" spans="1:15" ht="11.25" customHeight="1">
      <c r="A1078" s="10" t="s">
        <v>1533</v>
      </c>
      <c r="B1078" s="10" t="s">
        <v>1534</v>
      </c>
      <c r="C1078" s="147" t="s">
        <v>9</v>
      </c>
      <c r="D1078" s="119"/>
      <c r="E1078" s="172"/>
      <c r="O1078" s="146"/>
    </row>
    <row r="1079" spans="1:15" ht="11.25" customHeight="1">
      <c r="A1079" s="10" t="s">
        <v>1535</v>
      </c>
      <c r="B1079" s="10" t="s">
        <v>1974</v>
      </c>
      <c r="C1079" s="147" t="s">
        <v>9</v>
      </c>
      <c r="D1079" s="143" t="s">
        <v>3456</v>
      </c>
      <c r="E1079" s="172"/>
      <c r="O1079" s="146"/>
    </row>
    <row r="1080" spans="1:15" ht="11.25" customHeight="1">
      <c r="A1080" s="10" t="s">
        <v>1536</v>
      </c>
      <c r="B1080" s="10" t="s">
        <v>1975</v>
      </c>
      <c r="C1080" s="147" t="s">
        <v>9</v>
      </c>
      <c r="D1080" s="119"/>
      <c r="E1080" s="172"/>
      <c r="O1080" s="146"/>
    </row>
    <row r="1081" spans="1:15" ht="11.25" customHeight="1">
      <c r="A1081" s="10" t="s">
        <v>1537</v>
      </c>
      <c r="B1081" s="10" t="s">
        <v>1976</v>
      </c>
      <c r="C1081" s="147">
        <v>0.6</v>
      </c>
      <c r="D1081" s="143" t="s">
        <v>3456</v>
      </c>
      <c r="E1081" s="172"/>
      <c r="O1081" s="146"/>
    </row>
    <row r="1082" spans="1:15" ht="11.25" customHeight="1">
      <c r="A1082" s="10" t="s">
        <v>1538</v>
      </c>
      <c r="B1082" s="10" t="s">
        <v>1539</v>
      </c>
      <c r="C1082" s="147" t="s">
        <v>9</v>
      </c>
      <c r="D1082" s="143" t="s">
        <v>3456</v>
      </c>
      <c r="E1082" s="172"/>
      <c r="O1082" s="146"/>
    </row>
    <row r="1083" spans="1:15" ht="11.25" customHeight="1">
      <c r="A1083" s="10" t="s">
        <v>1540</v>
      </c>
      <c r="B1083" s="10" t="s">
        <v>1977</v>
      </c>
      <c r="C1083" s="147" t="s">
        <v>9</v>
      </c>
      <c r="D1083" s="119"/>
      <c r="E1083" s="172"/>
      <c r="O1083" s="146"/>
    </row>
    <row r="1084" spans="1:15" ht="11.25" customHeight="1">
      <c r="A1084" s="10" t="s">
        <v>1541</v>
      </c>
      <c r="B1084" s="10" t="s">
        <v>1542</v>
      </c>
      <c r="C1084" s="147">
        <v>1.6</v>
      </c>
      <c r="D1084" s="143" t="s">
        <v>3455</v>
      </c>
      <c r="E1084" s="172"/>
      <c r="O1084" s="146"/>
    </row>
    <row r="1085" spans="1:15" ht="11.25" customHeight="1">
      <c r="A1085" s="10" t="s">
        <v>1543</v>
      </c>
      <c r="B1085" s="10" t="s">
        <v>1544</v>
      </c>
      <c r="C1085" s="147" t="s">
        <v>9</v>
      </c>
      <c r="D1085" s="119"/>
      <c r="E1085" s="172"/>
      <c r="O1085" s="146"/>
    </row>
    <row r="1086" spans="1:15" ht="11.25" customHeight="1">
      <c r="A1086" s="10" t="s">
        <v>1545</v>
      </c>
      <c r="B1086" s="10" t="s">
        <v>1978</v>
      </c>
      <c r="C1086" s="147">
        <v>6.9</v>
      </c>
      <c r="D1086" s="143" t="s">
        <v>3455</v>
      </c>
      <c r="E1086" s="172"/>
      <c r="O1086" s="146"/>
    </row>
    <row r="1087" spans="1:15" ht="11.25" customHeight="1">
      <c r="A1087" s="10" t="s">
        <v>1546</v>
      </c>
      <c r="B1087" s="10" t="s">
        <v>1547</v>
      </c>
      <c r="C1087" s="147">
        <v>1.6</v>
      </c>
      <c r="D1087" s="143" t="s">
        <v>3455</v>
      </c>
      <c r="E1087" s="172"/>
      <c r="O1087" s="146"/>
    </row>
    <row r="1088" spans="1:15" ht="11.25" customHeight="1">
      <c r="A1088" s="10" t="s">
        <v>1548</v>
      </c>
      <c r="B1088" s="10" t="s">
        <v>1549</v>
      </c>
      <c r="C1088" s="147">
        <v>0.5</v>
      </c>
      <c r="D1088" s="143" t="s">
        <v>3455</v>
      </c>
      <c r="E1088" s="172"/>
      <c r="O1088" s="146"/>
    </row>
    <row r="1089" spans="1:15" ht="11.25" customHeight="1">
      <c r="A1089" s="10" t="s">
        <v>1550</v>
      </c>
      <c r="B1089" s="10" t="s">
        <v>1551</v>
      </c>
      <c r="C1089" s="147" t="s">
        <v>9</v>
      </c>
      <c r="D1089" s="119"/>
      <c r="E1089" s="172"/>
      <c r="O1089" s="146"/>
    </row>
    <row r="1090" spans="1:15" ht="11.25" customHeight="1">
      <c r="A1090" s="10" t="s">
        <v>1552</v>
      </c>
      <c r="B1090" s="10" t="s">
        <v>1979</v>
      </c>
      <c r="C1090" s="147">
        <v>5</v>
      </c>
      <c r="D1090" s="143" t="s">
        <v>3456</v>
      </c>
      <c r="E1090" s="172"/>
      <c r="O1090" s="146"/>
    </row>
    <row r="1091" spans="1:15" ht="11.25" customHeight="1">
      <c r="A1091" s="10" t="s">
        <v>1553</v>
      </c>
      <c r="B1091" s="10" t="s">
        <v>1554</v>
      </c>
      <c r="C1091" s="147" t="s">
        <v>9</v>
      </c>
      <c r="D1091" s="143" t="s">
        <v>3456</v>
      </c>
      <c r="E1091" s="172"/>
      <c r="O1091" s="146"/>
    </row>
    <row r="1092" spans="1:15" ht="11.25" customHeight="1">
      <c r="A1092" s="10" t="s">
        <v>1555</v>
      </c>
      <c r="B1092" s="10" t="s">
        <v>1556</v>
      </c>
      <c r="C1092" s="147">
        <v>1.3</v>
      </c>
      <c r="D1092" s="143" t="s">
        <v>3456</v>
      </c>
      <c r="E1092" s="172"/>
      <c r="O1092" s="146"/>
    </row>
    <row r="1093" spans="1:15" ht="11.25" customHeight="1">
      <c r="A1093" s="10" t="s">
        <v>1557</v>
      </c>
      <c r="B1093" s="10" t="s">
        <v>1558</v>
      </c>
      <c r="C1093" s="147">
        <v>0.7</v>
      </c>
      <c r="D1093" s="143" t="s">
        <v>3456</v>
      </c>
      <c r="E1093" s="172"/>
      <c r="O1093" s="146"/>
    </row>
    <row r="1094" spans="1:15" ht="11.25" customHeight="1">
      <c r="A1094" s="10" t="s">
        <v>1559</v>
      </c>
      <c r="B1094" s="10" t="s">
        <v>1980</v>
      </c>
      <c r="C1094" s="147">
        <v>2.1</v>
      </c>
      <c r="D1094" s="143" t="s">
        <v>3456</v>
      </c>
      <c r="E1094" s="172"/>
      <c r="O1094" s="146"/>
    </row>
    <row r="1095" spans="1:15" ht="11.25" customHeight="1">
      <c r="A1095" s="10" t="s">
        <v>1560</v>
      </c>
      <c r="B1095" s="10" t="s">
        <v>1561</v>
      </c>
      <c r="C1095" s="147">
        <v>2.7</v>
      </c>
      <c r="D1095" s="143" t="s">
        <v>3456</v>
      </c>
      <c r="E1095" s="172"/>
      <c r="O1095" s="146"/>
    </row>
    <row r="1096" spans="1:15" ht="11.25" customHeight="1">
      <c r="A1096" s="10" t="s">
        <v>1562</v>
      </c>
      <c r="B1096" s="10" t="s">
        <v>1981</v>
      </c>
      <c r="C1096" s="147">
        <v>1</v>
      </c>
      <c r="D1096" s="143" t="s">
        <v>3455</v>
      </c>
      <c r="E1096" s="172"/>
      <c r="O1096" s="146"/>
    </row>
    <row r="1097" spans="1:15" ht="11.25" customHeight="1">
      <c r="A1097" s="10" t="s">
        <v>1563</v>
      </c>
      <c r="B1097" s="10" t="s">
        <v>1564</v>
      </c>
      <c r="C1097" s="147">
        <v>4.2</v>
      </c>
      <c r="D1097" s="143" t="s">
        <v>3455</v>
      </c>
      <c r="E1097" s="172"/>
      <c r="O1097" s="146"/>
    </row>
    <row r="1098" spans="1:15" ht="11.25" customHeight="1">
      <c r="A1098" s="10" t="s">
        <v>1565</v>
      </c>
      <c r="B1098" s="10" t="s">
        <v>1566</v>
      </c>
      <c r="C1098" s="147">
        <v>11.4</v>
      </c>
      <c r="D1098" s="143" t="s">
        <v>3455</v>
      </c>
      <c r="E1098" s="172"/>
      <c r="O1098" s="146"/>
    </row>
    <row r="1099" spans="1:15" ht="11.25" customHeight="1">
      <c r="A1099" s="10" t="s">
        <v>1567</v>
      </c>
      <c r="B1099" s="10" t="s">
        <v>1950</v>
      </c>
      <c r="C1099" s="147">
        <v>6.9</v>
      </c>
      <c r="D1099" s="143" t="s">
        <v>3455</v>
      </c>
      <c r="E1099" s="172"/>
      <c r="O1099" s="146"/>
    </row>
    <row r="1100" spans="1:15" ht="11.25" customHeight="1">
      <c r="A1100" s="10" t="s">
        <v>1568</v>
      </c>
      <c r="B1100" s="10" t="s">
        <v>1569</v>
      </c>
      <c r="C1100" s="147">
        <v>43.6</v>
      </c>
      <c r="D1100" s="143" t="s">
        <v>3455</v>
      </c>
      <c r="E1100" s="172"/>
      <c r="O1100" s="146"/>
    </row>
    <row r="1101" spans="1:15" ht="11.25" customHeight="1">
      <c r="A1101" s="10" t="s">
        <v>1570</v>
      </c>
      <c r="B1101" s="10" t="s">
        <v>1571</v>
      </c>
      <c r="C1101" s="147">
        <v>33.5</v>
      </c>
      <c r="D1101" s="143" t="s">
        <v>3455</v>
      </c>
      <c r="E1101" s="172"/>
      <c r="O1101" s="146"/>
    </row>
    <row r="1102" spans="1:15" ht="11.25" customHeight="1">
      <c r="A1102" s="10" t="s">
        <v>1572</v>
      </c>
      <c r="B1102" s="10" t="s">
        <v>1573</v>
      </c>
      <c r="C1102" s="147">
        <v>32.2</v>
      </c>
      <c r="D1102" s="143" t="s">
        <v>3455</v>
      </c>
      <c r="E1102" s="172"/>
      <c r="O1102" s="146"/>
    </row>
    <row r="1103" spans="1:15" ht="11.25" customHeight="1">
      <c r="A1103" s="10" t="s">
        <v>1574</v>
      </c>
      <c r="B1103" s="10" t="s">
        <v>1575</v>
      </c>
      <c r="C1103" s="147">
        <v>98.6</v>
      </c>
      <c r="D1103" s="143" t="s">
        <v>3455</v>
      </c>
      <c r="E1103" s="172"/>
      <c r="O1103" s="146"/>
    </row>
    <row r="1104" spans="1:15" ht="11.25" customHeight="1">
      <c r="A1104" s="10" t="s">
        <v>1576</v>
      </c>
      <c r="B1104" s="10" t="s">
        <v>1951</v>
      </c>
      <c r="C1104" s="147">
        <v>62.8</v>
      </c>
      <c r="D1104" s="143" t="s">
        <v>3455</v>
      </c>
      <c r="E1104" s="172"/>
      <c r="O1104" s="146"/>
    </row>
    <row r="1105" spans="1:15" ht="11.25" customHeight="1">
      <c r="A1105" s="10" t="s">
        <v>1577</v>
      </c>
      <c r="B1105" s="10" t="s">
        <v>1578</v>
      </c>
      <c r="C1105" s="147">
        <v>85.8</v>
      </c>
      <c r="D1105" s="143" t="s">
        <v>3455</v>
      </c>
      <c r="E1105" s="172"/>
      <c r="O1105" s="146"/>
    </row>
    <row r="1106" spans="1:15" ht="11.25" customHeight="1">
      <c r="A1106" s="10" t="s">
        <v>1579</v>
      </c>
      <c r="B1106" s="10" t="s">
        <v>1580</v>
      </c>
      <c r="C1106" s="147">
        <v>19.5</v>
      </c>
      <c r="D1106" s="143" t="s">
        <v>3455</v>
      </c>
      <c r="E1106" s="172"/>
      <c r="O1106" s="146"/>
    </row>
    <row r="1107" spans="1:15" ht="11.25" customHeight="1">
      <c r="A1107" s="10" t="s">
        <v>1581</v>
      </c>
      <c r="B1107" s="10" t="s">
        <v>1952</v>
      </c>
      <c r="C1107" s="147">
        <v>35.4</v>
      </c>
      <c r="D1107" s="143" t="s">
        <v>3455</v>
      </c>
      <c r="E1107" s="172"/>
      <c r="O1107" s="146"/>
    </row>
    <row r="1108" spans="1:15" ht="11.25" customHeight="1">
      <c r="A1108" s="10" t="s">
        <v>1582</v>
      </c>
      <c r="B1108" s="10" t="s">
        <v>1953</v>
      </c>
      <c r="C1108" s="147">
        <v>17.5</v>
      </c>
      <c r="D1108" s="143" t="s">
        <v>3455</v>
      </c>
      <c r="E1108" s="172"/>
      <c r="O1108" s="146"/>
    </row>
    <row r="1109" spans="1:15" ht="11.25" customHeight="1">
      <c r="A1109" s="10" t="s">
        <v>1583</v>
      </c>
      <c r="B1109" s="10" t="s">
        <v>1172</v>
      </c>
      <c r="C1109" s="147">
        <v>13.1</v>
      </c>
      <c r="D1109" s="143" t="s">
        <v>3455</v>
      </c>
      <c r="E1109" s="172"/>
      <c r="O1109" s="146"/>
    </row>
    <row r="1110" spans="1:15" ht="11.25" customHeight="1">
      <c r="A1110" s="10" t="s">
        <v>1584</v>
      </c>
      <c r="B1110" s="10" t="s">
        <v>1585</v>
      </c>
      <c r="C1110" s="147">
        <v>2.6</v>
      </c>
      <c r="D1110" s="143" t="s">
        <v>3455</v>
      </c>
      <c r="E1110" s="172"/>
      <c r="O1110" s="146"/>
    </row>
    <row r="1111" spans="1:15" ht="11.25" customHeight="1">
      <c r="A1111" s="10" t="s">
        <v>1586</v>
      </c>
      <c r="B1111" s="10" t="s">
        <v>1958</v>
      </c>
      <c r="C1111" s="147">
        <v>5</v>
      </c>
      <c r="D1111" s="143" t="s">
        <v>3455</v>
      </c>
      <c r="E1111" s="172"/>
      <c r="O1111" s="146"/>
    </row>
    <row r="1112" spans="1:15" ht="11.25" customHeight="1">
      <c r="A1112" s="10" t="s">
        <v>1587</v>
      </c>
      <c r="B1112" s="10" t="s">
        <v>1588</v>
      </c>
      <c r="C1112" s="147">
        <v>3.8</v>
      </c>
      <c r="D1112" s="143" t="s">
        <v>3455</v>
      </c>
      <c r="E1112" s="172"/>
      <c r="O1112" s="146"/>
    </row>
    <row r="1113" spans="1:15" ht="11.25" customHeight="1">
      <c r="A1113" s="10" t="s">
        <v>1589</v>
      </c>
      <c r="B1113" s="10" t="s">
        <v>1959</v>
      </c>
      <c r="C1113" s="147">
        <v>1.4</v>
      </c>
      <c r="D1113" s="143" t="s">
        <v>3455</v>
      </c>
      <c r="E1113" s="172"/>
      <c r="O1113" s="146"/>
    </row>
    <row r="1114" spans="1:15" ht="11.25" customHeight="1">
      <c r="A1114" s="10" t="s">
        <v>1590</v>
      </c>
      <c r="B1114" s="10" t="s">
        <v>1591</v>
      </c>
      <c r="C1114" s="147">
        <v>1.7</v>
      </c>
      <c r="D1114" s="143" t="s">
        <v>3455</v>
      </c>
      <c r="E1114" s="172"/>
      <c r="O1114" s="146"/>
    </row>
    <row r="1115" spans="1:15" ht="11.25" customHeight="1">
      <c r="A1115" s="10" t="s">
        <v>1592</v>
      </c>
      <c r="B1115" s="10" t="s">
        <v>1960</v>
      </c>
      <c r="C1115" s="147">
        <v>5</v>
      </c>
      <c r="D1115" s="143" t="s">
        <v>3455</v>
      </c>
      <c r="E1115" s="172"/>
      <c r="O1115" s="146"/>
    </row>
    <row r="1116" spans="1:15" ht="11.25" customHeight="1">
      <c r="A1116" s="10" t="s">
        <v>1593</v>
      </c>
      <c r="B1116" s="10" t="s">
        <v>1961</v>
      </c>
      <c r="C1116" s="147">
        <v>2.6</v>
      </c>
      <c r="D1116" s="143" t="s">
        <v>3455</v>
      </c>
      <c r="E1116" s="172"/>
      <c r="O1116" s="146"/>
    </row>
    <row r="1117" spans="1:15" ht="11.25" customHeight="1">
      <c r="A1117" s="10" t="s">
        <v>1603</v>
      </c>
      <c r="B1117" s="10" t="s">
        <v>1604</v>
      </c>
      <c r="C1117" s="147">
        <v>112.5</v>
      </c>
      <c r="D1117" s="143" t="s">
        <v>3455</v>
      </c>
      <c r="E1117" s="172"/>
      <c r="O1117" s="146"/>
    </row>
    <row r="1118" spans="1:15" ht="11.25" customHeight="1">
      <c r="A1118" s="10" t="s">
        <v>1605</v>
      </c>
      <c r="B1118" s="10" t="s">
        <v>1606</v>
      </c>
      <c r="C1118" s="147">
        <v>19.8</v>
      </c>
      <c r="D1118" s="143" t="s">
        <v>3455</v>
      </c>
      <c r="E1118" s="172"/>
      <c r="O1118" s="146"/>
    </row>
    <row r="1119" spans="1:15" ht="11.25" customHeight="1">
      <c r="A1119" s="10" t="s">
        <v>1607</v>
      </c>
      <c r="B1119" s="10" t="s">
        <v>1608</v>
      </c>
      <c r="C1119" s="147">
        <v>139.7</v>
      </c>
      <c r="D1119" s="143" t="s">
        <v>3455</v>
      </c>
      <c r="E1119" s="172"/>
      <c r="O1119" s="146"/>
    </row>
    <row r="1120" spans="1:15" ht="11.25" customHeight="1">
      <c r="A1120" s="10" t="s">
        <v>1609</v>
      </c>
      <c r="B1120" s="10" t="s">
        <v>1610</v>
      </c>
      <c r="C1120" s="147">
        <v>69.8</v>
      </c>
      <c r="D1120" s="143" t="s">
        <v>3455</v>
      </c>
      <c r="E1120" s="172"/>
      <c r="O1120" s="146"/>
    </row>
    <row r="1121" spans="1:15" ht="11.25" customHeight="1">
      <c r="A1121" s="10" t="s">
        <v>1611</v>
      </c>
      <c r="B1121" s="10" t="s">
        <v>1612</v>
      </c>
      <c r="C1121" s="147">
        <v>229.7</v>
      </c>
      <c r="D1121" s="143" t="s">
        <v>3455</v>
      </c>
      <c r="E1121" s="172"/>
      <c r="O1121" s="146"/>
    </row>
    <row r="1122" spans="1:15" ht="11.25" customHeight="1">
      <c r="A1122" s="10" t="s">
        <v>2089</v>
      </c>
      <c r="B1122" s="10" t="s">
        <v>2088</v>
      </c>
      <c r="C1122" s="3">
        <v>307.9</v>
      </c>
      <c r="D1122" s="143" t="s">
        <v>3455</v>
      </c>
      <c r="E1122" s="172"/>
      <c r="O1122" s="146"/>
    </row>
    <row r="1123" spans="1:15" ht="11.25" customHeight="1">
      <c r="A1123" s="10" t="s">
        <v>3485</v>
      </c>
      <c r="B1123" s="10" t="s">
        <v>1598</v>
      </c>
      <c r="C1123" s="147">
        <v>177.5</v>
      </c>
      <c r="D1123" s="143" t="s">
        <v>3455</v>
      </c>
      <c r="E1123" s="172"/>
      <c r="O1123" s="146"/>
    </row>
    <row r="1124" spans="1:15" ht="11.25" customHeight="1">
      <c r="A1124" s="10" t="s">
        <v>3486</v>
      </c>
      <c r="B1124" s="10" t="s">
        <v>1599</v>
      </c>
      <c r="C1124" s="147">
        <v>118.5</v>
      </c>
      <c r="D1124" s="143" t="s">
        <v>3455</v>
      </c>
      <c r="E1124" s="172"/>
      <c r="O1124" s="146"/>
    </row>
    <row r="1125" spans="1:15" ht="11.25" customHeight="1">
      <c r="A1125" s="10" t="s">
        <v>3487</v>
      </c>
      <c r="B1125" s="10" t="s">
        <v>1600</v>
      </c>
      <c r="C1125" s="147">
        <v>107.6</v>
      </c>
      <c r="D1125" s="143" t="s">
        <v>3455</v>
      </c>
      <c r="E1125" s="172"/>
      <c r="O1125" s="146"/>
    </row>
    <row r="1126" spans="1:15" ht="11.25" customHeight="1">
      <c r="A1126" s="10" t="s">
        <v>3488</v>
      </c>
      <c r="B1126" s="10" t="s">
        <v>1601</v>
      </c>
      <c r="C1126" s="147">
        <v>45.9</v>
      </c>
      <c r="D1126" s="143" t="s">
        <v>3455</v>
      </c>
      <c r="E1126" s="172"/>
      <c r="O1126" s="146"/>
    </row>
    <row r="1127" spans="1:15" ht="11.25" customHeight="1">
      <c r="A1127" s="10" t="s">
        <v>3489</v>
      </c>
      <c r="B1127" s="10" t="s">
        <v>1602</v>
      </c>
      <c r="C1127" s="147">
        <v>98.9</v>
      </c>
      <c r="D1127" s="143" t="s">
        <v>3455</v>
      </c>
      <c r="E1127" s="172"/>
      <c r="O1127" s="146"/>
    </row>
    <row r="1128" spans="1:15" ht="11.25" customHeight="1">
      <c r="A1128" s="10" t="s">
        <v>2092</v>
      </c>
      <c r="B1128" s="10" t="s">
        <v>1594</v>
      </c>
      <c r="C1128" s="147">
        <v>41.5</v>
      </c>
      <c r="D1128" s="143" t="s">
        <v>3455</v>
      </c>
      <c r="E1128" s="172"/>
      <c r="O1128" s="146"/>
    </row>
    <row r="1129" spans="1:15" ht="11.25" customHeight="1">
      <c r="A1129" s="10" t="s">
        <v>2093</v>
      </c>
      <c r="B1129" s="10" t="s">
        <v>1595</v>
      </c>
      <c r="C1129" s="147">
        <v>49.6</v>
      </c>
      <c r="D1129" s="143" t="s">
        <v>3455</v>
      </c>
      <c r="E1129" s="172"/>
      <c r="O1129" s="146"/>
    </row>
    <row r="1130" spans="1:15" ht="11.25" customHeight="1">
      <c r="A1130" s="10" t="s">
        <v>2094</v>
      </c>
      <c r="B1130" s="10" t="s">
        <v>1596</v>
      </c>
      <c r="C1130" s="147">
        <v>67.2</v>
      </c>
      <c r="D1130" s="143" t="s">
        <v>3455</v>
      </c>
      <c r="E1130" s="172"/>
      <c r="O1130" s="146"/>
    </row>
    <row r="1131" spans="1:15" ht="11.25" customHeight="1">
      <c r="A1131" s="10" t="s">
        <v>2095</v>
      </c>
      <c r="B1131" s="10" t="s">
        <v>1597</v>
      </c>
      <c r="C1131" s="147">
        <v>20.1</v>
      </c>
      <c r="D1131" s="143" t="s">
        <v>3455</v>
      </c>
      <c r="E1131" s="172"/>
      <c r="O1131" s="146"/>
    </row>
    <row r="1132" spans="1:15" ht="11.25" customHeight="1">
      <c r="A1132" s="10" t="s">
        <v>2096</v>
      </c>
      <c r="B1132" s="10" t="s">
        <v>1613</v>
      </c>
      <c r="C1132" s="147">
        <v>30.6</v>
      </c>
      <c r="D1132" s="143" t="s">
        <v>3455</v>
      </c>
      <c r="E1132" s="172"/>
      <c r="O1132" s="146"/>
    </row>
    <row r="1133" spans="1:15" ht="11.25" customHeight="1">
      <c r="A1133" s="10" t="s">
        <v>2097</v>
      </c>
      <c r="B1133" s="10" t="s">
        <v>1614</v>
      </c>
      <c r="C1133" s="147">
        <v>214.2</v>
      </c>
      <c r="D1133" s="143" t="s">
        <v>3455</v>
      </c>
      <c r="E1133" s="172"/>
      <c r="O1133" s="146"/>
    </row>
    <row r="1134" spans="1:15" ht="11.25" customHeight="1">
      <c r="A1134" s="10" t="s">
        <v>3484</v>
      </c>
      <c r="B1134" s="10" t="s">
        <v>1615</v>
      </c>
      <c r="C1134" s="147">
        <v>29.9</v>
      </c>
      <c r="D1134" s="143" t="s">
        <v>3455</v>
      </c>
      <c r="E1134" s="172"/>
      <c r="O1134" s="146"/>
    </row>
    <row r="1135" spans="1:15" ht="11.25" customHeight="1">
      <c r="A1135" s="10" t="s">
        <v>1616</v>
      </c>
      <c r="B1135" s="10" t="s">
        <v>1183</v>
      </c>
      <c r="C1135" s="147">
        <v>30.2</v>
      </c>
      <c r="D1135" s="143" t="s">
        <v>3455</v>
      </c>
      <c r="E1135" s="172"/>
      <c r="O1135" s="146"/>
    </row>
    <row r="1136" spans="1:15" ht="11.25" customHeight="1">
      <c r="A1136" s="10" t="s">
        <v>1617</v>
      </c>
      <c r="B1136" s="10" t="s">
        <v>1618</v>
      </c>
      <c r="C1136" s="147">
        <v>303.3</v>
      </c>
      <c r="D1136" s="143" t="s">
        <v>3455</v>
      </c>
      <c r="E1136" s="172"/>
      <c r="O1136" s="146"/>
    </row>
    <row r="1137" spans="1:15" ht="11.25" customHeight="1">
      <c r="A1137" s="10" t="s">
        <v>1619</v>
      </c>
      <c r="B1137" s="10" t="s">
        <v>1620</v>
      </c>
      <c r="C1137" s="147">
        <v>259.8</v>
      </c>
      <c r="D1137" s="143" t="s">
        <v>3455</v>
      </c>
      <c r="E1137" s="172"/>
      <c r="O1137" s="146"/>
    </row>
    <row r="1138" spans="1:15" ht="11.25" customHeight="1">
      <c r="A1138" s="10" t="s">
        <v>1621</v>
      </c>
      <c r="B1138" s="10" t="s">
        <v>1622</v>
      </c>
      <c r="C1138" s="147">
        <v>90.8</v>
      </c>
      <c r="D1138" s="143" t="s">
        <v>3455</v>
      </c>
      <c r="E1138" s="172"/>
      <c r="O1138" s="146"/>
    </row>
    <row r="1139" spans="1:15" ht="11.25" customHeight="1">
      <c r="A1139" s="10" t="s">
        <v>1623</v>
      </c>
      <c r="B1139" s="10" t="s">
        <v>2569</v>
      </c>
      <c r="C1139" s="147">
        <v>240.4</v>
      </c>
      <c r="D1139" s="143" t="s">
        <v>3455</v>
      </c>
      <c r="E1139" s="172"/>
      <c r="O1139" s="146"/>
    </row>
    <row r="1140" spans="1:15" ht="11.25" customHeight="1">
      <c r="A1140" s="10" t="s">
        <v>2570</v>
      </c>
      <c r="B1140" s="10" t="s">
        <v>2571</v>
      </c>
      <c r="C1140" s="147">
        <v>54.9</v>
      </c>
      <c r="D1140" s="143" t="s">
        <v>3455</v>
      </c>
      <c r="E1140" s="172"/>
      <c r="O1140" s="146"/>
    </row>
    <row r="1141" spans="1:15" ht="11.25" customHeight="1">
      <c r="A1141" s="10" t="s">
        <v>2572</v>
      </c>
      <c r="B1141" s="10" t="s">
        <v>2573</v>
      </c>
      <c r="C1141" s="147">
        <v>343.5</v>
      </c>
      <c r="D1141" s="143" t="s">
        <v>3455</v>
      </c>
      <c r="E1141" s="172"/>
      <c r="O1141" s="146"/>
    </row>
    <row r="1142" spans="1:15" ht="11.25" customHeight="1">
      <c r="A1142" s="10" t="s">
        <v>2574</v>
      </c>
      <c r="B1142" s="10" t="s">
        <v>2575</v>
      </c>
      <c r="C1142" s="147">
        <v>103.8</v>
      </c>
      <c r="D1142" s="143" t="s">
        <v>3455</v>
      </c>
      <c r="E1142" s="172"/>
      <c r="O1142" s="146"/>
    </row>
    <row r="1143" spans="1:15" ht="11.25" customHeight="1">
      <c r="A1143" s="10" t="s">
        <v>2576</v>
      </c>
      <c r="B1143" s="10" t="s">
        <v>2577</v>
      </c>
      <c r="C1143" s="147">
        <v>108.3</v>
      </c>
      <c r="D1143" s="143" t="s">
        <v>3455</v>
      </c>
      <c r="E1143" s="172"/>
      <c r="O1143" s="146"/>
    </row>
    <row r="1144" spans="1:15" ht="11.25" customHeight="1">
      <c r="A1144" s="10" t="s">
        <v>2578</v>
      </c>
      <c r="B1144" s="10" t="s">
        <v>1858</v>
      </c>
      <c r="C1144" s="147">
        <v>87.3</v>
      </c>
      <c r="D1144" s="143" t="s">
        <v>3455</v>
      </c>
      <c r="E1144" s="172"/>
      <c r="O1144" s="146"/>
    </row>
    <row r="1145" spans="1:15" ht="11.25" customHeight="1">
      <c r="A1145" s="10" t="s">
        <v>1859</v>
      </c>
      <c r="B1145" s="10" t="s">
        <v>1860</v>
      </c>
      <c r="C1145" s="147">
        <v>26.2</v>
      </c>
      <c r="D1145" s="143" t="s">
        <v>3456</v>
      </c>
      <c r="E1145" s="172"/>
      <c r="O1145" s="146"/>
    </row>
    <row r="1146" spans="1:15" ht="11.25" customHeight="1">
      <c r="A1146" s="10" t="s">
        <v>1861</v>
      </c>
      <c r="B1146" s="10" t="s">
        <v>1862</v>
      </c>
      <c r="C1146" s="147">
        <v>153.3</v>
      </c>
      <c r="D1146" s="143" t="s">
        <v>3455</v>
      </c>
      <c r="E1146" s="172"/>
      <c r="O1146" s="146"/>
    </row>
    <row r="1147" spans="1:15" ht="11.25" customHeight="1">
      <c r="A1147" s="10" t="s">
        <v>1863</v>
      </c>
      <c r="B1147" s="10" t="s">
        <v>1864</v>
      </c>
      <c r="C1147" s="147">
        <v>277.2</v>
      </c>
      <c r="D1147" s="143" t="s">
        <v>3455</v>
      </c>
      <c r="E1147" s="172"/>
      <c r="O1147" s="146"/>
    </row>
    <row r="1148" spans="1:15" ht="11.25" customHeight="1">
      <c r="A1148" s="10" t="s">
        <v>1865</v>
      </c>
      <c r="B1148" s="10" t="s">
        <v>1866</v>
      </c>
      <c r="C1148" s="147">
        <v>104</v>
      </c>
      <c r="D1148" s="143" t="s">
        <v>3455</v>
      </c>
      <c r="E1148" s="172"/>
      <c r="O1148" s="146"/>
    </row>
    <row r="1149" spans="1:15" ht="11.25" customHeight="1">
      <c r="A1149" s="10" t="s">
        <v>1867</v>
      </c>
      <c r="B1149" s="10" t="s">
        <v>1868</v>
      </c>
      <c r="C1149" s="147">
        <v>156.7</v>
      </c>
      <c r="D1149" s="143" t="s">
        <v>3455</v>
      </c>
      <c r="E1149" s="172"/>
      <c r="O1149" s="146"/>
    </row>
    <row r="1150" spans="1:15" ht="11.25" customHeight="1">
      <c r="A1150" s="10" t="s">
        <v>1869</v>
      </c>
      <c r="B1150" s="10" t="s">
        <v>1870</v>
      </c>
      <c r="C1150" s="147">
        <v>63.5</v>
      </c>
      <c r="D1150" s="143" t="s">
        <v>3455</v>
      </c>
      <c r="E1150" s="172"/>
      <c r="O1150" s="146"/>
    </row>
    <row r="1151" spans="1:15" ht="11.25" customHeight="1">
      <c r="A1151" s="10" t="s">
        <v>1104</v>
      </c>
      <c r="B1151" s="10" t="s">
        <v>1105</v>
      </c>
      <c r="C1151" s="147">
        <v>149.4</v>
      </c>
      <c r="D1151" s="143" t="s">
        <v>3455</v>
      </c>
      <c r="E1151" s="172"/>
      <c r="O1151" s="146"/>
    </row>
    <row r="1152" spans="1:15" ht="11.25" customHeight="1">
      <c r="A1152" s="10" t="s">
        <v>1106</v>
      </c>
      <c r="B1152" s="10" t="s">
        <v>1107</v>
      </c>
      <c r="C1152" s="147">
        <v>105.7</v>
      </c>
      <c r="D1152" s="143" t="s">
        <v>3455</v>
      </c>
      <c r="E1152" s="172"/>
      <c r="O1152" s="146"/>
    </row>
    <row r="1153" spans="1:15" ht="11.25" customHeight="1">
      <c r="A1153" s="10" t="s">
        <v>2072</v>
      </c>
      <c r="B1153" s="10" t="s">
        <v>2073</v>
      </c>
      <c r="C1153" s="147">
        <v>123.4</v>
      </c>
      <c r="D1153" s="143" t="s">
        <v>3455</v>
      </c>
      <c r="E1153" s="172"/>
      <c r="O1153" s="146"/>
    </row>
    <row r="1154" spans="1:15" ht="11.25" customHeight="1">
      <c r="A1154" s="10" t="s">
        <v>2074</v>
      </c>
      <c r="B1154" s="10" t="s">
        <v>2075</v>
      </c>
      <c r="C1154" s="147">
        <v>18.4</v>
      </c>
      <c r="D1154" s="143" t="s">
        <v>3455</v>
      </c>
      <c r="E1154" s="172"/>
      <c r="O1154" s="146"/>
    </row>
    <row r="1155" spans="1:15" ht="11.25" customHeight="1">
      <c r="A1155" s="10" t="s">
        <v>2076</v>
      </c>
      <c r="B1155" s="10" t="s">
        <v>2077</v>
      </c>
      <c r="C1155" s="147">
        <v>81.1</v>
      </c>
      <c r="D1155" s="143" t="s">
        <v>3455</v>
      </c>
      <c r="E1155" s="172"/>
      <c r="O1155" s="146"/>
    </row>
    <row r="1156" spans="1:15" ht="11.25" customHeight="1">
      <c r="A1156" s="10" t="s">
        <v>2078</v>
      </c>
      <c r="B1156" s="10" t="s">
        <v>2079</v>
      </c>
      <c r="C1156" s="147">
        <v>101.7</v>
      </c>
      <c r="D1156" s="143" t="s">
        <v>3455</v>
      </c>
      <c r="E1156" s="172"/>
      <c r="O1156" s="146"/>
    </row>
    <row r="1157" spans="1:15" ht="11.25" customHeight="1">
      <c r="A1157" s="10" t="s">
        <v>2080</v>
      </c>
      <c r="B1157" s="10" t="s">
        <v>598</v>
      </c>
      <c r="C1157" s="147">
        <v>35.8</v>
      </c>
      <c r="D1157" s="143" t="s">
        <v>3455</v>
      </c>
      <c r="E1157" s="172"/>
      <c r="O1157" s="146"/>
    </row>
    <row r="1158" spans="1:15" ht="11.25" customHeight="1">
      <c r="A1158" s="10" t="s">
        <v>599</v>
      </c>
      <c r="B1158" s="10" t="s">
        <v>600</v>
      </c>
      <c r="C1158" s="147">
        <v>33.3</v>
      </c>
      <c r="D1158" s="143" t="s">
        <v>3455</v>
      </c>
      <c r="E1158" s="172"/>
      <c r="O1158" s="146"/>
    </row>
    <row r="1159" spans="1:15" ht="11.25" customHeight="1">
      <c r="A1159" s="10" t="s">
        <v>601</v>
      </c>
      <c r="B1159" s="10" t="s">
        <v>602</v>
      </c>
      <c r="C1159" s="147">
        <v>44.7</v>
      </c>
      <c r="D1159" s="143" t="s">
        <v>3455</v>
      </c>
      <c r="E1159" s="172"/>
      <c r="O1159" s="146"/>
    </row>
    <row r="1160" spans="1:15" ht="11.25" customHeight="1">
      <c r="A1160" s="10" t="s">
        <v>603</v>
      </c>
      <c r="B1160" s="10" t="s">
        <v>604</v>
      </c>
      <c r="C1160" s="147">
        <v>60.6</v>
      </c>
      <c r="D1160" s="143" t="s">
        <v>3455</v>
      </c>
      <c r="E1160" s="172"/>
      <c r="O1160" s="146"/>
    </row>
    <row r="1161" spans="1:15" ht="11.25" customHeight="1">
      <c r="A1161" s="10" t="s">
        <v>605</v>
      </c>
      <c r="B1161" s="10" t="s">
        <v>606</v>
      </c>
      <c r="C1161" s="147">
        <v>118.3</v>
      </c>
      <c r="D1161" s="143" t="s">
        <v>3455</v>
      </c>
      <c r="E1161" s="172"/>
      <c r="O1161" s="146"/>
    </row>
    <row r="1162" spans="1:15" ht="11.25" customHeight="1">
      <c r="A1162" s="10" t="s">
        <v>607</v>
      </c>
      <c r="B1162" s="10" t="s">
        <v>608</v>
      </c>
      <c r="C1162" s="147">
        <v>62.5</v>
      </c>
      <c r="D1162" s="143" t="s">
        <v>3455</v>
      </c>
      <c r="E1162" s="172"/>
      <c r="O1162" s="146"/>
    </row>
    <row r="1163" spans="1:15" ht="11.25" customHeight="1">
      <c r="A1163" s="10" t="s">
        <v>609</v>
      </c>
      <c r="B1163" s="10" t="s">
        <v>610</v>
      </c>
      <c r="C1163" s="147">
        <v>14.3</v>
      </c>
      <c r="D1163" s="143" t="s">
        <v>3455</v>
      </c>
      <c r="E1163" s="172"/>
      <c r="O1163" s="146"/>
    </row>
    <row r="1164" spans="1:15" ht="11.25" customHeight="1">
      <c r="A1164" s="10" t="s">
        <v>611</v>
      </c>
      <c r="B1164" s="10" t="s">
        <v>612</v>
      </c>
      <c r="C1164" s="147">
        <v>35.2</v>
      </c>
      <c r="D1164" s="143" t="s">
        <v>3455</v>
      </c>
      <c r="E1164" s="172"/>
      <c r="O1164" s="146"/>
    </row>
    <row r="1165" spans="1:15" ht="11.25" customHeight="1">
      <c r="A1165" s="10" t="s">
        <v>613</v>
      </c>
      <c r="B1165" s="10" t="s">
        <v>614</v>
      </c>
      <c r="C1165" s="147">
        <v>18.5</v>
      </c>
      <c r="D1165" s="143" t="s">
        <v>3455</v>
      </c>
      <c r="E1165" s="172"/>
      <c r="O1165" s="146"/>
    </row>
    <row r="1166" spans="1:15" ht="11.25" customHeight="1">
      <c r="A1166" s="10" t="s">
        <v>615</v>
      </c>
      <c r="B1166" s="10" t="s">
        <v>616</v>
      </c>
      <c r="C1166" s="147">
        <v>33.8</v>
      </c>
      <c r="D1166" s="143" t="s">
        <v>3455</v>
      </c>
      <c r="E1166" s="172"/>
      <c r="O1166" s="146"/>
    </row>
    <row r="1167" spans="1:15" ht="11.25" customHeight="1">
      <c r="A1167" s="10" t="s">
        <v>617</v>
      </c>
      <c r="B1167" s="10" t="s">
        <v>618</v>
      </c>
      <c r="C1167" s="147">
        <v>21.1</v>
      </c>
      <c r="D1167" s="143" t="s">
        <v>3455</v>
      </c>
      <c r="E1167" s="172"/>
      <c r="O1167" s="146"/>
    </row>
    <row r="1168" spans="1:15" ht="11.25" customHeight="1">
      <c r="A1168" s="10" t="s">
        <v>619</v>
      </c>
      <c r="B1168" s="10" t="s">
        <v>620</v>
      </c>
      <c r="C1168" s="147">
        <v>87.7</v>
      </c>
      <c r="D1168" s="143" t="s">
        <v>3455</v>
      </c>
      <c r="E1168" s="172"/>
      <c r="O1168" s="146"/>
    </row>
    <row r="1169" spans="1:15" ht="11.25" customHeight="1">
      <c r="A1169" s="10" t="s">
        <v>621</v>
      </c>
      <c r="B1169" s="10" t="s">
        <v>622</v>
      </c>
      <c r="C1169" s="147">
        <v>10.6</v>
      </c>
      <c r="D1169" s="143" t="s">
        <v>3456</v>
      </c>
      <c r="E1169" s="172"/>
      <c r="O1169" s="146"/>
    </row>
    <row r="1170" spans="1:15" ht="11.25" customHeight="1">
      <c r="A1170" s="10" t="s">
        <v>623</v>
      </c>
      <c r="B1170" s="10" t="s">
        <v>624</v>
      </c>
      <c r="C1170" s="147">
        <v>34.5</v>
      </c>
      <c r="D1170" s="143" t="s">
        <v>3455</v>
      </c>
      <c r="E1170" s="172"/>
      <c r="O1170" s="146"/>
    </row>
    <row r="1171" spans="1:15" ht="11.25" customHeight="1">
      <c r="A1171" s="10" t="s">
        <v>3132</v>
      </c>
      <c r="B1171" s="10" t="s">
        <v>3131</v>
      </c>
      <c r="C1171" s="147" t="s">
        <v>9</v>
      </c>
      <c r="D1171" s="143"/>
      <c r="E1171" s="172"/>
      <c r="O1171" s="146"/>
    </row>
    <row r="1172" spans="1:15" ht="11.25" customHeight="1">
      <c r="A1172" s="10" t="s">
        <v>3496</v>
      </c>
      <c r="B1172" s="10" t="s">
        <v>3498</v>
      </c>
      <c r="C1172" s="147" t="s">
        <v>9</v>
      </c>
      <c r="D1172" s="119"/>
      <c r="E1172" s="172"/>
      <c r="O1172" s="146"/>
    </row>
    <row r="1173" spans="1:15" ht="11.25" customHeight="1">
      <c r="A1173" s="10" t="s">
        <v>3497</v>
      </c>
      <c r="B1173" s="10" t="s">
        <v>3499</v>
      </c>
      <c r="C1173" s="147" t="s">
        <v>9</v>
      </c>
      <c r="D1173" s="119"/>
      <c r="E1173" s="172"/>
      <c r="O1173" s="146"/>
    </row>
    <row r="1174" spans="1:15" ht="11.25" customHeight="1">
      <c r="A1174" s="10" t="s">
        <v>3133</v>
      </c>
      <c r="B1174" s="10" t="s">
        <v>625</v>
      </c>
      <c r="C1174" s="147" t="s">
        <v>9</v>
      </c>
      <c r="D1174" s="119"/>
      <c r="E1174" s="172"/>
      <c r="O1174" s="146"/>
    </row>
    <row r="1175" spans="1:15" ht="11.25" customHeight="1">
      <c r="A1175" s="10" t="s">
        <v>1925</v>
      </c>
      <c r="B1175" s="10" t="s">
        <v>626</v>
      </c>
      <c r="C1175" s="147">
        <v>46.2</v>
      </c>
      <c r="D1175" s="143" t="s">
        <v>3455</v>
      </c>
      <c r="E1175" s="172"/>
      <c r="O1175" s="146"/>
    </row>
    <row r="1176" spans="1:15" ht="11.25" customHeight="1">
      <c r="A1176" s="10" t="s">
        <v>1926</v>
      </c>
      <c r="B1176" s="10" t="s">
        <v>627</v>
      </c>
      <c r="C1176" s="147">
        <v>11.6</v>
      </c>
      <c r="D1176" s="143" t="s">
        <v>3455</v>
      </c>
      <c r="E1176" s="172"/>
      <c r="O1176" s="146"/>
    </row>
    <row r="1177" spans="1:15" ht="11.25" customHeight="1">
      <c r="A1177" s="10" t="s">
        <v>1927</v>
      </c>
      <c r="B1177" s="10" t="s">
        <v>628</v>
      </c>
      <c r="C1177" s="147">
        <v>118.7</v>
      </c>
      <c r="D1177" s="143" t="s">
        <v>3455</v>
      </c>
      <c r="E1177" s="172"/>
      <c r="O1177" s="146"/>
    </row>
    <row r="1178" spans="1:15" ht="11.25" customHeight="1">
      <c r="A1178" s="10" t="s">
        <v>629</v>
      </c>
      <c r="B1178" s="10" t="s">
        <v>3016</v>
      </c>
      <c r="C1178" s="147">
        <v>14.9</v>
      </c>
      <c r="D1178" s="143" t="s">
        <v>3455</v>
      </c>
      <c r="E1178" s="172"/>
      <c r="O1178" s="146"/>
    </row>
    <row r="1179" spans="1:15" ht="11.25" customHeight="1">
      <c r="A1179" s="10" t="s">
        <v>630</v>
      </c>
      <c r="B1179" s="10" t="s">
        <v>631</v>
      </c>
      <c r="C1179" s="147">
        <v>31.7</v>
      </c>
      <c r="D1179" s="143" t="s">
        <v>3455</v>
      </c>
      <c r="E1179" s="172"/>
      <c r="O1179" s="146"/>
    </row>
    <row r="1180" spans="1:15" ht="11.25" customHeight="1">
      <c r="A1180" s="10" t="s">
        <v>632</v>
      </c>
      <c r="B1180" s="10" t="s">
        <v>633</v>
      </c>
      <c r="C1180" s="147">
        <v>10</v>
      </c>
      <c r="D1180" s="143" t="s">
        <v>3455</v>
      </c>
      <c r="E1180" s="172"/>
      <c r="O1180" s="146"/>
    </row>
    <row r="1181" spans="1:15" ht="11.25" customHeight="1">
      <c r="A1181" s="10" t="s">
        <v>634</v>
      </c>
      <c r="B1181" s="10" t="s">
        <v>635</v>
      </c>
      <c r="C1181" s="147">
        <v>80.3</v>
      </c>
      <c r="D1181" s="143" t="s">
        <v>3455</v>
      </c>
      <c r="E1181" s="172"/>
      <c r="O1181" s="146"/>
    </row>
    <row r="1182" spans="1:15" ht="11.25" customHeight="1">
      <c r="A1182" s="10" t="s">
        <v>636</v>
      </c>
      <c r="B1182" s="10" t="s">
        <v>637</v>
      </c>
      <c r="C1182" s="147">
        <v>53.3</v>
      </c>
      <c r="D1182" s="143" t="s">
        <v>3455</v>
      </c>
      <c r="E1182" s="172"/>
      <c r="O1182" s="146"/>
    </row>
    <row r="1183" spans="1:15" ht="11.25" customHeight="1">
      <c r="A1183" s="10" t="s">
        <v>638</v>
      </c>
      <c r="B1183" s="10" t="s">
        <v>639</v>
      </c>
      <c r="C1183" s="147">
        <v>11.2</v>
      </c>
      <c r="D1183" s="143" t="s">
        <v>3455</v>
      </c>
      <c r="E1183" s="172"/>
      <c r="O1183" s="146"/>
    </row>
    <row r="1184" spans="1:15" ht="11.25" customHeight="1">
      <c r="A1184" s="10" t="s">
        <v>640</v>
      </c>
      <c r="B1184" s="10" t="s">
        <v>641</v>
      </c>
      <c r="C1184" s="147">
        <v>37.4</v>
      </c>
      <c r="D1184" s="143" t="s">
        <v>3455</v>
      </c>
      <c r="E1184" s="172"/>
      <c r="O1184" s="146"/>
    </row>
    <row r="1185" spans="1:15" ht="11.25" customHeight="1">
      <c r="A1185" s="10" t="s">
        <v>642</v>
      </c>
      <c r="B1185" s="10" t="s">
        <v>643</v>
      </c>
      <c r="C1185" s="147">
        <v>35.9</v>
      </c>
      <c r="D1185" s="143" t="s">
        <v>3455</v>
      </c>
      <c r="E1185" s="172"/>
      <c r="O1185" s="146"/>
    </row>
    <row r="1186" spans="1:15" ht="11.25" customHeight="1">
      <c r="A1186" s="10" t="s">
        <v>644</v>
      </c>
      <c r="B1186" s="10" t="s">
        <v>645</v>
      </c>
      <c r="C1186" s="147">
        <v>46.8</v>
      </c>
      <c r="D1186" s="143" t="s">
        <v>3455</v>
      </c>
      <c r="E1186" s="172"/>
      <c r="O1186" s="146"/>
    </row>
    <row r="1187" spans="1:15" ht="11.25" customHeight="1">
      <c r="A1187" s="10" t="s">
        <v>3134</v>
      </c>
      <c r="B1187" s="10" t="s">
        <v>1923</v>
      </c>
      <c r="C1187" s="147" t="s">
        <v>9</v>
      </c>
      <c r="D1187" s="143"/>
      <c r="E1187" s="172"/>
      <c r="O1187" s="146"/>
    </row>
    <row r="1188" spans="1:15" ht="11.25" customHeight="1">
      <c r="A1188" s="10" t="s">
        <v>3135</v>
      </c>
      <c r="B1188" s="10" t="s">
        <v>1924</v>
      </c>
      <c r="C1188" s="147" t="s">
        <v>9</v>
      </c>
      <c r="D1188" s="119"/>
      <c r="E1188" s="172"/>
      <c r="O1188" s="146"/>
    </row>
    <row r="1189" spans="1:15" ht="11.25" customHeight="1">
      <c r="A1189" s="10" t="s">
        <v>646</v>
      </c>
      <c r="B1189" s="10" t="s">
        <v>647</v>
      </c>
      <c r="C1189" s="147">
        <v>268.4</v>
      </c>
      <c r="D1189" s="143" t="s">
        <v>3455</v>
      </c>
      <c r="E1189" s="172"/>
      <c r="O1189" s="146"/>
    </row>
    <row r="1190" spans="1:15" ht="11.25" customHeight="1">
      <c r="A1190" s="10" t="s">
        <v>648</v>
      </c>
      <c r="B1190" s="10" t="s">
        <v>649</v>
      </c>
      <c r="C1190" s="147">
        <v>64.7</v>
      </c>
      <c r="D1190" s="143" t="s">
        <v>3455</v>
      </c>
      <c r="E1190" s="172"/>
      <c r="O1190" s="146"/>
    </row>
    <row r="1191" spans="1:15" ht="11.25" customHeight="1">
      <c r="A1191" s="10" t="s">
        <v>650</v>
      </c>
      <c r="B1191" s="10" t="s">
        <v>651</v>
      </c>
      <c r="C1191" s="147">
        <v>91.3</v>
      </c>
      <c r="D1191" s="143" t="s">
        <v>3455</v>
      </c>
      <c r="E1191" s="172"/>
      <c r="O1191" s="146"/>
    </row>
    <row r="1192" spans="1:15" ht="11.25" customHeight="1">
      <c r="A1192" s="10" t="s">
        <v>652</v>
      </c>
      <c r="B1192" s="10" t="s">
        <v>653</v>
      </c>
      <c r="C1192" s="147">
        <v>80.3</v>
      </c>
      <c r="D1192" s="143" t="s">
        <v>3455</v>
      </c>
      <c r="E1192" s="172"/>
      <c r="O1192" s="146"/>
    </row>
    <row r="1193" spans="1:15" ht="11.25" customHeight="1">
      <c r="A1193" s="10" t="s">
        <v>654</v>
      </c>
      <c r="B1193" s="10" t="s">
        <v>655</v>
      </c>
      <c r="C1193" s="147">
        <v>35</v>
      </c>
      <c r="D1193" s="143" t="s">
        <v>3455</v>
      </c>
      <c r="E1193" s="172"/>
      <c r="O1193" s="146"/>
    </row>
    <row r="1194" spans="1:15" ht="11.25" customHeight="1">
      <c r="A1194" s="10" t="s">
        <v>656</v>
      </c>
      <c r="B1194" s="10" t="s">
        <v>657</v>
      </c>
      <c r="C1194" s="147">
        <v>74.5</v>
      </c>
      <c r="D1194" s="143" t="s">
        <v>3455</v>
      </c>
      <c r="E1194" s="172"/>
      <c r="O1194" s="146"/>
    </row>
    <row r="1195" spans="1:15" ht="11.25" customHeight="1">
      <c r="A1195" s="10" t="s">
        <v>658</v>
      </c>
      <c r="B1195" s="10" t="s">
        <v>659</v>
      </c>
      <c r="C1195" s="147">
        <v>38.9</v>
      </c>
      <c r="D1195" s="143" t="s">
        <v>3455</v>
      </c>
      <c r="E1195" s="172"/>
      <c r="O1195" s="146"/>
    </row>
    <row r="1196" spans="1:15" ht="11.25" customHeight="1">
      <c r="A1196" s="10" t="s">
        <v>660</v>
      </c>
      <c r="B1196" s="10" t="s">
        <v>661</v>
      </c>
      <c r="C1196" s="147">
        <v>69.9</v>
      </c>
      <c r="D1196" s="143" t="s">
        <v>3455</v>
      </c>
      <c r="E1196" s="172"/>
      <c r="O1196" s="146"/>
    </row>
    <row r="1197" spans="1:15" ht="11.25" customHeight="1">
      <c r="A1197" s="10" t="s">
        <v>3500</v>
      </c>
      <c r="B1197" s="10" t="s">
        <v>3122</v>
      </c>
      <c r="C1197" s="147" t="s">
        <v>9</v>
      </c>
      <c r="D1197" s="143"/>
      <c r="E1197" s="172"/>
      <c r="O1197" s="146"/>
    </row>
    <row r="1198" spans="1:15" ht="11.25" customHeight="1">
      <c r="A1198" s="10" t="s">
        <v>3501</v>
      </c>
      <c r="B1198" s="10" t="s">
        <v>3123</v>
      </c>
      <c r="C1198" s="147" t="s">
        <v>9</v>
      </c>
      <c r="D1198" s="119"/>
      <c r="E1198" s="172"/>
      <c r="O1198" s="146"/>
    </row>
    <row r="1199" spans="1:15" ht="11.25" customHeight="1">
      <c r="A1199" s="10" t="s">
        <v>662</v>
      </c>
      <c r="B1199" s="10" t="s">
        <v>559</v>
      </c>
      <c r="C1199" s="147">
        <v>51.5</v>
      </c>
      <c r="D1199" s="143" t="s">
        <v>3455</v>
      </c>
      <c r="E1199" s="172"/>
      <c r="O1199" s="146"/>
    </row>
    <row r="1200" spans="1:15" ht="11.25" customHeight="1">
      <c r="A1200" s="10" t="s">
        <v>663</v>
      </c>
      <c r="B1200" s="10" t="s">
        <v>664</v>
      </c>
      <c r="C1200" s="147">
        <v>28.9</v>
      </c>
      <c r="D1200" s="143" t="s">
        <v>3455</v>
      </c>
      <c r="E1200" s="172"/>
      <c r="O1200" s="146"/>
    </row>
    <row r="1201" spans="1:15" ht="11.25" customHeight="1">
      <c r="A1201" s="10" t="s">
        <v>665</v>
      </c>
      <c r="B1201" s="10" t="s">
        <v>666</v>
      </c>
      <c r="C1201" s="147">
        <v>104.2</v>
      </c>
      <c r="D1201" s="143" t="s">
        <v>3455</v>
      </c>
      <c r="E1201" s="172"/>
      <c r="O1201" s="146"/>
    </row>
    <row r="1202" spans="1:15" ht="11.25" customHeight="1">
      <c r="A1202" s="10" t="s">
        <v>667</v>
      </c>
      <c r="B1202" s="10" t="s">
        <v>668</v>
      </c>
      <c r="C1202" s="147">
        <v>100.3</v>
      </c>
      <c r="D1202" s="143" t="s">
        <v>3455</v>
      </c>
      <c r="E1202" s="172"/>
      <c r="O1202" s="146"/>
    </row>
    <row r="1203" spans="1:15" ht="11.25" customHeight="1">
      <c r="A1203" s="10" t="s">
        <v>669</v>
      </c>
      <c r="B1203" s="10" t="s">
        <v>670</v>
      </c>
      <c r="C1203" s="147">
        <v>39.1</v>
      </c>
      <c r="D1203" s="143" t="s">
        <v>3455</v>
      </c>
      <c r="E1203" s="172"/>
      <c r="O1203" s="146"/>
    </row>
    <row r="1204" spans="1:15" ht="11.25" customHeight="1">
      <c r="A1204" s="10" t="s">
        <v>671</v>
      </c>
      <c r="B1204" s="10" t="s">
        <v>672</v>
      </c>
      <c r="C1204" s="147">
        <v>33.3</v>
      </c>
      <c r="D1204" s="143" t="s">
        <v>3455</v>
      </c>
      <c r="E1204" s="172"/>
      <c r="O1204" s="146"/>
    </row>
    <row r="1205" spans="1:15" ht="11.25" customHeight="1">
      <c r="A1205" s="10" t="s">
        <v>673</v>
      </c>
      <c r="B1205" s="10" t="s">
        <v>674</v>
      </c>
      <c r="C1205" s="147">
        <v>17.2</v>
      </c>
      <c r="D1205" s="143" t="s">
        <v>3455</v>
      </c>
      <c r="E1205" s="172"/>
      <c r="O1205" s="146"/>
    </row>
    <row r="1206" spans="1:15" ht="11.25" customHeight="1">
      <c r="A1206" s="10" t="s">
        <v>675</v>
      </c>
      <c r="B1206" s="10" t="s">
        <v>676</v>
      </c>
      <c r="C1206" s="147">
        <v>56.9</v>
      </c>
      <c r="D1206" s="143" t="s">
        <v>3455</v>
      </c>
      <c r="E1206" s="172"/>
      <c r="O1206" s="146"/>
    </row>
    <row r="1207" spans="1:15" ht="11.25" customHeight="1">
      <c r="A1207" s="10" t="s">
        <v>677</v>
      </c>
      <c r="B1207" s="10" t="s">
        <v>678</v>
      </c>
      <c r="C1207" s="147">
        <v>23.8</v>
      </c>
      <c r="D1207" s="143" t="s">
        <v>3455</v>
      </c>
      <c r="E1207" s="172"/>
      <c r="O1207" s="146"/>
    </row>
    <row r="1208" spans="1:15" ht="11.25" customHeight="1">
      <c r="A1208" s="10" t="s">
        <v>679</v>
      </c>
      <c r="B1208" s="10" t="s">
        <v>680</v>
      </c>
      <c r="C1208" s="147">
        <v>48.5</v>
      </c>
      <c r="D1208" s="143" t="s">
        <v>3455</v>
      </c>
      <c r="E1208" s="172"/>
      <c r="O1208" s="146"/>
    </row>
    <row r="1209" spans="1:15" ht="11.25" customHeight="1">
      <c r="A1209" s="10" t="s">
        <v>681</v>
      </c>
      <c r="B1209" s="10" t="s">
        <v>682</v>
      </c>
      <c r="C1209" s="147">
        <v>34.8</v>
      </c>
      <c r="D1209" s="143" t="s">
        <v>3455</v>
      </c>
      <c r="E1209" s="172"/>
      <c r="O1209" s="146"/>
    </row>
    <row r="1210" spans="1:15" ht="11.25" customHeight="1">
      <c r="A1210" s="10" t="s">
        <v>3124</v>
      </c>
      <c r="B1210" s="10" t="s">
        <v>3126</v>
      </c>
      <c r="C1210" s="147" t="s">
        <v>9</v>
      </c>
      <c r="D1210" s="143"/>
      <c r="E1210" s="172"/>
      <c r="O1210" s="146"/>
    </row>
    <row r="1211" spans="1:15" ht="11.25" customHeight="1">
      <c r="A1211" s="10" t="s">
        <v>3125</v>
      </c>
      <c r="B1211" s="10" t="s">
        <v>3127</v>
      </c>
      <c r="C1211" s="147" t="s">
        <v>9</v>
      </c>
      <c r="D1211" s="143"/>
      <c r="E1211" s="172"/>
      <c r="O1211" s="146"/>
    </row>
    <row r="1212" spans="1:15" ht="11.25" customHeight="1">
      <c r="A1212" s="10" t="s">
        <v>3128</v>
      </c>
      <c r="B1212" s="10" t="s">
        <v>3130</v>
      </c>
      <c r="C1212" s="147" t="s">
        <v>9</v>
      </c>
      <c r="D1212" s="119"/>
      <c r="E1212" s="172"/>
      <c r="O1212" s="146"/>
    </row>
    <row r="1213" spans="1:15" ht="11.25" customHeight="1">
      <c r="A1213" s="10" t="s">
        <v>3129</v>
      </c>
      <c r="B1213" s="10" t="s">
        <v>702</v>
      </c>
      <c r="C1213" s="147" t="s">
        <v>9</v>
      </c>
      <c r="D1213" s="119"/>
      <c r="E1213" s="172"/>
      <c r="O1213" s="146"/>
    </row>
    <row r="1214" spans="1:15" ht="11.25" customHeight="1">
      <c r="A1214" s="10" t="s">
        <v>683</v>
      </c>
      <c r="B1214" s="10" t="s">
        <v>684</v>
      </c>
      <c r="C1214" s="147">
        <v>24.9</v>
      </c>
      <c r="D1214" s="143" t="s">
        <v>3455</v>
      </c>
      <c r="E1214" s="172"/>
      <c r="O1214" s="146"/>
    </row>
    <row r="1215" spans="1:15" ht="11.25" customHeight="1">
      <c r="A1215" s="10" t="s">
        <v>685</v>
      </c>
      <c r="B1215" s="10" t="s">
        <v>686</v>
      </c>
      <c r="C1215" s="147">
        <v>336.5</v>
      </c>
      <c r="D1215" s="143" t="s">
        <v>3455</v>
      </c>
      <c r="E1215" s="172"/>
      <c r="O1215" s="146"/>
    </row>
    <row r="1216" spans="1:15" ht="11.25" customHeight="1">
      <c r="A1216" s="10" t="s">
        <v>687</v>
      </c>
      <c r="B1216" s="10" t="s">
        <v>688</v>
      </c>
      <c r="C1216" s="147">
        <v>43.6</v>
      </c>
      <c r="D1216" s="143" t="s">
        <v>3455</v>
      </c>
      <c r="E1216" s="172"/>
      <c r="O1216" s="146"/>
    </row>
    <row r="1217" spans="1:15" ht="11.25" customHeight="1">
      <c r="A1217" s="10" t="s">
        <v>689</v>
      </c>
      <c r="B1217" s="10" t="s">
        <v>690</v>
      </c>
      <c r="C1217" s="147">
        <v>85.9</v>
      </c>
      <c r="D1217" s="143" t="s">
        <v>3455</v>
      </c>
      <c r="E1217" s="172"/>
      <c r="O1217" s="146"/>
    </row>
    <row r="1218" spans="1:15" ht="11.25" customHeight="1">
      <c r="A1218" s="10" t="s">
        <v>691</v>
      </c>
      <c r="B1218" s="10" t="s">
        <v>692</v>
      </c>
      <c r="C1218" s="147">
        <v>6.1</v>
      </c>
      <c r="D1218" s="143" t="s">
        <v>3455</v>
      </c>
      <c r="E1218" s="172"/>
      <c r="O1218" s="146"/>
    </row>
    <row r="1219" spans="1:15" ht="11.25" customHeight="1">
      <c r="A1219" s="10" t="s">
        <v>693</v>
      </c>
      <c r="B1219" s="10" t="s">
        <v>694</v>
      </c>
      <c r="C1219" s="147">
        <v>76.4</v>
      </c>
      <c r="D1219" s="143" t="s">
        <v>3455</v>
      </c>
      <c r="E1219" s="172"/>
      <c r="O1219" s="146"/>
    </row>
    <row r="1220" spans="1:15" ht="11.25" customHeight="1">
      <c r="A1220" s="10" t="s">
        <v>3492</v>
      </c>
      <c r="B1220" s="10" t="s">
        <v>3490</v>
      </c>
      <c r="C1220" s="147" t="s">
        <v>9</v>
      </c>
      <c r="D1220" s="119"/>
      <c r="E1220" s="172"/>
      <c r="O1220" s="146"/>
    </row>
    <row r="1221" spans="1:15" ht="11.25" customHeight="1">
      <c r="A1221" s="10" t="s">
        <v>3493</v>
      </c>
      <c r="B1221" s="10" t="s">
        <v>3491</v>
      </c>
      <c r="C1221" s="147" t="s">
        <v>9</v>
      </c>
      <c r="D1221" s="119"/>
      <c r="E1221" s="172"/>
      <c r="O1221" s="146"/>
    </row>
    <row r="1222" spans="1:15" ht="11.25" customHeight="1">
      <c r="A1222" s="10" t="s">
        <v>695</v>
      </c>
      <c r="B1222" s="10" t="s">
        <v>696</v>
      </c>
      <c r="C1222" s="147">
        <v>27.8</v>
      </c>
      <c r="D1222" s="143" t="s">
        <v>3456</v>
      </c>
      <c r="E1222" s="172"/>
      <c r="O1222" s="146"/>
    </row>
    <row r="1223" spans="1:15" ht="11.25" customHeight="1">
      <c r="A1223" s="10" t="s">
        <v>697</v>
      </c>
      <c r="B1223" s="10" t="s">
        <v>698</v>
      </c>
      <c r="C1223" s="147">
        <v>24.5</v>
      </c>
      <c r="D1223" s="143" t="s">
        <v>3455</v>
      </c>
      <c r="E1223" s="172"/>
      <c r="O1223" s="146"/>
    </row>
    <row r="1224" spans="1:15" ht="11.25" customHeight="1">
      <c r="A1224" s="10" t="s">
        <v>699</v>
      </c>
      <c r="B1224" s="10" t="s">
        <v>700</v>
      </c>
      <c r="C1224" s="147">
        <v>64.7</v>
      </c>
      <c r="D1224" s="143" t="s">
        <v>3455</v>
      </c>
      <c r="E1224" s="172"/>
      <c r="O1224" s="146"/>
    </row>
    <row r="1225" spans="1:15" ht="11.25" customHeight="1">
      <c r="A1225" s="10" t="s">
        <v>701</v>
      </c>
      <c r="B1225" s="10" t="s">
        <v>3433</v>
      </c>
      <c r="C1225" s="147">
        <v>130.2</v>
      </c>
      <c r="D1225" s="143" t="s">
        <v>3455</v>
      </c>
      <c r="E1225" s="172"/>
      <c r="O1225" s="146"/>
    </row>
    <row r="1226" spans="1:15" ht="11.25" customHeight="1">
      <c r="A1226" s="10" t="s">
        <v>3434</v>
      </c>
      <c r="B1226" s="10" t="s">
        <v>3435</v>
      </c>
      <c r="C1226" s="147">
        <v>31.7</v>
      </c>
      <c r="D1226" s="143" t="s">
        <v>3455</v>
      </c>
      <c r="E1226" s="172"/>
      <c r="O1226" s="146"/>
    </row>
    <row r="1227" spans="1:15" ht="11.25" customHeight="1">
      <c r="A1227" s="10" t="s">
        <v>3436</v>
      </c>
      <c r="B1227" s="10" t="s">
        <v>3139</v>
      </c>
      <c r="C1227" s="147">
        <v>14.4</v>
      </c>
      <c r="D1227" s="143" t="s">
        <v>3455</v>
      </c>
      <c r="E1227" s="172"/>
      <c r="O1227" s="146"/>
    </row>
    <row r="1228" spans="1:15" ht="11.25" customHeight="1">
      <c r="A1228" s="10" t="s">
        <v>3140</v>
      </c>
      <c r="B1228" s="10" t="s">
        <v>3141</v>
      </c>
      <c r="C1228" s="147">
        <v>20.3</v>
      </c>
      <c r="D1228" s="143" t="s">
        <v>3455</v>
      </c>
      <c r="E1228" s="172"/>
      <c r="O1228" s="146"/>
    </row>
    <row r="1229" spans="1:15" ht="11.25" customHeight="1">
      <c r="A1229" s="10" t="s">
        <v>3142</v>
      </c>
      <c r="B1229" s="10" t="s">
        <v>3143</v>
      </c>
      <c r="C1229" s="147">
        <v>59.4</v>
      </c>
      <c r="D1229" s="143" t="s">
        <v>3455</v>
      </c>
      <c r="E1229" s="172"/>
      <c r="O1229" s="146"/>
    </row>
    <row r="1230" spans="1:15" ht="11.25" customHeight="1">
      <c r="A1230" s="10" t="s">
        <v>3144</v>
      </c>
      <c r="B1230" s="10" t="s">
        <v>3145</v>
      </c>
      <c r="C1230" s="147">
        <v>205.9</v>
      </c>
      <c r="D1230" s="143" t="s">
        <v>3455</v>
      </c>
      <c r="E1230" s="172"/>
      <c r="O1230" s="146"/>
    </row>
    <row r="1231" spans="1:15" ht="11.25" customHeight="1">
      <c r="A1231" s="10" t="s">
        <v>3146</v>
      </c>
      <c r="B1231" s="10" t="s">
        <v>3147</v>
      </c>
      <c r="C1231" s="147">
        <v>43.1</v>
      </c>
      <c r="D1231" s="143" t="s">
        <v>3455</v>
      </c>
      <c r="E1231" s="172"/>
      <c r="O1231" s="146"/>
    </row>
    <row r="1232" spans="1:15" ht="11.25" customHeight="1">
      <c r="A1232" s="10" t="s">
        <v>3148</v>
      </c>
      <c r="B1232" s="10" t="s">
        <v>3149</v>
      </c>
      <c r="C1232" s="147">
        <v>124.2</v>
      </c>
      <c r="D1232" s="143" t="s">
        <v>3455</v>
      </c>
      <c r="E1232" s="172"/>
      <c r="O1232" s="146"/>
    </row>
    <row r="1233" spans="1:15" ht="11.25" customHeight="1">
      <c r="A1233" s="10" t="s">
        <v>3150</v>
      </c>
      <c r="B1233" s="10" t="s">
        <v>3151</v>
      </c>
      <c r="C1233" s="147">
        <v>242.1</v>
      </c>
      <c r="D1233" s="143" t="s">
        <v>3455</v>
      </c>
      <c r="E1233" s="172"/>
      <c r="O1233" s="146"/>
    </row>
    <row r="1234" spans="1:15" ht="11.25" customHeight="1">
      <c r="A1234" s="10" t="s">
        <v>3152</v>
      </c>
      <c r="B1234" s="10" t="s">
        <v>3153</v>
      </c>
      <c r="C1234" s="147">
        <v>31.3</v>
      </c>
      <c r="D1234" s="143" t="s">
        <v>3455</v>
      </c>
      <c r="E1234" s="172"/>
      <c r="O1234" s="146"/>
    </row>
    <row r="1235" spans="1:15" ht="11.25" customHeight="1">
      <c r="A1235" s="10" t="s">
        <v>3154</v>
      </c>
      <c r="B1235" s="10" t="s">
        <v>3155</v>
      </c>
      <c r="C1235" s="147">
        <v>34.9</v>
      </c>
      <c r="D1235" s="143" t="s">
        <v>3455</v>
      </c>
      <c r="E1235" s="172"/>
      <c r="O1235" s="146"/>
    </row>
    <row r="1236" spans="1:15" ht="11.25" customHeight="1">
      <c r="A1236" s="10" t="s">
        <v>3156</v>
      </c>
      <c r="B1236" s="10" t="s">
        <v>3157</v>
      </c>
      <c r="C1236" s="147">
        <v>301.2</v>
      </c>
      <c r="D1236" s="143" t="s">
        <v>3455</v>
      </c>
      <c r="E1236" s="172"/>
      <c r="O1236" s="146"/>
    </row>
    <row r="1237" spans="1:15" ht="11.25" customHeight="1">
      <c r="A1237" s="10" t="s">
        <v>3158</v>
      </c>
      <c r="B1237" s="10" t="s">
        <v>3159</v>
      </c>
      <c r="C1237" s="147">
        <v>70.4</v>
      </c>
      <c r="D1237" s="143" t="s">
        <v>3455</v>
      </c>
      <c r="E1237" s="172"/>
      <c r="O1237" s="146"/>
    </row>
    <row r="1238" spans="1:15" ht="11.25" customHeight="1">
      <c r="A1238" s="10" t="s">
        <v>3160</v>
      </c>
      <c r="B1238" s="10" t="s">
        <v>3161</v>
      </c>
      <c r="C1238" s="147">
        <v>37.1</v>
      </c>
      <c r="D1238" s="143" t="s">
        <v>3455</v>
      </c>
      <c r="E1238" s="172"/>
      <c r="O1238" s="146"/>
    </row>
    <row r="1239" spans="1:15" ht="11.25" customHeight="1">
      <c r="A1239" s="10" t="s">
        <v>3162</v>
      </c>
      <c r="B1239" s="10" t="s">
        <v>3163</v>
      </c>
      <c r="C1239" s="147">
        <v>72.3</v>
      </c>
      <c r="D1239" s="143" t="s">
        <v>3455</v>
      </c>
      <c r="E1239" s="172"/>
      <c r="O1239" s="146"/>
    </row>
    <row r="1240" spans="1:15" ht="11.25" customHeight="1">
      <c r="A1240" s="10" t="s">
        <v>3164</v>
      </c>
      <c r="B1240" s="10" t="s">
        <v>3165</v>
      </c>
      <c r="C1240" s="147">
        <v>110.5</v>
      </c>
      <c r="D1240" s="143" t="s">
        <v>3455</v>
      </c>
      <c r="E1240" s="172"/>
      <c r="O1240" s="146"/>
    </row>
    <row r="1241" spans="1:15" ht="11.25" customHeight="1">
      <c r="A1241" s="10" t="s">
        <v>3166</v>
      </c>
      <c r="B1241" s="10" t="s">
        <v>3167</v>
      </c>
      <c r="C1241" s="147">
        <v>39.2</v>
      </c>
      <c r="D1241" s="143" t="s">
        <v>3455</v>
      </c>
      <c r="E1241" s="172"/>
      <c r="O1241" s="146"/>
    </row>
    <row r="1242" spans="1:15" ht="11.25" customHeight="1">
      <c r="A1242" s="10" t="s">
        <v>3168</v>
      </c>
      <c r="B1242" s="10" t="s">
        <v>3169</v>
      </c>
      <c r="C1242" s="147">
        <v>70.2</v>
      </c>
      <c r="D1242" s="143" t="s">
        <v>3455</v>
      </c>
      <c r="E1242" s="172"/>
      <c r="O1242" s="146"/>
    </row>
    <row r="1243" spans="1:15" ht="11.25" customHeight="1">
      <c r="A1243" s="10" t="s">
        <v>3170</v>
      </c>
      <c r="B1243" s="10" t="s">
        <v>3171</v>
      </c>
      <c r="C1243" s="147">
        <v>31.2</v>
      </c>
      <c r="D1243" s="143" t="s">
        <v>3455</v>
      </c>
      <c r="E1243" s="172"/>
      <c r="O1243" s="146"/>
    </row>
    <row r="1244" spans="1:15" ht="11.25" customHeight="1">
      <c r="A1244" s="10" t="s">
        <v>3172</v>
      </c>
      <c r="B1244" s="10" t="s">
        <v>1635</v>
      </c>
      <c r="C1244" s="147">
        <v>89.6</v>
      </c>
      <c r="D1244" s="143" t="s">
        <v>3455</v>
      </c>
      <c r="E1244" s="172"/>
      <c r="O1244" s="146"/>
    </row>
    <row r="1245" spans="1:15" ht="11.25" customHeight="1">
      <c r="A1245" s="10" t="s">
        <v>3173</v>
      </c>
      <c r="B1245" s="10" t="s">
        <v>3174</v>
      </c>
      <c r="C1245" s="147">
        <v>164.9</v>
      </c>
      <c r="D1245" s="143" t="s">
        <v>3455</v>
      </c>
      <c r="E1245" s="172"/>
      <c r="O1245" s="146"/>
    </row>
    <row r="1246" spans="1:15" ht="11.25" customHeight="1">
      <c r="A1246" s="10" t="s">
        <v>3175</v>
      </c>
      <c r="B1246" s="10" t="s">
        <v>3176</v>
      </c>
      <c r="C1246" s="147">
        <v>72.5</v>
      </c>
      <c r="D1246" s="143" t="s">
        <v>3455</v>
      </c>
      <c r="E1246" s="172"/>
      <c r="O1246" s="146"/>
    </row>
    <row r="1247" spans="1:15" ht="11.25" customHeight="1">
      <c r="A1247" s="10" t="s">
        <v>3177</v>
      </c>
      <c r="B1247" s="10" t="s">
        <v>3178</v>
      </c>
      <c r="C1247" s="147">
        <v>125</v>
      </c>
      <c r="D1247" s="143" t="s">
        <v>3455</v>
      </c>
      <c r="E1247" s="172"/>
      <c r="O1247" s="146"/>
    </row>
    <row r="1248" spans="1:15" ht="11.25" customHeight="1">
      <c r="A1248" s="10" t="s">
        <v>3179</v>
      </c>
      <c r="B1248" s="10" t="s">
        <v>3180</v>
      </c>
      <c r="C1248" s="147">
        <v>302.9</v>
      </c>
      <c r="D1248" s="143" t="s">
        <v>3455</v>
      </c>
      <c r="E1248" s="172"/>
      <c r="O1248" s="146"/>
    </row>
    <row r="1249" spans="1:15" ht="11.25" customHeight="1">
      <c r="A1249" s="10" t="s">
        <v>3181</v>
      </c>
      <c r="B1249" s="10" t="s">
        <v>3182</v>
      </c>
      <c r="C1249" s="147">
        <v>34</v>
      </c>
      <c r="D1249" s="143" t="s">
        <v>3455</v>
      </c>
      <c r="E1249" s="172"/>
      <c r="O1249" s="146"/>
    </row>
    <row r="1250" spans="1:15" ht="11.25" customHeight="1">
      <c r="A1250" s="10" t="s">
        <v>3183</v>
      </c>
      <c r="B1250" s="10" t="s">
        <v>3184</v>
      </c>
      <c r="C1250" s="147">
        <v>51.4</v>
      </c>
      <c r="D1250" s="143" t="s">
        <v>3455</v>
      </c>
      <c r="E1250" s="172"/>
      <c r="O1250" s="146"/>
    </row>
    <row r="1251" spans="1:15" ht="11.25" customHeight="1">
      <c r="A1251" s="10" t="s">
        <v>3185</v>
      </c>
      <c r="B1251" s="10" t="s">
        <v>3186</v>
      </c>
      <c r="C1251" s="147">
        <v>39.7</v>
      </c>
      <c r="D1251" s="143" t="s">
        <v>3455</v>
      </c>
      <c r="E1251" s="172"/>
      <c r="O1251" s="146"/>
    </row>
    <row r="1252" spans="1:15" ht="11.25" customHeight="1">
      <c r="A1252" s="10" t="s">
        <v>3187</v>
      </c>
      <c r="B1252" s="10" t="s">
        <v>1447</v>
      </c>
      <c r="C1252" s="147">
        <v>28.7</v>
      </c>
      <c r="D1252" s="143" t="s">
        <v>3455</v>
      </c>
      <c r="E1252" s="172"/>
      <c r="O1252" s="146"/>
    </row>
    <row r="1253" spans="1:15" ht="11.25" customHeight="1">
      <c r="A1253" s="10" t="s">
        <v>3188</v>
      </c>
      <c r="B1253" s="10" t="s">
        <v>3189</v>
      </c>
      <c r="C1253" s="147">
        <v>23</v>
      </c>
      <c r="D1253" s="143" t="s">
        <v>3455</v>
      </c>
      <c r="E1253" s="172"/>
      <c r="O1253" s="146"/>
    </row>
    <row r="1254" spans="1:15" ht="11.25" customHeight="1">
      <c r="A1254" s="10" t="s">
        <v>3190</v>
      </c>
      <c r="B1254" s="10" t="s">
        <v>3191</v>
      </c>
      <c r="C1254" s="147">
        <v>1.5</v>
      </c>
      <c r="D1254" s="143" t="s">
        <v>3455</v>
      </c>
      <c r="E1254" s="172"/>
      <c r="O1254" s="146"/>
    </row>
    <row r="1255" spans="1:15" ht="11.25" customHeight="1">
      <c r="A1255" s="10" t="s">
        <v>3192</v>
      </c>
      <c r="B1255" s="10" t="s">
        <v>3193</v>
      </c>
      <c r="C1255" s="147">
        <v>27.9</v>
      </c>
      <c r="D1255" s="143" t="s">
        <v>3455</v>
      </c>
      <c r="E1255" s="172"/>
      <c r="O1255" s="146"/>
    </row>
    <row r="1256" spans="1:15" ht="11.25" customHeight="1">
      <c r="A1256" s="10" t="s">
        <v>3194</v>
      </c>
      <c r="B1256" s="10" t="s">
        <v>3195</v>
      </c>
      <c r="C1256" s="147">
        <v>9.7</v>
      </c>
      <c r="D1256" s="143" t="s">
        <v>3455</v>
      </c>
      <c r="E1256" s="172"/>
      <c r="O1256" s="146"/>
    </row>
    <row r="1257" spans="1:15" ht="11.25" customHeight="1">
      <c r="A1257" s="10" t="s">
        <v>3196</v>
      </c>
      <c r="B1257" s="10" t="s">
        <v>3197</v>
      </c>
      <c r="C1257" s="147">
        <v>44.5</v>
      </c>
      <c r="D1257" s="143" t="s">
        <v>3455</v>
      </c>
      <c r="E1257" s="172"/>
      <c r="O1257" s="146"/>
    </row>
    <row r="1258" spans="1:15" ht="11.25" customHeight="1">
      <c r="A1258" s="10" t="s">
        <v>3198</v>
      </c>
      <c r="B1258" s="10" t="s">
        <v>3199</v>
      </c>
      <c r="C1258" s="147">
        <v>26.7</v>
      </c>
      <c r="D1258" s="143" t="s">
        <v>3455</v>
      </c>
      <c r="E1258" s="172"/>
      <c r="O1258" s="146"/>
    </row>
    <row r="1259" spans="1:15" ht="11.25" customHeight="1">
      <c r="A1259" s="10" t="s">
        <v>3200</v>
      </c>
      <c r="B1259" s="10" t="s">
        <v>3201</v>
      </c>
      <c r="C1259" s="147">
        <v>14</v>
      </c>
      <c r="D1259" s="143" t="s">
        <v>3455</v>
      </c>
      <c r="E1259" s="172"/>
      <c r="O1259" s="146"/>
    </row>
    <row r="1260" spans="1:15" ht="11.25" customHeight="1">
      <c r="A1260" s="10" t="s">
        <v>3202</v>
      </c>
      <c r="B1260" s="10" t="s">
        <v>3203</v>
      </c>
      <c r="C1260" s="147">
        <v>12.1</v>
      </c>
      <c r="D1260" s="143" t="s">
        <v>3455</v>
      </c>
      <c r="E1260" s="172"/>
      <c r="O1260" s="146"/>
    </row>
    <row r="1261" spans="1:15" ht="11.25" customHeight="1">
      <c r="A1261" s="10" t="s">
        <v>3204</v>
      </c>
      <c r="B1261" s="10" t="s">
        <v>3205</v>
      </c>
      <c r="C1261" s="147">
        <v>27.1</v>
      </c>
      <c r="D1261" s="143" t="s">
        <v>3455</v>
      </c>
      <c r="E1261" s="172"/>
      <c r="O1261" s="146"/>
    </row>
    <row r="1262" spans="1:15" ht="11.25" customHeight="1">
      <c r="A1262" s="10" t="s">
        <v>3206</v>
      </c>
      <c r="B1262" s="10" t="s">
        <v>3207</v>
      </c>
      <c r="C1262" s="147">
        <v>41.4</v>
      </c>
      <c r="D1262" s="143" t="s">
        <v>3455</v>
      </c>
      <c r="E1262" s="172"/>
      <c r="O1262" s="146"/>
    </row>
    <row r="1263" spans="1:15" ht="11.25" customHeight="1">
      <c r="A1263" s="10" t="s">
        <v>3208</v>
      </c>
      <c r="B1263" s="10" t="s">
        <v>3209</v>
      </c>
      <c r="C1263" s="147">
        <v>28.9</v>
      </c>
      <c r="D1263" s="143" t="s">
        <v>3455</v>
      </c>
      <c r="E1263" s="172"/>
      <c r="O1263" s="146"/>
    </row>
    <row r="1264" spans="1:15" ht="11.25" customHeight="1">
      <c r="A1264" s="10" t="s">
        <v>3210</v>
      </c>
      <c r="B1264" s="10" t="s">
        <v>3211</v>
      </c>
      <c r="C1264" s="147">
        <v>85.1</v>
      </c>
      <c r="D1264" s="143" t="s">
        <v>3455</v>
      </c>
      <c r="E1264" s="172"/>
      <c r="O1264" s="146"/>
    </row>
    <row r="1265" spans="1:15" ht="11.25" customHeight="1">
      <c r="A1265" s="10" t="s">
        <v>3212</v>
      </c>
      <c r="B1265" s="10" t="s">
        <v>3213</v>
      </c>
      <c r="C1265" s="147">
        <v>62.4</v>
      </c>
      <c r="D1265" s="143" t="s">
        <v>3455</v>
      </c>
      <c r="E1265" s="172"/>
      <c r="O1265" s="146"/>
    </row>
    <row r="1266" spans="1:15" ht="11.25" customHeight="1">
      <c r="A1266" s="10" t="s">
        <v>3214</v>
      </c>
      <c r="B1266" s="10" t="s">
        <v>1359</v>
      </c>
      <c r="C1266" s="147">
        <v>30.1</v>
      </c>
      <c r="D1266" s="143" t="s">
        <v>3455</v>
      </c>
      <c r="E1266" s="172"/>
      <c r="O1266" s="146"/>
    </row>
    <row r="1267" spans="1:15" ht="11.25" customHeight="1">
      <c r="A1267" s="10" t="s">
        <v>2687</v>
      </c>
      <c r="B1267" s="10" t="s">
        <v>2688</v>
      </c>
      <c r="C1267" s="147">
        <v>1.3</v>
      </c>
      <c r="D1267" s="143" t="s">
        <v>3455</v>
      </c>
      <c r="E1267" s="172"/>
      <c r="O1267" s="146"/>
    </row>
    <row r="1268" spans="1:15" ht="11.25" customHeight="1">
      <c r="A1268" s="10" t="s">
        <v>2689</v>
      </c>
      <c r="B1268" s="10" t="s">
        <v>2690</v>
      </c>
      <c r="C1268" s="147">
        <v>71.2</v>
      </c>
      <c r="D1268" s="143" t="s">
        <v>3455</v>
      </c>
      <c r="E1268" s="172"/>
      <c r="O1268" s="146"/>
    </row>
    <row r="1269" spans="1:15" ht="11.25" customHeight="1">
      <c r="A1269" s="10" t="s">
        <v>2691</v>
      </c>
      <c r="B1269" s="10" t="s">
        <v>2692</v>
      </c>
      <c r="C1269" s="147">
        <v>61.1</v>
      </c>
      <c r="D1269" s="143" t="s">
        <v>3455</v>
      </c>
      <c r="E1269" s="172"/>
      <c r="O1269" s="146"/>
    </row>
    <row r="1270" spans="1:15" ht="11.25" customHeight="1">
      <c r="A1270" s="10" t="s">
        <v>2693</v>
      </c>
      <c r="B1270" s="10" t="s">
        <v>2694</v>
      </c>
      <c r="C1270" s="147">
        <v>106.9</v>
      </c>
      <c r="D1270" s="143" t="s">
        <v>3455</v>
      </c>
      <c r="E1270" s="172"/>
      <c r="O1270" s="146"/>
    </row>
    <row r="1271" spans="1:15" ht="11.25" customHeight="1">
      <c r="A1271" s="10" t="s">
        <v>2695</v>
      </c>
      <c r="B1271" s="10" t="s">
        <v>2696</v>
      </c>
      <c r="C1271" s="147">
        <v>40.6</v>
      </c>
      <c r="D1271" s="143" t="s">
        <v>3455</v>
      </c>
      <c r="E1271" s="172"/>
      <c r="O1271" s="146"/>
    </row>
    <row r="1272" spans="1:15" ht="11.25" customHeight="1">
      <c r="A1272" s="10" t="s">
        <v>2697</v>
      </c>
      <c r="B1272" s="10" t="s">
        <v>2698</v>
      </c>
      <c r="C1272" s="147">
        <v>132.8</v>
      </c>
      <c r="D1272" s="143" t="s">
        <v>3455</v>
      </c>
      <c r="E1272" s="172"/>
      <c r="O1272" s="146"/>
    </row>
    <row r="1273" spans="1:15" ht="11.25" customHeight="1">
      <c r="A1273" s="10" t="s">
        <v>2699</v>
      </c>
      <c r="B1273" s="10" t="s">
        <v>2700</v>
      </c>
      <c r="C1273" s="147">
        <v>1.6</v>
      </c>
      <c r="D1273" s="143" t="s">
        <v>3455</v>
      </c>
      <c r="E1273" s="172"/>
      <c r="O1273" s="146"/>
    </row>
    <row r="1274" spans="1:15" ht="11.25" customHeight="1">
      <c r="A1274" s="10" t="s">
        <v>2701</v>
      </c>
      <c r="B1274" s="10" t="s">
        <v>2702</v>
      </c>
      <c r="C1274" s="147">
        <v>36</v>
      </c>
      <c r="D1274" s="143" t="s">
        <v>3455</v>
      </c>
      <c r="E1274" s="172"/>
      <c r="O1274" s="146"/>
    </row>
    <row r="1275" spans="1:15" ht="11.25" customHeight="1">
      <c r="A1275" s="10" t="s">
        <v>2703</v>
      </c>
      <c r="B1275" s="10" t="s">
        <v>2704</v>
      </c>
      <c r="C1275" s="147">
        <v>45.2</v>
      </c>
      <c r="D1275" s="143" t="s">
        <v>3455</v>
      </c>
      <c r="E1275" s="172"/>
      <c r="O1275" s="146"/>
    </row>
    <row r="1276" spans="1:15" ht="11.25" customHeight="1">
      <c r="A1276" s="10" t="s">
        <v>2705</v>
      </c>
      <c r="B1276" s="10" t="s">
        <v>2706</v>
      </c>
      <c r="C1276" s="147">
        <v>19.3</v>
      </c>
      <c r="D1276" s="143" t="s">
        <v>3455</v>
      </c>
      <c r="E1276" s="172"/>
      <c r="O1276" s="146"/>
    </row>
    <row r="1277" spans="1:15" ht="11.25" customHeight="1">
      <c r="A1277" s="10" t="s">
        <v>2707</v>
      </c>
      <c r="B1277" s="10" t="s">
        <v>2708</v>
      </c>
      <c r="C1277" s="147">
        <v>18.7</v>
      </c>
      <c r="D1277" s="143" t="s">
        <v>3455</v>
      </c>
      <c r="E1277" s="172"/>
      <c r="O1277" s="146"/>
    </row>
    <row r="1278" spans="1:15" ht="11.25" customHeight="1">
      <c r="A1278" s="10" t="s">
        <v>2709</v>
      </c>
      <c r="B1278" s="10" t="s">
        <v>2710</v>
      </c>
      <c r="C1278" s="147">
        <v>15.1</v>
      </c>
      <c r="D1278" s="143" t="s">
        <v>3455</v>
      </c>
      <c r="E1278" s="172"/>
      <c r="O1278" s="146"/>
    </row>
    <row r="1279" spans="1:15" ht="11.25" customHeight="1">
      <c r="A1279" s="10" t="s">
        <v>2711</v>
      </c>
      <c r="B1279" s="10" t="s">
        <v>2712</v>
      </c>
      <c r="C1279" s="147">
        <v>30.1</v>
      </c>
      <c r="D1279" s="143" t="s">
        <v>3455</v>
      </c>
      <c r="E1279" s="172"/>
      <c r="O1279" s="146"/>
    </row>
    <row r="1280" spans="1:15" ht="11.25" customHeight="1">
      <c r="A1280" s="10" t="s">
        <v>2713</v>
      </c>
      <c r="B1280" s="10" t="s">
        <v>2714</v>
      </c>
      <c r="C1280" s="147">
        <v>24.1</v>
      </c>
      <c r="D1280" s="143" t="s">
        <v>3455</v>
      </c>
      <c r="E1280" s="172"/>
      <c r="O1280" s="146"/>
    </row>
    <row r="1281" spans="1:15" ht="11.25" customHeight="1">
      <c r="A1281" s="10" t="s">
        <v>2715</v>
      </c>
      <c r="B1281" s="10" t="s">
        <v>1832</v>
      </c>
      <c r="C1281" s="147">
        <v>31.1</v>
      </c>
      <c r="D1281" s="143" t="s">
        <v>3455</v>
      </c>
      <c r="E1281" s="172"/>
      <c r="O1281" s="146"/>
    </row>
    <row r="1282" spans="1:15" ht="11.25" customHeight="1">
      <c r="A1282" s="10" t="s">
        <v>1833</v>
      </c>
      <c r="B1282" s="10" t="s">
        <v>1834</v>
      </c>
      <c r="C1282" s="147">
        <v>20.2</v>
      </c>
      <c r="D1282" s="143" t="s">
        <v>3455</v>
      </c>
      <c r="E1282" s="172"/>
      <c r="O1282" s="146"/>
    </row>
    <row r="1283" spans="1:15" ht="11.25" customHeight="1">
      <c r="A1283" s="10" t="s">
        <v>1835</v>
      </c>
      <c r="B1283" s="10" t="s">
        <v>1836</v>
      </c>
      <c r="C1283" s="147">
        <v>17.6</v>
      </c>
      <c r="D1283" s="143" t="s">
        <v>3455</v>
      </c>
      <c r="E1283" s="172"/>
      <c r="O1283" s="146"/>
    </row>
    <row r="1284" spans="1:15" ht="11.25" customHeight="1">
      <c r="A1284" s="10" t="s">
        <v>1837</v>
      </c>
      <c r="B1284" s="10" t="s">
        <v>1838</v>
      </c>
      <c r="C1284" s="147">
        <v>134.1</v>
      </c>
      <c r="D1284" s="143" t="s">
        <v>3455</v>
      </c>
      <c r="E1284" s="172"/>
      <c r="O1284" s="146"/>
    </row>
    <row r="1285" spans="1:15" ht="11.25" customHeight="1">
      <c r="A1285" s="10" t="s">
        <v>1839</v>
      </c>
      <c r="B1285" s="10" t="s">
        <v>1840</v>
      </c>
      <c r="C1285" s="147">
        <v>45.4</v>
      </c>
      <c r="D1285" s="143" t="s">
        <v>3455</v>
      </c>
      <c r="E1285" s="172"/>
      <c r="O1285" s="146"/>
    </row>
    <row r="1286" spans="1:15" ht="11.25" customHeight="1">
      <c r="A1286" s="10" t="s">
        <v>1841</v>
      </c>
      <c r="B1286" s="10" t="s">
        <v>1842</v>
      </c>
      <c r="C1286" s="147">
        <v>70.6</v>
      </c>
      <c r="D1286" s="143" t="s">
        <v>3455</v>
      </c>
      <c r="E1286" s="172"/>
      <c r="O1286" s="146"/>
    </row>
    <row r="1287" spans="1:15" ht="11.25" customHeight="1">
      <c r="A1287" s="10" t="s">
        <v>1843</v>
      </c>
      <c r="B1287" s="10" t="s">
        <v>1844</v>
      </c>
      <c r="C1287" s="147">
        <v>31</v>
      </c>
      <c r="D1287" s="143" t="s">
        <v>3455</v>
      </c>
      <c r="E1287" s="172"/>
      <c r="O1287" s="146"/>
    </row>
    <row r="1288" spans="1:15" ht="11.25" customHeight="1">
      <c r="A1288" s="10" t="s">
        <v>1845</v>
      </c>
      <c r="B1288" s="10" t="s">
        <v>1846</v>
      </c>
      <c r="C1288" s="147">
        <v>22.1</v>
      </c>
      <c r="D1288" s="143" t="s">
        <v>3455</v>
      </c>
      <c r="E1288" s="172"/>
      <c r="O1288" s="146"/>
    </row>
    <row r="1289" spans="1:15" ht="11.25" customHeight="1">
      <c r="A1289" s="10" t="s">
        <v>1847</v>
      </c>
      <c r="B1289" s="10" t="s">
        <v>1848</v>
      </c>
      <c r="C1289" s="147">
        <v>50.3</v>
      </c>
      <c r="D1289" s="143" t="s">
        <v>3456</v>
      </c>
      <c r="E1289" s="172"/>
      <c r="O1289" s="146"/>
    </row>
    <row r="1290" spans="1:15" ht="11.25" customHeight="1">
      <c r="A1290" s="10" t="s">
        <v>1849</v>
      </c>
      <c r="B1290" s="10" t="s">
        <v>1850</v>
      </c>
      <c r="C1290" s="147">
        <v>45.2</v>
      </c>
      <c r="D1290" s="143" t="s">
        <v>3455</v>
      </c>
      <c r="E1290" s="172"/>
      <c r="O1290" s="146"/>
    </row>
    <row r="1291" spans="1:15" ht="11.25" customHeight="1">
      <c r="A1291" s="10" t="s">
        <v>1851</v>
      </c>
      <c r="B1291" s="10" t="s">
        <v>1852</v>
      </c>
      <c r="C1291" s="147">
        <v>46.1</v>
      </c>
      <c r="D1291" s="143" t="s">
        <v>3455</v>
      </c>
      <c r="E1291" s="172"/>
      <c r="O1291" s="146"/>
    </row>
    <row r="1292" spans="1:15" ht="11.25" customHeight="1">
      <c r="A1292" s="10" t="s">
        <v>1853</v>
      </c>
      <c r="B1292" s="10" t="s">
        <v>1854</v>
      </c>
      <c r="C1292" s="147">
        <v>23.4</v>
      </c>
      <c r="D1292" s="143" t="s">
        <v>3455</v>
      </c>
      <c r="E1292" s="172"/>
      <c r="O1292" s="146"/>
    </row>
    <row r="1293" spans="1:15" ht="11.25" customHeight="1">
      <c r="A1293" s="10" t="s">
        <v>1855</v>
      </c>
      <c r="B1293" s="10" t="s">
        <v>1636</v>
      </c>
      <c r="C1293" s="147">
        <v>41.2</v>
      </c>
      <c r="D1293" s="143" t="s">
        <v>3455</v>
      </c>
      <c r="E1293" s="172"/>
      <c r="O1293" s="146"/>
    </row>
    <row r="1294" spans="1:15" ht="11.25" customHeight="1">
      <c r="A1294" s="10" t="s">
        <v>1856</v>
      </c>
      <c r="B1294" s="10" t="s">
        <v>1637</v>
      </c>
      <c r="C1294" s="147">
        <v>20.3</v>
      </c>
      <c r="D1294" s="143" t="s">
        <v>3455</v>
      </c>
      <c r="E1294" s="172"/>
      <c r="O1294" s="146"/>
    </row>
    <row r="1295" spans="1:15" ht="11.25" customHeight="1">
      <c r="A1295" s="10" t="s">
        <v>1857</v>
      </c>
      <c r="B1295" s="10" t="s">
        <v>1638</v>
      </c>
      <c r="C1295" s="147">
        <v>17.2</v>
      </c>
      <c r="D1295" s="143" t="s">
        <v>3455</v>
      </c>
      <c r="E1295" s="172"/>
      <c r="O1295" s="146"/>
    </row>
    <row r="1296" spans="1:15" ht="11.25" customHeight="1">
      <c r="A1296" s="117" t="s">
        <v>476</v>
      </c>
      <c r="B1296" s="10" t="s">
        <v>32</v>
      </c>
      <c r="C1296" s="147">
        <v>65.9</v>
      </c>
      <c r="D1296" s="145" t="s">
        <v>2623</v>
      </c>
      <c r="E1296" s="172"/>
      <c r="O1296" s="146"/>
    </row>
    <row r="1297" spans="1:15" ht="11.25" customHeight="1">
      <c r="A1297" s="117" t="s">
        <v>478</v>
      </c>
      <c r="B1297" s="10" t="s">
        <v>33</v>
      </c>
      <c r="C1297" s="147">
        <v>1202.3</v>
      </c>
      <c r="D1297" s="145" t="s">
        <v>2623</v>
      </c>
      <c r="E1297" s="172"/>
      <c r="O1297" s="146"/>
    </row>
    <row r="1298" spans="1:15" ht="11.25" customHeight="1">
      <c r="A1298" s="117" t="s">
        <v>479</v>
      </c>
      <c r="B1298" s="10" t="s">
        <v>12</v>
      </c>
      <c r="C1298" s="147">
        <v>89</v>
      </c>
      <c r="D1298" s="145" t="s">
        <v>2623</v>
      </c>
      <c r="E1298" s="172"/>
      <c r="O1298" s="146"/>
    </row>
    <row r="1299" spans="1:15" ht="11.25" customHeight="1">
      <c r="A1299" s="117" t="s">
        <v>480</v>
      </c>
      <c r="B1299" s="10" t="s">
        <v>14</v>
      </c>
      <c r="C1299" s="147">
        <v>393.3</v>
      </c>
      <c r="D1299" s="145" t="s">
        <v>2623</v>
      </c>
      <c r="E1299" s="172"/>
      <c r="O1299" s="146"/>
    </row>
    <row r="1300" spans="1:15" ht="11.25" customHeight="1">
      <c r="A1300" s="117" t="s">
        <v>481</v>
      </c>
      <c r="B1300" s="10" t="s">
        <v>62</v>
      </c>
      <c r="C1300" s="147" t="s">
        <v>9</v>
      </c>
      <c r="D1300" s="145"/>
      <c r="E1300" s="172"/>
      <c r="O1300" s="146"/>
    </row>
    <row r="1301" spans="1:15" ht="11.25" customHeight="1">
      <c r="A1301" s="117" t="s">
        <v>482</v>
      </c>
      <c r="B1301" s="10" t="s">
        <v>471</v>
      </c>
      <c r="C1301" s="147">
        <v>6.2</v>
      </c>
      <c r="D1301" s="145" t="s">
        <v>2623</v>
      </c>
      <c r="E1301" s="172"/>
      <c r="O1301" s="146"/>
    </row>
    <row r="1302" spans="1:15" ht="11.25" customHeight="1">
      <c r="A1302" s="117" t="s">
        <v>483</v>
      </c>
      <c r="B1302" s="10" t="s">
        <v>552</v>
      </c>
      <c r="C1302" s="147" t="s">
        <v>9</v>
      </c>
      <c r="D1302" s="145"/>
      <c r="E1302" s="172"/>
      <c r="O1302" s="146"/>
    </row>
    <row r="1303" spans="1:15" ht="11.25" customHeight="1">
      <c r="A1303" s="117" t="s">
        <v>472</v>
      </c>
      <c r="B1303" s="10" t="s">
        <v>473</v>
      </c>
      <c r="C1303" s="147" t="s">
        <v>9</v>
      </c>
      <c r="D1303" s="145"/>
      <c r="E1303" s="172"/>
      <c r="O1303" s="146"/>
    </row>
    <row r="1304" spans="1:15" ht="11.25" customHeight="1">
      <c r="A1304" s="117" t="s">
        <v>484</v>
      </c>
      <c r="B1304" s="10" t="s">
        <v>13</v>
      </c>
      <c r="C1304" s="147">
        <v>4</v>
      </c>
      <c r="D1304" s="145" t="s">
        <v>2623</v>
      </c>
      <c r="E1304" s="172"/>
      <c r="O1304" s="146"/>
    </row>
    <row r="1374" spans="2:3" ht="11.25" customHeight="1">
      <c r="B1374" s="25"/>
      <c r="C1374" s="24"/>
    </row>
  </sheetData>
  <sheetProtection/>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Giovanni Albertone</dc:creator>
  <cp:keywords/>
  <dc:description/>
  <cp:lastModifiedBy>Informa</cp:lastModifiedBy>
  <cp:lastPrinted>2012-11-07T09:27:54Z</cp:lastPrinted>
  <dcterms:created xsi:type="dcterms:W3CDTF">2012-11-06T10:50:07Z</dcterms:created>
  <dcterms:modified xsi:type="dcterms:W3CDTF">2013-04-26T15:15:03Z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1839310479</vt:i4>
  </property>
  <property fmtid="{D5CDD505-2E9C-101B-9397-08002B2CF9AE}" pid="3" name="_NewReviewCycle">
    <vt:lpwstr/>
  </property>
  <property fmtid="{D5CDD505-2E9C-101B-9397-08002B2CF9AE}" pid="4" name="_EmailSubject">
    <vt:lpwstr>ch11.xls</vt:lpwstr>
  </property>
  <property fmtid="{D5CDD505-2E9C-101B-9397-08002B2CF9AE}" pid="5" name="_AuthorEmail">
    <vt:lpwstr>andrew.redpath@informa.lu</vt:lpwstr>
  </property>
  <property fmtid="{D5CDD505-2E9C-101B-9397-08002B2CF9AE}" pid="6" name="_AuthorEmailDisplayName">
    <vt:lpwstr>Andrew Redpath</vt:lpwstr>
  </property>
  <property fmtid="{D5CDD505-2E9C-101B-9397-08002B2CF9AE}" pid="7" name="_PreviousAdHocReviewCycleID">
    <vt:i4>-1913208691</vt:i4>
  </property>
</Properties>
</file>