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Map 7.1 " sheetId="1" r:id="rId1"/>
    <sheet name="Map 7.2" sheetId="2" r:id="rId2"/>
    <sheet name="Map 7.3" sheetId="3" r:id="rId3"/>
    <sheet name="Map 7.4" sheetId="4" r:id="rId4"/>
    <sheet name="Figure 7.1" sheetId="5" r:id="rId5"/>
    <sheet name="Figure 7.2" sheetId="6" r:id="rId6"/>
    <sheet name="Figure 7.3" sheetId="7" r:id="rId7"/>
  </sheets>
  <definedNames/>
  <calcPr fullCalcOnLoad="1"/>
</workbook>
</file>

<file path=xl/sharedStrings.xml><?xml version="1.0" encoding="utf-8"?>
<sst xmlns="http://schemas.openxmlformats.org/spreadsheetml/2006/main" count="2156" uniqueCount="699">
  <si>
    <t>AT11</t>
  </si>
  <si>
    <t/>
  </si>
  <si>
    <t>Footnotes:</t>
  </si>
  <si>
    <t>AT12</t>
  </si>
  <si>
    <t>AT13</t>
  </si>
  <si>
    <t>AT21</t>
  </si>
  <si>
    <t>AT22</t>
  </si>
  <si>
    <t>AT31</t>
  </si>
  <si>
    <t>AT32</t>
  </si>
  <si>
    <t>AT33</t>
  </si>
  <si>
    <t>AT34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</si>
  <si>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</si>
  <si>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</si>
  <si>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</si>
  <si>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</si>
  <si>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</si>
  <si>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</si>
  <si>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</si>
  <si>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</si>
  <si>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</si>
  <si>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</si>
  <si>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</si>
  <si>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</si>
  <si>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</si>
  <si>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</si>
  <si>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</si>
  <si>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</si>
  <si>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</si>
  <si>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CH</t>
  </si>
  <si>
    <t>CY00</t>
  </si>
  <si>
    <t>CZ01</t>
  </si>
  <si>
    <t>CZ02</t>
  </si>
  <si>
    <t>CZ03</t>
  </si>
  <si>
    <t>CZ04</t>
  </si>
  <si>
    <t>CZ05</t>
  </si>
  <si>
    <t>CZ06</t>
  </si>
  <si>
    <t>CZ07</t>
  </si>
  <si>
    <t>CZ08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</si>
  <si>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</si>
  <si>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</si>
  <si>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</si>
  <si>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</si>
  <si>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</si>
  <si>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</si>
  <si>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</si>
  <si>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</si>
  <si>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</si>
  <si>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</si>
  <si>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</si>
  <si>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</si>
  <si>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</si>
  <si>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</si>
  <si>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</si>
  <si>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</si>
  <si>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DK01</t>
  </si>
  <si>
    <t>DK02</t>
  </si>
  <si>
    <t>DK03</t>
  </si>
  <si>
    <t>DK04</t>
  </si>
  <si>
    <t>DK05</t>
  </si>
  <si>
    <t>EE00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</si>
  <si>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</si>
  <si>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</si>
  <si>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</si>
  <si>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</si>
  <si>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</si>
  <si>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</si>
  <si>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</si>
  <si>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</si>
  <si>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</si>
  <si>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</si>
  <si>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</si>
  <si>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</si>
  <si>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</si>
  <si>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</si>
  <si>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</si>
  <si>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</si>
  <si>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ES63</t>
  </si>
  <si>
    <t>ES64</t>
  </si>
  <si>
    <t>ES70</t>
  </si>
  <si>
    <t>FI13</t>
  </si>
  <si>
    <t>FI18</t>
  </si>
  <si>
    <t>FI19</t>
  </si>
  <si>
    <t>FI1A</t>
  </si>
  <si>
    <t>FI20</t>
  </si>
  <si>
    <t>FR</t>
  </si>
  <si>
    <t>GR1</t>
  </si>
  <si>
    <t>GR2</t>
  </si>
  <si>
    <t>GR4</t>
  </si>
  <si>
    <t>HR01</t>
  </si>
  <si>
    <t>HR02</t>
  </si>
  <si>
    <t>HR03</t>
  </si>
  <si>
    <t>HU1</t>
  </si>
  <si>
    <t>HU2</t>
  </si>
  <si>
    <t>HU3</t>
  </si>
  <si>
    <t>IS00</t>
  </si>
  <si>
    <t>ITC1</t>
  </si>
  <si>
    <t>ITC2</t>
  </si>
  <si>
    <t>ITC3</t>
  </si>
  <si>
    <t>ITC4</t>
  </si>
  <si>
    <t>ITD1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</si>
  <si>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</si>
  <si>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</si>
  <si>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</si>
  <si>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</si>
  <si>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</si>
  <si>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</si>
  <si>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</si>
  <si>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</si>
  <si>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</si>
  <si>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</si>
  <si>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</si>
  <si>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</si>
  <si>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</si>
  <si>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</si>
  <si>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</si>
  <si>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</si>
  <si>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LT00</t>
  </si>
  <si>
    <t>LU00</t>
  </si>
  <si>
    <t>LV00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</si>
  <si>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</si>
  <si>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</si>
  <si>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</si>
  <si>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</si>
  <si>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</si>
  <si>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</si>
  <si>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</si>
  <si>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</si>
  <si>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</si>
  <si>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</si>
  <si>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</si>
  <si>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</si>
  <si>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</si>
  <si>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NO01</t>
  </si>
  <si>
    <t>NO02</t>
  </si>
  <si>
    <t>NO03</t>
  </si>
  <si>
    <t>NO04</t>
  </si>
  <si>
    <t>NO05</t>
  </si>
  <si>
    <t>NO06</t>
  </si>
  <si>
    <t>NO07</t>
  </si>
  <si>
    <t>PL1</t>
  </si>
  <si>
    <t>PL2</t>
  </si>
  <si>
    <t>PL3</t>
  </si>
  <si>
    <t>PL4</t>
  </si>
  <si>
    <t>PL5</t>
  </si>
  <si>
    <t>PL6</t>
  </si>
  <si>
    <t>PT11</t>
  </si>
  <si>
    <t>PT15</t>
  </si>
  <si>
    <t>PT16</t>
  </si>
  <si>
    <t>PT17</t>
  </si>
  <si>
    <t>PT18</t>
  </si>
  <si>
    <t>PT20</t>
  </si>
  <si>
    <t>PT30</t>
  </si>
  <si>
    <t>SE1</t>
  </si>
  <si>
    <t>SE2</t>
  </si>
  <si>
    <t>SE3</t>
  </si>
  <si>
    <t>SK01</t>
  </si>
  <si>
    <t>SK02</t>
  </si>
  <si>
    <t>SK03</t>
  </si>
  <si>
    <t>SK04</t>
  </si>
  <si>
    <t>TR</t>
  </si>
  <si>
    <t>UKC1</t>
  </si>
  <si>
    <t>UKC2</t>
  </si>
  <si>
    <t>UKD1</t>
  </si>
  <si>
    <t>UKD2</t>
  </si>
  <si>
    <t>UKD3</t>
  </si>
  <si>
    <t>UKD4</t>
  </si>
  <si>
    <t>UKD5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</si>
  <si>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</si>
  <si>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</si>
  <si>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</si>
  <si>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</si>
  <si>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</si>
  <si>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</si>
  <si>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</si>
  <si>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</si>
  <si>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</si>
  <si>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</si>
  <si>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</si>
  <si>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</si>
  <si>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</si>
  <si>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</si>
  <si>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</si>
  <si>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</si>
  <si>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</si>
  <si>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</si>
  <si>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</si>
  <si>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</si>
  <si>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</si>
  <si>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</si>
  <si>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</si>
  <si>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</si>
  <si>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</si>
  <si>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</si>
  <si>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</si>
  <si>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UKM6</t>
  </si>
  <si>
    <t>UKN0</t>
  </si>
  <si>
    <t>NUTS</t>
  </si>
  <si>
    <t>Region name</t>
  </si>
  <si>
    <t>Value</t>
  </si>
  <si>
    <t>Burgenland (A)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</si>
  <si>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</si>
  <si>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</si>
  <si>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</si>
  <si>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</si>
  <si>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</si>
  <si>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</si>
  <si>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</si>
  <si>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</si>
  <si>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Région de Bruxelles-Capitale / Brussels Hoofdstedelijk Gewest</t>
  </si>
  <si>
    <t>Prov. Antwerpen</t>
  </si>
  <si>
    <t>Prov. Limburg (B)</t>
  </si>
  <si>
    <t>Prov. Oost-Vlaanderen</t>
  </si>
  <si>
    <t>Prov. Vlaams-Brabant</t>
  </si>
  <si>
    <t>Prov. West-Vlaanderen</t>
  </si>
  <si>
    <t>Prov. Brabant Wallon</t>
  </si>
  <si>
    <t>Prov. Hainaut</t>
  </si>
  <si>
    <t>Prov. Liège</t>
  </si>
  <si>
    <t>Prov. Luxembourg (B)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</si>
  <si>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</si>
  <si>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</si>
  <si>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</si>
  <si>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</si>
  <si>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</si>
  <si>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</si>
  <si>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</si>
  <si>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Kypros / Kibris</t>
  </si>
  <si>
    <t>Praha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</si>
  <si>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</si>
  <si>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</si>
  <si>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</si>
  <si>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</si>
  <si>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</si>
  <si>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</si>
  <si>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</si>
  <si>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Berlin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</si>
  <si>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</si>
  <si>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</si>
  <si>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</si>
  <si>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</si>
  <si>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</si>
  <si>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</si>
  <si>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</si>
  <si>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Hovedstaden</t>
  </si>
  <si>
    <t>Sjælland</t>
  </si>
  <si>
    <t>Syddanmark</t>
  </si>
  <si>
    <t>Midtjylland</t>
  </si>
  <si>
    <t>Nordjylland</t>
  </si>
  <si>
    <t>Eesti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</si>
  <si>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</si>
  <si>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</si>
  <si>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</si>
  <si>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</si>
  <si>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</si>
  <si>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</si>
  <si>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</si>
  <si>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Comunidad de Madrid</t>
  </si>
  <si>
    <t>Castilla y León</t>
  </si>
  <si>
    <t>Castilla-La Mancha</t>
  </si>
  <si>
    <t>Extremadura</t>
  </si>
  <si>
    <t>Cataluña</t>
  </si>
  <si>
    <t>Comunidad Valenciana</t>
  </si>
  <si>
    <t>Illes Balears</t>
  </si>
  <si>
    <t>Andalucía</t>
  </si>
  <si>
    <t>Región de Murcia</t>
  </si>
  <si>
    <t>Ciudad Autónoma de Ceuta</t>
  </si>
  <si>
    <t>Ciudad Autónoma de Melilla</t>
  </si>
  <si>
    <t>Canarias</t>
  </si>
  <si>
    <t>Itä-Suomi</t>
  </si>
  <si>
    <t>Etelä-Suomi</t>
  </si>
  <si>
    <t>Länsi-Suomi</t>
  </si>
  <si>
    <t>Pohjois-Suomi</t>
  </si>
  <si>
    <t>Åland</t>
  </si>
  <si>
    <t>Île de France</t>
  </si>
  <si>
    <t>Nord - Pas-de-Calais</t>
  </si>
  <si>
    <t>Attiki</t>
  </si>
  <si>
    <t>Sjeverozapadna Hrvatska</t>
  </si>
  <si>
    <t>Središnja i Istočna (Panonska) Hrvatska</t>
  </si>
  <si>
    <t>Jadranska Hrvatska</t>
  </si>
  <si>
    <t>Közép-Magyarország</t>
  </si>
  <si>
    <t>Ísland</t>
  </si>
  <si>
    <t>Piemonte</t>
  </si>
  <si>
    <t>Valle d'Aosta/Vallée d'Aoste</t>
  </si>
  <si>
    <t>Liguria</t>
  </si>
  <si>
    <t>Lombardia</t>
  </si>
  <si>
    <t>Provincia Autonoma Bolzano/Bozen</t>
  </si>
  <si>
    <t>Provincia Autonoma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</si>
  <si>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</si>
  <si>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</si>
  <si>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</si>
  <si>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</si>
  <si>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</si>
  <si>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</si>
  <si>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</si>
  <si>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</si>
  <si>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</si>
  <si>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</si>
  <si>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</si>
  <si>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</si>
  <si>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</si>
  <si>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</si>
  <si>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</si>
  <si>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LI00</t>
  </si>
  <si>
    <t>Liechtenstein</t>
  </si>
  <si>
    <t>Lietuva</t>
  </si>
  <si>
    <t>Luxembourg (Grand-Duché)</t>
  </si>
  <si>
    <t>Latvija</t>
  </si>
  <si>
    <t>MK00</t>
  </si>
  <si>
    <t>Poranešnata jugoslovenska Republika Makedonija</t>
  </si>
  <si>
    <t>Malta</t>
  </si>
  <si>
    <t>Groningen</t>
  </si>
  <si>
    <t>Friesland (NL)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</si>
  <si>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</si>
  <si>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</si>
  <si>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</si>
  <si>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</si>
  <si>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</si>
  <si>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</si>
  <si>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</si>
  <si>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</si>
  <si>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</si>
  <si>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</si>
  <si>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t>Oslo og Akershus</t>
  </si>
  <si>
    <t>Hedmark og Oppland</t>
  </si>
  <si>
    <t>Sør-Østlandet</t>
  </si>
  <si>
    <t>Agder og Rogaland</t>
  </si>
  <si>
    <t>Vestlandet</t>
  </si>
  <si>
    <t>Trøndelag</t>
  </si>
  <si>
    <t>Nord-Norge</t>
  </si>
  <si>
    <t>Norte</t>
  </si>
  <si>
    <t>Algarve</t>
  </si>
  <si>
    <t>Centro (P)</t>
  </si>
  <si>
    <t>Lisboa</t>
  </si>
  <si>
    <t>Alentejo</t>
  </si>
  <si>
    <t>Região Autónoma dos Açores</t>
  </si>
  <si>
    <t>Região Autónoma da Madeira</t>
  </si>
  <si>
    <r>
      <t>Bratislavský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kraj</t>
    </r>
  </si>
  <si>
    <t>Západné Slovensko</t>
  </si>
  <si>
    <t>Stredné Slovensko</t>
  </si>
  <si>
    <t>Východné Slovensko</t>
  </si>
  <si>
    <t>Tees Valley and Durham</t>
  </si>
  <si>
    <t>Northumberland and Tyne and Wear</t>
  </si>
  <si>
    <t>Cumbria</t>
  </si>
  <si>
    <t>Cheshire</t>
  </si>
  <si>
    <t>Greater Manchester</t>
  </si>
  <si>
    <t>Lancashire</t>
  </si>
  <si>
    <t>Merseyside</t>
  </si>
  <si>
    <t>East Yorkshire and Northern Lincolnshire</t>
  </si>
  <si>
    <t>North Yorkshire</t>
  </si>
  <si>
    <t>South Yorkshire</t>
  </si>
  <si>
    <t>West Yorkshire</t>
  </si>
  <si>
    <t>Derbyshire and Nottinghamshire</t>
  </si>
  <si>
    <t>Leicestershire, Rutland and Northamptonshire</t>
  </si>
  <si>
    <t>Lincolnshire</t>
  </si>
  <si>
    <t>Herefordshire, Worcestershire and Warwickshire</t>
  </si>
  <si>
    <t>Shropshire and Staffordshire</t>
  </si>
  <si>
    <t>West Midlands</t>
  </si>
  <si>
    <t>East Anglia</t>
  </si>
  <si>
    <t>Bedfordshire and Hertfordshire</t>
  </si>
  <si>
    <t>Essex</t>
  </si>
  <si>
    <t>Inner London</t>
  </si>
  <si>
    <t>Outer London</t>
  </si>
  <si>
    <t>Berkshire, Buckinghamshire and Oxfordshire</t>
  </si>
  <si>
    <t>Surrey, East and West Sussex</t>
  </si>
  <si>
    <t>Hampshire and Isle of Wight</t>
  </si>
  <si>
    <t>Kent</t>
  </si>
  <si>
    <t>Gloucestershire, Wiltshire and Bristol/Bath area</t>
  </si>
  <si>
    <t>Dorset and Somerset</t>
  </si>
  <si>
    <t>Cornwall and Isles of Scilly</t>
  </si>
  <si>
    <t>Devon</t>
  </si>
  <si>
    <t>West Wales and The Valleys</t>
  </si>
  <si>
    <t>East Wales</t>
  </si>
  <si>
    <t>Eastern Scotland</t>
  </si>
  <si>
    <t>South Western Scotland</t>
  </si>
  <si>
    <t>UKM5</t>
  </si>
  <si>
    <t>North Eastern Scotland</t>
  </si>
  <si>
    <t>Highlands and Islands</t>
  </si>
  <si>
    <t>Northern Ireland</t>
  </si>
  <si>
    <t>Schweiz</t>
  </si>
  <si>
    <t>Baden-Württemberg</t>
  </si>
  <si>
    <t>Bayern</t>
  </si>
  <si>
    <t>Brandenburg</t>
  </si>
  <si>
    <t>Hessen</t>
  </si>
  <si>
    <t>Niedersachsen</t>
  </si>
  <si>
    <t>Nordrhein-Westfalen</t>
  </si>
  <si>
    <t>Rheinland-Pfalz</t>
  </si>
  <si>
    <t>Sachsen</t>
  </si>
  <si>
    <t>E-commerce by individuals, by NUTS 2 regions, 2008</t>
  </si>
  <si>
    <t>France</t>
  </si>
  <si>
    <t>GR3</t>
  </si>
  <si>
    <t>Voreia Ellada</t>
  </si>
  <si>
    <t>Kentriki Ellada</t>
  </si>
  <si>
    <t>Nisia Aigaiou, Kriti</t>
  </si>
  <si>
    <t>Dunántúl</t>
  </si>
  <si>
    <t>Alföld és Észak</t>
  </si>
  <si>
    <t>IE</t>
  </si>
  <si>
    <t>Ireland</t>
  </si>
  <si>
    <t>Region Centralny</t>
  </si>
  <si>
    <t>Region Południowy</t>
  </si>
  <si>
    <t>Region Wschodni</t>
  </si>
  <si>
    <t>Region Północno-Zachodni</t>
  </si>
  <si>
    <t>Region Półudniowo-Zachodni</t>
  </si>
  <si>
    <t>Region Północny</t>
  </si>
  <si>
    <t>Östra Sverige</t>
  </si>
  <si>
    <t>Södra Sverige</t>
  </si>
  <si>
    <t>Norra Sverige</t>
  </si>
  <si>
    <t>SI</t>
  </si>
  <si>
    <t>Slovenija</t>
  </si>
  <si>
    <t>DE, EL, HU, PL, SE: by NUTS 1 regions</t>
  </si>
  <si>
    <t>Türkiye</t>
  </si>
  <si>
    <t>Regular use of Internet, by NUTS 2 regions, 2008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</si>
  <si>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</si>
  <si>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</si>
  <si>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</si>
  <si>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</si>
  <si>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</si>
  <si>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</si>
  <si>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</si>
  <si>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</si>
  <si>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</si>
  <si>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Percentage of individuals who accessed the Internet, on average, at least once a week</t>
  </si>
  <si>
    <t>Bassin Parisien</t>
  </si>
  <si>
    <t>Est</t>
  </si>
  <si>
    <t>Ouest</t>
  </si>
  <si>
    <t>Sud-Ouest</t>
  </si>
  <si>
    <t>Centre-Est</t>
  </si>
  <si>
    <t>Méditerranée</t>
  </si>
  <si>
    <t>Départements d'Outre-Mer</t>
  </si>
  <si>
    <t>DE, EL, FR, HU, PL, SE: by NUTS 1 regions</t>
  </si>
  <si>
    <t>Map 7.3:</t>
  </si>
  <si>
    <t>Map 7.2:</t>
  </si>
  <si>
    <t>MK</t>
  </si>
  <si>
    <t>UKC</t>
  </si>
  <si>
    <t>UKD</t>
  </si>
  <si>
    <t>UKE</t>
  </si>
  <si>
    <t>UKF</t>
  </si>
  <si>
    <t>UKG</t>
  </si>
  <si>
    <t>UKH</t>
  </si>
  <si>
    <t>UKI</t>
  </si>
  <si>
    <t>UKJ</t>
  </si>
  <si>
    <t>UKK</t>
  </si>
  <si>
    <t>UKL</t>
  </si>
  <si>
    <t>UKM</t>
  </si>
  <si>
    <t>UKN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</si>
  <si>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</si>
  <si>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</si>
  <si>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</si>
  <si>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</si>
  <si>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</si>
  <si>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</si>
  <si>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LONDON</t>
  </si>
  <si>
    <t>SOUTH EAST (ENGLAND)</t>
  </si>
  <si>
    <t>SOUTH WEST (ENGLAND)</t>
  </si>
  <si>
    <t>WALES</t>
  </si>
  <si>
    <t>SCOTLAND</t>
  </si>
  <si>
    <t>NORTHERN IRELAND</t>
  </si>
  <si>
    <t>h_broad</t>
  </si>
  <si>
    <t>h_iacc</t>
  </si>
  <si>
    <t>Map 7.1:</t>
  </si>
  <si>
    <t>DE,FR,EL,HU,PL,SE: by NUTS 1 regions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</si>
  <si>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</si>
  <si>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</si>
  <si>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</si>
  <si>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</si>
  <si>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</si>
  <si>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</si>
  <si>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</si>
  <si>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</si>
  <si>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</si>
  <si>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</si>
  <si>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</si>
  <si>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</si>
  <si>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</si>
  <si>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</si>
  <si>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</si>
  <si>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</si>
  <si>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IRELAND</t>
  </si>
  <si>
    <t>VOREIA ELLADA</t>
  </si>
  <si>
    <t>KENTRIKI ELLADA</t>
  </si>
  <si>
    <t>ATTIKI</t>
  </si>
  <si>
    <t>NISIA AIGAIOU, KRITI</t>
  </si>
  <si>
    <t>KÖZÉP-MAGYARORSZÁG</t>
  </si>
  <si>
    <t>DUNÁNTÚL</t>
  </si>
  <si>
    <t>ALFÖLD ÉS ÉSZAK</t>
  </si>
  <si>
    <t>ÎLE DE FRANCE</t>
  </si>
  <si>
    <t>BASSIN PARISIEN</t>
  </si>
  <si>
    <t>NORD - PAS-DE-CALAIS</t>
  </si>
  <si>
    <t>EST</t>
  </si>
  <si>
    <t>OUEST</t>
  </si>
  <si>
    <t>SUD-OUEST</t>
  </si>
  <si>
    <t>CENTRE-EST</t>
  </si>
  <si>
    <t>MÉDITERRANÉE</t>
  </si>
  <si>
    <t>DÉPARTEMENTS D'OUTRE-MER</t>
  </si>
  <si>
    <t>REGION CENTRALNY</t>
  </si>
  <si>
    <t>REGION POŁUDNIOWY</t>
  </si>
  <si>
    <t>REGION WSCHODNI</t>
  </si>
  <si>
    <t>REGION PÓŁNOCNO-ZACHODNI</t>
  </si>
  <si>
    <t>REGION POŁUDNIOWO-ZACHODNI</t>
  </si>
  <si>
    <t>REGION PÓŁNOCNY</t>
  </si>
  <si>
    <t>Karte 7.1:</t>
  </si>
  <si>
    <t xml:space="preserve">Carte 7.1: </t>
  </si>
  <si>
    <t>Karte 7.2:</t>
  </si>
  <si>
    <t xml:space="preserve">Carte 7.2: </t>
  </si>
  <si>
    <t>Karte 7.3:</t>
  </si>
  <si>
    <t xml:space="preserve">Carte 7.3: </t>
  </si>
  <si>
    <t>Map 7.4:</t>
  </si>
  <si>
    <t>Non usage of Internet, by NUTS 2 regions, 2008</t>
  </si>
  <si>
    <t xml:space="preserve">Carte 7.4: </t>
  </si>
  <si>
    <t>Internet access and broadband connections in households, by NUTS 2 regions, 2008</t>
  </si>
  <si>
    <t>Share of households with internet access and broadband connection</t>
  </si>
  <si>
    <t>Regelmäßige Internetnutzung, nach NUTS-2-Regionen, 2008</t>
  </si>
  <si>
    <t>Online-Käufe durch Privatpersonen, nach NUTS 2 Regionen, 2008</t>
  </si>
  <si>
    <t>non-users</t>
  </si>
  <si>
    <t>Percentage of persons who ordered goods or services, over the Internet, for private use, in the last year</t>
  </si>
  <si>
    <t>E-commerce par des particuliers, par régions NUTS 2, 2008</t>
  </si>
  <si>
    <t>Pourcentage de personnes ayant commandé des biens ou des services sur Internet pour leur usage privé au cours de l'année précédente</t>
  </si>
  <si>
    <t>Non usage d'Internet, par régions NUTS 2, 2008</t>
  </si>
  <si>
    <t>Accès à Internet et accès large bande des ménages, par régions NUTS 2, 2008</t>
  </si>
  <si>
    <t>Pourcentage de ménages ayant accès à Internet et disposant d'un accès large bande</t>
  </si>
  <si>
    <t>Utilisation régulière d'Internet, par régions NUTS 2, 2008</t>
  </si>
  <si>
    <t>Nichtnutzung des Internets, nach NUTS-2-Regionen, 2008</t>
  </si>
  <si>
    <t>RO11</t>
  </si>
  <si>
    <t>RO12</t>
  </si>
  <si>
    <t>RO21</t>
  </si>
  <si>
    <t>RO22</t>
  </si>
  <si>
    <t>RO31</t>
  </si>
  <si>
    <t>RO32</t>
  </si>
  <si>
    <t>RO41</t>
  </si>
  <si>
    <t>RO42</t>
  </si>
  <si>
    <t>Nord-Vest</t>
  </si>
  <si>
    <t>Centru</t>
  </si>
  <si>
    <t>Nord-Est</t>
  </si>
  <si>
    <t>Sud-Est</t>
  </si>
  <si>
    <t>Sud - Muntenia</t>
  </si>
  <si>
    <t>Bucureşti - Ilfov</t>
  </si>
  <si>
    <t>Sud-Vest Oltenia</t>
  </si>
  <si>
    <t>Vest</t>
  </si>
  <si>
    <t>IE, SI: national level</t>
  </si>
  <si>
    <t>IE, FR, SI: national level</t>
  </si>
  <si>
    <t>Abweichung des Anteils der Personen, die noch nie das Internet genutzt haben vom EU27-Durchschnitt (33%)</t>
  </si>
  <si>
    <t>Karte 7.4:</t>
  </si>
  <si>
    <t>IE, SI: nationale Ebene</t>
  </si>
  <si>
    <t>Anmerkungen:</t>
  </si>
  <si>
    <t>DE,FR,EL,HU,PL,SE: NUTS 1 Ebene</t>
  </si>
  <si>
    <t>DE, EL, FR, HU, PL, SE: NUTS 1 Ebene</t>
  </si>
  <si>
    <t>DE, EL, HU, PL, SE: NUTS 1 Ebene</t>
  </si>
  <si>
    <t>IE, FR, SI: nationale Ebene</t>
  </si>
  <si>
    <t>DE, EL, FR, HU, PL, SE, UK: NUTS 1 Ebene</t>
  </si>
  <si>
    <t>DE, EL, FR, HU, PL, SE, UK: by NUTS 1 regions</t>
  </si>
  <si>
    <t>IE, SI: niveau national</t>
  </si>
  <si>
    <t>IE, FR, SI: niveau national</t>
  </si>
  <si>
    <t>Notes:</t>
  </si>
  <si>
    <t>DE,FR,EL,HU,PL,SE: niveau NUTS 1</t>
  </si>
  <si>
    <t>DE, EL, FR, HU, PL, SE: niveau NUTS 1</t>
  </si>
  <si>
    <t>DE, EL, HU, PL, SE: niveau NUTS 1</t>
  </si>
  <si>
    <t>DE, EL, FR, HU, PL, SE, UK: niveau NUTS 1</t>
  </si>
  <si>
    <t xml:space="preserve">FI: FI20 combined with FI19 </t>
  </si>
  <si>
    <t>FI: FI20 inclus dans FI19</t>
  </si>
  <si>
    <t>FI: FI20 combined with FI19</t>
  </si>
  <si>
    <t>FI20: combined with FI19</t>
  </si>
  <si>
    <t>FI20: inclus dans FI19</t>
  </si>
  <si>
    <t>FI: FI20 und FI19 zusammengefasst</t>
  </si>
  <si>
    <t>Anteil der Haushalte mit Internetanschluss und Breitbandzugang</t>
  </si>
  <si>
    <t>Anteil der Personen, die das Internet mindestens einmal pro Woche genutzt haben</t>
  </si>
  <si>
    <t>Internetzugang und Breitbandanschlüsse von Haushalten, nach NUTS 2 Regionen, 2008</t>
  </si>
  <si>
    <t>Anteil der Personen, die im letzten Jahr Güter oder Dienstleistungen für private Zwecke über das Internet gekauft haben</t>
  </si>
  <si>
    <t>Pourcentage de personnes qui accèdent à Internet, en moyenne, au moins une fois par semaine</t>
  </si>
  <si>
    <t>DEV EU-27</t>
  </si>
  <si>
    <t>Deviation of the share of persons who never have used the Internet from the EU-27 average (33%)</t>
  </si>
  <si>
    <t>Différence de la proportion des personnes n'ayant jamais utilisé Internet par rapport à la moyenne EU-27 (33%)</t>
  </si>
  <si>
    <t>Year</t>
  </si>
  <si>
    <t>Country</t>
  </si>
  <si>
    <t>h_broad 2006</t>
  </si>
  <si>
    <t>h_broad 2008</t>
  </si>
  <si>
    <t xml:space="preserve">increase broadband connection </t>
  </si>
  <si>
    <t>Odds of broadband connection increase</t>
  </si>
  <si>
    <t>h_iacc 2006</t>
  </si>
  <si>
    <t>h_iacc 2008</t>
  </si>
  <si>
    <t>increase Internet access</t>
  </si>
  <si>
    <t>Odds of Internet access increase</t>
  </si>
  <si>
    <t>2006</t>
  </si>
  <si>
    <t>EU-27</t>
  </si>
  <si>
    <t>SE</t>
  </si>
  <si>
    <t xml:space="preserve">Figure 7.1: Development of Internet access and broadband connections in households 2006-2008  </t>
  </si>
  <si>
    <t>DE</t>
  </si>
  <si>
    <t>AT</t>
  </si>
  <si>
    <t>UK</t>
  </si>
  <si>
    <t>Ratio between increase of connected households between 2006 and 2008 and not-connected households in 2006</t>
  </si>
  <si>
    <t>LU</t>
  </si>
  <si>
    <t>Graphique 7.1:   Développement de l'accès à Internet et de la connexion à haut débit dans les ménages, 2006-2008</t>
  </si>
  <si>
    <t>DK</t>
  </si>
  <si>
    <t>LT</t>
  </si>
  <si>
    <t>FI</t>
  </si>
  <si>
    <t>Rapport entre augmentation des ménages connectés entre 2006 et 2008 et des ménages non-connectés en 2006</t>
  </si>
  <si>
    <t>EE</t>
  </si>
  <si>
    <t>Abbildung 7.1: Entwicklung der Internetzugänge und  Breitbandanschlüsse der Haushalte, 2006-2008</t>
  </si>
  <si>
    <t>SK</t>
  </si>
  <si>
    <t>HU</t>
  </si>
  <si>
    <t>MT</t>
  </si>
  <si>
    <t>Verhältnis zwischen Zuwachs an angeschlossenen Haushalten zwischen 2006 und 2008 und nicht-angeschlossenen Haushalten 2006</t>
  </si>
  <si>
    <t>CZ</t>
  </si>
  <si>
    <t>BE</t>
  </si>
  <si>
    <t>CY</t>
  </si>
  <si>
    <t>NL</t>
  </si>
  <si>
    <t>LV</t>
  </si>
  <si>
    <t>ES</t>
  </si>
  <si>
    <t>PL</t>
  </si>
  <si>
    <t>PT</t>
  </si>
  <si>
    <t>EL</t>
  </si>
  <si>
    <t>IT</t>
  </si>
  <si>
    <t>BG</t>
  </si>
  <si>
    <t>RO</t>
  </si>
  <si>
    <t>IS</t>
  </si>
  <si>
    <t>NO</t>
  </si>
  <si>
    <t>EN:</t>
  </si>
  <si>
    <t>Internet access</t>
  </si>
  <si>
    <t>Broadband connection</t>
  </si>
  <si>
    <t>Accès à Internet</t>
  </si>
  <si>
    <t>Connexion à haut débit</t>
  </si>
  <si>
    <t>Internetzugang</t>
  </si>
  <si>
    <t>Breitbandanschluss</t>
  </si>
  <si>
    <t>HR</t>
  </si>
  <si>
    <t>Alföld és észak</t>
  </si>
  <si>
    <t xml:space="preserve">Footnotes: </t>
  </si>
  <si>
    <t>Internet banking</t>
  </si>
  <si>
    <t>Footnote: * 2007-2008</t>
  </si>
  <si>
    <t>Percentage of individuals using the Internet in the last 3 months for the following activities</t>
  </si>
  <si>
    <t>Job search or job application</t>
  </si>
  <si>
    <t>Health information search</t>
  </si>
  <si>
    <t>i_ihif</t>
  </si>
  <si>
    <t>Interaction with public authorities</t>
  </si>
  <si>
    <t>Travel and accommodation services</t>
  </si>
  <si>
    <t>Information on goods and services</t>
  </si>
  <si>
    <t>i_iunw</t>
  </si>
  <si>
    <t>Sell goods and services</t>
  </si>
  <si>
    <t>Download software</t>
  </si>
  <si>
    <t>Listen to web radio or television</t>
  </si>
  <si>
    <t>Read online newspapers or magazines</t>
  </si>
  <si>
    <t>Average</t>
  </si>
  <si>
    <t>i_iuem</t>
  </si>
  <si>
    <t>i_iuif</t>
  </si>
  <si>
    <t>i_iuhols</t>
  </si>
  <si>
    <t>i_iubk</t>
  </si>
  <si>
    <t>i_iugov</t>
  </si>
  <si>
    <t>i_iuweb</t>
  </si>
  <si>
    <t>i_iusoft</t>
  </si>
  <si>
    <t>i_iusell</t>
  </si>
  <si>
    <t>i_iujob</t>
  </si>
  <si>
    <t>Online course*</t>
  </si>
  <si>
    <t>EN</t>
  </si>
  <si>
    <t>Communication par e-mail</t>
  </si>
  <si>
    <t>Vendre des biens ou des services</t>
  </si>
  <si>
    <t>Recherche d'un emploi ou envoi d'un acte de canditature</t>
  </si>
  <si>
    <t>Services bancaires</t>
  </si>
  <si>
    <t>Lire/télécharger des journaux/magazines</t>
  </si>
  <si>
    <t>Accès à des programmes de radio et de télévision</t>
  </si>
  <si>
    <t>E-Mail Kommunikation</t>
  </si>
  <si>
    <t>Internet-Banking</t>
  </si>
  <si>
    <t>Interaktion mit staatlichen Behörden</t>
  </si>
  <si>
    <t>Web-Radio / Web-Fernsehen</t>
  </si>
  <si>
    <t>Télécharger des logiciels</t>
  </si>
  <si>
    <t>Contacts avec les pouvoirs publics</t>
  </si>
  <si>
    <t>i_iuolc</t>
  </si>
  <si>
    <t>Informationen über Waren und Dienstleistungen</t>
  </si>
  <si>
    <t>Arbeitssuche oder Stellenbewerbung</t>
  </si>
  <si>
    <t>Online-Kurs zur Fortbildung*</t>
  </si>
  <si>
    <t>Prozentualer Anteil der Personen, die das Internet in den letzten 3 Monaten für die folgenden Aktivitäten genutzt haben</t>
  </si>
  <si>
    <t xml:space="preserve">Notes: </t>
  </si>
  <si>
    <t xml:space="preserve">Anmerkungen: </t>
  </si>
  <si>
    <t>odds</t>
  </si>
  <si>
    <t>FI: FI20 mit FI19 zusammengefasst</t>
  </si>
  <si>
    <t>Reise- und Beherbergungsdienstleistungen</t>
  </si>
  <si>
    <t>Beschaffung von gesundheitsbezogenen Informationen</t>
  </si>
  <si>
    <t>Lesen / Download von Online-Zeitungen / Nachrichtenmagazinen</t>
  </si>
  <si>
    <t>Herunterladen von Software</t>
  </si>
  <si>
    <t>Verkauf von Gütern oder Dienstleistungen</t>
  </si>
  <si>
    <t>Pourcentage des particuliers ayant utilisé Internet, au cours des 3 derniers mois, pour les activités suivantes</t>
  </si>
  <si>
    <t>Informations sur les biens et services</t>
  </si>
  <si>
    <t>Services relatifs aux voyages et à l'hébergement</t>
  </si>
  <si>
    <t>Recherche des informations relatives à la santé</t>
  </si>
  <si>
    <t>Formation en ligne*</t>
  </si>
  <si>
    <t>name of lowest</t>
  </si>
  <si>
    <t>lowest</t>
  </si>
  <si>
    <t>name of highest</t>
  </si>
  <si>
    <t>highest</t>
  </si>
  <si>
    <t>In Prozent der Bevölkerung im Alter zwischen 16 und 74 Jahren</t>
  </si>
  <si>
    <t>Graphique 7.2: Activités sur Internet dans EU-27, 2006-2008</t>
  </si>
  <si>
    <t>Abbildung 7.2: Internet Nutzung in EU-27, 2006-2008</t>
  </si>
  <si>
    <t>En pourcent de la population âgée de 16 à 74 ans</t>
  </si>
  <si>
    <t>In percentage of the population aged between 16 and 74 years</t>
  </si>
  <si>
    <t>Figure 7.2: Internet activities in EU-27, 2006-2008</t>
  </si>
  <si>
    <t>E-mail communication</t>
  </si>
  <si>
    <t>Figure 7.3: Non usage of Internet, by NUTS 2 regions, 2008</t>
  </si>
  <si>
    <t>Graphique 7.3: Non-utilisation de l'internet, par régions NUTS 2, 2008</t>
  </si>
  <si>
    <t>Abbildung 7.3: Nichtnutzung des Internets, nach NUTS-2-Regionen, 2008</t>
  </si>
  <si>
    <t>DE, EL, FR, HU, PL, SE: par régions NUTS 1</t>
  </si>
  <si>
    <t>EE, IE, CY, LV, LT, LU, MT, SI, UK, IS: national level</t>
  </si>
  <si>
    <t>EE, IE, CY, LV, LT, LU, MT, SI, UK, IS: nationale Ebene</t>
  </si>
  <si>
    <t>EE, IE, CY, LV, LT, LU, MT, SI, UK, IS: niveau national</t>
  </si>
  <si>
    <t>DE, EL, FR, HU, PL, SE: nach NUTS-1-Regionen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</si>
</sst>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%"/>
    <numFmt numFmtId="179" formatCode="0.000%"/>
    <numFmt numFmtId="180" formatCode="[$-809]dd\ mmmm\ yyyy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0000000"/>
    <numFmt numFmtId="193" formatCode="0.0000000000"/>
    <numFmt numFmtId="194" formatCode="yyyy/mm/dd\ hh:mm:ss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.5"/>
      <name val="Arial"/>
      <family val="0"/>
    </font>
    <font>
      <sz val="8.5"/>
      <name val="Arial"/>
      <family val="2"/>
    </font>
    <font>
      <sz val="8"/>
      <color indexed="8"/>
      <name val="Arial"/>
      <family val="0"/>
    </font>
    <font>
      <sz val="18.25"/>
      <name val="Arial"/>
      <family val="0"/>
    </font>
    <font>
      <sz val="14.5"/>
      <name val="Arial"/>
      <family val="0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1" applyFont="1" applyFill="1" applyBorder="1" applyAlignment="1">
      <alignment horizontal="center" wrapText="1"/>
      <protection/>
    </xf>
    <xf numFmtId="0" fontId="0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26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26" applyFont="1" applyFill="1" applyBorder="1" applyAlignment="1">
      <alignment horizontal="center"/>
      <protection/>
    </xf>
    <xf numFmtId="0" fontId="2" fillId="0" borderId="0" xfId="26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2" fillId="0" borderId="1" xfId="26" applyFont="1" applyFill="1" applyBorder="1" applyAlignment="1">
      <alignment wrapText="1"/>
      <protection/>
    </xf>
    <xf numFmtId="10" fontId="2" fillId="0" borderId="1" xfId="26" applyNumberFormat="1" applyFont="1" applyFill="1" applyBorder="1" applyAlignment="1">
      <alignment horizontal="right" wrapText="1"/>
      <protection/>
    </xf>
    <xf numFmtId="9" fontId="2" fillId="0" borderId="1" xfId="26" applyNumberFormat="1" applyFont="1" applyFill="1" applyBorder="1" applyAlignment="1">
      <alignment horizontal="right" wrapText="1"/>
      <protection/>
    </xf>
    <xf numFmtId="17" fontId="0" fillId="0" borderId="0" xfId="0" applyNumberFormat="1" applyFont="1" applyFill="1" applyBorder="1" applyAlignment="1">
      <alignment horizontal="center"/>
    </xf>
    <xf numFmtId="10" fontId="2" fillId="0" borderId="0" xfId="26" applyNumberFormat="1" applyFont="1" applyFill="1" applyAlignment="1">
      <alignment horizontal="righ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9" fontId="2" fillId="0" borderId="0" xfId="26" applyNumberFormat="1" applyFont="1" applyFill="1" applyBorder="1" applyAlignment="1">
      <alignment horizontal="right" wrapText="1"/>
      <protection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9" fontId="2" fillId="0" borderId="0" xfId="28" applyFont="1" applyFill="1" applyAlignment="1">
      <alignment horizontal="right" wrapText="1"/>
    </xf>
    <xf numFmtId="9" fontId="2" fillId="0" borderId="1" xfId="28" applyFont="1" applyFill="1" applyBorder="1" applyAlignment="1">
      <alignment horizontal="right" wrapText="1"/>
    </xf>
    <xf numFmtId="9" fontId="2" fillId="0" borderId="1" xfId="28" applyBorder="1" applyAlignment="1">
      <alignment/>
    </xf>
    <xf numFmtId="179" fontId="2" fillId="0" borderId="0" xfId="28" applyNumberFormat="1" applyFont="1" applyFill="1" applyAlignment="1">
      <alignment horizontal="right" wrapText="1"/>
    </xf>
    <xf numFmtId="179" fontId="7" fillId="0" borderId="1" xfId="28" applyNumberFormat="1" applyFont="1" applyFill="1" applyBorder="1" applyAlignment="1">
      <alignment horizontal="center" wrapText="1"/>
    </xf>
    <xf numFmtId="179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" fontId="2" fillId="0" borderId="1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Alignment="1">
      <alignment horizontal="right" wrapText="1"/>
    </xf>
    <xf numFmtId="0" fontId="2" fillId="0" borderId="1" xfId="25" applyFont="1" applyFill="1" applyBorder="1" applyAlignment="1">
      <alignment wrapText="1"/>
      <protection/>
    </xf>
    <xf numFmtId="0" fontId="2" fillId="0" borderId="1" xfId="25" applyFont="1" applyFill="1" applyBorder="1" applyAlignment="1">
      <alignment horizontal="right" wrapText="1"/>
      <protection/>
    </xf>
    <xf numFmtId="10" fontId="2" fillId="0" borderId="0" xfId="26" applyNumberFormat="1" applyFont="1" applyFill="1" applyBorder="1" applyAlignment="1">
      <alignment horizontal="right" wrapText="1"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2" borderId="0" xfId="0" applyFont="1" applyFill="1" applyAlignment="1">
      <alignment/>
    </xf>
    <xf numFmtId="1" fontId="2" fillId="3" borderId="0" xfId="28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28" applyFont="1" applyFill="1" applyBorder="1" applyAlignment="1">
      <alignment horizontal="right" wrapText="1"/>
    </xf>
    <xf numFmtId="0" fontId="0" fillId="0" borderId="0" xfId="0" applyFont="1" applyFill="1" applyAlignment="1">
      <alignment horizontal="justify"/>
    </xf>
    <xf numFmtId="0" fontId="2" fillId="0" borderId="0" xfId="0" applyFont="1" applyFill="1" applyBorder="1" applyAlignment="1">
      <alignment vertical="top" wrapText="1"/>
    </xf>
    <xf numFmtId="0" fontId="2" fillId="0" borderId="0" xfId="21" applyFont="1" applyFill="1" applyBorder="1" applyAlignment="1">
      <alignment wrapText="1"/>
      <protection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wrapText="1"/>
      <protection/>
    </xf>
    <xf numFmtId="0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7" fillId="0" borderId="1" xfId="27" applyFont="1" applyFill="1" applyBorder="1" applyAlignment="1">
      <alignment wrapText="1"/>
      <protection/>
    </xf>
    <xf numFmtId="0" fontId="0" fillId="0" borderId="0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wrapText="1"/>
    </xf>
    <xf numFmtId="0" fontId="0" fillId="0" borderId="3" xfId="0" applyNumberFormat="1" applyFill="1" applyBorder="1" applyAlignment="1">
      <alignment horizontal="left" wrapText="1"/>
    </xf>
    <xf numFmtId="0" fontId="0" fillId="4" borderId="3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wrapText="1"/>
    </xf>
    <xf numFmtId="9" fontId="0" fillId="0" borderId="0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5" xfId="0" applyNumberFormat="1" applyFill="1" applyBorder="1" applyAlignment="1">
      <alignment horizontal="left" wrapText="1"/>
    </xf>
    <xf numFmtId="0" fontId="10" fillId="0" borderId="4" xfId="27" applyFont="1" applyFill="1" applyBorder="1" applyAlignment="1">
      <alignment wrapText="1"/>
      <protection/>
    </xf>
    <xf numFmtId="0" fontId="4" fillId="0" borderId="6" xfId="0" applyNumberFormat="1" applyFont="1" applyFill="1" applyBorder="1" applyAlignment="1">
      <alignment horizontal="left" wrapText="1"/>
    </xf>
    <xf numFmtId="0" fontId="7" fillId="0" borderId="1" xfId="27" applyFont="1" applyFill="1" applyBorder="1" applyAlignment="1">
      <alignment wrapText="1"/>
      <protection/>
    </xf>
    <xf numFmtId="1" fontId="0" fillId="0" borderId="2" xfId="0" applyNumberFormat="1" applyFont="1" applyFill="1" applyBorder="1" applyAlignment="1">
      <alignment wrapText="1"/>
    </xf>
    <xf numFmtId="0" fontId="10" fillId="0" borderId="0" xfId="27" applyFont="1" applyFill="1" applyBorder="1" applyAlignment="1">
      <alignment wrapText="1"/>
      <protection/>
    </xf>
    <xf numFmtId="0" fontId="0" fillId="4" borderId="7" xfId="0" applyNumberFormat="1" applyFont="1" applyFill="1" applyBorder="1" applyAlignment="1">
      <alignment horizontal="left"/>
    </xf>
    <xf numFmtId="1" fontId="2" fillId="0" borderId="4" xfId="28" applyNumberFormat="1" applyFont="1" applyFill="1" applyBorder="1" applyAlignment="1">
      <alignment horizontal="right" wrapText="1"/>
    </xf>
    <xf numFmtId="0" fontId="2" fillId="0" borderId="1" xfId="27" applyFont="1" applyFill="1" applyBorder="1" applyAlignment="1">
      <alignment wrapText="1"/>
      <protection/>
    </xf>
    <xf numFmtId="0" fontId="0" fillId="0" borderId="0" xfId="0" applyNumberFormat="1" applyFont="1" applyFill="1" applyBorder="1" applyAlignment="1">
      <alignment wrapText="1"/>
    </xf>
    <xf numFmtId="0" fontId="2" fillId="5" borderId="4" xfId="23" applyFont="1" applyFill="1" applyBorder="1" applyAlignment="1">
      <alignment horizontal="center"/>
      <protection/>
    </xf>
    <xf numFmtId="0" fontId="0" fillId="0" borderId="4" xfId="0" applyFill="1" applyBorder="1" applyAlignment="1">
      <alignment/>
    </xf>
    <xf numFmtId="0" fontId="7" fillId="0" borderId="4" xfId="23" applyFont="1" applyFill="1" applyBorder="1" applyAlignment="1">
      <alignment horizontal="center"/>
      <protection/>
    </xf>
    <xf numFmtId="0" fontId="2" fillId="0" borderId="4" xfId="23" applyFont="1" applyFill="1" applyBorder="1" applyAlignment="1">
      <alignment horizontal="center"/>
      <protection/>
    </xf>
    <xf numFmtId="186" fontId="7" fillId="0" borderId="0" xfId="23" applyNumberFormat="1" applyFont="1" applyFill="1" applyBorder="1" applyAlignment="1">
      <alignment horizontal="center"/>
      <protection/>
    </xf>
    <xf numFmtId="186" fontId="0" fillId="0" borderId="0" xfId="0" applyNumberFormat="1" applyAlignment="1">
      <alignment/>
    </xf>
    <xf numFmtId="0" fontId="2" fillId="0" borderId="4" xfId="23" applyFont="1" applyFill="1" applyBorder="1" applyAlignment="1">
      <alignment wrapText="1"/>
      <protection/>
    </xf>
    <xf numFmtId="0" fontId="0" fillId="0" borderId="4" xfId="0" applyFont="1" applyFill="1" applyBorder="1" applyAlignment="1">
      <alignment/>
    </xf>
    <xf numFmtId="0" fontId="2" fillId="0" borderId="4" xfId="23" applyFont="1" applyFill="1" applyBorder="1" applyAlignment="1">
      <alignment horizontal="right" wrapText="1"/>
      <protection/>
    </xf>
    <xf numFmtId="192" fontId="2" fillId="0" borderId="4" xfId="23" applyNumberFormat="1" applyFont="1" applyFill="1" applyBorder="1" applyAlignment="1">
      <alignment horizontal="right" wrapText="1"/>
      <protection/>
    </xf>
    <xf numFmtId="0" fontId="0" fillId="0" borderId="4" xfId="0" applyFont="1" applyFill="1" applyBorder="1" applyAlignment="1">
      <alignment vertical="top" wrapText="1"/>
    </xf>
    <xf numFmtId="186" fontId="2" fillId="0" borderId="0" xfId="23" applyNumberFormat="1" applyFont="1" applyFill="1" applyBorder="1" applyAlignment="1">
      <alignment horizontal="right" wrapText="1"/>
      <protection/>
    </xf>
    <xf numFmtId="0" fontId="2" fillId="0" borderId="4" xfId="23" applyFont="1" applyFill="1" applyBorder="1" applyAlignment="1">
      <alignment wrapText="1"/>
      <protection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4" xfId="0" applyFont="1" applyFill="1" applyBorder="1" applyAlignment="1">
      <alignment horizontal="justify"/>
    </xf>
    <xf numFmtId="0" fontId="1" fillId="0" borderId="0" xfId="0" applyFont="1" applyFill="1" applyAlignment="1">
      <alignment wrapText="1"/>
    </xf>
    <xf numFmtId="187" fontId="0" fillId="0" borderId="0" xfId="0" applyNumberFormat="1" applyAlignment="1">
      <alignment/>
    </xf>
    <xf numFmtId="0" fontId="2" fillId="0" borderId="8" xfId="23" applyFont="1" applyFill="1" applyBorder="1" applyAlignment="1">
      <alignment wrapText="1"/>
      <protection/>
    </xf>
    <xf numFmtId="186" fontId="0" fillId="0" borderId="0" xfId="0" applyNumberFormat="1" applyFill="1" applyAlignment="1">
      <alignment/>
    </xf>
    <xf numFmtId="0" fontId="2" fillId="0" borderId="1" xfId="23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2" fillId="0" borderId="3" xfId="26" applyFont="1" applyFill="1" applyBorder="1" applyAlignment="1">
      <alignment horizontal="center"/>
      <protection/>
    </xf>
    <xf numFmtId="9" fontId="7" fillId="0" borderId="3" xfId="28" applyFont="1" applyFill="1" applyBorder="1" applyAlignment="1">
      <alignment horizontal="center"/>
    </xf>
    <xf numFmtId="0" fontId="2" fillId="0" borderId="3" xfId="26" applyFont="1" applyFill="1" applyBorder="1" applyAlignment="1">
      <alignment horizontal="center" wrapText="1"/>
      <protection/>
    </xf>
    <xf numFmtId="0" fontId="7" fillId="0" borderId="3" xfId="26" applyFont="1" applyFill="1" applyBorder="1" applyAlignment="1">
      <alignment horizontal="center"/>
      <protection/>
    </xf>
    <xf numFmtId="0" fontId="2" fillId="0" borderId="9" xfId="26" applyFont="1" applyFill="1" applyBorder="1" applyAlignment="1">
      <alignment horizontal="center" wrapText="1"/>
      <protection/>
    </xf>
    <xf numFmtId="0" fontId="2" fillId="0" borderId="1" xfId="26" applyFont="1" applyFill="1" applyBorder="1" applyAlignment="1">
      <alignment wrapText="1"/>
      <protection/>
    </xf>
    <xf numFmtId="1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2" fillId="0" borderId="1" xfId="26" applyFont="1" applyFill="1" applyBorder="1" applyAlignment="1">
      <alignment horizontal="left" wrapText="1"/>
      <protection/>
    </xf>
    <xf numFmtId="1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2" fillId="0" borderId="1" xfId="24" applyFont="1" applyFill="1" applyBorder="1" applyAlignment="1">
      <alignment wrapText="1"/>
      <protection/>
    </xf>
    <xf numFmtId="9" fontId="0" fillId="0" borderId="0" xfId="28" applyFill="1" applyAlignment="1">
      <alignment/>
    </xf>
    <xf numFmtId="0" fontId="2" fillId="0" borderId="0" xfId="24" applyFont="1" applyFill="1" applyBorder="1" applyAlignment="1">
      <alignment wrapText="1"/>
      <protection/>
    </xf>
    <xf numFmtId="0" fontId="2" fillId="0" borderId="1" xfId="27" applyFont="1" applyFill="1" applyBorder="1" applyAlignment="1">
      <alignment wrapText="1"/>
      <protection/>
    </xf>
    <xf numFmtId="0" fontId="2" fillId="0" borderId="1" xfId="27" applyFont="1" applyFill="1" applyBorder="1" applyAlignment="1">
      <alignment horizontal="left" wrapText="1"/>
      <protection/>
    </xf>
    <xf numFmtId="0" fontId="2" fillId="0" borderId="1" xfId="27" applyFont="1" applyFill="1" applyBorder="1" applyAlignment="1">
      <alignment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" xfId="21"/>
    <cellStyle name="Normal_figure 1" xfId="22"/>
    <cellStyle name="Normal_figure 2" xfId="23"/>
    <cellStyle name="Normal_figure1" xfId="24"/>
    <cellStyle name="Normal_Map 7.2" xfId="25"/>
    <cellStyle name="Normal_Sheet1" xfId="26"/>
    <cellStyle name="Normal_Sheet3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v>Internet Access 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7.1'!$C$2:$C$31</c:f>
              <c:strCache/>
            </c:strRef>
          </c:cat>
          <c:val>
            <c:numRef>
              <c:f>'Figure 7.1'!$K$2:$K$31</c:f>
              <c:numCache/>
            </c:numRef>
          </c:val>
        </c:ser>
        <c:ser>
          <c:idx val="2"/>
          <c:order val="1"/>
          <c:tx>
            <c:v>Broadband Connection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7.1'!$C$2:$C$31</c:f>
              <c:strCache/>
            </c:strRef>
          </c:cat>
          <c:val>
            <c:numRef>
              <c:f>'Figure 7.1'!$G$2:$G$31</c:f>
              <c:numCache/>
            </c:numRef>
          </c:val>
        </c:ser>
        <c:overlap val="60"/>
        <c:gapWidth val="100"/>
        <c:axId val="9613483"/>
        <c:axId val="19412484"/>
      </c:bar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613483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475"/>
          <c:w val="0.9825"/>
          <c:h val="0.908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7.2'!$G$1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7.2'!$A$2:$A$13</c:f>
              <c:strCache/>
            </c:strRef>
          </c:cat>
          <c:val>
            <c:numRef>
              <c:f>'Figure 7.2'!$G$2:$G$13</c:f>
              <c:numCache/>
            </c:numRef>
          </c:val>
        </c:ser>
        <c:ser>
          <c:idx val="0"/>
          <c:order val="1"/>
          <c:tx>
            <c:strRef>
              <c:f>'Figure 7.2'!$F$1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7.2'!$A$2:$A$13</c:f>
              <c:strCache/>
            </c:strRef>
          </c:cat>
          <c:val>
            <c:numRef>
              <c:f>'Figure 7.2'!$F$2:$F$13</c:f>
              <c:numCache/>
            </c:numRef>
          </c:val>
        </c:ser>
        <c:overlap val="70"/>
        <c:gapWidth val="100"/>
        <c:axId val="40494629"/>
        <c:axId val="28907342"/>
      </c:barChart>
      <c:catAx>
        <c:axId val="40494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94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295"/>
          <c:y val="0.9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7.3'!$A$2:$A$32</c:f>
              <c:strCache/>
            </c:strRef>
          </c:cat>
          <c:val>
            <c:numRef>
              <c:f>'Figure 7.3'!$G$2:$G$32</c:f>
              <c:numCache/>
            </c:numRef>
          </c:val>
        </c:ser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7.3'!$A$2:$A$32</c:f>
              <c:strCache/>
            </c:strRef>
          </c:cat>
          <c:val>
            <c:numRef>
              <c:f>'Figure 7.3'!$H$2:$H$32</c:f>
              <c:numCache/>
            </c:numRef>
          </c:val>
        </c:ser>
        <c:ser>
          <c:idx val="2"/>
          <c:order val="2"/>
          <c:spPr>
            <a:solidFill>
              <a:srgbClr val="00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7.3'!$A$2:$A$32</c:f>
              <c:strCache/>
            </c:strRef>
          </c:cat>
          <c:val>
            <c:numRef>
              <c:f>'Figure 7.3'!$I$2:$I$32</c:f>
              <c:numCache/>
            </c:numRef>
          </c:val>
        </c:ser>
        <c:ser>
          <c:idx val="3"/>
          <c:order val="3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7.3'!$A$2:$A$32</c:f>
              <c:strCache/>
            </c:strRef>
          </c:cat>
          <c:val>
            <c:numRef>
              <c:f>'Figure 7.3'!$J$2:$J$32</c:f>
              <c:numCache/>
            </c:numRef>
          </c:val>
        </c:ser>
        <c:overlap val="100"/>
        <c:gapWidth val="50"/>
        <c:axId val="58839487"/>
        <c:axId val="59793336"/>
      </c:barChart>
      <c:catAx>
        <c:axId val="58839487"/>
        <c:scaling>
          <c:orientation val="maxMin"/>
        </c:scaling>
        <c:axPos val="l"/>
        <c:delete val="0"/>
        <c:numFmt formatCode="General" sourceLinked="1"/>
        <c:majorTickMark val="none"/>
        <c:minorTickMark val="in"/>
        <c:tickLblPos val="nextTo"/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</c:scaling>
        <c:axPos val="t"/>
        <c:majorGridlines/>
        <c:delete val="0"/>
        <c:numFmt formatCode="0.0" sourceLinked="0"/>
        <c:majorTickMark val="out"/>
        <c:minorTickMark val="none"/>
        <c:tickLblPos val="nextTo"/>
        <c:crossAx val="588394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38100</xdr:rowOff>
    </xdr:from>
    <xdr:to>
      <xdr:col>10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5848350"/>
        <a:ext cx="7677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66675</xdr:rowOff>
    </xdr:from>
    <xdr:to>
      <xdr:col>9</xdr:col>
      <xdr:colOff>447675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76200" y="3476625"/>
        <a:ext cx="109632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0.06625</cdr:y>
    </cdr:from>
    <cdr:to>
      <cdr:x>0.2345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5429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Flevoland</a:t>
          </a:r>
        </a:p>
      </cdr:txBody>
    </cdr:sp>
  </cdr:relSizeAnchor>
  <cdr:relSizeAnchor xmlns:cdr="http://schemas.openxmlformats.org/drawingml/2006/chartDrawing">
    <cdr:from>
      <cdr:x>0.765</cdr:x>
      <cdr:y>0.06625</cdr:y>
    </cdr:from>
    <cdr:to>
      <cdr:x>0.849</cdr:x>
      <cdr:y>0.09025</cdr:y>
    </cdr:to>
    <cdr:sp>
      <cdr:nvSpPr>
        <cdr:cNvPr id="2" name="TextBox 2"/>
        <cdr:cNvSpPr txBox="1">
          <a:spLocks noChangeArrowheads="1"/>
        </cdr:cNvSpPr>
      </cdr:nvSpPr>
      <cdr:spPr>
        <a:xfrm>
          <a:off x="6505575" y="54292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Sud-Muntenia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37</xdr:row>
      <xdr:rowOff>66675</xdr:rowOff>
    </xdr:from>
    <xdr:to>
      <xdr:col>8</xdr:col>
      <xdr:colOff>304800</xdr:colOff>
      <xdr:row>88</xdr:row>
      <xdr:rowOff>123825</xdr:rowOff>
    </xdr:to>
    <xdr:graphicFrame>
      <xdr:nvGraphicFramePr>
        <xdr:cNvPr id="1" name="Chart 1"/>
        <xdr:cNvGraphicFramePr/>
      </xdr:nvGraphicFramePr>
      <xdr:xfrm>
        <a:off x="685800" y="5781675"/>
        <a:ext cx="85058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56.7109375" style="0" customWidth="1"/>
    <col min="3" max="4" width="8.8515625" style="0" customWidth="1"/>
    <col min="5" max="5" width="11.7109375" style="0" customWidth="1"/>
    <col min="6" max="16384" width="8.8515625" style="0" customWidth="1"/>
  </cols>
  <sheetData>
    <row r="1" spans="1:4" ht="12.75">
      <c r="A1" s="10" t="s">
        <v>196</v>
      </c>
      <c r="B1" s="10" t="s">
        <v>197</v>
      </c>
      <c r="C1" s="52" t="s">
        <v>455</v>
      </c>
      <c r="D1" s="52" t="s">
        <v>456</v>
      </c>
    </row>
    <row r="2" spans="1:4" ht="12.75">
      <c r="A2" s="12" t="s">
        <v>11</v>
      </c>
      <c r="B2" s="12" t="s">
        <v>208</v>
      </c>
      <c r="C2" s="4">
        <v>56</v>
      </c>
      <c r="D2" s="4">
        <v>60</v>
      </c>
    </row>
    <row r="3" spans="1:4" ht="12.75">
      <c r="A3" s="12" t="s">
        <v>12</v>
      </c>
      <c r="B3" s="12" t="s">
        <v>209</v>
      </c>
      <c r="C3" s="4">
        <v>64</v>
      </c>
      <c r="D3" s="4">
        <v>69</v>
      </c>
    </row>
    <row r="4" spans="1:4" ht="12.75">
      <c r="A4" s="12" t="s">
        <v>13</v>
      </c>
      <c r="B4" s="12" t="s">
        <v>210</v>
      </c>
      <c r="C4" s="4">
        <v>69</v>
      </c>
      <c r="D4" s="4">
        <v>71</v>
      </c>
    </row>
    <row r="5" spans="1:4" ht="12.75">
      <c r="A5" s="12" t="s">
        <v>14</v>
      </c>
      <c r="B5" s="12" t="s">
        <v>211</v>
      </c>
      <c r="C5" s="4">
        <v>69</v>
      </c>
      <c r="D5" s="4">
        <v>71</v>
      </c>
    </row>
    <row r="6" spans="1:14" ht="12.75">
      <c r="A6" s="12" t="s">
        <v>15</v>
      </c>
      <c r="B6" s="12" t="s">
        <v>212</v>
      </c>
      <c r="C6" s="4">
        <v>69</v>
      </c>
      <c r="D6" s="4">
        <v>72</v>
      </c>
      <c r="E6" s="10" t="s">
        <v>498</v>
      </c>
      <c r="F6" s="1" t="s">
        <v>563</v>
      </c>
      <c r="G6" s="2"/>
      <c r="H6" s="3"/>
      <c r="I6" s="39"/>
      <c r="J6" s="39"/>
      <c r="K6" s="39"/>
      <c r="L6" s="39"/>
      <c r="M6" s="39"/>
      <c r="N6" s="39"/>
    </row>
    <row r="7" spans="1:14" ht="12.75" customHeight="1">
      <c r="A7" s="12" t="s">
        <v>16</v>
      </c>
      <c r="B7" s="12" t="s">
        <v>213</v>
      </c>
      <c r="C7" s="4">
        <v>60</v>
      </c>
      <c r="D7" s="4">
        <v>62</v>
      </c>
      <c r="F7" s="40" t="s">
        <v>561</v>
      </c>
      <c r="G7" s="41"/>
      <c r="H7" s="41"/>
      <c r="I7" s="41"/>
      <c r="J7" s="41"/>
      <c r="K7" s="41"/>
      <c r="L7" s="41"/>
      <c r="M7" s="41"/>
      <c r="N7" s="39"/>
    </row>
    <row r="8" spans="1:14" ht="12.75">
      <c r="A8" s="12" t="s">
        <v>17</v>
      </c>
      <c r="B8" s="12" t="s">
        <v>214</v>
      </c>
      <c r="C8" s="4">
        <v>63</v>
      </c>
      <c r="D8" s="4">
        <v>67</v>
      </c>
      <c r="F8" s="41"/>
      <c r="G8" s="41"/>
      <c r="H8" s="41"/>
      <c r="I8" s="41"/>
      <c r="J8" s="41"/>
      <c r="K8" s="41"/>
      <c r="L8" s="41"/>
      <c r="M8" s="41"/>
      <c r="N8" s="42"/>
    </row>
    <row r="9" spans="1:14" ht="12.75">
      <c r="A9" s="12" t="s">
        <v>18</v>
      </c>
      <c r="B9" s="12" t="s">
        <v>215</v>
      </c>
      <c r="C9" s="4">
        <v>47</v>
      </c>
      <c r="D9" s="4">
        <v>51</v>
      </c>
      <c r="F9" s="33"/>
      <c r="G9" s="33"/>
      <c r="H9" s="33"/>
      <c r="I9" s="33"/>
      <c r="J9" s="33"/>
      <c r="K9" s="33"/>
      <c r="L9" s="33"/>
      <c r="M9" s="33"/>
      <c r="N9" s="10"/>
    </row>
    <row r="10" spans="1:8" ht="12.75">
      <c r="A10" s="12" t="s">
        <v>19</v>
      </c>
      <c r="B10" s="12" t="s">
        <v>216</v>
      </c>
      <c r="C10" s="4">
        <v>52</v>
      </c>
      <c r="D10" s="4">
        <v>57</v>
      </c>
      <c r="E10" s="18" t="s">
        <v>457</v>
      </c>
      <c r="F10" s="1" t="s">
        <v>507</v>
      </c>
      <c r="G10" s="2"/>
      <c r="H10" s="3"/>
    </row>
    <row r="11" spans="1:13" ht="12.75" customHeight="1">
      <c r="A11" s="12" t="s">
        <v>20</v>
      </c>
      <c r="B11" s="12" t="s">
        <v>217</v>
      </c>
      <c r="C11" s="4">
        <v>56</v>
      </c>
      <c r="D11" s="4">
        <v>58</v>
      </c>
      <c r="E11" s="3"/>
      <c r="F11" s="40" t="s">
        <v>508</v>
      </c>
      <c r="G11" s="40"/>
      <c r="H11" s="40"/>
      <c r="I11" s="40"/>
      <c r="J11" s="40"/>
      <c r="K11" s="40"/>
      <c r="L11" s="40"/>
      <c r="M11" s="40"/>
    </row>
    <row r="12" spans="1:14" ht="12.75">
      <c r="A12" s="12" t="s">
        <v>21</v>
      </c>
      <c r="B12" s="12" t="s">
        <v>218</v>
      </c>
      <c r="C12" s="4">
        <v>56</v>
      </c>
      <c r="D12" s="4">
        <v>58</v>
      </c>
      <c r="F12" s="40"/>
      <c r="G12" s="40"/>
      <c r="H12" s="40"/>
      <c r="I12" s="40"/>
      <c r="J12" s="40"/>
      <c r="K12" s="40"/>
      <c r="L12" s="40"/>
      <c r="M12" s="40"/>
      <c r="N12" s="10"/>
    </row>
    <row r="13" spans="1:14" ht="12.75">
      <c r="A13" s="13" t="s">
        <v>22</v>
      </c>
      <c r="B13" s="13" t="s">
        <v>219</v>
      </c>
      <c r="C13" s="4">
        <v>12</v>
      </c>
      <c r="D13" s="4">
        <v>17</v>
      </c>
      <c r="F13" s="33"/>
      <c r="G13" s="33"/>
      <c r="H13" s="33"/>
      <c r="I13" s="33"/>
      <c r="J13" s="33"/>
      <c r="K13" s="33"/>
      <c r="L13" s="33"/>
      <c r="M13" s="33"/>
      <c r="N13" s="10"/>
    </row>
    <row r="14" spans="1:14" ht="12.75">
      <c r="A14" s="13" t="s">
        <v>23</v>
      </c>
      <c r="B14" s="13" t="s">
        <v>220</v>
      </c>
      <c r="C14" s="4">
        <v>17</v>
      </c>
      <c r="D14" s="4">
        <v>21</v>
      </c>
      <c r="E14" s="10" t="s">
        <v>499</v>
      </c>
      <c r="F14" s="1" t="s">
        <v>516</v>
      </c>
      <c r="G14" s="2"/>
      <c r="H14" s="3"/>
      <c r="I14" s="39"/>
      <c r="J14" s="39"/>
      <c r="K14" s="39"/>
      <c r="L14" s="39"/>
      <c r="M14" s="39"/>
      <c r="N14" s="10"/>
    </row>
    <row r="15" spans="1:14" ht="13.5" customHeight="1">
      <c r="A15" s="13" t="s">
        <v>24</v>
      </c>
      <c r="B15" s="13" t="s">
        <v>221</v>
      </c>
      <c r="C15" s="4">
        <v>20</v>
      </c>
      <c r="D15" s="4">
        <v>25</v>
      </c>
      <c r="F15" s="65" t="s">
        <v>517</v>
      </c>
      <c r="G15" s="65"/>
      <c r="H15" s="65"/>
      <c r="I15" s="65"/>
      <c r="J15" s="65"/>
      <c r="K15" s="65"/>
      <c r="L15" s="65"/>
      <c r="M15" s="65"/>
      <c r="N15" s="10"/>
    </row>
    <row r="16" spans="1:14" ht="12.75">
      <c r="A16" s="13" t="s">
        <v>25</v>
      </c>
      <c r="B16" s="13" t="s">
        <v>222</v>
      </c>
      <c r="C16" s="4">
        <v>17</v>
      </c>
      <c r="D16" s="4">
        <v>21</v>
      </c>
      <c r="F16" s="41"/>
      <c r="G16" s="41"/>
      <c r="H16" s="41"/>
      <c r="I16" s="41"/>
      <c r="J16" s="41"/>
      <c r="K16" s="41"/>
      <c r="L16" s="41"/>
      <c r="M16" s="41"/>
      <c r="N16" s="10"/>
    </row>
    <row r="17" spans="1:14" ht="12.75">
      <c r="A17" s="13" t="s">
        <v>26</v>
      </c>
      <c r="B17" s="13" t="s">
        <v>223</v>
      </c>
      <c r="C17" s="4">
        <v>31</v>
      </c>
      <c r="D17" s="4">
        <v>36</v>
      </c>
      <c r="F17" s="33"/>
      <c r="G17" s="33"/>
      <c r="H17" s="33"/>
      <c r="I17" s="33"/>
      <c r="J17" s="33"/>
      <c r="K17" s="33"/>
      <c r="L17" s="33"/>
      <c r="M17" s="33"/>
      <c r="N17" s="10"/>
    </row>
    <row r="18" spans="1:14" ht="12.75">
      <c r="A18" s="13" t="s">
        <v>27</v>
      </c>
      <c r="B18" s="13" t="s">
        <v>224</v>
      </c>
      <c r="C18" s="4">
        <v>17</v>
      </c>
      <c r="D18" s="4">
        <v>22</v>
      </c>
      <c r="G18" s="33"/>
      <c r="H18" s="33"/>
      <c r="I18" s="33"/>
      <c r="J18" s="33"/>
      <c r="K18" s="33"/>
      <c r="L18" s="33"/>
      <c r="M18" s="33"/>
      <c r="N18" s="10"/>
    </row>
    <row r="19" spans="1:14" ht="12.75">
      <c r="A19" s="13" t="s">
        <v>30</v>
      </c>
      <c r="B19" s="13" t="s">
        <v>226</v>
      </c>
      <c r="C19" s="4">
        <v>53</v>
      </c>
      <c r="D19" s="4">
        <v>62</v>
      </c>
      <c r="F19" t="s">
        <v>541</v>
      </c>
      <c r="L19" s="33"/>
      <c r="M19" s="33"/>
      <c r="N19" s="10"/>
    </row>
    <row r="20" spans="1:14" ht="12.75">
      <c r="A20" s="13" t="s">
        <v>31</v>
      </c>
      <c r="B20" s="13" t="s">
        <v>227</v>
      </c>
      <c r="C20" s="4">
        <v>37</v>
      </c>
      <c r="D20" s="4">
        <v>48</v>
      </c>
      <c r="F20" s="12" t="s">
        <v>542</v>
      </c>
      <c r="K20" s="10"/>
      <c r="L20" s="33"/>
      <c r="M20" s="33"/>
      <c r="N20" s="10"/>
    </row>
    <row r="21" spans="1:14" ht="12.75">
      <c r="A21" s="13" t="s">
        <v>32</v>
      </c>
      <c r="B21" s="13" t="s">
        <v>228</v>
      </c>
      <c r="C21" s="4">
        <v>34</v>
      </c>
      <c r="D21" s="4">
        <v>42</v>
      </c>
      <c r="F21" s="12" t="s">
        <v>540</v>
      </c>
      <c r="L21" s="33"/>
      <c r="M21" s="33"/>
      <c r="N21" s="10"/>
    </row>
    <row r="22" spans="1:14" ht="12.75" customHeight="1">
      <c r="A22" s="13" t="s">
        <v>33</v>
      </c>
      <c r="B22" s="13" t="s">
        <v>229</v>
      </c>
      <c r="C22" s="4">
        <v>26</v>
      </c>
      <c r="D22" s="4">
        <v>39</v>
      </c>
      <c r="F22" s="66" t="s">
        <v>560</v>
      </c>
      <c r="G22" s="66"/>
      <c r="H22" s="66"/>
      <c r="I22" s="66"/>
      <c r="J22" s="66"/>
      <c r="L22" s="33"/>
      <c r="M22" s="33"/>
      <c r="N22" s="10"/>
    </row>
    <row r="23" spans="1:14" ht="12.75">
      <c r="A23" s="13" t="s">
        <v>34</v>
      </c>
      <c r="B23" s="13" t="s">
        <v>230</v>
      </c>
      <c r="C23" s="4">
        <v>37</v>
      </c>
      <c r="D23" s="4">
        <v>44</v>
      </c>
      <c r="E23" s="12"/>
      <c r="L23" s="10"/>
      <c r="M23" s="10"/>
      <c r="N23" s="10"/>
    </row>
    <row r="24" spans="1:14" ht="12.75">
      <c r="A24" s="13" t="s">
        <v>35</v>
      </c>
      <c r="B24" s="13" t="s">
        <v>231</v>
      </c>
      <c r="C24" s="4">
        <v>36</v>
      </c>
      <c r="D24" s="4">
        <v>44</v>
      </c>
      <c r="F24" t="s">
        <v>2</v>
      </c>
      <c r="L24" s="10"/>
      <c r="M24" s="10"/>
      <c r="N24" s="10"/>
    </row>
    <row r="25" spans="1:14" ht="12.75">
      <c r="A25" s="13" t="s">
        <v>36</v>
      </c>
      <c r="B25" s="13" t="s">
        <v>232</v>
      </c>
      <c r="C25" s="4">
        <v>33</v>
      </c>
      <c r="D25" s="4">
        <v>40</v>
      </c>
      <c r="F25" s="12" t="s">
        <v>458</v>
      </c>
      <c r="J25" s="10"/>
      <c r="K25" s="33"/>
      <c r="L25" s="10"/>
      <c r="M25" s="10"/>
      <c r="N25" s="10"/>
    </row>
    <row r="26" spans="1:11" ht="12.75">
      <c r="A26" s="13" t="s">
        <v>37</v>
      </c>
      <c r="B26" s="13" t="s">
        <v>233</v>
      </c>
      <c r="C26" s="4">
        <v>33</v>
      </c>
      <c r="D26" s="4">
        <v>45</v>
      </c>
      <c r="F26" s="12" t="s">
        <v>536</v>
      </c>
      <c r="G26" s="10"/>
      <c r="H26" s="10"/>
      <c r="I26" s="10"/>
      <c r="K26" s="33"/>
    </row>
    <row r="27" spans="1:11" ht="12.75">
      <c r="A27" s="14" t="s">
        <v>54</v>
      </c>
      <c r="B27" s="14" t="s">
        <v>242</v>
      </c>
      <c r="C27" s="4">
        <v>78</v>
      </c>
      <c r="D27" s="4">
        <v>86</v>
      </c>
      <c r="F27" s="34" t="s">
        <v>557</v>
      </c>
      <c r="G27" s="10"/>
      <c r="H27" s="10"/>
      <c r="I27" s="12"/>
      <c r="K27" s="33"/>
    </row>
    <row r="28" spans="1:15" ht="12.75">
      <c r="A28" s="14" t="s">
        <v>55</v>
      </c>
      <c r="B28" s="14" t="s">
        <v>243</v>
      </c>
      <c r="C28" s="4">
        <v>71</v>
      </c>
      <c r="D28" s="4">
        <v>80</v>
      </c>
      <c r="K28" s="21"/>
      <c r="L28" s="21"/>
      <c r="M28" s="21"/>
      <c r="N28" s="21"/>
      <c r="O28" s="16"/>
    </row>
    <row r="29" spans="1:15" ht="12.75">
      <c r="A29" s="14" t="s">
        <v>56</v>
      </c>
      <c r="B29" s="14" t="s">
        <v>244</v>
      </c>
      <c r="C29" s="4">
        <v>72</v>
      </c>
      <c r="D29" s="4">
        <v>80</v>
      </c>
      <c r="F29" s="12" t="s">
        <v>550</v>
      </c>
      <c r="I29" s="21"/>
      <c r="J29" s="21"/>
      <c r="K29" s="21"/>
      <c r="L29" s="21"/>
      <c r="M29" s="21"/>
      <c r="N29" s="21"/>
      <c r="O29" s="16"/>
    </row>
    <row r="30" spans="1:15" ht="12.75">
      <c r="A30" s="14" t="s">
        <v>57</v>
      </c>
      <c r="B30" s="14" t="s">
        <v>245</v>
      </c>
      <c r="C30" s="4">
        <v>76</v>
      </c>
      <c r="D30" s="4">
        <v>83</v>
      </c>
      <c r="F30" s="12" t="s">
        <v>551</v>
      </c>
      <c r="I30" s="21"/>
      <c r="J30" s="21"/>
      <c r="K30" s="21"/>
      <c r="L30" s="21"/>
      <c r="M30" s="21"/>
      <c r="N30" s="21"/>
      <c r="O30" s="16"/>
    </row>
    <row r="31" spans="1:15" ht="12.75">
      <c r="A31" s="14" t="s">
        <v>58</v>
      </c>
      <c r="B31" s="14" t="s">
        <v>246</v>
      </c>
      <c r="C31" s="4">
        <v>67</v>
      </c>
      <c r="D31" s="4">
        <v>75</v>
      </c>
      <c r="F31" s="12" t="s">
        <v>548</v>
      </c>
      <c r="I31" s="35"/>
      <c r="J31" s="21"/>
      <c r="K31" s="21"/>
      <c r="L31" s="21"/>
      <c r="M31" s="21"/>
      <c r="N31" s="21"/>
      <c r="O31" s="16"/>
    </row>
    <row r="32" spans="1:15" ht="12.75">
      <c r="A32" s="16" t="s">
        <v>38</v>
      </c>
      <c r="B32" s="17" t="s">
        <v>459</v>
      </c>
      <c r="C32" s="4">
        <v>56</v>
      </c>
      <c r="D32" s="4">
        <v>75</v>
      </c>
      <c r="F32" s="53" t="s">
        <v>556</v>
      </c>
      <c r="I32" s="21"/>
      <c r="J32" s="21"/>
      <c r="K32" s="21"/>
      <c r="L32" s="21"/>
      <c r="M32" s="21"/>
      <c r="N32" s="21"/>
      <c r="O32" s="16"/>
    </row>
    <row r="33" spans="1:15" ht="12.75">
      <c r="A33" s="16" t="s">
        <v>39</v>
      </c>
      <c r="B33" s="17" t="s">
        <v>460</v>
      </c>
      <c r="C33" s="4">
        <v>58</v>
      </c>
      <c r="D33" s="4">
        <v>77</v>
      </c>
      <c r="I33" s="16"/>
      <c r="J33" s="16"/>
      <c r="K33" s="16"/>
      <c r="L33" s="16"/>
      <c r="M33" s="16"/>
      <c r="N33" s="16"/>
      <c r="O33" s="16"/>
    </row>
    <row r="34" spans="1:4" ht="12.75">
      <c r="A34" s="16" t="s">
        <v>40</v>
      </c>
      <c r="B34" s="17" t="s">
        <v>461</v>
      </c>
      <c r="C34" s="4">
        <v>58</v>
      </c>
      <c r="D34" s="4">
        <v>77</v>
      </c>
    </row>
    <row r="35" spans="1:4" ht="12.75">
      <c r="A35" s="16" t="s">
        <v>41</v>
      </c>
      <c r="B35" s="17" t="s">
        <v>462</v>
      </c>
      <c r="C35" s="4">
        <v>38</v>
      </c>
      <c r="D35" s="4">
        <v>65</v>
      </c>
    </row>
    <row r="36" spans="1:4" ht="12.75">
      <c r="A36" s="16" t="s">
        <v>42</v>
      </c>
      <c r="B36" s="17" t="s">
        <v>463</v>
      </c>
      <c r="C36" s="4">
        <v>-999</v>
      </c>
      <c r="D36" s="4">
        <v>-999</v>
      </c>
    </row>
    <row r="37" spans="1:4" ht="12.75">
      <c r="A37" s="16" t="s">
        <v>43</v>
      </c>
      <c r="B37" s="17" t="s">
        <v>464</v>
      </c>
      <c r="C37" s="4">
        <v>55</v>
      </c>
      <c r="D37" s="4">
        <v>75</v>
      </c>
    </row>
    <row r="38" spans="1:18" ht="12.75">
      <c r="A38" s="16" t="s">
        <v>44</v>
      </c>
      <c r="B38" s="17" t="s">
        <v>465</v>
      </c>
      <c r="C38" s="4">
        <v>55</v>
      </c>
      <c r="D38" s="4">
        <v>77</v>
      </c>
      <c r="I38" s="25"/>
      <c r="J38" s="25"/>
      <c r="K38" s="25"/>
      <c r="L38" s="25"/>
      <c r="M38" s="25"/>
      <c r="N38" s="25"/>
      <c r="O38" s="25"/>
      <c r="P38" s="25"/>
      <c r="Q38" s="25"/>
      <c r="R38" s="22"/>
    </row>
    <row r="39" spans="1:20" ht="12.75">
      <c r="A39" s="16" t="s">
        <v>45</v>
      </c>
      <c r="B39" s="17" t="s">
        <v>466</v>
      </c>
      <c r="C39" s="4">
        <v>43</v>
      </c>
      <c r="D39" s="4">
        <v>66</v>
      </c>
      <c r="G39" s="21"/>
      <c r="H39" s="21"/>
      <c r="I39" s="19"/>
      <c r="J39" s="16"/>
      <c r="K39" s="16"/>
      <c r="L39" s="16"/>
      <c r="M39" s="16"/>
      <c r="N39" s="16"/>
      <c r="O39" s="16"/>
      <c r="P39" s="16"/>
      <c r="Q39" s="16"/>
      <c r="R39" s="22"/>
      <c r="S39" s="22"/>
      <c r="T39" s="22"/>
    </row>
    <row r="40" spans="1:20" ht="12.75">
      <c r="A40" s="16" t="s">
        <v>46</v>
      </c>
      <c r="B40" s="17" t="s">
        <v>467</v>
      </c>
      <c r="C40" s="4">
        <v>58</v>
      </c>
      <c r="D40" s="4">
        <v>76</v>
      </c>
      <c r="G40" s="16"/>
      <c r="H40" s="16"/>
      <c r="I40" s="19"/>
      <c r="J40" s="16"/>
      <c r="K40" s="16"/>
      <c r="L40" s="16"/>
      <c r="M40" s="16"/>
      <c r="N40" s="16"/>
      <c r="O40" s="16"/>
      <c r="P40" s="16"/>
      <c r="Q40" s="16"/>
      <c r="R40" s="22"/>
      <c r="S40" s="22"/>
      <c r="T40" s="22"/>
    </row>
    <row r="41" spans="1:20" ht="12.75">
      <c r="A41" s="16" t="s">
        <v>47</v>
      </c>
      <c r="B41" s="17" t="s">
        <v>468</v>
      </c>
      <c r="C41" s="4">
        <v>60</v>
      </c>
      <c r="D41" s="4">
        <v>78</v>
      </c>
      <c r="G41" s="16"/>
      <c r="H41" s="16"/>
      <c r="I41" s="19"/>
      <c r="J41" s="16"/>
      <c r="K41" s="16"/>
      <c r="L41" s="16"/>
      <c r="M41" s="16"/>
      <c r="N41" s="16"/>
      <c r="O41" s="16"/>
      <c r="P41" s="16"/>
      <c r="Q41" s="16"/>
      <c r="R41" s="22"/>
      <c r="S41" s="22"/>
      <c r="T41" s="22"/>
    </row>
    <row r="42" spans="1:20" ht="12.75">
      <c r="A42" s="16" t="s">
        <v>48</v>
      </c>
      <c r="B42" s="17" t="s">
        <v>469</v>
      </c>
      <c r="C42" s="4">
        <v>58</v>
      </c>
      <c r="D42" s="4">
        <v>78</v>
      </c>
      <c r="G42" s="21"/>
      <c r="H42" s="21"/>
      <c r="I42" s="19"/>
      <c r="J42" s="16"/>
      <c r="K42" s="16"/>
      <c r="L42" s="16"/>
      <c r="M42" s="16"/>
      <c r="N42" s="16"/>
      <c r="O42" s="16"/>
      <c r="P42" s="16"/>
      <c r="Q42" s="16"/>
      <c r="R42" s="22"/>
      <c r="S42" s="22"/>
      <c r="T42" s="22"/>
    </row>
    <row r="43" spans="1:20" ht="12.75">
      <c r="A43" s="16" t="s">
        <v>49</v>
      </c>
      <c r="B43" s="17" t="s">
        <v>470</v>
      </c>
      <c r="C43" s="4">
        <v>-999</v>
      </c>
      <c r="D43" s="4">
        <v>-999</v>
      </c>
      <c r="G43" s="16"/>
      <c r="H43" s="16"/>
      <c r="I43" s="19"/>
      <c r="J43" s="16"/>
      <c r="K43" s="16"/>
      <c r="L43" s="16"/>
      <c r="M43" s="16"/>
      <c r="N43" s="16"/>
      <c r="O43" s="16"/>
      <c r="P43" s="16"/>
      <c r="Q43" s="16"/>
      <c r="R43" s="22"/>
      <c r="S43" s="22"/>
      <c r="T43" s="22"/>
    </row>
    <row r="44" spans="1:20" ht="12.75">
      <c r="A44" s="16" t="s">
        <v>50</v>
      </c>
      <c r="B44" s="17" t="s">
        <v>471</v>
      </c>
      <c r="C44" s="4">
        <v>42</v>
      </c>
      <c r="D44" s="4">
        <v>64</v>
      </c>
      <c r="G44" s="19"/>
      <c r="H44" s="19"/>
      <c r="I44" s="19"/>
      <c r="J44" s="16"/>
      <c r="K44" s="16"/>
      <c r="L44" s="16"/>
      <c r="M44" s="16"/>
      <c r="N44" s="16"/>
      <c r="O44" s="16"/>
      <c r="P44" s="16"/>
      <c r="Q44" s="16"/>
      <c r="R44" s="22"/>
      <c r="S44" s="22"/>
      <c r="T44" s="22"/>
    </row>
    <row r="45" spans="1:20" ht="12.75">
      <c r="A45" s="16" t="s">
        <v>51</v>
      </c>
      <c r="B45" s="17" t="s">
        <v>472</v>
      </c>
      <c r="C45" s="4">
        <v>40</v>
      </c>
      <c r="D45" s="4">
        <v>66</v>
      </c>
      <c r="G45" s="18"/>
      <c r="H45" s="18"/>
      <c r="I45" s="19"/>
      <c r="J45" s="16"/>
      <c r="K45" s="16"/>
      <c r="L45" s="16"/>
      <c r="M45" s="16"/>
      <c r="N45" s="16"/>
      <c r="O45" s="16"/>
      <c r="P45" s="16"/>
      <c r="Q45" s="16"/>
      <c r="R45" s="22"/>
      <c r="S45" s="22"/>
      <c r="T45" s="22"/>
    </row>
    <row r="46" spans="1:20" ht="12.75">
      <c r="A46" s="16" t="s">
        <v>52</v>
      </c>
      <c r="B46" s="17" t="s">
        <v>473</v>
      </c>
      <c r="C46" s="4">
        <v>55</v>
      </c>
      <c r="D46" s="4">
        <v>73</v>
      </c>
      <c r="G46" s="19"/>
      <c r="H46" s="19"/>
      <c r="I46" s="19"/>
      <c r="J46" s="16"/>
      <c r="K46" s="16"/>
      <c r="L46" s="16"/>
      <c r="M46" s="16"/>
      <c r="N46" s="16"/>
      <c r="O46" s="16"/>
      <c r="P46" s="16"/>
      <c r="Q46" s="16"/>
      <c r="R46" s="22"/>
      <c r="S46" s="22"/>
      <c r="T46" s="22"/>
    </row>
    <row r="47" spans="1:20" ht="12.75">
      <c r="A47" s="16" t="s">
        <v>53</v>
      </c>
      <c r="B47" s="17" t="s">
        <v>474</v>
      </c>
      <c r="C47" s="4">
        <v>48</v>
      </c>
      <c r="D47" s="4">
        <v>71</v>
      </c>
      <c r="G47" s="19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22"/>
      <c r="T47" s="22"/>
    </row>
    <row r="48" spans="1:20" ht="12.75">
      <c r="A48" s="16" t="s">
        <v>394</v>
      </c>
      <c r="B48" s="16" t="s">
        <v>475</v>
      </c>
      <c r="C48" s="4">
        <v>43</v>
      </c>
      <c r="D48" s="4">
        <v>63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22"/>
      <c r="T48" s="22"/>
    </row>
    <row r="49" spans="1:20" ht="12.75">
      <c r="A49" s="16" t="s">
        <v>85</v>
      </c>
      <c r="B49" s="17" t="s">
        <v>476</v>
      </c>
      <c r="C49" s="4">
        <v>16</v>
      </c>
      <c r="D49" s="4">
        <v>23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2"/>
      <c r="S49" s="22"/>
      <c r="T49" s="22"/>
    </row>
    <row r="50" spans="1:17" ht="12.75">
      <c r="A50" s="16" t="s">
        <v>86</v>
      </c>
      <c r="B50" s="17" t="s">
        <v>477</v>
      </c>
      <c r="C50" s="4">
        <v>13</v>
      </c>
      <c r="D50" s="4">
        <v>19</v>
      </c>
      <c r="G50" s="17"/>
      <c r="H50" s="17"/>
      <c r="I50" s="17"/>
      <c r="J50" s="16"/>
      <c r="K50" s="16"/>
      <c r="L50" s="16"/>
      <c r="M50" s="16"/>
      <c r="N50" s="16"/>
      <c r="O50" s="16"/>
      <c r="P50" s="16"/>
      <c r="Q50" s="16"/>
    </row>
    <row r="51" spans="1:17" ht="12.75">
      <c r="A51" s="16" t="s">
        <v>388</v>
      </c>
      <c r="B51" s="17" t="s">
        <v>478</v>
      </c>
      <c r="C51" s="4">
        <v>34</v>
      </c>
      <c r="D51" s="4">
        <v>45</v>
      </c>
      <c r="G51" s="17"/>
      <c r="H51" s="17"/>
      <c r="I51" s="17"/>
      <c r="J51" s="16"/>
      <c r="K51" s="16"/>
      <c r="L51" s="16"/>
      <c r="M51" s="16"/>
      <c r="N51" s="16"/>
      <c r="O51" s="16"/>
      <c r="P51" s="16"/>
      <c r="Q51" s="16"/>
    </row>
    <row r="52" spans="1:17" ht="12.75">
      <c r="A52" s="16" t="s">
        <v>87</v>
      </c>
      <c r="B52" s="17" t="s">
        <v>479</v>
      </c>
      <c r="C52" s="4">
        <v>18</v>
      </c>
      <c r="D52" s="4">
        <v>22</v>
      </c>
      <c r="G52" s="17"/>
      <c r="H52" s="17"/>
      <c r="I52" s="17"/>
      <c r="J52" s="16"/>
      <c r="K52" s="16"/>
      <c r="L52" s="16"/>
      <c r="M52" s="16"/>
      <c r="N52" s="16"/>
      <c r="O52" s="16"/>
      <c r="P52" s="16"/>
      <c r="Q52" s="16"/>
    </row>
    <row r="53" spans="1:17" ht="12.75">
      <c r="A53" s="13" t="s">
        <v>59</v>
      </c>
      <c r="B53" s="13" t="s">
        <v>247</v>
      </c>
      <c r="C53" s="4">
        <v>54</v>
      </c>
      <c r="D53" s="4">
        <v>58</v>
      </c>
      <c r="G53" s="17"/>
      <c r="H53" s="17"/>
      <c r="I53" s="17"/>
      <c r="J53" s="16"/>
      <c r="K53" s="16"/>
      <c r="L53" s="16"/>
      <c r="M53" s="16"/>
      <c r="N53" s="16"/>
      <c r="O53" s="16"/>
      <c r="P53" s="16"/>
      <c r="Q53" s="16"/>
    </row>
    <row r="54" spans="1:4" ht="12.75">
      <c r="A54" s="20" t="s">
        <v>91</v>
      </c>
      <c r="B54" s="20" t="s">
        <v>480</v>
      </c>
      <c r="C54" s="4">
        <v>51</v>
      </c>
      <c r="D54" s="4">
        <v>58</v>
      </c>
    </row>
    <row r="55" spans="1:4" ht="12.75">
      <c r="A55" s="20" t="s">
        <v>92</v>
      </c>
      <c r="B55" s="20" t="s">
        <v>481</v>
      </c>
      <c r="C55" s="4">
        <v>40</v>
      </c>
      <c r="D55" s="4">
        <v>48</v>
      </c>
    </row>
    <row r="56" spans="1:4" ht="12.75">
      <c r="A56" s="20" t="s">
        <v>93</v>
      </c>
      <c r="B56" s="20" t="s">
        <v>482</v>
      </c>
      <c r="C56" s="4">
        <v>37</v>
      </c>
      <c r="D56" s="4">
        <v>42</v>
      </c>
    </row>
    <row r="57" spans="1:4" ht="12.75">
      <c r="A57" s="12" t="s">
        <v>60</v>
      </c>
      <c r="B57" s="12" t="s">
        <v>248</v>
      </c>
      <c r="C57" s="4">
        <v>32</v>
      </c>
      <c r="D57" s="4">
        <v>40</v>
      </c>
    </row>
    <row r="58" spans="1:4" ht="12.75">
      <c r="A58" s="12" t="s">
        <v>61</v>
      </c>
      <c r="B58" s="12" t="s">
        <v>249</v>
      </c>
      <c r="C58" s="4">
        <v>48</v>
      </c>
      <c r="D58" s="4">
        <v>53</v>
      </c>
    </row>
    <row r="59" spans="1:4" ht="12.75">
      <c r="A59" s="12" t="s">
        <v>62</v>
      </c>
      <c r="B59" s="12" t="s">
        <v>250</v>
      </c>
      <c r="C59" s="4">
        <v>49</v>
      </c>
      <c r="D59" s="4">
        <v>54</v>
      </c>
    </row>
    <row r="60" spans="1:4" ht="12.75">
      <c r="A60" s="12" t="s">
        <v>63</v>
      </c>
      <c r="B60" s="12" t="s">
        <v>251</v>
      </c>
      <c r="C60" s="4">
        <v>44</v>
      </c>
      <c r="D60" s="4">
        <v>57</v>
      </c>
    </row>
    <row r="61" spans="1:4" ht="12.75">
      <c r="A61" s="12" t="s">
        <v>64</v>
      </c>
      <c r="B61" s="12" t="s">
        <v>252</v>
      </c>
      <c r="C61" s="4">
        <v>44</v>
      </c>
      <c r="D61" s="4">
        <v>56</v>
      </c>
    </row>
    <row r="62" spans="1:4" ht="12.75">
      <c r="A62" s="12" t="s">
        <v>65</v>
      </c>
      <c r="B62" s="12" t="s">
        <v>253</v>
      </c>
      <c r="C62" s="4">
        <v>45</v>
      </c>
      <c r="D62" s="4">
        <v>51</v>
      </c>
    </row>
    <row r="63" spans="1:4" ht="12.75">
      <c r="A63" s="12" t="s">
        <v>66</v>
      </c>
      <c r="B63" s="12" t="s">
        <v>254</v>
      </c>
      <c r="C63" s="4">
        <v>45</v>
      </c>
      <c r="D63" s="4">
        <v>52</v>
      </c>
    </row>
    <row r="64" spans="1:4" ht="12.75">
      <c r="A64" s="12" t="s">
        <v>67</v>
      </c>
      <c r="B64" s="12" t="s">
        <v>255</v>
      </c>
      <c r="C64" s="4">
        <v>58</v>
      </c>
      <c r="D64" s="4">
        <v>62</v>
      </c>
    </row>
    <row r="65" spans="1:4" ht="12.75">
      <c r="A65" s="12" t="s">
        <v>68</v>
      </c>
      <c r="B65" s="12" t="s">
        <v>256</v>
      </c>
      <c r="C65" s="4">
        <v>35</v>
      </c>
      <c r="D65" s="4">
        <v>42</v>
      </c>
    </row>
    <row r="66" spans="1:4" ht="12.75">
      <c r="A66" s="12" t="s">
        <v>69</v>
      </c>
      <c r="B66" s="12" t="s">
        <v>257</v>
      </c>
      <c r="C66" s="4">
        <v>36</v>
      </c>
      <c r="D66" s="4">
        <v>41</v>
      </c>
    </row>
    <row r="67" spans="1:4" ht="12.75">
      <c r="A67" s="12" t="s">
        <v>70</v>
      </c>
      <c r="B67" s="12" t="s">
        <v>258</v>
      </c>
      <c r="C67" s="4">
        <v>35</v>
      </c>
      <c r="D67" s="4">
        <v>43</v>
      </c>
    </row>
    <row r="68" spans="1:4" ht="12.75">
      <c r="A68" s="12" t="s">
        <v>71</v>
      </c>
      <c r="B68" s="12" t="s">
        <v>259</v>
      </c>
      <c r="C68" s="4">
        <v>53</v>
      </c>
      <c r="D68" s="4">
        <v>60</v>
      </c>
    </row>
    <row r="69" spans="1:4" ht="12.75">
      <c r="A69" s="12" t="s">
        <v>72</v>
      </c>
      <c r="B69" s="12" t="s">
        <v>260</v>
      </c>
      <c r="C69" s="4">
        <v>42</v>
      </c>
      <c r="D69" s="4">
        <v>48</v>
      </c>
    </row>
    <row r="70" spans="1:4" ht="12.75">
      <c r="A70" s="12" t="s">
        <v>73</v>
      </c>
      <c r="B70" s="12" t="s">
        <v>261</v>
      </c>
      <c r="C70" s="4">
        <v>50</v>
      </c>
      <c r="D70" s="4">
        <v>55</v>
      </c>
    </row>
    <row r="71" spans="1:4" ht="12.75">
      <c r="A71" s="12" t="s">
        <v>74</v>
      </c>
      <c r="B71" s="12" t="s">
        <v>262</v>
      </c>
      <c r="C71" s="4">
        <v>39</v>
      </c>
      <c r="D71" s="4">
        <v>44</v>
      </c>
    </row>
    <row r="72" spans="1:4" ht="12.75">
      <c r="A72" s="12" t="s">
        <v>75</v>
      </c>
      <c r="B72" s="12" t="s">
        <v>263</v>
      </c>
      <c r="C72" s="4">
        <v>36</v>
      </c>
      <c r="D72" s="4">
        <v>42</v>
      </c>
    </row>
    <row r="73" spans="1:4" ht="12.75">
      <c r="A73" s="12" t="s">
        <v>76</v>
      </c>
      <c r="B73" s="12" t="s">
        <v>264</v>
      </c>
      <c r="C73" s="4">
        <v>46</v>
      </c>
      <c r="D73" s="4">
        <v>48</v>
      </c>
    </row>
    <row r="74" spans="1:4" ht="12.75">
      <c r="A74" s="12" t="s">
        <v>77</v>
      </c>
      <c r="B74" s="12" t="s">
        <v>265</v>
      </c>
      <c r="C74" s="4">
        <v>46</v>
      </c>
      <c r="D74" s="4">
        <v>50</v>
      </c>
    </row>
    <row r="75" spans="1:4" ht="12.75">
      <c r="A75" s="12" t="s">
        <v>78</v>
      </c>
      <c r="B75" s="12" t="s">
        <v>266</v>
      </c>
      <c r="C75" s="4">
        <v>45</v>
      </c>
      <c r="D75" s="4">
        <v>53</v>
      </c>
    </row>
    <row r="76" spans="1:4" ht="12.75">
      <c r="A76" s="16" t="s">
        <v>410</v>
      </c>
      <c r="B76" s="17" t="s">
        <v>483</v>
      </c>
      <c r="C76" s="4">
        <v>64</v>
      </c>
      <c r="D76" s="4">
        <v>68</v>
      </c>
    </row>
    <row r="77" spans="1:4" ht="12.75">
      <c r="A77" s="16" t="s">
        <v>411</v>
      </c>
      <c r="B77" s="17" t="s">
        <v>484</v>
      </c>
      <c r="C77" s="4">
        <v>52</v>
      </c>
      <c r="D77" s="4">
        <v>60</v>
      </c>
    </row>
    <row r="78" spans="1:4" ht="12.75">
      <c r="A78" s="16" t="s">
        <v>412</v>
      </c>
      <c r="B78" s="17" t="s">
        <v>485</v>
      </c>
      <c r="C78" s="4">
        <v>52</v>
      </c>
      <c r="D78" s="4">
        <v>61</v>
      </c>
    </row>
    <row r="79" spans="1:4" ht="12.75">
      <c r="A79" s="16" t="s">
        <v>413</v>
      </c>
      <c r="B79" s="17" t="s">
        <v>486</v>
      </c>
      <c r="C79" s="4">
        <v>50</v>
      </c>
      <c r="D79" s="4">
        <v>56</v>
      </c>
    </row>
    <row r="80" spans="1:4" ht="12.75">
      <c r="A80" s="16" t="s">
        <v>414</v>
      </c>
      <c r="B80" s="17" t="s">
        <v>487</v>
      </c>
      <c r="C80" s="4">
        <v>54</v>
      </c>
      <c r="D80" s="4">
        <v>61</v>
      </c>
    </row>
    <row r="81" spans="1:21" ht="12.75">
      <c r="A81" s="16" t="s">
        <v>415</v>
      </c>
      <c r="B81" s="17" t="s">
        <v>488</v>
      </c>
      <c r="C81" s="4">
        <v>49</v>
      </c>
      <c r="D81" s="4">
        <v>55</v>
      </c>
      <c r="I81" s="25"/>
      <c r="J81" s="25"/>
      <c r="K81" s="25"/>
      <c r="L81" s="25"/>
      <c r="M81" s="25"/>
      <c r="N81" s="25"/>
      <c r="O81" s="25"/>
      <c r="P81" s="25"/>
      <c r="Q81" s="25"/>
      <c r="R81" s="22"/>
      <c r="S81" s="22"/>
      <c r="T81" s="22"/>
      <c r="U81" s="22"/>
    </row>
    <row r="82" spans="1:21" ht="12.75">
      <c r="A82" s="16" t="s">
        <v>416</v>
      </c>
      <c r="B82" s="17" t="s">
        <v>489</v>
      </c>
      <c r="C82" s="4">
        <v>52</v>
      </c>
      <c r="D82" s="4">
        <v>59</v>
      </c>
      <c r="I82" s="26"/>
      <c r="J82" s="26"/>
      <c r="K82" s="26"/>
      <c r="L82" s="26"/>
      <c r="M82" s="26"/>
      <c r="N82" s="26"/>
      <c r="O82" s="36"/>
      <c r="P82" s="26"/>
      <c r="Q82" s="26"/>
      <c r="R82" s="22"/>
      <c r="S82" s="22"/>
      <c r="T82" s="22"/>
      <c r="U82" s="22"/>
    </row>
    <row r="83" spans="1:21" ht="12.75">
      <c r="A83" s="16" t="s">
        <v>417</v>
      </c>
      <c r="B83" s="17" t="s">
        <v>490</v>
      </c>
      <c r="C83" s="4">
        <v>57</v>
      </c>
      <c r="D83" s="4">
        <v>62</v>
      </c>
      <c r="I83" s="26"/>
      <c r="J83" s="26"/>
      <c r="K83" s="26"/>
      <c r="L83" s="26"/>
      <c r="M83" s="26"/>
      <c r="N83" s="26"/>
      <c r="O83" s="36"/>
      <c r="P83" s="26"/>
      <c r="Q83" s="26"/>
      <c r="R83" s="22"/>
      <c r="S83" s="22"/>
      <c r="T83" s="22"/>
      <c r="U83" s="22"/>
    </row>
    <row r="84" spans="1:21" ht="12.75">
      <c r="A84" s="16" t="s">
        <v>418</v>
      </c>
      <c r="B84" s="17" t="s">
        <v>491</v>
      </c>
      <c r="C84" s="4">
        <v>-999</v>
      </c>
      <c r="D84" s="4">
        <v>-999</v>
      </c>
      <c r="I84" s="26"/>
      <c r="J84" s="26"/>
      <c r="K84" s="26"/>
      <c r="L84" s="26"/>
      <c r="M84" s="26"/>
      <c r="N84" s="26"/>
      <c r="O84" s="36"/>
      <c r="P84" s="26"/>
      <c r="Q84" s="26"/>
      <c r="R84" s="22"/>
      <c r="S84" s="22"/>
      <c r="T84" s="22"/>
      <c r="U84" s="22"/>
    </row>
    <row r="85" spans="1:21" ht="12.75">
      <c r="A85" s="12" t="s">
        <v>95</v>
      </c>
      <c r="B85" s="12" t="s">
        <v>280</v>
      </c>
      <c r="C85" s="4">
        <v>29</v>
      </c>
      <c r="D85" s="4">
        <v>45</v>
      </c>
      <c r="I85" s="26"/>
      <c r="J85" s="26"/>
      <c r="K85" s="26"/>
      <c r="L85" s="26"/>
      <c r="M85" s="26"/>
      <c r="N85" s="26"/>
      <c r="O85" s="36"/>
      <c r="P85" s="26"/>
      <c r="Q85" s="26"/>
      <c r="R85" s="22"/>
      <c r="S85" s="22"/>
      <c r="T85" s="22"/>
      <c r="U85" s="22"/>
    </row>
    <row r="86" spans="1:21" ht="12.75">
      <c r="A86" s="12" t="s">
        <v>96</v>
      </c>
      <c r="B86" s="12" t="s">
        <v>281</v>
      </c>
      <c r="C86" s="4">
        <v>25</v>
      </c>
      <c r="D86" s="4">
        <v>48</v>
      </c>
      <c r="I86" s="26"/>
      <c r="J86" s="26"/>
      <c r="K86" s="26"/>
      <c r="L86" s="26"/>
      <c r="M86" s="26"/>
      <c r="N86" s="26"/>
      <c r="O86" s="36"/>
      <c r="P86" s="26"/>
      <c r="Q86" s="26"/>
      <c r="R86" s="22"/>
      <c r="S86" s="22"/>
      <c r="T86" s="22"/>
      <c r="U86" s="22"/>
    </row>
    <row r="87" spans="1:21" ht="12.75">
      <c r="A87" s="12" t="s">
        <v>97</v>
      </c>
      <c r="B87" s="12" t="s">
        <v>282</v>
      </c>
      <c r="C87" s="4">
        <v>30</v>
      </c>
      <c r="D87" s="4">
        <v>41</v>
      </c>
      <c r="I87" s="26"/>
      <c r="J87" s="26"/>
      <c r="K87" s="26"/>
      <c r="L87" s="26"/>
      <c r="M87" s="26"/>
      <c r="N87" s="26"/>
      <c r="O87" s="36"/>
      <c r="P87" s="26"/>
      <c r="Q87" s="26"/>
      <c r="R87" s="22"/>
      <c r="S87" s="22"/>
      <c r="T87" s="22"/>
      <c r="U87" s="22"/>
    </row>
    <row r="88" spans="1:4" ht="12.75">
      <c r="A88" s="12" t="s">
        <v>98</v>
      </c>
      <c r="B88" s="12" t="s">
        <v>283</v>
      </c>
      <c r="C88" s="4">
        <v>36</v>
      </c>
      <c r="D88" s="4">
        <v>54</v>
      </c>
    </row>
    <row r="89" spans="1:4" ht="12.75">
      <c r="A89" s="12" t="s">
        <v>99</v>
      </c>
      <c r="B89" s="12" t="s">
        <v>284</v>
      </c>
      <c r="C89" s="4">
        <v>32</v>
      </c>
      <c r="D89" s="4">
        <v>55</v>
      </c>
    </row>
    <row r="90" spans="1:4" ht="12.75">
      <c r="A90" s="12" t="s">
        <v>100</v>
      </c>
      <c r="B90" s="12" t="s">
        <v>285</v>
      </c>
      <c r="C90" s="4">
        <v>35</v>
      </c>
      <c r="D90" s="4">
        <v>49</v>
      </c>
    </row>
    <row r="91" spans="1:4" ht="12.75">
      <c r="A91" s="12" t="s">
        <v>101</v>
      </c>
      <c r="B91" s="12" t="s">
        <v>286</v>
      </c>
      <c r="C91" s="4">
        <v>32</v>
      </c>
      <c r="D91" s="4">
        <v>48</v>
      </c>
    </row>
    <row r="92" spans="1:4" ht="12.75">
      <c r="A92" s="12" t="s">
        <v>102</v>
      </c>
      <c r="B92" s="12" t="s">
        <v>287</v>
      </c>
      <c r="C92" s="4">
        <v>33</v>
      </c>
      <c r="D92" s="4">
        <v>52</v>
      </c>
    </row>
    <row r="93" spans="1:4" ht="12.75">
      <c r="A93" s="12" t="s">
        <v>103</v>
      </c>
      <c r="B93" s="12" t="s">
        <v>288</v>
      </c>
      <c r="C93" s="4">
        <v>38</v>
      </c>
      <c r="D93" s="4">
        <v>53</v>
      </c>
    </row>
    <row r="94" spans="1:4" ht="12.75">
      <c r="A94" s="12" t="s">
        <v>104</v>
      </c>
      <c r="B94" s="12" t="s">
        <v>289</v>
      </c>
      <c r="C94" s="4">
        <v>30</v>
      </c>
      <c r="D94" s="4">
        <v>47</v>
      </c>
    </row>
    <row r="95" spans="1:4" ht="12.75">
      <c r="A95" s="12" t="s">
        <v>105</v>
      </c>
      <c r="B95" s="12" t="s">
        <v>290</v>
      </c>
      <c r="C95" s="4">
        <v>30</v>
      </c>
      <c r="D95" s="4">
        <v>50</v>
      </c>
    </row>
    <row r="96" spans="1:4" ht="12.75">
      <c r="A96" s="12" t="s">
        <v>106</v>
      </c>
      <c r="B96" s="12" t="s">
        <v>291</v>
      </c>
      <c r="C96" s="4">
        <v>31</v>
      </c>
      <c r="D96" s="4">
        <v>48</v>
      </c>
    </row>
    <row r="97" spans="1:4" ht="12.75">
      <c r="A97" s="12" t="s">
        <v>107</v>
      </c>
      <c r="B97" s="12" t="s">
        <v>292</v>
      </c>
      <c r="C97" s="4">
        <v>38</v>
      </c>
      <c r="D97" s="4">
        <v>54</v>
      </c>
    </row>
    <row r="98" spans="1:4" ht="12.75">
      <c r="A98" s="12" t="s">
        <v>108</v>
      </c>
      <c r="B98" s="12" t="s">
        <v>293</v>
      </c>
      <c r="C98" s="4">
        <v>26</v>
      </c>
      <c r="D98" s="4">
        <v>46</v>
      </c>
    </row>
    <row r="99" spans="1:4" ht="12.75">
      <c r="A99" s="12" t="s">
        <v>109</v>
      </c>
      <c r="B99" s="12" t="s">
        <v>294</v>
      </c>
      <c r="C99" s="4">
        <v>18</v>
      </c>
      <c r="D99" s="4">
        <v>49</v>
      </c>
    </row>
    <row r="100" spans="1:4" ht="12.75">
      <c r="A100" s="12" t="s">
        <v>110</v>
      </c>
      <c r="B100" s="12" t="s">
        <v>295</v>
      </c>
      <c r="C100" s="4">
        <v>27</v>
      </c>
      <c r="D100" s="4">
        <v>41</v>
      </c>
    </row>
    <row r="101" spans="1:4" ht="12.75">
      <c r="A101" s="12" t="s">
        <v>111</v>
      </c>
      <c r="B101" s="12" t="s">
        <v>296</v>
      </c>
      <c r="C101" s="4">
        <v>24</v>
      </c>
      <c r="D101" s="4">
        <v>36</v>
      </c>
    </row>
    <row r="102" spans="1:4" ht="12.75">
      <c r="A102" s="12" t="s">
        <v>112</v>
      </c>
      <c r="B102" s="12" t="s">
        <v>297</v>
      </c>
      <c r="C102" s="4">
        <v>22</v>
      </c>
      <c r="D102" s="4">
        <v>45</v>
      </c>
    </row>
    <row r="103" spans="1:4" ht="12.75">
      <c r="A103" s="12" t="s">
        <v>113</v>
      </c>
      <c r="B103" s="12" t="s">
        <v>298</v>
      </c>
      <c r="C103" s="4">
        <v>19</v>
      </c>
      <c r="D103" s="4">
        <v>38</v>
      </c>
    </row>
    <row r="104" spans="1:4" ht="12.75">
      <c r="A104" s="12" t="s">
        <v>114</v>
      </c>
      <c r="B104" s="12" t="s">
        <v>299</v>
      </c>
      <c r="C104" s="4">
        <v>22</v>
      </c>
      <c r="D104" s="4">
        <v>35</v>
      </c>
    </row>
    <row r="105" spans="1:4" ht="12.75">
      <c r="A105" s="12" t="s">
        <v>115</v>
      </c>
      <c r="B105" s="12" t="s">
        <v>300</v>
      </c>
      <c r="C105" s="4">
        <v>27</v>
      </c>
      <c r="D105" s="4">
        <v>47</v>
      </c>
    </row>
    <row r="106" spans="1:4" ht="12.75">
      <c r="A106" s="13" t="s">
        <v>29</v>
      </c>
      <c r="B106" s="12" t="s">
        <v>225</v>
      </c>
      <c r="C106" s="4">
        <v>33</v>
      </c>
      <c r="D106" s="4">
        <v>43</v>
      </c>
    </row>
    <row r="107" spans="1:4" ht="12.75">
      <c r="A107" s="13" t="s">
        <v>118</v>
      </c>
      <c r="B107" s="13" t="s">
        <v>305</v>
      </c>
      <c r="C107" s="4">
        <v>40</v>
      </c>
      <c r="D107" s="4">
        <v>53</v>
      </c>
    </row>
    <row r="108" spans="1:4" ht="12.75">
      <c r="A108" s="13" t="s">
        <v>116</v>
      </c>
      <c r="B108" s="13" t="s">
        <v>303</v>
      </c>
      <c r="C108" s="4">
        <v>43</v>
      </c>
      <c r="D108" s="4">
        <v>51</v>
      </c>
    </row>
    <row r="109" spans="1:4" ht="12.75">
      <c r="A109" s="12" t="s">
        <v>117</v>
      </c>
      <c r="B109" s="12" t="s">
        <v>304</v>
      </c>
      <c r="C109" s="4">
        <v>61</v>
      </c>
      <c r="D109" s="4">
        <v>80</v>
      </c>
    </row>
    <row r="110" spans="1:4" ht="12.75">
      <c r="A110" s="13" t="s">
        <v>119</v>
      </c>
      <c r="B110" s="13" t="s">
        <v>308</v>
      </c>
      <c r="C110" s="4">
        <v>55</v>
      </c>
      <c r="D110" s="4">
        <v>59</v>
      </c>
    </row>
    <row r="111" spans="1:4" ht="12.75">
      <c r="A111" s="12" t="s">
        <v>120</v>
      </c>
      <c r="B111" s="12" t="s">
        <v>309</v>
      </c>
      <c r="C111" s="4">
        <v>79</v>
      </c>
      <c r="D111" s="4">
        <v>89</v>
      </c>
    </row>
    <row r="112" spans="1:4" ht="12.75">
      <c r="A112" s="12" t="s">
        <v>121</v>
      </c>
      <c r="B112" s="12" t="s">
        <v>310</v>
      </c>
      <c r="C112" s="4">
        <v>74</v>
      </c>
      <c r="D112" s="4">
        <v>85</v>
      </c>
    </row>
    <row r="113" spans="1:4" ht="12.75">
      <c r="A113" s="12" t="s">
        <v>122</v>
      </c>
      <c r="B113" s="12" t="s">
        <v>311</v>
      </c>
      <c r="C113" s="4">
        <v>63</v>
      </c>
      <c r="D113" s="4">
        <v>79</v>
      </c>
    </row>
    <row r="114" spans="1:4" ht="12.75">
      <c r="A114" s="12" t="s">
        <v>123</v>
      </c>
      <c r="B114" s="12" t="s">
        <v>312</v>
      </c>
      <c r="C114" s="4">
        <v>77</v>
      </c>
      <c r="D114" s="4">
        <v>88</v>
      </c>
    </row>
    <row r="115" spans="1:4" ht="12.75">
      <c r="A115" s="12" t="s">
        <v>124</v>
      </c>
      <c r="B115" s="12" t="s">
        <v>313</v>
      </c>
      <c r="C115" s="4">
        <v>73</v>
      </c>
      <c r="D115" s="4">
        <v>87</v>
      </c>
    </row>
    <row r="116" spans="1:4" ht="12.75">
      <c r="A116" s="12" t="s">
        <v>125</v>
      </c>
      <c r="B116" s="12" t="s">
        <v>314</v>
      </c>
      <c r="C116" s="4">
        <v>71</v>
      </c>
      <c r="D116" s="4">
        <v>88</v>
      </c>
    </row>
    <row r="117" spans="1:4" ht="12.75">
      <c r="A117" s="12" t="s">
        <v>126</v>
      </c>
      <c r="B117" s="12" t="s">
        <v>315</v>
      </c>
      <c r="C117" s="4">
        <v>76</v>
      </c>
      <c r="D117" s="4">
        <v>89</v>
      </c>
    </row>
    <row r="118" spans="1:4" ht="12.75">
      <c r="A118" s="12" t="s">
        <v>127</v>
      </c>
      <c r="B118" s="12" t="s">
        <v>316</v>
      </c>
      <c r="C118" s="4">
        <v>79</v>
      </c>
      <c r="D118" s="4">
        <v>90</v>
      </c>
    </row>
    <row r="119" spans="1:4" ht="12.75">
      <c r="A119" s="12" t="s">
        <v>128</v>
      </c>
      <c r="B119" s="12" t="s">
        <v>317</v>
      </c>
      <c r="C119" s="4">
        <v>74</v>
      </c>
      <c r="D119" s="4">
        <v>87</v>
      </c>
    </row>
    <row r="120" spans="1:4" ht="12.75">
      <c r="A120" s="12" t="s">
        <v>129</v>
      </c>
      <c r="B120" s="12" t="s">
        <v>318</v>
      </c>
      <c r="C120" s="4">
        <v>66</v>
      </c>
      <c r="D120" s="4">
        <v>77</v>
      </c>
    </row>
    <row r="121" spans="1:4" ht="12.75">
      <c r="A121" s="12" t="s">
        <v>130</v>
      </c>
      <c r="B121" s="12" t="s">
        <v>319</v>
      </c>
      <c r="C121" s="4">
        <v>71</v>
      </c>
      <c r="D121" s="4">
        <v>83</v>
      </c>
    </row>
    <row r="122" spans="1:4" ht="12.75">
      <c r="A122" s="12" t="s">
        <v>131</v>
      </c>
      <c r="B122" s="12" t="s">
        <v>320</v>
      </c>
      <c r="C122" s="4">
        <v>71</v>
      </c>
      <c r="D122" s="4">
        <v>80</v>
      </c>
    </row>
    <row r="123" spans="1:4" ht="12.75">
      <c r="A123" s="12" t="s">
        <v>0</v>
      </c>
      <c r="B123" s="12" t="s">
        <v>199</v>
      </c>
      <c r="C123" s="37">
        <v>57</v>
      </c>
      <c r="D123" s="37">
        <v>67</v>
      </c>
    </row>
    <row r="124" spans="1:4" ht="12.75">
      <c r="A124" s="12" t="s">
        <v>3</v>
      </c>
      <c r="B124" s="12" t="s">
        <v>200</v>
      </c>
      <c r="C124" s="37">
        <v>52</v>
      </c>
      <c r="D124" s="37">
        <v>66</v>
      </c>
    </row>
    <row r="125" spans="1:4" ht="12.75">
      <c r="A125" s="12" t="s">
        <v>4</v>
      </c>
      <c r="B125" s="12" t="s">
        <v>201</v>
      </c>
      <c r="C125" s="37">
        <v>61</v>
      </c>
      <c r="D125" s="37">
        <v>75</v>
      </c>
    </row>
    <row r="126" spans="1:4" ht="12.75">
      <c r="A126" s="12" t="s">
        <v>5</v>
      </c>
      <c r="B126" s="12" t="s">
        <v>202</v>
      </c>
      <c r="C126" s="37">
        <v>47</v>
      </c>
      <c r="D126" s="37">
        <v>62</v>
      </c>
    </row>
    <row r="127" spans="1:17" ht="12.75">
      <c r="A127" s="12" t="s">
        <v>6</v>
      </c>
      <c r="B127" s="12" t="s">
        <v>203</v>
      </c>
      <c r="C127" s="37">
        <v>52</v>
      </c>
      <c r="D127" s="37">
        <v>66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2"/>
    </row>
    <row r="128" spans="1:17" ht="12.75">
      <c r="A128" s="12" t="s">
        <v>7</v>
      </c>
      <c r="B128" s="12" t="s">
        <v>204</v>
      </c>
      <c r="C128" s="37">
        <v>54</v>
      </c>
      <c r="D128" s="37">
        <v>69</v>
      </c>
      <c r="H128" s="26"/>
      <c r="I128" s="26"/>
      <c r="J128" s="26"/>
      <c r="K128" s="26"/>
      <c r="L128" s="26"/>
      <c r="M128" s="26"/>
      <c r="N128" s="36"/>
      <c r="O128" s="26"/>
      <c r="P128" s="26"/>
      <c r="Q128" s="22"/>
    </row>
    <row r="129" spans="1:17" ht="12.75">
      <c r="A129" s="12" t="s">
        <v>8</v>
      </c>
      <c r="B129" s="12" t="s">
        <v>205</v>
      </c>
      <c r="C129" s="37">
        <v>54</v>
      </c>
      <c r="D129" s="37">
        <v>69</v>
      </c>
      <c r="H129" s="26"/>
      <c r="I129" s="26"/>
      <c r="J129" s="26"/>
      <c r="K129" s="26"/>
      <c r="L129" s="26"/>
      <c r="M129" s="26"/>
      <c r="N129" s="36"/>
      <c r="O129" s="26"/>
      <c r="P129" s="26"/>
      <c r="Q129" s="22"/>
    </row>
    <row r="130" spans="1:17" ht="12.75">
      <c r="A130" s="12" t="s">
        <v>9</v>
      </c>
      <c r="B130" s="12" t="s">
        <v>206</v>
      </c>
      <c r="C130" s="37">
        <v>53</v>
      </c>
      <c r="D130" s="37">
        <v>69</v>
      </c>
      <c r="H130" s="26"/>
      <c r="I130" s="26"/>
      <c r="J130" s="26"/>
      <c r="K130" s="26"/>
      <c r="L130" s="26"/>
      <c r="M130" s="26"/>
      <c r="N130" s="36"/>
      <c r="O130" s="26"/>
      <c r="P130" s="26"/>
      <c r="Q130" s="22"/>
    </row>
    <row r="131" spans="1:17" ht="12.75">
      <c r="A131" s="12" t="s">
        <v>10</v>
      </c>
      <c r="B131" s="12" t="s">
        <v>207</v>
      </c>
      <c r="C131" s="37">
        <v>53</v>
      </c>
      <c r="D131" s="37">
        <v>68</v>
      </c>
      <c r="H131" s="26"/>
      <c r="I131" s="26"/>
      <c r="J131" s="26"/>
      <c r="K131" s="26"/>
      <c r="L131" s="26"/>
      <c r="M131" s="26"/>
      <c r="N131" s="36"/>
      <c r="O131" s="26"/>
      <c r="P131" s="26"/>
      <c r="Q131" s="22"/>
    </row>
    <row r="132" spans="1:17" ht="12.75">
      <c r="A132" s="20" t="s">
        <v>139</v>
      </c>
      <c r="B132" s="20" t="s">
        <v>492</v>
      </c>
      <c r="C132" s="4">
        <v>38</v>
      </c>
      <c r="D132" s="4">
        <v>47</v>
      </c>
      <c r="H132" s="26"/>
      <c r="I132" s="26"/>
      <c r="J132" s="26"/>
      <c r="K132" s="26"/>
      <c r="L132" s="26"/>
      <c r="M132" s="26"/>
      <c r="N132" s="36"/>
      <c r="O132" s="26"/>
      <c r="P132" s="26"/>
      <c r="Q132" s="22"/>
    </row>
    <row r="133" spans="1:17" ht="12.75">
      <c r="A133" s="20" t="s">
        <v>140</v>
      </c>
      <c r="B133" s="20" t="s">
        <v>493</v>
      </c>
      <c r="C133" s="4">
        <v>38</v>
      </c>
      <c r="D133" s="4">
        <v>49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4" ht="12.75">
      <c r="A134" s="20" t="s">
        <v>141</v>
      </c>
      <c r="B134" s="20" t="s">
        <v>494</v>
      </c>
      <c r="C134" s="4">
        <v>33</v>
      </c>
      <c r="D134" s="4">
        <v>44</v>
      </c>
    </row>
    <row r="135" spans="1:4" ht="12.75">
      <c r="A135" s="20" t="s">
        <v>142</v>
      </c>
      <c r="B135" s="20" t="s">
        <v>495</v>
      </c>
      <c r="C135" s="4">
        <v>42</v>
      </c>
      <c r="D135" s="4">
        <v>50</v>
      </c>
    </row>
    <row r="136" spans="1:4" ht="12.75">
      <c r="A136" s="20" t="s">
        <v>143</v>
      </c>
      <c r="B136" s="20" t="s">
        <v>496</v>
      </c>
      <c r="C136" s="4">
        <v>38</v>
      </c>
      <c r="D136" s="4">
        <v>49</v>
      </c>
    </row>
    <row r="137" spans="1:4" ht="12.75">
      <c r="A137" s="20" t="s">
        <v>144</v>
      </c>
      <c r="B137" s="20" t="s">
        <v>497</v>
      </c>
      <c r="C137" s="4">
        <v>39</v>
      </c>
      <c r="D137" s="4">
        <v>47</v>
      </c>
    </row>
    <row r="138" spans="1:4" ht="12.75">
      <c r="A138" s="12" t="s">
        <v>145</v>
      </c>
      <c r="B138" s="12" t="s">
        <v>328</v>
      </c>
      <c r="C138" s="4">
        <v>36</v>
      </c>
      <c r="D138" s="4">
        <v>45</v>
      </c>
    </row>
    <row r="139" spans="1:4" ht="12.75">
      <c r="A139" s="12" t="s">
        <v>146</v>
      </c>
      <c r="B139" s="12" t="s">
        <v>329</v>
      </c>
      <c r="C139" s="4">
        <v>44</v>
      </c>
      <c r="D139" s="4">
        <v>46</v>
      </c>
    </row>
    <row r="140" spans="1:4" ht="12.75">
      <c r="A140" s="12" t="s">
        <v>147</v>
      </c>
      <c r="B140" s="12" t="s">
        <v>330</v>
      </c>
      <c r="C140" s="4">
        <v>31</v>
      </c>
      <c r="D140" s="4">
        <v>40</v>
      </c>
    </row>
    <row r="141" spans="1:4" ht="12.75">
      <c r="A141" s="12" t="s">
        <v>148</v>
      </c>
      <c r="B141" s="12" t="s">
        <v>331</v>
      </c>
      <c r="C141" s="4">
        <v>50</v>
      </c>
      <c r="D141" s="4">
        <v>54</v>
      </c>
    </row>
    <row r="142" spans="1:4" ht="12.75">
      <c r="A142" s="12" t="s">
        <v>149</v>
      </c>
      <c r="B142" s="12" t="s">
        <v>332</v>
      </c>
      <c r="C142" s="4">
        <v>34</v>
      </c>
      <c r="D142" s="4">
        <v>38</v>
      </c>
    </row>
    <row r="143" spans="1:4" ht="12.75">
      <c r="A143" s="12" t="s">
        <v>150</v>
      </c>
      <c r="B143" s="12" t="s">
        <v>333</v>
      </c>
      <c r="C143" s="4">
        <v>39</v>
      </c>
      <c r="D143" s="4">
        <v>41</v>
      </c>
    </row>
    <row r="144" spans="1:4" ht="12.75">
      <c r="A144" s="12" t="s">
        <v>151</v>
      </c>
      <c r="B144" s="12" t="s">
        <v>334</v>
      </c>
      <c r="C144" s="4">
        <v>41</v>
      </c>
      <c r="D144" s="4">
        <v>45</v>
      </c>
    </row>
    <row r="145" spans="1:4" ht="12.75">
      <c r="A145" s="12" t="s">
        <v>520</v>
      </c>
      <c r="B145" s="13" t="s">
        <v>528</v>
      </c>
      <c r="C145" s="4">
        <v>13</v>
      </c>
      <c r="D145" s="4">
        <v>30</v>
      </c>
    </row>
    <row r="146" spans="1:4" ht="12.75">
      <c r="A146" s="12" t="s">
        <v>521</v>
      </c>
      <c r="B146" s="13" t="s">
        <v>529</v>
      </c>
      <c r="C146" s="4">
        <v>14</v>
      </c>
      <c r="D146" s="4">
        <v>26</v>
      </c>
    </row>
    <row r="147" spans="1:4" ht="12.75">
      <c r="A147" s="12" t="s">
        <v>522</v>
      </c>
      <c r="B147" s="13" t="s">
        <v>530</v>
      </c>
      <c r="C147" s="4">
        <v>9</v>
      </c>
      <c r="D147" s="4">
        <v>23</v>
      </c>
    </row>
    <row r="148" spans="1:4" ht="12.75">
      <c r="A148" s="12" t="s">
        <v>523</v>
      </c>
      <c r="B148" s="13" t="s">
        <v>531</v>
      </c>
      <c r="C148" s="4">
        <v>17</v>
      </c>
      <c r="D148" s="4">
        <v>31</v>
      </c>
    </row>
    <row r="149" spans="1:4" ht="12.75">
      <c r="A149" s="12" t="s">
        <v>524</v>
      </c>
      <c r="B149" s="13" t="s">
        <v>532</v>
      </c>
      <c r="C149" s="4">
        <v>12</v>
      </c>
      <c r="D149" s="4">
        <v>24</v>
      </c>
    </row>
    <row r="150" spans="1:4" ht="12.75">
      <c r="A150" s="12" t="s">
        <v>525</v>
      </c>
      <c r="B150" s="13" t="s">
        <v>533</v>
      </c>
      <c r="C150" s="4">
        <v>21</v>
      </c>
      <c r="D150" s="4">
        <v>50</v>
      </c>
    </row>
    <row r="151" spans="1:4" ht="12.75">
      <c r="A151" s="12" t="s">
        <v>526</v>
      </c>
      <c r="B151" s="13" t="s">
        <v>534</v>
      </c>
      <c r="C151" s="4">
        <v>11</v>
      </c>
      <c r="D151" s="4">
        <v>27</v>
      </c>
    </row>
    <row r="152" spans="1:4" ht="12.75">
      <c r="A152" s="12" t="s">
        <v>527</v>
      </c>
      <c r="B152" s="13" t="s">
        <v>535</v>
      </c>
      <c r="C152" s="4">
        <v>10</v>
      </c>
      <c r="D152" s="4">
        <v>31</v>
      </c>
    </row>
    <row r="153" spans="1:4" ht="12.75">
      <c r="A153" s="14" t="s">
        <v>405</v>
      </c>
      <c r="B153" s="24" t="s">
        <v>406</v>
      </c>
      <c r="C153" s="4">
        <v>50</v>
      </c>
      <c r="D153" s="4">
        <v>59</v>
      </c>
    </row>
    <row r="154" spans="1:4" ht="12.75">
      <c r="A154" s="13" t="s">
        <v>155</v>
      </c>
      <c r="B154" s="13" t="s">
        <v>335</v>
      </c>
      <c r="C154" s="4">
        <v>39</v>
      </c>
      <c r="D154" s="4">
        <v>62</v>
      </c>
    </row>
    <row r="155" spans="1:4" ht="12.75">
      <c r="A155" s="13" t="s">
        <v>156</v>
      </c>
      <c r="B155" s="13" t="s">
        <v>336</v>
      </c>
      <c r="C155" s="4">
        <v>35</v>
      </c>
      <c r="D155" s="4">
        <v>59</v>
      </c>
    </row>
    <row r="156" spans="1:4" ht="12.75">
      <c r="A156" s="13" t="s">
        <v>157</v>
      </c>
      <c r="B156" s="13" t="s">
        <v>337</v>
      </c>
      <c r="C156" s="4">
        <v>37</v>
      </c>
      <c r="D156" s="4">
        <v>56</v>
      </c>
    </row>
    <row r="157" spans="1:4" ht="12.75">
      <c r="A157" s="13" t="s">
        <v>158</v>
      </c>
      <c r="B157" s="13" t="s">
        <v>338</v>
      </c>
      <c r="C157" s="4">
        <v>33</v>
      </c>
      <c r="D157" s="4">
        <v>58</v>
      </c>
    </row>
    <row r="158" spans="1:4" ht="12.75">
      <c r="A158" s="12" t="s">
        <v>79</v>
      </c>
      <c r="B158" s="12" t="s">
        <v>267</v>
      </c>
      <c r="C158" s="4">
        <v>60</v>
      </c>
      <c r="D158" s="4">
        <v>68</v>
      </c>
    </row>
    <row r="159" spans="1:4" ht="12.75">
      <c r="A159" s="12" t="s">
        <v>80</v>
      </c>
      <c r="B159" s="12" t="s">
        <v>268</v>
      </c>
      <c r="C159" s="4">
        <v>68</v>
      </c>
      <c r="D159" s="4">
        <v>73</v>
      </c>
    </row>
    <row r="160" spans="1:4" ht="12.75">
      <c r="A160" s="12" t="s">
        <v>81</v>
      </c>
      <c r="B160" s="12" t="s">
        <v>269</v>
      </c>
      <c r="C160" s="4">
        <v>67</v>
      </c>
      <c r="D160" s="4">
        <v>74</v>
      </c>
    </row>
    <row r="161" spans="1:4" ht="12.75">
      <c r="A161" s="12" t="s">
        <v>82</v>
      </c>
      <c r="B161" s="12" t="s">
        <v>270</v>
      </c>
      <c r="C161" s="4">
        <v>64</v>
      </c>
      <c r="D161" s="4">
        <v>71</v>
      </c>
    </row>
    <row r="162" spans="1:4" ht="12.75">
      <c r="A162" s="12" t="s">
        <v>83</v>
      </c>
      <c r="B162" s="12" t="s">
        <v>271</v>
      </c>
      <c r="C162" s="4">
        <v>-999</v>
      </c>
      <c r="D162" s="4">
        <v>-999</v>
      </c>
    </row>
    <row r="163" spans="1:4" ht="12.75">
      <c r="A163" s="19" t="s">
        <v>152</v>
      </c>
      <c r="B163" s="22" t="s">
        <v>402</v>
      </c>
      <c r="C163" s="4">
        <v>69</v>
      </c>
      <c r="D163" s="4">
        <v>85</v>
      </c>
    </row>
    <row r="164" spans="1:4" ht="12.75">
      <c r="A164" s="19" t="s">
        <v>153</v>
      </c>
      <c r="B164" s="22" t="s">
        <v>403</v>
      </c>
      <c r="C164" s="4">
        <v>74</v>
      </c>
      <c r="D164" s="4">
        <v>86</v>
      </c>
    </row>
    <row r="165" spans="1:4" ht="12.75">
      <c r="A165" s="19" t="s">
        <v>154</v>
      </c>
      <c r="B165" s="22" t="s">
        <v>404</v>
      </c>
      <c r="C165" s="4">
        <v>67</v>
      </c>
      <c r="D165" s="4">
        <v>79</v>
      </c>
    </row>
    <row r="166" spans="1:4" ht="12.75">
      <c r="A166" s="16" t="s">
        <v>160</v>
      </c>
      <c r="B166" s="16" t="s">
        <v>339</v>
      </c>
      <c r="C166" s="4">
        <v>-999</v>
      </c>
      <c r="D166" s="4">
        <v>-999</v>
      </c>
    </row>
    <row r="167" spans="1:4" ht="12.75">
      <c r="A167" s="16" t="s">
        <v>161</v>
      </c>
      <c r="B167" s="16" t="s">
        <v>340</v>
      </c>
      <c r="C167" s="4">
        <v>46</v>
      </c>
      <c r="D167" s="4">
        <v>68</v>
      </c>
    </row>
    <row r="168" spans="1:4" ht="12.75">
      <c r="A168" s="16" t="s">
        <v>162</v>
      </c>
      <c r="B168" s="16" t="s">
        <v>341</v>
      </c>
      <c r="C168" s="4">
        <v>-999</v>
      </c>
      <c r="D168" s="4">
        <v>-999</v>
      </c>
    </row>
    <row r="169" spans="1:4" ht="12.75">
      <c r="A169" s="16" t="s">
        <v>163</v>
      </c>
      <c r="B169" s="16" t="s">
        <v>342</v>
      </c>
      <c r="C169" s="4">
        <v>62</v>
      </c>
      <c r="D169" s="4">
        <v>71</v>
      </c>
    </row>
    <row r="170" spans="1:4" ht="12.75">
      <c r="A170" s="16" t="s">
        <v>164</v>
      </c>
      <c r="B170" s="16" t="s">
        <v>343</v>
      </c>
      <c r="C170" s="4">
        <v>52</v>
      </c>
      <c r="D170" s="4">
        <v>59</v>
      </c>
    </row>
    <row r="171" spans="1:4" ht="12.75">
      <c r="A171" s="16" t="s">
        <v>165</v>
      </c>
      <c r="B171" s="16" t="s">
        <v>344</v>
      </c>
      <c r="C171" s="4">
        <v>48</v>
      </c>
      <c r="D171" s="4">
        <v>61</v>
      </c>
    </row>
    <row r="172" spans="1:4" ht="12.75">
      <c r="A172" s="16" t="s">
        <v>166</v>
      </c>
      <c r="B172" s="16" t="s">
        <v>345</v>
      </c>
      <c r="C172" s="4">
        <v>-999</v>
      </c>
      <c r="D172" s="4">
        <v>-999</v>
      </c>
    </row>
    <row r="173" spans="1:4" ht="12.75">
      <c r="A173" s="16" t="s">
        <v>167</v>
      </c>
      <c r="B173" s="16" t="s">
        <v>346</v>
      </c>
      <c r="C173" s="4">
        <v>-999</v>
      </c>
      <c r="D173" s="4">
        <v>-999</v>
      </c>
    </row>
    <row r="174" spans="1:4" ht="12.75">
      <c r="A174" s="16" t="s">
        <v>168</v>
      </c>
      <c r="B174" s="16" t="s">
        <v>347</v>
      </c>
      <c r="C174" s="4">
        <v>63</v>
      </c>
      <c r="D174" s="4">
        <v>73</v>
      </c>
    </row>
    <row r="175" spans="1:4" ht="12.75">
      <c r="A175" s="16" t="s">
        <v>169</v>
      </c>
      <c r="B175" s="16" t="s">
        <v>348</v>
      </c>
      <c r="C175" s="4">
        <v>64</v>
      </c>
      <c r="D175" s="4">
        <v>64</v>
      </c>
    </row>
    <row r="176" spans="1:4" ht="12.75">
      <c r="A176" s="16" t="s">
        <v>170</v>
      </c>
      <c r="B176" s="16" t="s">
        <v>349</v>
      </c>
      <c r="C176" s="4">
        <v>62</v>
      </c>
      <c r="D176" s="4">
        <v>68</v>
      </c>
    </row>
    <row r="177" spans="1:4" ht="12.75">
      <c r="A177" s="16" t="s">
        <v>171</v>
      </c>
      <c r="B177" s="16" t="s">
        <v>350</v>
      </c>
      <c r="C177" s="4">
        <v>66</v>
      </c>
      <c r="D177" s="4">
        <v>68</v>
      </c>
    </row>
    <row r="178" spans="1:4" ht="12.75">
      <c r="A178" s="16" t="s">
        <v>172</v>
      </c>
      <c r="B178" s="16" t="s">
        <v>351</v>
      </c>
      <c r="C178" s="4">
        <v>71</v>
      </c>
      <c r="D178" s="4">
        <v>77</v>
      </c>
    </row>
    <row r="179" spans="1:4" ht="12.75">
      <c r="A179" s="16" t="s">
        <v>173</v>
      </c>
      <c r="B179" s="16" t="s">
        <v>352</v>
      </c>
      <c r="C179" s="4">
        <v>-999</v>
      </c>
      <c r="D179" s="4">
        <v>-999</v>
      </c>
    </row>
    <row r="180" spans="1:4" ht="12.75">
      <c r="A180" s="16" t="s">
        <v>174</v>
      </c>
      <c r="B180" s="16" t="s">
        <v>353</v>
      </c>
      <c r="C180" s="4">
        <v>75</v>
      </c>
      <c r="D180" s="4">
        <v>78</v>
      </c>
    </row>
    <row r="181" spans="1:4" ht="12.75">
      <c r="A181" s="16" t="s">
        <v>175</v>
      </c>
      <c r="B181" s="16" t="s">
        <v>354</v>
      </c>
      <c r="C181" s="4">
        <v>51</v>
      </c>
      <c r="D181" s="4">
        <v>63</v>
      </c>
    </row>
    <row r="182" spans="1:4" ht="12.75">
      <c r="A182" s="16" t="s">
        <v>176</v>
      </c>
      <c r="B182" s="16" t="s">
        <v>355</v>
      </c>
      <c r="C182" s="4">
        <v>62</v>
      </c>
      <c r="D182" s="4">
        <v>65</v>
      </c>
    </row>
    <row r="183" spans="1:4" ht="12.75">
      <c r="A183" s="16" t="s">
        <v>177</v>
      </c>
      <c r="B183" s="16" t="s">
        <v>356</v>
      </c>
      <c r="C183" s="4">
        <v>67</v>
      </c>
      <c r="D183" s="4">
        <v>79</v>
      </c>
    </row>
    <row r="184" spans="1:4" ht="12.75">
      <c r="A184" s="16" t="s">
        <v>178</v>
      </c>
      <c r="B184" s="16" t="s">
        <v>357</v>
      </c>
      <c r="C184" s="4">
        <v>68</v>
      </c>
      <c r="D184" s="4">
        <v>78</v>
      </c>
    </row>
    <row r="185" spans="1:4" ht="12.75">
      <c r="A185" s="16" t="s">
        <v>179</v>
      </c>
      <c r="B185" s="16" t="s">
        <v>358</v>
      </c>
      <c r="C185" s="4">
        <v>70</v>
      </c>
      <c r="D185" s="4">
        <v>74</v>
      </c>
    </row>
    <row r="186" spans="1:4" ht="12.75">
      <c r="A186" s="16" t="s">
        <v>180</v>
      </c>
      <c r="B186" s="16" t="s">
        <v>359</v>
      </c>
      <c r="C186" s="4">
        <v>59</v>
      </c>
      <c r="D186" s="4">
        <v>74</v>
      </c>
    </row>
    <row r="187" spans="1:4" ht="12.75">
      <c r="A187" s="16" t="s">
        <v>181</v>
      </c>
      <c r="B187" s="16" t="s">
        <v>360</v>
      </c>
      <c r="C187" s="4">
        <v>68</v>
      </c>
      <c r="D187" s="4">
        <v>78</v>
      </c>
    </row>
    <row r="188" spans="1:4" ht="12.75">
      <c r="A188" s="16" t="s">
        <v>182</v>
      </c>
      <c r="B188" s="16" t="s">
        <v>361</v>
      </c>
      <c r="C188" s="4">
        <v>72</v>
      </c>
      <c r="D188" s="4">
        <v>81</v>
      </c>
    </row>
    <row r="189" spans="1:4" ht="12.75">
      <c r="A189" s="16" t="s">
        <v>183</v>
      </c>
      <c r="B189" s="16" t="s">
        <v>362</v>
      </c>
      <c r="C189" s="4">
        <v>73</v>
      </c>
      <c r="D189" s="4">
        <v>81</v>
      </c>
    </row>
    <row r="190" spans="1:4" ht="12.75">
      <c r="A190" s="16" t="s">
        <v>184</v>
      </c>
      <c r="B190" s="16" t="s">
        <v>363</v>
      </c>
      <c r="C190" s="4">
        <v>-999</v>
      </c>
      <c r="D190" s="4">
        <v>-999</v>
      </c>
    </row>
    <row r="191" spans="1:4" ht="12.75">
      <c r="A191" s="16" t="s">
        <v>185</v>
      </c>
      <c r="B191" s="16" t="s">
        <v>364</v>
      </c>
      <c r="C191" s="4">
        <v>67</v>
      </c>
      <c r="D191" s="4">
        <v>78</v>
      </c>
    </row>
    <row r="192" spans="1:4" ht="12.75">
      <c r="A192" s="16" t="s">
        <v>186</v>
      </c>
      <c r="B192" s="16" t="s">
        <v>365</v>
      </c>
      <c r="C192" s="4">
        <v>68</v>
      </c>
      <c r="D192" s="4">
        <v>75</v>
      </c>
    </row>
    <row r="193" spans="1:4" ht="12.75">
      <c r="A193" s="16" t="s">
        <v>187</v>
      </c>
      <c r="B193" s="16" t="s">
        <v>366</v>
      </c>
      <c r="C193" s="4">
        <v>-999</v>
      </c>
      <c r="D193" s="4">
        <v>-999</v>
      </c>
    </row>
    <row r="194" spans="1:4" ht="12.75">
      <c r="A194" s="16" t="s">
        <v>188</v>
      </c>
      <c r="B194" s="16" t="s">
        <v>367</v>
      </c>
      <c r="C194" s="4">
        <v>-999</v>
      </c>
      <c r="D194" s="4">
        <v>-999</v>
      </c>
    </row>
    <row r="195" spans="1:4" ht="12.75">
      <c r="A195" s="16" t="s">
        <v>189</v>
      </c>
      <c r="B195" s="16" t="s">
        <v>368</v>
      </c>
      <c r="C195" s="4">
        <v>65</v>
      </c>
      <c r="D195" s="4">
        <v>74</v>
      </c>
    </row>
    <row r="196" spans="1:4" ht="12.75">
      <c r="A196" s="16" t="s">
        <v>190</v>
      </c>
      <c r="B196" s="16" t="s">
        <v>369</v>
      </c>
      <c r="C196" s="4">
        <v>62</v>
      </c>
      <c r="D196" s="4">
        <v>68</v>
      </c>
    </row>
    <row r="197" spans="1:4" ht="12.75">
      <c r="A197" s="16" t="s">
        <v>191</v>
      </c>
      <c r="B197" s="16" t="s">
        <v>370</v>
      </c>
      <c r="C197" s="4">
        <v>-999</v>
      </c>
      <c r="D197" s="4">
        <v>-999</v>
      </c>
    </row>
    <row r="198" spans="1:4" ht="12.75">
      <c r="A198" s="16" t="s">
        <v>192</v>
      </c>
      <c r="B198" s="16" t="s">
        <v>371</v>
      </c>
      <c r="C198" s="4">
        <v>54</v>
      </c>
      <c r="D198" s="4">
        <v>72</v>
      </c>
    </row>
    <row r="199" spans="1:4" ht="12.75">
      <c r="A199" s="16" t="s">
        <v>193</v>
      </c>
      <c r="B199" s="16" t="s">
        <v>372</v>
      </c>
      <c r="C199" s="4">
        <v>55</v>
      </c>
      <c r="D199" s="4">
        <v>64</v>
      </c>
    </row>
    <row r="200" spans="1:4" ht="12.75">
      <c r="A200" s="16" t="s">
        <v>373</v>
      </c>
      <c r="B200" s="16" t="s">
        <v>374</v>
      </c>
      <c r="C200" s="4">
        <v>-999</v>
      </c>
      <c r="D200" s="4">
        <v>-999</v>
      </c>
    </row>
    <row r="201" spans="1:4" ht="12.75">
      <c r="A201" s="16" t="s">
        <v>194</v>
      </c>
      <c r="B201" s="16" t="s">
        <v>375</v>
      </c>
      <c r="C201" s="4">
        <v>77</v>
      </c>
      <c r="D201" s="4">
        <v>84</v>
      </c>
    </row>
    <row r="202" spans="1:4" ht="12.75">
      <c r="A202" s="16" t="s">
        <v>195</v>
      </c>
      <c r="B202" s="16" t="s">
        <v>376</v>
      </c>
      <c r="C202" s="4">
        <v>42</v>
      </c>
      <c r="D202" s="4">
        <v>60</v>
      </c>
    </row>
    <row r="203" spans="1:4" ht="12.75">
      <c r="A203" s="15" t="s">
        <v>88</v>
      </c>
      <c r="B203" s="15" t="s">
        <v>275</v>
      </c>
      <c r="C203" s="4">
        <v>21</v>
      </c>
      <c r="D203" s="4">
        <v>36</v>
      </c>
    </row>
    <row r="204" spans="1:4" ht="12.75">
      <c r="A204" s="15" t="s">
        <v>89</v>
      </c>
      <c r="B204" s="15" t="s">
        <v>276</v>
      </c>
      <c r="C204" s="4">
        <v>30</v>
      </c>
      <c r="D204" s="4">
        <v>50</v>
      </c>
    </row>
    <row r="205" spans="1:4" ht="12.75">
      <c r="A205" s="15" t="s">
        <v>90</v>
      </c>
      <c r="B205" s="15" t="s">
        <v>277</v>
      </c>
      <c r="C205" s="4">
        <v>30</v>
      </c>
      <c r="D205" s="4">
        <v>49</v>
      </c>
    </row>
    <row r="206" spans="1:4" ht="12.75">
      <c r="A206" s="12" t="s">
        <v>306</v>
      </c>
      <c r="B206" s="12" t="s">
        <v>307</v>
      </c>
      <c r="C206" s="4">
        <v>-999</v>
      </c>
      <c r="D206" s="4">
        <v>-999</v>
      </c>
    </row>
    <row r="207" spans="1:4" ht="12.75">
      <c r="A207" s="23" t="s">
        <v>159</v>
      </c>
      <c r="B207" s="23" t="s">
        <v>408</v>
      </c>
      <c r="C207" s="4">
        <v>-999</v>
      </c>
      <c r="D207" s="4">
        <v>-999</v>
      </c>
    </row>
    <row r="208" spans="1:4" ht="12.75">
      <c r="A208" s="24" t="s">
        <v>28</v>
      </c>
      <c r="B208" s="12" t="s">
        <v>377</v>
      </c>
      <c r="C208" s="4">
        <v>-999</v>
      </c>
      <c r="D208" s="4">
        <v>-999</v>
      </c>
    </row>
    <row r="209" spans="1:4" ht="12.75">
      <c r="A209" s="14" t="s">
        <v>94</v>
      </c>
      <c r="B209" s="12" t="s">
        <v>279</v>
      </c>
      <c r="C209" s="4">
        <v>83</v>
      </c>
      <c r="D209" s="4">
        <v>88</v>
      </c>
    </row>
    <row r="210" spans="1:4" ht="12.75">
      <c r="A210" s="14" t="s">
        <v>301</v>
      </c>
      <c r="B210" s="12" t="s">
        <v>302</v>
      </c>
      <c r="C210" s="4">
        <v>-999</v>
      </c>
      <c r="D210" s="4">
        <v>-999</v>
      </c>
    </row>
    <row r="211" spans="1:4" ht="12.75">
      <c r="A211" s="14" t="s">
        <v>132</v>
      </c>
      <c r="B211" s="12" t="s">
        <v>321</v>
      </c>
      <c r="C211" s="4">
        <v>76</v>
      </c>
      <c r="D211" s="4">
        <v>87</v>
      </c>
    </row>
    <row r="212" spans="1:4" ht="12.75">
      <c r="A212" s="14" t="s">
        <v>133</v>
      </c>
      <c r="B212" s="12" t="s">
        <v>322</v>
      </c>
      <c r="C212" s="4">
        <v>76</v>
      </c>
      <c r="D212" s="4">
        <v>84</v>
      </c>
    </row>
    <row r="213" spans="1:4" ht="12.75">
      <c r="A213" s="14" t="s">
        <v>134</v>
      </c>
      <c r="B213" s="12" t="s">
        <v>323</v>
      </c>
      <c r="C213" s="4">
        <v>73</v>
      </c>
      <c r="D213" s="4">
        <v>81</v>
      </c>
    </row>
    <row r="214" spans="1:4" ht="12.75">
      <c r="A214" s="14" t="s">
        <v>135</v>
      </c>
      <c r="B214" s="12" t="s">
        <v>324</v>
      </c>
      <c r="C214" s="4">
        <v>66</v>
      </c>
      <c r="D214" s="4">
        <v>78</v>
      </c>
    </row>
    <row r="215" spans="1:4" ht="12.75">
      <c r="A215" s="14" t="s">
        <v>136</v>
      </c>
      <c r="B215" s="12" t="s">
        <v>325</v>
      </c>
      <c r="C215" s="4">
        <v>69</v>
      </c>
      <c r="D215" s="4">
        <v>87</v>
      </c>
    </row>
    <row r="216" spans="1:4" ht="12.75">
      <c r="A216" s="14" t="s">
        <v>137</v>
      </c>
      <c r="B216" s="12" t="s">
        <v>326</v>
      </c>
      <c r="C216" s="4">
        <v>78</v>
      </c>
      <c r="D216" s="4">
        <v>85</v>
      </c>
    </row>
    <row r="217" spans="1:4" ht="12.75">
      <c r="A217" s="14" t="s">
        <v>138</v>
      </c>
      <c r="B217" s="12" t="s">
        <v>327</v>
      </c>
      <c r="C217" s="4">
        <v>74</v>
      </c>
      <c r="D217" s="4">
        <v>83</v>
      </c>
    </row>
    <row r="218" ht="12.75">
      <c r="D218" s="38"/>
    </row>
  </sheetData>
  <mergeCells count="2">
    <mergeCell ref="F15:M15"/>
    <mergeCell ref="F22:J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54.28125" style="22" bestFit="1" customWidth="1"/>
    <col min="3" max="16384" width="9.140625" style="22" customWidth="1"/>
  </cols>
  <sheetData>
    <row r="1" spans="1:4" ht="12.75">
      <c r="A1" s="42" t="s">
        <v>196</v>
      </c>
      <c r="B1" s="42" t="s">
        <v>197</v>
      </c>
      <c r="C1" s="18" t="s">
        <v>198</v>
      </c>
      <c r="D1" s="2"/>
    </row>
    <row r="2" spans="1:13" ht="12.75">
      <c r="A2" s="14" t="s">
        <v>0</v>
      </c>
      <c r="B2" s="14" t="s">
        <v>199</v>
      </c>
      <c r="C2" s="5">
        <v>61</v>
      </c>
      <c r="E2" s="67" t="s">
        <v>500</v>
      </c>
      <c r="F2" s="1" t="s">
        <v>509</v>
      </c>
      <c r="G2" s="2"/>
      <c r="H2" s="3"/>
      <c r="I2" s="39"/>
      <c r="J2" s="39"/>
      <c r="K2" s="39"/>
      <c r="L2" s="39"/>
      <c r="M2" s="39"/>
    </row>
    <row r="3" spans="1:13" ht="12.75" customHeight="1">
      <c r="A3" s="14" t="s">
        <v>3</v>
      </c>
      <c r="B3" s="14" t="s">
        <v>200</v>
      </c>
      <c r="C3" s="5">
        <v>63</v>
      </c>
      <c r="E3" s="68"/>
      <c r="F3" s="40" t="s">
        <v>562</v>
      </c>
      <c r="G3" s="40"/>
      <c r="H3" s="40"/>
      <c r="I3" s="40"/>
      <c r="J3" s="40"/>
      <c r="K3" s="40"/>
      <c r="L3" s="40"/>
      <c r="M3" s="40"/>
    </row>
    <row r="4" spans="1:13" ht="12.75">
      <c r="A4" s="14" t="s">
        <v>4</v>
      </c>
      <c r="B4" s="14" t="s">
        <v>201</v>
      </c>
      <c r="C4" s="5">
        <v>73</v>
      </c>
      <c r="E4" s="68"/>
      <c r="F4" s="40"/>
      <c r="G4" s="40"/>
      <c r="H4" s="40"/>
      <c r="I4" s="40"/>
      <c r="J4" s="40"/>
      <c r="K4" s="40"/>
      <c r="L4" s="40"/>
      <c r="M4" s="40"/>
    </row>
    <row r="5" spans="1:12" ht="12.75">
      <c r="A5" s="14" t="s">
        <v>5</v>
      </c>
      <c r="B5" s="14" t="s">
        <v>202</v>
      </c>
      <c r="C5" s="5">
        <v>60</v>
      </c>
      <c r="E5" s="1" t="s">
        <v>429</v>
      </c>
      <c r="F5" s="18" t="s">
        <v>409</v>
      </c>
      <c r="G5" s="7"/>
      <c r="H5" s="7"/>
      <c r="I5" s="7"/>
      <c r="J5" s="26"/>
      <c r="K5" s="26"/>
      <c r="L5" s="26"/>
    </row>
    <row r="6" spans="1:12" ht="12.75">
      <c r="A6" s="14" t="s">
        <v>6</v>
      </c>
      <c r="B6" s="14" t="s">
        <v>203</v>
      </c>
      <c r="C6" s="5">
        <v>63</v>
      </c>
      <c r="E6" s="69"/>
      <c r="F6" s="22" t="s">
        <v>419</v>
      </c>
      <c r="G6" s="7"/>
      <c r="H6" s="7"/>
      <c r="I6" s="7"/>
      <c r="J6" s="26"/>
      <c r="K6" s="26"/>
      <c r="L6" s="26"/>
    </row>
    <row r="7" spans="1:12" ht="12.75">
      <c r="A7" s="14" t="s">
        <v>7</v>
      </c>
      <c r="B7" s="14" t="s">
        <v>204</v>
      </c>
      <c r="C7" s="5">
        <v>64</v>
      </c>
      <c r="E7" s="44"/>
      <c r="F7" s="3"/>
      <c r="G7" s="3"/>
      <c r="H7" s="3"/>
      <c r="I7" s="3"/>
      <c r="J7" s="26"/>
      <c r="K7" s="26"/>
      <c r="L7" s="26"/>
    </row>
    <row r="8" spans="1:13" ht="12.75">
      <c r="A8" s="14" t="s">
        <v>8</v>
      </c>
      <c r="B8" s="14" t="s">
        <v>205</v>
      </c>
      <c r="C8" s="5">
        <v>67</v>
      </c>
      <c r="E8" s="67" t="s">
        <v>501</v>
      </c>
      <c r="F8" s="1" t="s">
        <v>518</v>
      </c>
      <c r="G8" s="2"/>
      <c r="H8" s="3"/>
      <c r="I8" s="39"/>
      <c r="J8" s="39"/>
      <c r="K8" s="39"/>
      <c r="L8" s="39"/>
      <c r="M8" s="39"/>
    </row>
    <row r="9" spans="1:15" ht="13.5" customHeight="1">
      <c r="A9" s="14" t="s">
        <v>9</v>
      </c>
      <c r="B9" s="14" t="s">
        <v>206</v>
      </c>
      <c r="C9" s="5">
        <v>64</v>
      </c>
      <c r="E9" s="39"/>
      <c r="F9" s="65" t="s">
        <v>565</v>
      </c>
      <c r="G9" s="65"/>
      <c r="H9" s="65"/>
      <c r="I9" s="65"/>
      <c r="J9" s="65"/>
      <c r="K9" s="65"/>
      <c r="L9" s="65"/>
      <c r="M9" s="65"/>
      <c r="N9" s="65"/>
      <c r="O9" s="65"/>
    </row>
    <row r="10" spans="1:13" ht="12.75">
      <c r="A10" s="14" t="s">
        <v>10</v>
      </c>
      <c r="B10" s="14" t="s">
        <v>207</v>
      </c>
      <c r="C10" s="5">
        <v>67</v>
      </c>
      <c r="E10" s="39"/>
      <c r="F10" s="41"/>
      <c r="G10" s="41"/>
      <c r="H10" s="41"/>
      <c r="I10" s="41"/>
      <c r="J10" s="41"/>
      <c r="K10" s="41"/>
      <c r="L10" s="41"/>
      <c r="M10" s="41"/>
    </row>
    <row r="11" spans="1:12" ht="12.75">
      <c r="A11" s="14" t="s">
        <v>11</v>
      </c>
      <c r="B11" s="14" t="s">
        <v>208</v>
      </c>
      <c r="C11" s="2">
        <v>66</v>
      </c>
      <c r="F11" s="7"/>
      <c r="K11" s="26"/>
      <c r="L11" s="26"/>
    </row>
    <row r="12" spans="1:12" ht="12.75">
      <c r="A12" s="14" t="s">
        <v>12</v>
      </c>
      <c r="B12" s="14" t="s">
        <v>209</v>
      </c>
      <c r="C12" s="2">
        <v>71</v>
      </c>
      <c r="E12" s="19" t="s">
        <v>541</v>
      </c>
      <c r="F12" s="7"/>
      <c r="J12" s="26"/>
      <c r="K12" s="26"/>
      <c r="L12" s="26"/>
    </row>
    <row r="13" spans="1:12" ht="12.75">
      <c r="A13" s="14" t="s">
        <v>13</v>
      </c>
      <c r="B13" s="14" t="s">
        <v>210</v>
      </c>
      <c r="C13" s="2">
        <v>69</v>
      </c>
      <c r="E13" s="19" t="s">
        <v>543</v>
      </c>
      <c r="F13" s="7"/>
      <c r="J13" s="26"/>
      <c r="K13" s="26"/>
      <c r="L13" s="26"/>
    </row>
    <row r="14" spans="1:12" ht="12.75">
      <c r="A14" s="14" t="s">
        <v>14</v>
      </c>
      <c r="B14" s="14" t="s">
        <v>211</v>
      </c>
      <c r="C14" s="2">
        <v>69</v>
      </c>
      <c r="E14" s="19" t="s">
        <v>540</v>
      </c>
      <c r="F14" s="7"/>
      <c r="J14" s="26"/>
      <c r="K14" s="26"/>
      <c r="L14" s="26"/>
    </row>
    <row r="15" spans="1:12" ht="12.75" customHeight="1">
      <c r="A15" s="14" t="s">
        <v>15</v>
      </c>
      <c r="B15" s="14" t="s">
        <v>212</v>
      </c>
      <c r="C15" s="2">
        <v>72</v>
      </c>
      <c r="E15" s="70" t="s">
        <v>560</v>
      </c>
      <c r="F15" s="70"/>
      <c r="G15" s="70"/>
      <c r="H15" s="70"/>
      <c r="I15" s="70"/>
      <c r="J15" s="26"/>
      <c r="K15" s="26"/>
      <c r="L15" s="26"/>
    </row>
    <row r="16" spans="1:12" ht="12.75">
      <c r="A16" s="14" t="s">
        <v>16</v>
      </c>
      <c r="B16" s="14" t="s">
        <v>213</v>
      </c>
      <c r="C16" s="2">
        <v>60</v>
      </c>
      <c r="J16" s="26"/>
      <c r="K16" s="26"/>
      <c r="L16" s="26"/>
    </row>
    <row r="17" spans="1:12" ht="12.75">
      <c r="A17" s="14" t="s">
        <v>17</v>
      </c>
      <c r="B17" s="14" t="s">
        <v>214</v>
      </c>
      <c r="C17" s="2">
        <v>76</v>
      </c>
      <c r="D17" s="71"/>
      <c r="E17" s="19" t="s">
        <v>2</v>
      </c>
      <c r="J17" s="26"/>
      <c r="K17" s="26"/>
      <c r="L17" s="26"/>
    </row>
    <row r="18" spans="1:12" ht="12.75">
      <c r="A18" s="14" t="s">
        <v>18</v>
      </c>
      <c r="B18" s="14" t="s">
        <v>215</v>
      </c>
      <c r="C18" s="2">
        <v>57</v>
      </c>
      <c r="D18" s="71"/>
      <c r="E18" s="19" t="s">
        <v>427</v>
      </c>
      <c r="J18" s="26"/>
      <c r="K18" s="26"/>
      <c r="L18" s="26"/>
    </row>
    <row r="19" spans="1:12" ht="12.75">
      <c r="A19" s="14" t="s">
        <v>19</v>
      </c>
      <c r="B19" s="14" t="s">
        <v>216</v>
      </c>
      <c r="C19" s="2">
        <v>60</v>
      </c>
      <c r="D19" s="71"/>
      <c r="E19" s="19" t="s">
        <v>536</v>
      </c>
      <c r="F19" s="7"/>
      <c r="J19" s="26"/>
      <c r="K19" s="26"/>
      <c r="L19" s="26"/>
    </row>
    <row r="20" spans="1:12" ht="12.75">
      <c r="A20" s="14" t="s">
        <v>20</v>
      </c>
      <c r="B20" s="14" t="s">
        <v>217</v>
      </c>
      <c r="C20" s="2">
        <v>59</v>
      </c>
      <c r="D20" s="71"/>
      <c r="E20" s="4" t="s">
        <v>555</v>
      </c>
      <c r="F20" s="7"/>
      <c r="J20" s="26"/>
      <c r="K20" s="26"/>
      <c r="L20" s="26"/>
    </row>
    <row r="21" spans="1:12" ht="12.75">
      <c r="A21" s="14" t="s">
        <v>21</v>
      </c>
      <c r="B21" s="14" t="s">
        <v>218</v>
      </c>
      <c r="C21" s="2">
        <v>60</v>
      </c>
      <c r="D21" s="71"/>
      <c r="F21" s="7"/>
      <c r="J21" s="26"/>
      <c r="K21" s="26"/>
      <c r="L21" s="26"/>
    </row>
    <row r="22" spans="1:12" ht="12.75">
      <c r="A22" s="24" t="s">
        <v>22</v>
      </c>
      <c r="B22" s="24" t="s">
        <v>219</v>
      </c>
      <c r="C22" s="2">
        <v>24</v>
      </c>
      <c r="D22" s="71"/>
      <c r="E22" s="19" t="s">
        <v>550</v>
      </c>
      <c r="F22" s="7"/>
      <c r="J22" s="26"/>
      <c r="K22" s="26"/>
      <c r="L22" s="26"/>
    </row>
    <row r="23" spans="1:12" ht="12.75">
      <c r="A23" s="24" t="s">
        <v>23</v>
      </c>
      <c r="B23" s="24" t="s">
        <v>220</v>
      </c>
      <c r="C23" s="2">
        <v>31</v>
      </c>
      <c r="D23" s="71"/>
      <c r="E23" s="19" t="s">
        <v>552</v>
      </c>
      <c r="J23" s="26"/>
      <c r="K23" s="26"/>
      <c r="L23" s="26"/>
    </row>
    <row r="24" spans="1:12" ht="12.75">
      <c r="A24" s="24" t="s">
        <v>24</v>
      </c>
      <c r="B24" s="24" t="s">
        <v>221</v>
      </c>
      <c r="C24" s="2">
        <v>29</v>
      </c>
      <c r="D24" s="71"/>
      <c r="E24" s="19" t="s">
        <v>548</v>
      </c>
      <c r="J24" s="26"/>
      <c r="K24" s="26"/>
      <c r="L24" s="26"/>
    </row>
    <row r="25" spans="1:12" ht="12.75">
      <c r="A25" s="24" t="s">
        <v>25</v>
      </c>
      <c r="B25" s="24" t="s">
        <v>222</v>
      </c>
      <c r="C25" s="2">
        <v>27</v>
      </c>
      <c r="D25" s="71"/>
      <c r="E25" s="4" t="s">
        <v>556</v>
      </c>
      <c r="J25" s="26"/>
      <c r="K25" s="26"/>
      <c r="L25" s="26"/>
    </row>
    <row r="26" spans="1:12" ht="12.75">
      <c r="A26" s="24" t="s">
        <v>26</v>
      </c>
      <c r="B26" s="24" t="s">
        <v>223</v>
      </c>
      <c r="C26" s="2">
        <v>45</v>
      </c>
      <c r="D26" s="71"/>
      <c r="J26" s="26"/>
      <c r="K26" s="26"/>
      <c r="L26" s="26"/>
    </row>
    <row r="27" spans="1:12" ht="12.75">
      <c r="A27" s="24" t="s">
        <v>27</v>
      </c>
      <c r="B27" s="24" t="s">
        <v>224</v>
      </c>
      <c r="C27" s="2">
        <v>30</v>
      </c>
      <c r="D27" s="71"/>
      <c r="J27" s="26"/>
      <c r="K27" s="26"/>
      <c r="L27" s="26"/>
    </row>
    <row r="28" spans="1:12" ht="12.75">
      <c r="A28" s="24" t="s">
        <v>28</v>
      </c>
      <c r="B28" s="14" t="s">
        <v>377</v>
      </c>
      <c r="C28" s="2">
        <v>-999</v>
      </c>
      <c r="D28" s="71"/>
      <c r="J28" s="26"/>
      <c r="K28" s="26"/>
      <c r="L28" s="26"/>
    </row>
    <row r="29" spans="1:12" ht="12.75">
      <c r="A29" s="24" t="s">
        <v>29</v>
      </c>
      <c r="B29" s="14" t="s">
        <v>225</v>
      </c>
      <c r="C29" s="2">
        <v>35</v>
      </c>
      <c r="J29" s="26"/>
      <c r="K29" s="26"/>
      <c r="L29" s="26"/>
    </row>
    <row r="30" spans="1:12" ht="12.75">
      <c r="A30" s="24" t="s">
        <v>30</v>
      </c>
      <c r="B30" s="24" t="s">
        <v>226</v>
      </c>
      <c r="C30" s="2">
        <v>70</v>
      </c>
      <c r="J30" s="26"/>
      <c r="K30" s="26"/>
      <c r="L30" s="26"/>
    </row>
    <row r="31" spans="1:12" ht="12.75">
      <c r="A31" s="24" t="s">
        <v>31</v>
      </c>
      <c r="B31" s="24" t="s">
        <v>227</v>
      </c>
      <c r="C31" s="2">
        <v>56</v>
      </c>
      <c r="J31" s="26"/>
      <c r="K31" s="26"/>
      <c r="L31" s="26"/>
    </row>
    <row r="32" spans="1:12" ht="12.75">
      <c r="A32" s="24" t="s">
        <v>32</v>
      </c>
      <c r="B32" s="24" t="s">
        <v>228</v>
      </c>
      <c r="C32" s="2">
        <v>50</v>
      </c>
      <c r="J32" s="26"/>
      <c r="K32" s="26"/>
      <c r="L32" s="26"/>
    </row>
    <row r="33" spans="1:12" ht="12.75">
      <c r="A33" s="24" t="s">
        <v>33</v>
      </c>
      <c r="B33" s="24" t="s">
        <v>229</v>
      </c>
      <c r="C33" s="2">
        <v>42</v>
      </c>
      <c r="J33" s="26"/>
      <c r="K33" s="26"/>
      <c r="L33" s="26"/>
    </row>
    <row r="34" spans="1:12" ht="12.75">
      <c r="A34" s="24" t="s">
        <v>34</v>
      </c>
      <c r="B34" s="24" t="s">
        <v>230</v>
      </c>
      <c r="C34" s="2">
        <v>48</v>
      </c>
      <c r="J34" s="26"/>
      <c r="K34" s="26"/>
      <c r="L34" s="26"/>
    </row>
    <row r="35" spans="1:12" ht="12.75">
      <c r="A35" s="24" t="s">
        <v>35</v>
      </c>
      <c r="B35" s="24" t="s">
        <v>231</v>
      </c>
      <c r="C35" s="2">
        <v>49</v>
      </c>
      <c r="J35" s="26"/>
      <c r="K35" s="26"/>
      <c r="L35" s="26"/>
    </row>
    <row r="36" spans="1:12" ht="12.75">
      <c r="A36" s="24" t="s">
        <v>36</v>
      </c>
      <c r="B36" s="24" t="s">
        <v>232</v>
      </c>
      <c r="C36" s="2">
        <v>45</v>
      </c>
      <c r="J36" s="26"/>
      <c r="K36" s="26"/>
      <c r="L36" s="26"/>
    </row>
    <row r="37" spans="1:12" ht="12.75">
      <c r="A37" s="24" t="s">
        <v>37</v>
      </c>
      <c r="B37" s="24" t="s">
        <v>233</v>
      </c>
      <c r="C37" s="2">
        <v>47</v>
      </c>
      <c r="J37" s="26"/>
      <c r="K37" s="26"/>
      <c r="L37" s="26"/>
    </row>
    <row r="38" spans="1:12" ht="12.75">
      <c r="A38" s="19" t="s">
        <v>38</v>
      </c>
      <c r="B38" s="22" t="s">
        <v>378</v>
      </c>
      <c r="C38" s="2">
        <v>69</v>
      </c>
      <c r="J38" s="26"/>
      <c r="K38" s="26"/>
      <c r="L38" s="26"/>
    </row>
    <row r="39" spans="1:12" ht="12.75">
      <c r="A39" s="19" t="s">
        <v>39</v>
      </c>
      <c r="B39" s="22" t="s">
        <v>379</v>
      </c>
      <c r="C39" s="2">
        <v>72</v>
      </c>
      <c r="J39" s="26"/>
      <c r="K39" s="26"/>
      <c r="L39" s="26"/>
    </row>
    <row r="40" spans="1:3" ht="12.75">
      <c r="A40" s="19" t="s">
        <v>40</v>
      </c>
      <c r="B40" s="22" t="s">
        <v>234</v>
      </c>
      <c r="C40" s="2">
        <v>73</v>
      </c>
    </row>
    <row r="41" spans="1:3" ht="12.75">
      <c r="A41" s="19" t="s">
        <v>41</v>
      </c>
      <c r="B41" s="22" t="s">
        <v>380</v>
      </c>
      <c r="C41" s="2">
        <v>57</v>
      </c>
    </row>
    <row r="42" spans="1:3" ht="12.75">
      <c r="A42" s="19" t="s">
        <v>42</v>
      </c>
      <c r="B42" s="22" t="s">
        <v>235</v>
      </c>
      <c r="C42" s="2">
        <v>70</v>
      </c>
    </row>
    <row r="43" spans="1:3" ht="12.75">
      <c r="A43" s="19" t="s">
        <v>43</v>
      </c>
      <c r="B43" s="22" t="s">
        <v>236</v>
      </c>
      <c r="C43" s="2">
        <v>74</v>
      </c>
    </row>
    <row r="44" spans="1:3" ht="12.75">
      <c r="A44" s="19" t="s">
        <v>44</v>
      </c>
      <c r="B44" s="22" t="s">
        <v>381</v>
      </c>
      <c r="C44" s="2">
        <v>72</v>
      </c>
    </row>
    <row r="45" spans="1:3" ht="12.75">
      <c r="A45" s="19" t="s">
        <v>45</v>
      </c>
      <c r="B45" s="22" t="s">
        <v>237</v>
      </c>
      <c r="C45" s="2">
        <v>52</v>
      </c>
    </row>
    <row r="46" spans="1:3" ht="12.75">
      <c r="A46" s="19" t="s">
        <v>46</v>
      </c>
      <c r="B46" s="22" t="s">
        <v>382</v>
      </c>
      <c r="C46" s="2">
        <v>67</v>
      </c>
    </row>
    <row r="47" spans="1:3" ht="12.75">
      <c r="A47" s="19" t="s">
        <v>47</v>
      </c>
      <c r="B47" s="22" t="s">
        <v>383</v>
      </c>
      <c r="C47" s="2">
        <v>71</v>
      </c>
    </row>
    <row r="48" spans="1:3" ht="12.75">
      <c r="A48" s="19" t="s">
        <v>48</v>
      </c>
      <c r="B48" s="22" t="s">
        <v>384</v>
      </c>
      <c r="C48" s="2">
        <v>70</v>
      </c>
    </row>
    <row r="49" spans="1:3" ht="12.75">
      <c r="A49" s="19" t="s">
        <v>49</v>
      </c>
      <c r="B49" s="22" t="s">
        <v>238</v>
      </c>
      <c r="C49" s="2">
        <v>73</v>
      </c>
    </row>
    <row r="50" spans="1:3" ht="12.75">
      <c r="A50" s="19" t="s">
        <v>50</v>
      </c>
      <c r="B50" s="22" t="s">
        <v>385</v>
      </c>
      <c r="C50" s="2">
        <v>55</v>
      </c>
    </row>
    <row r="51" spans="1:3" ht="12.75">
      <c r="A51" s="19" t="s">
        <v>51</v>
      </c>
      <c r="B51" s="22" t="s">
        <v>239</v>
      </c>
      <c r="C51" s="2">
        <v>54</v>
      </c>
    </row>
    <row r="52" spans="1:11" ht="12.75">
      <c r="A52" s="19" t="s">
        <v>52</v>
      </c>
      <c r="B52" s="22" t="s">
        <v>240</v>
      </c>
      <c r="C52" s="2">
        <v>68</v>
      </c>
      <c r="F52" s="26"/>
      <c r="G52" s="26"/>
      <c r="H52" s="26"/>
      <c r="I52" s="59"/>
      <c r="J52" s="26"/>
      <c r="K52" s="26" t="s">
        <v>1</v>
      </c>
    </row>
    <row r="53" spans="1:11" ht="12.75">
      <c r="A53" s="19" t="s">
        <v>53</v>
      </c>
      <c r="B53" s="22" t="s">
        <v>241</v>
      </c>
      <c r="C53" s="2">
        <v>56</v>
      </c>
      <c r="F53" s="26"/>
      <c r="G53" s="26"/>
      <c r="H53" s="26"/>
      <c r="I53" s="59"/>
      <c r="J53" s="26"/>
      <c r="K53" s="26" t="s">
        <v>1</v>
      </c>
    </row>
    <row r="54" spans="1:11" ht="12.75">
      <c r="A54" s="14" t="s">
        <v>54</v>
      </c>
      <c r="B54" s="14" t="s">
        <v>242</v>
      </c>
      <c r="C54" s="2">
        <v>86</v>
      </c>
      <c r="F54" s="26"/>
      <c r="G54" s="26"/>
      <c r="H54" s="26"/>
      <c r="I54" s="59"/>
      <c r="J54" s="26"/>
      <c r="K54" s="26" t="s">
        <v>1</v>
      </c>
    </row>
    <row r="55" spans="1:11" ht="12.75">
      <c r="A55" s="14" t="s">
        <v>55</v>
      </c>
      <c r="B55" s="14" t="s">
        <v>243</v>
      </c>
      <c r="C55" s="2">
        <v>79</v>
      </c>
      <c r="F55" s="26"/>
      <c r="G55" s="26"/>
      <c r="H55" s="26"/>
      <c r="I55" s="59"/>
      <c r="J55" s="26"/>
      <c r="K55" s="26" t="s">
        <v>1</v>
      </c>
    </row>
    <row r="56" spans="1:11" ht="12.75">
      <c r="A56" s="14" t="s">
        <v>56</v>
      </c>
      <c r="B56" s="14" t="s">
        <v>244</v>
      </c>
      <c r="C56" s="2">
        <v>77</v>
      </c>
      <c r="F56" s="26"/>
      <c r="G56" s="26"/>
      <c r="H56" s="26"/>
      <c r="I56" s="59"/>
      <c r="J56" s="26"/>
      <c r="K56" s="26"/>
    </row>
    <row r="57" spans="1:11" ht="12.75">
      <c r="A57" s="14" t="s">
        <v>57</v>
      </c>
      <c r="B57" s="14" t="s">
        <v>245</v>
      </c>
      <c r="C57" s="2">
        <v>81</v>
      </c>
      <c r="F57" s="26"/>
      <c r="G57" s="26"/>
      <c r="H57" s="26"/>
      <c r="I57" s="59"/>
      <c r="J57" s="26"/>
      <c r="K57" s="26"/>
    </row>
    <row r="58" spans="1:11" ht="12.75">
      <c r="A58" s="14" t="s">
        <v>58</v>
      </c>
      <c r="B58" s="14" t="s">
        <v>246</v>
      </c>
      <c r="C58" s="2">
        <v>74</v>
      </c>
      <c r="F58" s="26"/>
      <c r="G58" s="26"/>
      <c r="H58" s="26"/>
      <c r="I58" s="59"/>
      <c r="J58" s="26"/>
      <c r="K58" s="26"/>
    </row>
    <row r="59" spans="1:11" ht="12.75">
      <c r="A59" s="24" t="s">
        <v>59</v>
      </c>
      <c r="B59" s="24" t="s">
        <v>247</v>
      </c>
      <c r="C59" s="2">
        <v>62</v>
      </c>
      <c r="F59" s="26"/>
      <c r="G59" s="26"/>
      <c r="H59" s="26"/>
      <c r="I59" s="59"/>
      <c r="J59" s="26"/>
      <c r="K59" s="26"/>
    </row>
    <row r="60" spans="1:11" ht="12.75">
      <c r="A60" s="14" t="s">
        <v>60</v>
      </c>
      <c r="B60" s="14" t="s">
        <v>248</v>
      </c>
      <c r="C60" s="2">
        <v>38</v>
      </c>
      <c r="F60" s="26"/>
      <c r="G60" s="26"/>
      <c r="H60" s="26"/>
      <c r="I60" s="59"/>
      <c r="J60" s="26"/>
      <c r="K60" s="26"/>
    </row>
    <row r="61" spans="1:11" ht="12.75">
      <c r="A61" s="14" t="s">
        <v>61</v>
      </c>
      <c r="B61" s="14" t="s">
        <v>249</v>
      </c>
      <c r="C61" s="2">
        <v>47</v>
      </c>
      <c r="F61" s="26"/>
      <c r="G61" s="26"/>
      <c r="H61" s="26"/>
      <c r="I61" s="59"/>
      <c r="J61" s="26"/>
      <c r="K61" s="26"/>
    </row>
    <row r="62" spans="1:11" ht="12.75">
      <c r="A62" s="14" t="s">
        <v>62</v>
      </c>
      <c r="B62" s="14" t="s">
        <v>250</v>
      </c>
      <c r="C62" s="2">
        <v>50</v>
      </c>
      <c r="F62" s="26"/>
      <c r="G62" s="26"/>
      <c r="H62" s="26"/>
      <c r="I62" s="59"/>
      <c r="J62" s="26"/>
      <c r="K62" s="26"/>
    </row>
    <row r="63" spans="1:11" ht="12.75">
      <c r="A63" s="14" t="s">
        <v>63</v>
      </c>
      <c r="B63" s="14" t="s">
        <v>251</v>
      </c>
      <c r="C63" s="2">
        <v>52</v>
      </c>
      <c r="F63" s="26"/>
      <c r="G63" s="26"/>
      <c r="H63" s="26"/>
      <c r="I63" s="59"/>
      <c r="J63" s="26"/>
      <c r="K63" s="26"/>
    </row>
    <row r="64" spans="1:11" ht="12.75">
      <c r="A64" s="14" t="s">
        <v>64</v>
      </c>
      <c r="B64" s="14" t="s">
        <v>252</v>
      </c>
      <c r="C64" s="2">
        <v>49</v>
      </c>
      <c r="F64" s="26"/>
      <c r="G64" s="26"/>
      <c r="H64" s="26"/>
      <c r="I64" s="59"/>
      <c r="J64" s="26"/>
      <c r="K64" s="26"/>
    </row>
    <row r="65" spans="1:11" ht="12.75">
      <c r="A65" s="14" t="s">
        <v>65</v>
      </c>
      <c r="B65" s="14" t="s">
        <v>253</v>
      </c>
      <c r="C65" s="2">
        <v>50</v>
      </c>
      <c r="F65" s="26"/>
      <c r="G65" s="26"/>
      <c r="H65" s="26"/>
      <c r="I65" s="59"/>
      <c r="J65" s="26"/>
      <c r="K65" s="26"/>
    </row>
    <row r="66" spans="1:3" ht="12.75">
      <c r="A66" s="14" t="s">
        <v>66</v>
      </c>
      <c r="B66" s="14" t="s">
        <v>254</v>
      </c>
      <c r="C66" s="2">
        <v>49</v>
      </c>
    </row>
    <row r="67" spans="1:3" ht="12.75">
      <c r="A67" s="14" t="s">
        <v>67</v>
      </c>
      <c r="B67" s="14" t="s">
        <v>255</v>
      </c>
      <c r="C67" s="2">
        <v>59</v>
      </c>
    </row>
    <row r="68" spans="1:3" ht="12.75">
      <c r="A68" s="14" t="s">
        <v>68</v>
      </c>
      <c r="B68" s="14" t="s">
        <v>256</v>
      </c>
      <c r="C68" s="2">
        <v>45</v>
      </c>
    </row>
    <row r="69" spans="1:3" ht="12.75">
      <c r="A69" s="14" t="s">
        <v>69</v>
      </c>
      <c r="B69" s="14" t="s">
        <v>257</v>
      </c>
      <c r="C69" s="2">
        <v>44</v>
      </c>
    </row>
    <row r="70" spans="1:4" ht="12.75">
      <c r="A70" s="14" t="s">
        <v>70</v>
      </c>
      <c r="B70" s="14" t="s">
        <v>258</v>
      </c>
      <c r="C70" s="2">
        <v>36</v>
      </c>
      <c r="D70" s="71"/>
    </row>
    <row r="71" spans="1:4" ht="12.75">
      <c r="A71" s="14" t="s">
        <v>71</v>
      </c>
      <c r="B71" s="14" t="s">
        <v>259</v>
      </c>
      <c r="C71" s="2">
        <v>59</v>
      </c>
      <c r="D71" s="71"/>
    </row>
    <row r="72" spans="1:4" ht="12.75">
      <c r="A72" s="14" t="s">
        <v>72</v>
      </c>
      <c r="B72" s="14" t="s">
        <v>260</v>
      </c>
      <c r="C72" s="2">
        <v>46</v>
      </c>
      <c r="D72" s="71"/>
    </row>
    <row r="73" spans="1:4" ht="12.75">
      <c r="A73" s="14" t="s">
        <v>73</v>
      </c>
      <c r="B73" s="14" t="s">
        <v>261</v>
      </c>
      <c r="C73" s="2">
        <v>52</v>
      </c>
      <c r="D73" s="71"/>
    </row>
    <row r="74" spans="1:4" ht="12.75">
      <c r="A74" s="14" t="s">
        <v>74</v>
      </c>
      <c r="B74" s="14" t="s">
        <v>262</v>
      </c>
      <c r="C74" s="2">
        <v>44</v>
      </c>
      <c r="D74" s="71"/>
    </row>
    <row r="75" spans="1:11" ht="12.75">
      <c r="A75" s="14" t="s">
        <v>75</v>
      </c>
      <c r="B75" s="14" t="s">
        <v>263</v>
      </c>
      <c r="C75" s="2">
        <v>40</v>
      </c>
      <c r="D75" s="71"/>
      <c r="F75" s="26"/>
      <c r="G75" s="26"/>
      <c r="H75" s="26"/>
      <c r="I75" s="59"/>
      <c r="J75" s="26"/>
      <c r="K75" s="26"/>
    </row>
    <row r="76" spans="1:11" ht="12.75">
      <c r="A76" s="14" t="s">
        <v>76</v>
      </c>
      <c r="B76" s="14" t="s">
        <v>264</v>
      </c>
      <c r="C76" s="2">
        <v>47</v>
      </c>
      <c r="F76" s="26"/>
      <c r="G76" s="26"/>
      <c r="H76" s="26"/>
      <c r="I76" s="59"/>
      <c r="J76" s="26"/>
      <c r="K76" s="26"/>
    </row>
    <row r="77" spans="1:11" ht="12.75">
      <c r="A77" s="14" t="s">
        <v>77</v>
      </c>
      <c r="B77" s="14" t="s">
        <v>265</v>
      </c>
      <c r="C77" s="2">
        <v>39</v>
      </c>
      <c r="F77" s="26"/>
      <c r="G77" s="26"/>
      <c r="H77" s="26"/>
      <c r="I77" s="59"/>
      <c r="J77" s="26"/>
      <c r="K77" s="26"/>
    </row>
    <row r="78" spans="1:11" ht="12.75">
      <c r="A78" s="14" t="s">
        <v>78</v>
      </c>
      <c r="B78" s="14" t="s">
        <v>266</v>
      </c>
      <c r="C78" s="2">
        <v>48</v>
      </c>
      <c r="F78" s="26"/>
      <c r="G78" s="26"/>
      <c r="H78" s="26"/>
      <c r="I78" s="59"/>
      <c r="J78" s="26"/>
      <c r="K78" s="26"/>
    </row>
    <row r="79" spans="1:3" ht="12.75">
      <c r="A79" s="14" t="s">
        <v>79</v>
      </c>
      <c r="B79" s="14" t="s">
        <v>267</v>
      </c>
      <c r="C79" s="2">
        <v>71</v>
      </c>
    </row>
    <row r="80" spans="1:3" ht="12.75">
      <c r="A80" s="14" t="s">
        <v>80</v>
      </c>
      <c r="B80" s="14" t="s">
        <v>268</v>
      </c>
      <c r="C80" s="2">
        <v>81</v>
      </c>
    </row>
    <row r="81" spans="1:3" ht="12.75">
      <c r="A81" s="14" t="s">
        <v>81</v>
      </c>
      <c r="B81" s="14" t="s">
        <v>269</v>
      </c>
      <c r="C81" s="2">
        <v>79</v>
      </c>
    </row>
    <row r="82" spans="1:3" ht="12.75">
      <c r="A82" s="14" t="s">
        <v>82</v>
      </c>
      <c r="B82" s="14" t="s">
        <v>270</v>
      </c>
      <c r="C82" s="2">
        <v>75</v>
      </c>
    </row>
    <row r="83" spans="1:3" ht="12.75">
      <c r="A83" s="14" t="s">
        <v>83</v>
      </c>
      <c r="B83" s="14" t="s">
        <v>271</v>
      </c>
      <c r="C83" s="2">
        <v>-999</v>
      </c>
    </row>
    <row r="84" spans="1:3" ht="12.75">
      <c r="A84" s="19" t="s">
        <v>410</v>
      </c>
      <c r="B84" s="22" t="s">
        <v>272</v>
      </c>
      <c r="C84" s="2">
        <v>68</v>
      </c>
    </row>
    <row r="85" spans="1:3" ht="12.75">
      <c r="A85" s="19" t="s">
        <v>411</v>
      </c>
      <c r="B85" s="22" t="s">
        <v>420</v>
      </c>
      <c r="C85" s="2">
        <v>56</v>
      </c>
    </row>
    <row r="86" spans="1:3" ht="12.75">
      <c r="A86" s="19" t="s">
        <v>412</v>
      </c>
      <c r="B86" s="22" t="s">
        <v>273</v>
      </c>
      <c r="C86" s="2">
        <v>60</v>
      </c>
    </row>
    <row r="87" spans="1:13" ht="12.75">
      <c r="A87" s="19" t="s">
        <v>413</v>
      </c>
      <c r="B87" s="22" t="s">
        <v>421</v>
      </c>
      <c r="C87" s="2">
        <v>59</v>
      </c>
      <c r="F87" s="57"/>
      <c r="G87" s="57"/>
      <c r="H87" s="57"/>
      <c r="I87" s="57"/>
      <c r="J87" s="57"/>
      <c r="K87" s="58"/>
      <c r="L87" s="57"/>
      <c r="M87" s="57"/>
    </row>
    <row r="88" spans="1:11" ht="12.75">
      <c r="A88" s="19" t="s">
        <v>414</v>
      </c>
      <c r="B88" s="22" t="s">
        <v>422</v>
      </c>
      <c r="C88" s="2">
        <v>59</v>
      </c>
      <c r="F88" s="26"/>
      <c r="G88" s="26"/>
      <c r="H88" s="26"/>
      <c r="I88" s="59"/>
      <c r="J88" s="26"/>
      <c r="K88" s="26"/>
    </row>
    <row r="89" spans="1:11" ht="12.75">
      <c r="A89" s="19" t="s">
        <v>415</v>
      </c>
      <c r="B89" s="22" t="s">
        <v>423</v>
      </c>
      <c r="C89" s="2">
        <v>57</v>
      </c>
      <c r="F89" s="26"/>
      <c r="G89" s="26"/>
      <c r="H89" s="26"/>
      <c r="I89" s="59"/>
      <c r="J89" s="26"/>
      <c r="K89" s="26"/>
    </row>
    <row r="90" spans="1:11" ht="12.75">
      <c r="A90" s="19" t="s">
        <v>416</v>
      </c>
      <c r="B90" s="22" t="s">
        <v>424</v>
      </c>
      <c r="C90" s="2">
        <v>64</v>
      </c>
      <c r="F90" s="26"/>
      <c r="G90" s="26"/>
      <c r="H90" s="26"/>
      <c r="I90" s="59"/>
      <c r="J90" s="26"/>
      <c r="K90" s="26"/>
    </row>
    <row r="91" spans="1:11" ht="12.75">
      <c r="A91" s="19" t="s">
        <v>417</v>
      </c>
      <c r="B91" s="22" t="s">
        <v>425</v>
      </c>
      <c r="C91" s="2">
        <v>63</v>
      </c>
      <c r="F91" s="26"/>
      <c r="G91" s="26"/>
      <c r="H91" s="26"/>
      <c r="I91" s="59"/>
      <c r="J91" s="26"/>
      <c r="K91" s="26"/>
    </row>
    <row r="92" spans="1:11" ht="12.75">
      <c r="A92" s="19" t="s">
        <v>418</v>
      </c>
      <c r="B92" s="22" t="s">
        <v>426</v>
      </c>
      <c r="C92" s="2">
        <v>-999</v>
      </c>
      <c r="F92" s="26"/>
      <c r="G92" s="26"/>
      <c r="H92" s="26"/>
      <c r="I92" s="59"/>
      <c r="J92" s="26"/>
      <c r="K92" s="26"/>
    </row>
    <row r="93" spans="1:11" ht="12.75">
      <c r="A93" s="19" t="s">
        <v>85</v>
      </c>
      <c r="B93" s="22" t="s">
        <v>389</v>
      </c>
      <c r="C93" s="2">
        <v>25</v>
      </c>
      <c r="F93" s="26"/>
      <c r="G93" s="26"/>
      <c r="H93" s="26"/>
      <c r="I93" s="59"/>
      <c r="J93" s="26"/>
      <c r="K93" s="26"/>
    </row>
    <row r="94" spans="1:11" ht="12.75">
      <c r="A94" s="19" t="s">
        <v>86</v>
      </c>
      <c r="B94" s="22" t="s">
        <v>390</v>
      </c>
      <c r="C94" s="2">
        <v>22</v>
      </c>
      <c r="F94" s="26"/>
      <c r="G94" s="26"/>
      <c r="H94" s="26"/>
      <c r="I94" s="59"/>
      <c r="J94" s="26"/>
      <c r="K94" s="26"/>
    </row>
    <row r="95" spans="1:11" ht="12.75">
      <c r="A95" s="19" t="s">
        <v>388</v>
      </c>
      <c r="B95" s="22" t="s">
        <v>274</v>
      </c>
      <c r="C95" s="2">
        <v>46</v>
      </c>
      <c r="F95" s="26"/>
      <c r="G95" s="26"/>
      <c r="H95" s="26"/>
      <c r="I95" s="59"/>
      <c r="J95" s="26"/>
      <c r="K95" s="26"/>
    </row>
    <row r="96" spans="1:11" ht="12.75">
      <c r="A96" s="19" t="s">
        <v>87</v>
      </c>
      <c r="B96" s="22" t="s">
        <v>391</v>
      </c>
      <c r="C96" s="2">
        <v>25</v>
      </c>
      <c r="F96" s="26"/>
      <c r="G96" s="26"/>
      <c r="H96" s="26"/>
      <c r="I96" s="59"/>
      <c r="J96" s="26"/>
      <c r="K96" s="26"/>
    </row>
    <row r="97" spans="1:11" ht="12.75">
      <c r="A97" s="72" t="s">
        <v>88</v>
      </c>
      <c r="B97" s="72" t="s">
        <v>275</v>
      </c>
      <c r="C97" s="2">
        <v>28</v>
      </c>
      <c r="F97" s="26"/>
      <c r="G97" s="26"/>
      <c r="H97" s="26"/>
      <c r="I97" s="36"/>
      <c r="J97" s="26"/>
      <c r="K97" s="26"/>
    </row>
    <row r="98" spans="1:11" ht="12.75">
      <c r="A98" s="72" t="s">
        <v>89</v>
      </c>
      <c r="B98" s="72" t="s">
        <v>276</v>
      </c>
      <c r="C98" s="2">
        <v>46</v>
      </c>
      <c r="F98" s="26"/>
      <c r="G98" s="26"/>
      <c r="H98" s="26"/>
      <c r="I98" s="36"/>
      <c r="J98" s="26"/>
      <c r="K98" s="26"/>
    </row>
    <row r="99" spans="1:11" ht="12.75">
      <c r="A99" s="72" t="s">
        <v>90</v>
      </c>
      <c r="B99" s="72" t="s">
        <v>277</v>
      </c>
      <c r="C99" s="2">
        <v>41</v>
      </c>
      <c r="F99" s="26"/>
      <c r="G99" s="26"/>
      <c r="H99" s="26"/>
      <c r="I99" s="36"/>
      <c r="J99" s="26"/>
      <c r="K99" s="26"/>
    </row>
    <row r="100" spans="1:11" ht="12.75">
      <c r="A100" s="73" t="s">
        <v>91</v>
      </c>
      <c r="B100" s="73" t="s">
        <v>278</v>
      </c>
      <c r="C100" s="2">
        <v>64</v>
      </c>
      <c r="F100" s="26"/>
      <c r="G100" s="26"/>
      <c r="H100" s="26"/>
      <c r="I100" s="59"/>
      <c r="J100" s="26"/>
      <c r="K100" s="26"/>
    </row>
    <row r="101" spans="1:11" ht="12.75">
      <c r="A101" s="73" t="s">
        <v>92</v>
      </c>
      <c r="B101" s="73" t="s">
        <v>392</v>
      </c>
      <c r="C101" s="2">
        <v>56</v>
      </c>
      <c r="F101" s="26"/>
      <c r="G101" s="26"/>
      <c r="H101" s="26"/>
      <c r="I101" s="59"/>
      <c r="J101" s="26"/>
      <c r="K101" s="26"/>
    </row>
    <row r="102" spans="1:11" ht="12.75">
      <c r="A102" s="73" t="s">
        <v>93</v>
      </c>
      <c r="B102" s="73" t="s">
        <v>393</v>
      </c>
      <c r="C102" s="2">
        <v>50</v>
      </c>
      <c r="F102" s="26"/>
      <c r="G102" s="26"/>
      <c r="H102" s="26"/>
      <c r="I102" s="59"/>
      <c r="J102" s="26"/>
      <c r="K102" s="26"/>
    </row>
    <row r="103" spans="1:11" ht="12.75">
      <c r="A103" s="19" t="s">
        <v>394</v>
      </c>
      <c r="B103" s="24" t="s">
        <v>395</v>
      </c>
      <c r="C103" s="2">
        <v>57</v>
      </c>
      <c r="F103" s="26"/>
      <c r="G103" s="26"/>
      <c r="H103" s="26"/>
      <c r="I103" s="59"/>
      <c r="J103" s="26"/>
      <c r="K103" s="26"/>
    </row>
    <row r="104" spans="1:11" ht="12.75">
      <c r="A104" s="14" t="s">
        <v>94</v>
      </c>
      <c r="B104" s="14" t="s">
        <v>279</v>
      </c>
      <c r="C104" s="2">
        <v>88</v>
      </c>
      <c r="F104" s="26"/>
      <c r="G104" s="26"/>
      <c r="H104" s="26"/>
      <c r="I104" s="59"/>
      <c r="J104" s="26"/>
      <c r="K104" s="26"/>
    </row>
    <row r="105" spans="1:11" ht="12.75">
      <c r="A105" s="14" t="s">
        <v>95</v>
      </c>
      <c r="B105" s="14" t="s">
        <v>280</v>
      </c>
      <c r="C105" s="2">
        <v>39</v>
      </c>
      <c r="F105" s="26"/>
      <c r="G105" s="26"/>
      <c r="H105" s="26"/>
      <c r="I105" s="36"/>
      <c r="J105" s="26"/>
      <c r="K105" s="26"/>
    </row>
    <row r="106" spans="1:11" ht="12.75">
      <c r="A106" s="14" t="s">
        <v>96</v>
      </c>
      <c r="B106" s="14" t="s">
        <v>281</v>
      </c>
      <c r="C106" s="2">
        <v>41</v>
      </c>
      <c r="F106" s="26"/>
      <c r="G106" s="26"/>
      <c r="H106" s="26"/>
      <c r="I106" s="59"/>
      <c r="J106" s="26" t="s">
        <v>1</v>
      </c>
      <c r="K106" s="26" t="s">
        <v>1</v>
      </c>
    </row>
    <row r="107" spans="1:11" ht="12.75">
      <c r="A107" s="14" t="s">
        <v>97</v>
      </c>
      <c r="B107" s="14" t="s">
        <v>282</v>
      </c>
      <c r="C107" s="2">
        <v>37</v>
      </c>
      <c r="F107" s="26"/>
      <c r="G107" s="26"/>
      <c r="H107" s="26"/>
      <c r="I107" s="59"/>
      <c r="J107" s="26" t="s">
        <v>1</v>
      </c>
      <c r="K107" s="26" t="s">
        <v>1</v>
      </c>
    </row>
    <row r="108" spans="1:11" ht="12.75">
      <c r="A108" s="14" t="s">
        <v>98</v>
      </c>
      <c r="B108" s="14" t="s">
        <v>283</v>
      </c>
      <c r="C108" s="2">
        <v>44</v>
      </c>
      <c r="F108" s="26"/>
      <c r="G108" s="26"/>
      <c r="H108" s="26"/>
      <c r="I108" s="59"/>
      <c r="J108" s="26" t="s">
        <v>1</v>
      </c>
      <c r="K108" s="26" t="s">
        <v>1</v>
      </c>
    </row>
    <row r="109" spans="1:11" ht="12.75">
      <c r="A109" s="14" t="s">
        <v>99</v>
      </c>
      <c r="B109" s="14" t="s">
        <v>284</v>
      </c>
      <c r="C109" s="2">
        <v>47</v>
      </c>
      <c r="F109" s="26"/>
      <c r="G109" s="26"/>
      <c r="H109" s="26"/>
      <c r="I109" s="59"/>
      <c r="J109" s="26" t="s">
        <v>1</v>
      </c>
      <c r="K109" s="26" t="s">
        <v>1</v>
      </c>
    </row>
    <row r="110" spans="1:11" ht="12.75">
      <c r="A110" s="14" t="s">
        <v>100</v>
      </c>
      <c r="B110" s="14" t="s">
        <v>285</v>
      </c>
      <c r="C110" s="2">
        <v>41</v>
      </c>
      <c r="F110" s="26"/>
      <c r="G110" s="26"/>
      <c r="H110" s="26"/>
      <c r="I110" s="59"/>
      <c r="J110" s="26" t="s">
        <v>1</v>
      </c>
      <c r="K110" s="26" t="s">
        <v>1</v>
      </c>
    </row>
    <row r="111" spans="1:11" ht="12.75">
      <c r="A111" s="14" t="s">
        <v>101</v>
      </c>
      <c r="B111" s="14" t="s">
        <v>286</v>
      </c>
      <c r="C111" s="2">
        <v>39</v>
      </c>
      <c r="D111" s="74"/>
      <c r="F111" s="26"/>
      <c r="G111" s="26"/>
      <c r="H111" s="26"/>
      <c r="I111" s="59"/>
      <c r="J111" s="26" t="s">
        <v>1</v>
      </c>
      <c r="K111" s="26" t="s">
        <v>1</v>
      </c>
    </row>
    <row r="112" spans="1:11" ht="12.75">
      <c r="A112" s="14" t="s">
        <v>102</v>
      </c>
      <c r="B112" s="14" t="s">
        <v>287</v>
      </c>
      <c r="C112" s="2">
        <v>41</v>
      </c>
      <c r="D112" s="74" t="s">
        <v>1</v>
      </c>
      <c r="F112" s="26"/>
      <c r="G112" s="26"/>
      <c r="H112" s="26"/>
      <c r="I112" s="59"/>
      <c r="J112" s="26" t="s">
        <v>1</v>
      </c>
      <c r="K112" s="26" t="s">
        <v>1</v>
      </c>
    </row>
    <row r="113" spans="1:11" ht="12.75">
      <c r="A113" s="14" t="s">
        <v>103</v>
      </c>
      <c r="B113" s="14" t="s">
        <v>288</v>
      </c>
      <c r="C113" s="2">
        <v>44</v>
      </c>
      <c r="D113" s="74" t="s">
        <v>1</v>
      </c>
      <c r="F113" s="26"/>
      <c r="G113" s="26"/>
      <c r="H113" s="26"/>
      <c r="I113" s="59"/>
      <c r="J113" s="26" t="s">
        <v>1</v>
      </c>
      <c r="K113" s="26" t="s">
        <v>1</v>
      </c>
    </row>
    <row r="114" spans="1:11" ht="12.75">
      <c r="A114" s="14" t="s">
        <v>104</v>
      </c>
      <c r="B114" s="14" t="s">
        <v>289</v>
      </c>
      <c r="C114" s="2">
        <v>40</v>
      </c>
      <c r="D114" s="74" t="s">
        <v>1</v>
      </c>
      <c r="F114" s="26"/>
      <c r="G114" s="26"/>
      <c r="H114" s="26"/>
      <c r="I114" s="59"/>
      <c r="J114" s="26" t="s">
        <v>1</v>
      </c>
      <c r="K114" s="26" t="s">
        <v>1</v>
      </c>
    </row>
    <row r="115" spans="1:11" ht="12.75">
      <c r="A115" s="14" t="s">
        <v>105</v>
      </c>
      <c r="B115" s="14" t="s">
        <v>290</v>
      </c>
      <c r="C115" s="2">
        <v>38</v>
      </c>
      <c r="D115" s="74" t="s">
        <v>1</v>
      </c>
      <c r="F115" s="26"/>
      <c r="G115" s="26"/>
      <c r="H115" s="26"/>
      <c r="I115" s="59"/>
      <c r="J115" s="26" t="s">
        <v>1</v>
      </c>
      <c r="K115" s="26" t="s">
        <v>1</v>
      </c>
    </row>
    <row r="116" spans="1:11" ht="12.75">
      <c r="A116" s="14" t="s">
        <v>106</v>
      </c>
      <c r="B116" s="14" t="s">
        <v>291</v>
      </c>
      <c r="C116" s="2">
        <v>36</v>
      </c>
      <c r="D116" s="74" t="s">
        <v>1</v>
      </c>
      <c r="F116" s="26"/>
      <c r="G116" s="26"/>
      <c r="H116" s="26"/>
      <c r="I116" s="59"/>
      <c r="J116" s="26" t="s">
        <v>1</v>
      </c>
      <c r="K116" s="26" t="s">
        <v>1</v>
      </c>
    </row>
    <row r="117" spans="1:11" ht="12.75">
      <c r="A117" s="14" t="s">
        <v>107</v>
      </c>
      <c r="B117" s="14" t="s">
        <v>292</v>
      </c>
      <c r="C117" s="2">
        <v>43</v>
      </c>
      <c r="D117" s="74" t="s">
        <v>1</v>
      </c>
      <c r="F117" s="26"/>
      <c r="G117" s="26"/>
      <c r="H117" s="26"/>
      <c r="I117" s="59"/>
      <c r="J117" s="26" t="s">
        <v>1</v>
      </c>
      <c r="K117" s="26" t="s">
        <v>1</v>
      </c>
    </row>
    <row r="118" spans="1:11" ht="12.75">
      <c r="A118" s="14" t="s">
        <v>108</v>
      </c>
      <c r="B118" s="14" t="s">
        <v>293</v>
      </c>
      <c r="C118" s="2">
        <v>36</v>
      </c>
      <c r="D118" s="74" t="s">
        <v>1</v>
      </c>
      <c r="F118" s="26"/>
      <c r="G118" s="26"/>
      <c r="H118" s="26"/>
      <c r="I118" s="59"/>
      <c r="J118" s="26" t="s">
        <v>1</v>
      </c>
      <c r="K118" s="26" t="s">
        <v>1</v>
      </c>
    </row>
    <row r="119" spans="1:11" ht="12.75">
      <c r="A119" s="14" t="s">
        <v>109</v>
      </c>
      <c r="B119" s="14" t="s">
        <v>294</v>
      </c>
      <c r="C119" s="2">
        <v>33</v>
      </c>
      <c r="D119" s="74" t="s">
        <v>1</v>
      </c>
      <c r="F119" s="26"/>
      <c r="G119" s="26"/>
      <c r="H119" s="26"/>
      <c r="I119" s="59"/>
      <c r="J119" s="26" t="s">
        <v>1</v>
      </c>
      <c r="K119" s="26" t="s">
        <v>1</v>
      </c>
    </row>
    <row r="120" spans="1:11" ht="12.75">
      <c r="A120" s="14" t="s">
        <v>110</v>
      </c>
      <c r="B120" s="14" t="s">
        <v>295</v>
      </c>
      <c r="C120" s="2">
        <v>28</v>
      </c>
      <c r="D120" s="74" t="s">
        <v>1</v>
      </c>
      <c r="F120" s="26"/>
      <c r="G120" s="26"/>
      <c r="H120" s="26"/>
      <c r="I120" s="59"/>
      <c r="J120" s="26" t="s">
        <v>1</v>
      </c>
      <c r="K120" s="26" t="s">
        <v>1</v>
      </c>
    </row>
    <row r="121" spans="1:11" ht="12.75">
      <c r="A121" s="14" t="s">
        <v>111</v>
      </c>
      <c r="B121" s="14" t="s">
        <v>296</v>
      </c>
      <c r="C121" s="2">
        <v>27</v>
      </c>
      <c r="D121" s="74" t="s">
        <v>1</v>
      </c>
      <c r="F121" s="26"/>
      <c r="G121" s="26"/>
      <c r="H121" s="26"/>
      <c r="I121" s="59"/>
      <c r="J121" s="26" t="s">
        <v>1</v>
      </c>
      <c r="K121" s="26" t="s">
        <v>1</v>
      </c>
    </row>
    <row r="122" spans="1:11" ht="12.75">
      <c r="A122" s="14" t="s">
        <v>112</v>
      </c>
      <c r="B122" s="14" t="s">
        <v>297</v>
      </c>
      <c r="C122" s="2">
        <v>33</v>
      </c>
      <c r="D122" s="74" t="s">
        <v>1</v>
      </c>
      <c r="F122" s="26"/>
      <c r="G122" s="26"/>
      <c r="H122" s="26"/>
      <c r="I122" s="59"/>
      <c r="J122" s="26" t="s">
        <v>1</v>
      </c>
      <c r="K122" s="26" t="s">
        <v>1</v>
      </c>
    </row>
    <row r="123" spans="1:11" ht="12.75">
      <c r="A123" s="14" t="s">
        <v>113</v>
      </c>
      <c r="B123" s="14" t="s">
        <v>298</v>
      </c>
      <c r="C123" s="2">
        <v>29</v>
      </c>
      <c r="D123" s="74" t="s">
        <v>1</v>
      </c>
      <c r="F123" s="26"/>
      <c r="G123" s="26"/>
      <c r="H123" s="26"/>
      <c r="I123" s="59"/>
      <c r="J123" s="26" t="s">
        <v>1</v>
      </c>
      <c r="K123" s="26" t="s">
        <v>1</v>
      </c>
    </row>
    <row r="124" spans="1:11" ht="12.75">
      <c r="A124" s="14" t="s">
        <v>114</v>
      </c>
      <c r="B124" s="14" t="s">
        <v>299</v>
      </c>
      <c r="C124" s="2">
        <v>28</v>
      </c>
      <c r="D124" s="74" t="s">
        <v>1</v>
      </c>
      <c r="F124" s="26"/>
      <c r="G124" s="26"/>
      <c r="H124" s="26"/>
      <c r="I124" s="59"/>
      <c r="J124" s="26" t="s">
        <v>1</v>
      </c>
      <c r="K124" s="26" t="s">
        <v>1</v>
      </c>
    </row>
    <row r="125" spans="1:11" ht="12.75">
      <c r="A125" s="14" t="s">
        <v>115</v>
      </c>
      <c r="B125" s="14" t="s">
        <v>300</v>
      </c>
      <c r="C125" s="2">
        <v>36</v>
      </c>
      <c r="D125" s="74" t="s">
        <v>1</v>
      </c>
      <c r="F125" s="26"/>
      <c r="G125" s="26"/>
      <c r="H125" s="26"/>
      <c r="I125" s="59"/>
      <c r="J125" s="26" t="s">
        <v>1</v>
      </c>
      <c r="K125" s="26" t="s">
        <v>1</v>
      </c>
    </row>
    <row r="126" spans="1:11" ht="12.75">
      <c r="A126" s="14" t="s">
        <v>301</v>
      </c>
      <c r="B126" s="14" t="s">
        <v>302</v>
      </c>
      <c r="C126" s="2">
        <v>-999</v>
      </c>
      <c r="D126" s="74" t="s">
        <v>1</v>
      </c>
      <c r="F126" s="26"/>
      <c r="G126" s="26"/>
      <c r="H126" s="26"/>
      <c r="I126" s="59"/>
      <c r="J126" s="26" t="s">
        <v>1</v>
      </c>
      <c r="K126" s="26" t="s">
        <v>1</v>
      </c>
    </row>
    <row r="127" spans="1:11" ht="12.75">
      <c r="A127" s="24" t="s">
        <v>116</v>
      </c>
      <c r="B127" s="24" t="s">
        <v>303</v>
      </c>
      <c r="C127" s="2">
        <v>50</v>
      </c>
      <c r="D127" s="74" t="s">
        <v>1</v>
      </c>
      <c r="F127" s="26"/>
      <c r="G127" s="26"/>
      <c r="H127" s="26"/>
      <c r="I127" s="59"/>
      <c r="J127" s="26"/>
      <c r="K127" s="26" t="s">
        <v>1</v>
      </c>
    </row>
    <row r="128" spans="1:11" ht="12.75">
      <c r="A128" s="14" t="s">
        <v>117</v>
      </c>
      <c r="B128" s="14" t="s">
        <v>304</v>
      </c>
      <c r="C128" s="2">
        <v>77</v>
      </c>
      <c r="D128" s="74" t="s">
        <v>1</v>
      </c>
      <c r="F128" s="26"/>
      <c r="G128" s="26"/>
      <c r="H128" s="26"/>
      <c r="I128" s="59"/>
      <c r="J128" s="26"/>
      <c r="K128" s="26"/>
    </row>
    <row r="129" spans="1:11" ht="12.75">
      <c r="A129" s="24" t="s">
        <v>118</v>
      </c>
      <c r="B129" s="24" t="s">
        <v>305</v>
      </c>
      <c r="C129" s="2">
        <v>57</v>
      </c>
      <c r="D129" s="74" t="s">
        <v>1</v>
      </c>
      <c r="F129" s="26"/>
      <c r="G129" s="26"/>
      <c r="H129" s="26"/>
      <c r="I129" s="59"/>
      <c r="J129" s="26"/>
      <c r="K129" s="26"/>
    </row>
    <row r="130" spans="1:11" ht="12.75">
      <c r="A130" s="14" t="s">
        <v>306</v>
      </c>
      <c r="B130" s="14" t="s">
        <v>307</v>
      </c>
      <c r="C130" s="2">
        <v>-999</v>
      </c>
      <c r="D130" s="74" t="s">
        <v>1</v>
      </c>
      <c r="F130" s="26"/>
      <c r="G130" s="26"/>
      <c r="H130" s="26"/>
      <c r="I130" s="59"/>
      <c r="J130" s="26"/>
      <c r="K130" s="26"/>
    </row>
    <row r="131" spans="1:11" ht="12.75">
      <c r="A131" s="24" t="s">
        <v>119</v>
      </c>
      <c r="B131" s="24" t="s">
        <v>308</v>
      </c>
      <c r="C131" s="2">
        <v>46</v>
      </c>
      <c r="D131" s="74" t="s">
        <v>1</v>
      </c>
      <c r="F131" s="26"/>
      <c r="G131" s="26"/>
      <c r="H131" s="26"/>
      <c r="I131" s="59"/>
      <c r="J131" s="26"/>
      <c r="K131" s="26"/>
    </row>
    <row r="132" spans="1:11" ht="12.75">
      <c r="A132" s="14" t="s">
        <v>120</v>
      </c>
      <c r="B132" s="14" t="s">
        <v>309</v>
      </c>
      <c r="C132" s="5">
        <v>90</v>
      </c>
      <c r="D132" s="74"/>
      <c r="F132" s="26"/>
      <c r="G132" s="26"/>
      <c r="H132" s="26"/>
      <c r="I132" s="59"/>
      <c r="J132" s="26"/>
      <c r="K132" s="26"/>
    </row>
    <row r="133" spans="1:11" ht="12.75">
      <c r="A133" s="14" t="s">
        <v>121</v>
      </c>
      <c r="B133" s="14" t="s">
        <v>310</v>
      </c>
      <c r="C133" s="5">
        <v>79</v>
      </c>
      <c r="D133" s="74"/>
      <c r="F133" s="26"/>
      <c r="G133" s="26"/>
      <c r="H133" s="26"/>
      <c r="I133" s="59"/>
      <c r="J133" s="26"/>
      <c r="K133" s="26"/>
    </row>
    <row r="134" spans="1:11" ht="12.75">
      <c r="A134" s="14" t="s">
        <v>122</v>
      </c>
      <c r="B134" s="14" t="s">
        <v>311</v>
      </c>
      <c r="C134" s="5">
        <v>79</v>
      </c>
      <c r="D134" s="74"/>
      <c r="F134" s="26"/>
      <c r="G134" s="26"/>
      <c r="H134" s="26"/>
      <c r="I134" s="59"/>
      <c r="J134" s="26"/>
      <c r="K134" s="26"/>
    </row>
    <row r="135" spans="1:11" ht="12.75">
      <c r="A135" s="14" t="s">
        <v>123</v>
      </c>
      <c r="B135" s="14" t="s">
        <v>312</v>
      </c>
      <c r="C135" s="5">
        <v>84</v>
      </c>
      <c r="D135" s="74"/>
      <c r="F135" s="26"/>
      <c r="G135" s="26"/>
      <c r="H135" s="26"/>
      <c r="I135" s="59"/>
      <c r="J135" s="26"/>
      <c r="K135" s="26"/>
    </row>
    <row r="136" spans="1:11" ht="12.75">
      <c r="A136" s="14" t="s">
        <v>124</v>
      </c>
      <c r="B136" s="14" t="s">
        <v>313</v>
      </c>
      <c r="C136" s="5">
        <v>82</v>
      </c>
      <c r="D136" s="74"/>
      <c r="F136" s="26"/>
      <c r="G136" s="26"/>
      <c r="H136" s="26"/>
      <c r="I136" s="59"/>
      <c r="J136" s="26"/>
      <c r="K136" s="26"/>
    </row>
    <row r="137" spans="1:11" ht="12.75">
      <c r="A137" s="14" t="s">
        <v>125</v>
      </c>
      <c r="B137" s="14" t="s">
        <v>314</v>
      </c>
      <c r="C137" s="5">
        <v>87</v>
      </c>
      <c r="D137" s="74"/>
      <c r="F137" s="26"/>
      <c r="G137" s="26"/>
      <c r="H137" s="26"/>
      <c r="I137" s="59"/>
      <c r="J137" s="26"/>
      <c r="K137" s="26"/>
    </row>
    <row r="138" spans="1:11" ht="12.75">
      <c r="A138" s="14" t="s">
        <v>126</v>
      </c>
      <c r="B138" s="14" t="s">
        <v>315</v>
      </c>
      <c r="C138" s="5">
        <v>87</v>
      </c>
      <c r="D138" s="74" t="s">
        <v>1</v>
      </c>
      <c r="F138" s="26"/>
      <c r="G138" s="26"/>
      <c r="H138" s="26"/>
      <c r="I138" s="59"/>
      <c r="J138" s="26"/>
      <c r="K138" s="26"/>
    </row>
    <row r="139" spans="1:11" ht="12.75">
      <c r="A139" s="14" t="s">
        <v>127</v>
      </c>
      <c r="B139" s="14" t="s">
        <v>316</v>
      </c>
      <c r="C139" s="5">
        <v>86</v>
      </c>
      <c r="D139" s="74" t="s">
        <v>1</v>
      </c>
      <c r="F139" s="26"/>
      <c r="G139" s="26"/>
      <c r="H139" s="26"/>
      <c r="I139" s="59"/>
      <c r="J139" s="26"/>
      <c r="K139" s="26"/>
    </row>
    <row r="140" spans="1:11" ht="12.75">
      <c r="A140" s="14" t="s">
        <v>128</v>
      </c>
      <c r="B140" s="14" t="s">
        <v>317</v>
      </c>
      <c r="C140" s="5">
        <v>83</v>
      </c>
      <c r="D140" s="74" t="s">
        <v>1</v>
      </c>
      <c r="F140" s="26"/>
      <c r="G140" s="26"/>
      <c r="H140" s="26"/>
      <c r="I140" s="59"/>
      <c r="J140" s="26"/>
      <c r="K140" s="26"/>
    </row>
    <row r="141" spans="1:11" ht="12.75">
      <c r="A141" s="14" t="s">
        <v>129</v>
      </c>
      <c r="B141" s="14" t="s">
        <v>318</v>
      </c>
      <c r="C141" s="5">
        <v>75</v>
      </c>
      <c r="D141" s="74" t="s">
        <v>1</v>
      </c>
      <c r="F141" s="26"/>
      <c r="G141" s="26"/>
      <c r="H141" s="26"/>
      <c r="I141" s="59"/>
      <c r="J141" s="26"/>
      <c r="K141" s="26"/>
    </row>
    <row r="142" spans="1:11" ht="12.75">
      <c r="A142" s="14" t="s">
        <v>130</v>
      </c>
      <c r="B142" s="14" t="s">
        <v>319</v>
      </c>
      <c r="C142" s="5">
        <v>81</v>
      </c>
      <c r="D142" s="74" t="s">
        <v>1</v>
      </c>
      <c r="F142" s="26"/>
      <c r="G142" s="26"/>
      <c r="H142" s="26"/>
      <c r="I142" s="59"/>
      <c r="J142" s="26"/>
      <c r="K142" s="26"/>
    </row>
    <row r="143" spans="1:11" ht="12.75">
      <c r="A143" s="14" t="s">
        <v>131</v>
      </c>
      <c r="B143" s="14" t="s">
        <v>320</v>
      </c>
      <c r="C143" s="5">
        <v>77</v>
      </c>
      <c r="D143" s="74" t="s">
        <v>1</v>
      </c>
      <c r="F143" s="26"/>
      <c r="G143" s="26"/>
      <c r="H143" s="26"/>
      <c r="I143" s="59"/>
      <c r="J143" s="26"/>
      <c r="K143" s="26"/>
    </row>
    <row r="144" spans="1:11" ht="12.75">
      <c r="A144" s="14" t="s">
        <v>132</v>
      </c>
      <c r="B144" s="14" t="s">
        <v>321</v>
      </c>
      <c r="C144" s="2">
        <v>89</v>
      </c>
      <c r="D144" s="74" t="s">
        <v>1</v>
      </c>
      <c r="F144" s="26"/>
      <c r="G144" s="26"/>
      <c r="H144" s="26"/>
      <c r="I144" s="59"/>
      <c r="J144" s="26"/>
      <c r="K144" s="26"/>
    </row>
    <row r="145" spans="1:11" ht="12.75">
      <c r="A145" s="14" t="s">
        <v>133</v>
      </c>
      <c r="B145" s="14" t="s">
        <v>322</v>
      </c>
      <c r="C145" s="2">
        <v>80</v>
      </c>
      <c r="F145" s="26"/>
      <c r="G145" s="26"/>
      <c r="H145" s="26"/>
      <c r="I145" s="59"/>
      <c r="J145" s="26"/>
      <c r="K145" s="26"/>
    </row>
    <row r="146" spans="1:11" ht="12.75">
      <c r="A146" s="14" t="s">
        <v>134</v>
      </c>
      <c r="B146" s="14" t="s">
        <v>323</v>
      </c>
      <c r="C146" s="2">
        <v>85</v>
      </c>
      <c r="D146" s="74" t="s">
        <v>1</v>
      </c>
      <c r="F146" s="26"/>
      <c r="G146" s="26"/>
      <c r="H146" s="26"/>
      <c r="I146" s="59"/>
      <c r="J146" s="26"/>
      <c r="K146" s="26"/>
    </row>
    <row r="147" spans="1:11" ht="12.75">
      <c r="A147" s="14" t="s">
        <v>135</v>
      </c>
      <c r="B147" s="14" t="s">
        <v>324</v>
      </c>
      <c r="C147" s="2">
        <v>81</v>
      </c>
      <c r="F147" s="26"/>
      <c r="G147" s="26"/>
      <c r="H147" s="26"/>
      <c r="I147" s="59"/>
      <c r="J147" s="26"/>
      <c r="K147" s="26"/>
    </row>
    <row r="148" spans="1:11" ht="12.75">
      <c r="A148" s="14" t="s">
        <v>136</v>
      </c>
      <c r="B148" s="14" t="s">
        <v>325</v>
      </c>
      <c r="C148" s="2">
        <v>87</v>
      </c>
      <c r="F148" s="26"/>
      <c r="G148" s="26"/>
      <c r="H148" s="26"/>
      <c r="I148" s="59"/>
      <c r="J148" s="26"/>
      <c r="K148" s="26"/>
    </row>
    <row r="149" spans="1:11" ht="12.75">
      <c r="A149" s="14" t="s">
        <v>137</v>
      </c>
      <c r="B149" s="14" t="s">
        <v>326</v>
      </c>
      <c r="C149" s="2">
        <v>88</v>
      </c>
      <c r="F149" s="26"/>
      <c r="G149" s="26"/>
      <c r="H149" s="26"/>
      <c r="I149" s="59"/>
      <c r="J149" s="26"/>
      <c r="K149" s="26"/>
    </row>
    <row r="150" spans="1:11" ht="12.75">
      <c r="A150" s="14" t="s">
        <v>138</v>
      </c>
      <c r="B150" s="14" t="s">
        <v>327</v>
      </c>
      <c r="C150" s="2">
        <v>87</v>
      </c>
      <c r="D150" s="74" t="s">
        <v>1</v>
      </c>
      <c r="F150" s="26"/>
      <c r="G150" s="26"/>
      <c r="H150" s="26"/>
      <c r="I150" s="59"/>
      <c r="J150" s="26"/>
      <c r="K150" s="26"/>
    </row>
    <row r="151" spans="1:11" ht="12.75">
      <c r="A151" s="73" t="s">
        <v>139</v>
      </c>
      <c r="B151" s="73" t="s">
        <v>396</v>
      </c>
      <c r="C151" s="2">
        <v>48</v>
      </c>
      <c r="D151" s="74" t="s">
        <v>1</v>
      </c>
      <c r="F151" s="26"/>
      <c r="G151" s="26"/>
      <c r="H151" s="26"/>
      <c r="I151" s="59"/>
      <c r="J151" s="26"/>
      <c r="K151" s="26"/>
    </row>
    <row r="152" spans="1:11" ht="12.75">
      <c r="A152" s="73" t="s">
        <v>140</v>
      </c>
      <c r="B152" s="73" t="s">
        <v>397</v>
      </c>
      <c r="C152" s="2">
        <v>45</v>
      </c>
      <c r="D152" s="74" t="s">
        <v>1</v>
      </c>
      <c r="F152" s="26"/>
      <c r="G152" s="26"/>
      <c r="H152" s="26"/>
      <c r="I152" s="59"/>
      <c r="J152" s="26"/>
      <c r="K152" s="26"/>
    </row>
    <row r="153" spans="1:11" ht="12.75">
      <c r="A153" s="73" t="s">
        <v>141</v>
      </c>
      <c r="B153" s="73" t="s">
        <v>398</v>
      </c>
      <c r="C153" s="2">
        <v>38</v>
      </c>
      <c r="D153" s="74" t="s">
        <v>1</v>
      </c>
      <c r="F153" s="26"/>
      <c r="G153" s="26"/>
      <c r="H153" s="26"/>
      <c r="I153" s="59"/>
      <c r="J153" s="26"/>
      <c r="K153" s="26"/>
    </row>
    <row r="154" spans="1:11" ht="12.75">
      <c r="A154" s="73" t="s">
        <v>142</v>
      </c>
      <c r="B154" s="73" t="s">
        <v>399</v>
      </c>
      <c r="C154" s="2">
        <v>44</v>
      </c>
      <c r="D154" s="74" t="s">
        <v>1</v>
      </c>
      <c r="F154" s="26"/>
      <c r="G154" s="26"/>
      <c r="H154" s="26"/>
      <c r="I154" s="59"/>
      <c r="J154" s="26"/>
      <c r="K154" s="26"/>
    </row>
    <row r="155" spans="1:11" ht="12.75">
      <c r="A155" s="73" t="s">
        <v>143</v>
      </c>
      <c r="B155" s="73" t="s">
        <v>400</v>
      </c>
      <c r="C155" s="2">
        <v>46</v>
      </c>
      <c r="F155" s="26"/>
      <c r="G155" s="26"/>
      <c r="H155" s="26"/>
      <c r="I155" s="59"/>
      <c r="J155" s="26"/>
      <c r="K155" s="26"/>
    </row>
    <row r="156" spans="1:11" ht="12.75">
      <c r="A156" s="73" t="s">
        <v>144</v>
      </c>
      <c r="B156" s="73" t="s">
        <v>401</v>
      </c>
      <c r="C156" s="2">
        <v>45</v>
      </c>
      <c r="F156" s="26"/>
      <c r="G156" s="26"/>
      <c r="H156" s="26"/>
      <c r="I156" s="59"/>
      <c r="J156" s="26"/>
      <c r="K156" s="26"/>
    </row>
    <row r="157" spans="1:11" ht="12.75">
      <c r="A157" s="14" t="s">
        <v>145</v>
      </c>
      <c r="B157" s="14" t="s">
        <v>328</v>
      </c>
      <c r="C157" s="2">
        <v>32</v>
      </c>
      <c r="F157" s="26"/>
      <c r="G157" s="26"/>
      <c r="H157" s="26"/>
      <c r="I157" s="59"/>
      <c r="J157" s="26"/>
      <c r="K157" s="26"/>
    </row>
    <row r="158" spans="1:11" ht="12.75">
      <c r="A158" s="14" t="s">
        <v>146</v>
      </c>
      <c r="B158" s="14" t="s">
        <v>329</v>
      </c>
      <c r="C158" s="2">
        <v>39</v>
      </c>
      <c r="F158" s="26"/>
      <c r="G158" s="26"/>
      <c r="H158" s="26"/>
      <c r="I158" s="59"/>
      <c r="J158" s="26"/>
      <c r="K158" s="26"/>
    </row>
    <row r="159" spans="1:11" ht="12.75">
      <c r="A159" s="14" t="s">
        <v>147</v>
      </c>
      <c r="B159" s="14" t="s">
        <v>330</v>
      </c>
      <c r="C159" s="2">
        <v>34</v>
      </c>
      <c r="F159" s="26"/>
      <c r="G159" s="26"/>
      <c r="H159" s="26"/>
      <c r="I159" s="59"/>
      <c r="J159" s="26"/>
      <c r="K159" s="26"/>
    </row>
    <row r="160" spans="1:11" ht="12.75">
      <c r="A160" s="14" t="s">
        <v>148</v>
      </c>
      <c r="B160" s="14" t="s">
        <v>331</v>
      </c>
      <c r="C160" s="2">
        <v>51</v>
      </c>
      <c r="F160" s="26"/>
      <c r="G160" s="26"/>
      <c r="H160" s="26"/>
      <c r="I160" s="59"/>
      <c r="J160" s="26"/>
      <c r="K160" s="26"/>
    </row>
    <row r="161" spans="1:11" ht="12.75">
      <c r="A161" s="14" t="s">
        <v>149</v>
      </c>
      <c r="B161" s="14" t="s">
        <v>332</v>
      </c>
      <c r="C161" s="2">
        <v>35</v>
      </c>
      <c r="F161" s="26"/>
      <c r="G161" s="26"/>
      <c r="H161" s="26"/>
      <c r="I161" s="59"/>
      <c r="J161" s="26"/>
      <c r="K161" s="26"/>
    </row>
    <row r="162" spans="1:11" ht="12.75">
      <c r="A162" s="14" t="s">
        <v>150</v>
      </c>
      <c r="B162" s="14" t="s">
        <v>333</v>
      </c>
      <c r="C162" s="2">
        <v>32</v>
      </c>
      <c r="F162" s="26"/>
      <c r="G162" s="26"/>
      <c r="H162" s="26"/>
      <c r="I162" s="59"/>
      <c r="J162" s="26"/>
      <c r="K162" s="26"/>
    </row>
    <row r="163" spans="1:11" ht="12.75">
      <c r="A163" s="14" t="s">
        <v>151</v>
      </c>
      <c r="B163" s="14" t="s">
        <v>334</v>
      </c>
      <c r="C163" s="2">
        <v>38</v>
      </c>
      <c r="F163" s="26"/>
      <c r="G163" s="26"/>
      <c r="H163" s="26"/>
      <c r="I163" s="59"/>
      <c r="J163" s="26"/>
      <c r="K163" s="26"/>
    </row>
    <row r="164" spans="1:11" ht="12.75">
      <c r="A164" s="14" t="s">
        <v>520</v>
      </c>
      <c r="B164" s="24" t="s">
        <v>528</v>
      </c>
      <c r="C164" s="2">
        <v>25</v>
      </c>
      <c r="F164" s="26"/>
      <c r="G164" s="26"/>
      <c r="H164" s="26"/>
      <c r="I164" s="36"/>
      <c r="J164" s="26"/>
      <c r="K164" s="26"/>
    </row>
    <row r="165" spans="1:11" ht="12.75">
      <c r="A165" s="14" t="s">
        <v>521</v>
      </c>
      <c r="B165" s="24" t="s">
        <v>529</v>
      </c>
      <c r="C165" s="2">
        <v>22</v>
      </c>
      <c r="F165" s="26"/>
      <c r="G165" s="26"/>
      <c r="H165" s="26"/>
      <c r="I165" s="36"/>
      <c r="J165" s="26"/>
      <c r="K165" s="26"/>
    </row>
    <row r="166" spans="1:11" ht="12.75">
      <c r="A166" s="14" t="s">
        <v>522</v>
      </c>
      <c r="B166" s="24" t="s">
        <v>530</v>
      </c>
      <c r="C166" s="2">
        <v>22</v>
      </c>
      <c r="F166" s="26"/>
      <c r="G166" s="26"/>
      <c r="H166" s="26"/>
      <c r="I166" s="36"/>
      <c r="J166" s="26"/>
      <c r="K166" s="26"/>
    </row>
    <row r="167" spans="1:11" ht="12.75">
      <c r="A167" s="14" t="s">
        <v>523</v>
      </c>
      <c r="B167" s="24" t="s">
        <v>531</v>
      </c>
      <c r="C167" s="2">
        <v>27</v>
      </c>
      <c r="F167" s="26"/>
      <c r="G167" s="26"/>
      <c r="H167" s="26"/>
      <c r="I167" s="36"/>
      <c r="J167" s="26"/>
      <c r="K167" s="26"/>
    </row>
    <row r="168" spans="1:11" ht="12.75">
      <c r="A168" s="14" t="s">
        <v>524</v>
      </c>
      <c r="B168" s="24" t="s">
        <v>532</v>
      </c>
      <c r="C168" s="2">
        <v>23</v>
      </c>
      <c r="F168" s="26"/>
      <c r="G168" s="26"/>
      <c r="H168" s="26"/>
      <c r="I168" s="36"/>
      <c r="J168" s="26"/>
      <c r="K168" s="26"/>
    </row>
    <row r="169" spans="1:11" ht="12.75">
      <c r="A169" s="14" t="s">
        <v>525</v>
      </c>
      <c r="B169" s="24" t="s">
        <v>533</v>
      </c>
      <c r="C169" s="2">
        <v>44</v>
      </c>
      <c r="F169" s="26"/>
      <c r="G169" s="26"/>
      <c r="H169" s="26"/>
      <c r="I169" s="36"/>
      <c r="J169" s="26"/>
      <c r="K169" s="26"/>
    </row>
    <row r="170" spans="1:11" ht="12.75">
      <c r="A170" s="14" t="s">
        <v>526</v>
      </c>
      <c r="B170" s="24" t="s">
        <v>534</v>
      </c>
      <c r="C170" s="2">
        <v>24</v>
      </c>
      <c r="F170" s="26"/>
      <c r="G170" s="26"/>
      <c r="H170" s="26"/>
      <c r="I170" s="36"/>
      <c r="J170" s="26"/>
      <c r="K170" s="26"/>
    </row>
    <row r="171" spans="1:11" ht="12.75">
      <c r="A171" s="14" t="s">
        <v>527</v>
      </c>
      <c r="B171" s="24" t="s">
        <v>535</v>
      </c>
      <c r="C171" s="2">
        <v>29</v>
      </c>
      <c r="F171" s="26"/>
      <c r="G171" s="26"/>
      <c r="H171" s="26"/>
      <c r="I171" s="36"/>
      <c r="J171" s="26"/>
      <c r="K171" s="26"/>
    </row>
    <row r="172" spans="1:11" ht="12.75">
      <c r="A172" s="19" t="s">
        <v>152</v>
      </c>
      <c r="B172" s="22" t="s">
        <v>402</v>
      </c>
      <c r="C172" s="2">
        <v>85</v>
      </c>
      <c r="F172" s="26"/>
      <c r="G172" s="26"/>
      <c r="H172" s="26"/>
      <c r="I172" s="36"/>
      <c r="J172" s="26"/>
      <c r="K172" s="26"/>
    </row>
    <row r="173" spans="1:11" ht="12.75">
      <c r="A173" s="19" t="s">
        <v>153</v>
      </c>
      <c r="B173" s="22" t="s">
        <v>403</v>
      </c>
      <c r="C173" s="2">
        <v>85</v>
      </c>
      <c r="F173" s="26"/>
      <c r="G173" s="26"/>
      <c r="H173" s="26"/>
      <c r="I173" s="36"/>
      <c r="J173" s="26"/>
      <c r="K173" s="26"/>
    </row>
    <row r="174" spans="1:11" ht="12.75">
      <c r="A174" s="19" t="s">
        <v>154</v>
      </c>
      <c r="B174" s="22" t="s">
        <v>404</v>
      </c>
      <c r="C174" s="2">
        <v>78</v>
      </c>
      <c r="F174" s="26"/>
      <c r="G174" s="26"/>
      <c r="H174" s="26"/>
      <c r="I174" s="36"/>
      <c r="J174" s="26"/>
      <c r="K174" s="26"/>
    </row>
    <row r="175" spans="1:11" ht="12.75">
      <c r="A175" s="24" t="s">
        <v>405</v>
      </c>
      <c r="B175" s="24" t="s">
        <v>406</v>
      </c>
      <c r="C175" s="2">
        <v>52</v>
      </c>
      <c r="F175" s="26"/>
      <c r="G175" s="26"/>
      <c r="H175" s="26"/>
      <c r="I175" s="36"/>
      <c r="J175" s="26"/>
      <c r="K175" s="26"/>
    </row>
    <row r="176" spans="1:11" ht="12.75">
      <c r="A176" s="24" t="s">
        <v>155</v>
      </c>
      <c r="B176" s="24" t="s">
        <v>335</v>
      </c>
      <c r="C176" s="2">
        <v>65</v>
      </c>
      <c r="F176" s="26"/>
      <c r="G176" s="26"/>
      <c r="H176" s="26"/>
      <c r="I176" s="59"/>
      <c r="J176" s="26"/>
      <c r="K176" s="26"/>
    </row>
    <row r="177" spans="1:11" ht="12.75">
      <c r="A177" s="24" t="s">
        <v>156</v>
      </c>
      <c r="B177" s="24" t="s">
        <v>336</v>
      </c>
      <c r="C177" s="2">
        <v>64</v>
      </c>
      <c r="F177" s="26"/>
      <c r="G177" s="26"/>
      <c r="H177" s="26"/>
      <c r="I177" s="59"/>
      <c r="J177" s="26"/>
      <c r="K177" s="26"/>
    </row>
    <row r="178" spans="1:11" ht="12.75">
      <c r="A178" s="24" t="s">
        <v>157</v>
      </c>
      <c r="B178" s="24" t="s">
        <v>337</v>
      </c>
      <c r="C178" s="2">
        <v>63</v>
      </c>
      <c r="F178" s="26"/>
      <c r="G178" s="26"/>
      <c r="H178" s="26"/>
      <c r="I178" s="59"/>
      <c r="J178" s="26"/>
      <c r="K178" s="26"/>
    </row>
    <row r="179" spans="1:11" ht="12.75">
      <c r="A179" s="24" t="s">
        <v>158</v>
      </c>
      <c r="B179" s="24" t="s">
        <v>338</v>
      </c>
      <c r="C179" s="2">
        <v>59</v>
      </c>
      <c r="F179" s="26"/>
      <c r="G179" s="26"/>
      <c r="H179" s="26"/>
      <c r="I179" s="59"/>
      <c r="J179" s="26"/>
      <c r="K179" s="26"/>
    </row>
    <row r="180" spans="1:11" ht="12.75">
      <c r="A180" s="75" t="s">
        <v>159</v>
      </c>
      <c r="B180" s="75" t="s">
        <v>408</v>
      </c>
      <c r="C180" s="2">
        <v>-999</v>
      </c>
      <c r="F180" s="26"/>
      <c r="G180" s="26"/>
      <c r="H180" s="26"/>
      <c r="I180" s="59"/>
      <c r="J180" s="26"/>
      <c r="K180" s="26"/>
    </row>
    <row r="181" spans="1:11" ht="12.75">
      <c r="A181" s="19" t="s">
        <v>160</v>
      </c>
      <c r="B181" s="19" t="s">
        <v>339</v>
      </c>
      <c r="C181" s="2">
        <v>58</v>
      </c>
      <c r="F181" s="26"/>
      <c r="G181" s="26"/>
      <c r="H181" s="26"/>
      <c r="I181" s="36"/>
      <c r="J181" s="26"/>
      <c r="K181" s="26"/>
    </row>
    <row r="182" spans="1:11" ht="12.75">
      <c r="A182" s="19" t="s">
        <v>161</v>
      </c>
      <c r="B182" s="19" t="s">
        <v>340</v>
      </c>
      <c r="C182" s="2">
        <v>55</v>
      </c>
      <c r="F182" s="26"/>
      <c r="G182" s="26"/>
      <c r="H182" s="26"/>
      <c r="I182" s="36"/>
      <c r="J182" s="26"/>
      <c r="K182" s="26"/>
    </row>
    <row r="183" spans="1:11" ht="12.75">
      <c r="A183" s="19" t="s">
        <v>162</v>
      </c>
      <c r="B183" s="19" t="s">
        <v>341</v>
      </c>
      <c r="C183" s="2">
        <v>-999</v>
      </c>
      <c r="F183" s="26"/>
      <c r="G183" s="26"/>
      <c r="H183" s="26"/>
      <c r="I183" s="36"/>
      <c r="J183" s="26"/>
      <c r="K183" s="26"/>
    </row>
    <row r="184" spans="1:11" ht="12.75">
      <c r="A184" s="19" t="s">
        <v>163</v>
      </c>
      <c r="B184" s="19" t="s">
        <v>342</v>
      </c>
      <c r="C184" s="2">
        <v>69</v>
      </c>
      <c r="F184" s="26"/>
      <c r="G184" s="26"/>
      <c r="H184" s="26"/>
      <c r="I184" s="36"/>
      <c r="J184" s="26"/>
      <c r="K184" s="26"/>
    </row>
    <row r="185" spans="1:11" ht="12.75">
      <c r="A185" s="19" t="s">
        <v>164</v>
      </c>
      <c r="B185" s="19" t="s">
        <v>343</v>
      </c>
      <c r="C185" s="2">
        <v>68</v>
      </c>
      <c r="F185" s="26"/>
      <c r="G185" s="26"/>
      <c r="H185" s="26"/>
      <c r="I185" s="36"/>
      <c r="J185" s="26"/>
      <c r="K185" s="26"/>
    </row>
    <row r="186" spans="1:11" ht="12.75">
      <c r="A186" s="19" t="s">
        <v>165</v>
      </c>
      <c r="B186" s="19" t="s">
        <v>344</v>
      </c>
      <c r="C186" s="2">
        <v>59</v>
      </c>
      <c r="F186" s="26"/>
      <c r="G186" s="26"/>
      <c r="H186" s="26"/>
      <c r="I186" s="36"/>
      <c r="J186" s="26"/>
      <c r="K186" s="26"/>
    </row>
    <row r="187" spans="1:11" ht="12.75">
      <c r="A187" s="19" t="s">
        <v>166</v>
      </c>
      <c r="B187" s="19" t="s">
        <v>345</v>
      </c>
      <c r="C187" s="2">
        <v>-999</v>
      </c>
      <c r="F187" s="26"/>
      <c r="G187" s="26"/>
      <c r="H187" s="26"/>
      <c r="I187" s="36"/>
      <c r="J187" s="26"/>
      <c r="K187" s="26"/>
    </row>
    <row r="188" spans="1:11" ht="12.75">
      <c r="A188" s="19" t="s">
        <v>167</v>
      </c>
      <c r="B188" s="19" t="s">
        <v>346</v>
      </c>
      <c r="C188" s="2">
        <v>-999</v>
      </c>
      <c r="F188" s="26"/>
      <c r="G188" s="26"/>
      <c r="H188" s="26"/>
      <c r="I188" s="36"/>
      <c r="J188" s="26"/>
      <c r="K188" s="26"/>
    </row>
    <row r="189" spans="1:11" ht="12.75">
      <c r="A189" s="19" t="s">
        <v>168</v>
      </c>
      <c r="B189" s="19" t="s">
        <v>347</v>
      </c>
      <c r="C189" s="2">
        <v>71</v>
      </c>
      <c r="F189" s="26"/>
      <c r="G189" s="26"/>
      <c r="H189" s="26"/>
      <c r="I189" s="36"/>
      <c r="J189" s="26"/>
      <c r="K189" s="26"/>
    </row>
    <row r="190" spans="1:11" ht="12.75">
      <c r="A190" s="19" t="s">
        <v>169</v>
      </c>
      <c r="B190" s="19" t="s">
        <v>348</v>
      </c>
      <c r="C190" s="2">
        <v>66</v>
      </c>
      <c r="F190" s="26"/>
      <c r="G190" s="26"/>
      <c r="H190" s="26"/>
      <c r="I190" s="36"/>
      <c r="J190" s="26"/>
      <c r="K190" s="26"/>
    </row>
    <row r="191" spans="1:11" ht="12.75">
      <c r="A191" s="19" t="s">
        <v>170</v>
      </c>
      <c r="B191" s="19" t="s">
        <v>349</v>
      </c>
      <c r="C191" s="2">
        <v>63</v>
      </c>
      <c r="F191" s="26"/>
      <c r="G191" s="26"/>
      <c r="H191" s="26"/>
      <c r="I191" s="36"/>
      <c r="J191" s="26"/>
      <c r="K191" s="26"/>
    </row>
    <row r="192" spans="1:11" ht="12.75">
      <c r="A192" s="19" t="s">
        <v>171</v>
      </c>
      <c r="B192" s="19" t="s">
        <v>350</v>
      </c>
      <c r="C192" s="2">
        <v>68</v>
      </c>
      <c r="F192" s="26"/>
      <c r="G192" s="26"/>
      <c r="H192" s="26"/>
      <c r="I192" s="36"/>
      <c r="J192" s="26"/>
      <c r="K192" s="26"/>
    </row>
    <row r="193" spans="1:11" ht="12.75">
      <c r="A193" s="19" t="s">
        <v>172</v>
      </c>
      <c r="B193" s="19" t="s">
        <v>351</v>
      </c>
      <c r="C193" s="2">
        <v>75</v>
      </c>
      <c r="F193" s="26"/>
      <c r="G193" s="26"/>
      <c r="H193" s="26"/>
      <c r="I193" s="36"/>
      <c r="J193" s="26"/>
      <c r="K193" s="26"/>
    </row>
    <row r="194" spans="1:11" ht="12.75">
      <c r="A194" s="19" t="s">
        <v>173</v>
      </c>
      <c r="B194" s="19" t="s">
        <v>352</v>
      </c>
      <c r="C194" s="2">
        <v>-999</v>
      </c>
      <c r="F194" s="26"/>
      <c r="G194" s="26"/>
      <c r="H194" s="26"/>
      <c r="I194" s="36"/>
      <c r="J194" s="26"/>
      <c r="K194" s="26"/>
    </row>
    <row r="195" spans="1:11" ht="12.75">
      <c r="A195" s="19" t="s">
        <v>174</v>
      </c>
      <c r="B195" s="19" t="s">
        <v>353</v>
      </c>
      <c r="C195" s="2">
        <v>76</v>
      </c>
      <c r="F195" s="26"/>
      <c r="G195" s="26"/>
      <c r="H195" s="26"/>
      <c r="I195" s="36"/>
      <c r="J195" s="26"/>
      <c r="K195" s="26"/>
    </row>
    <row r="196" spans="1:11" ht="12.75">
      <c r="A196" s="19" t="s">
        <v>175</v>
      </c>
      <c r="B196" s="19" t="s">
        <v>354</v>
      </c>
      <c r="C196" s="2">
        <v>57</v>
      </c>
      <c r="F196" s="26"/>
      <c r="G196" s="26"/>
      <c r="H196" s="26"/>
      <c r="I196" s="36"/>
      <c r="J196" s="26"/>
      <c r="K196" s="26"/>
    </row>
    <row r="197" spans="1:11" ht="12.75">
      <c r="A197" s="19" t="s">
        <v>176</v>
      </c>
      <c r="B197" s="19" t="s">
        <v>355</v>
      </c>
      <c r="C197" s="2">
        <v>71</v>
      </c>
      <c r="F197" s="26"/>
      <c r="G197" s="26"/>
      <c r="H197" s="26"/>
      <c r="I197" s="36"/>
      <c r="J197" s="26"/>
      <c r="K197" s="26"/>
    </row>
    <row r="198" spans="1:11" ht="12.75">
      <c r="A198" s="19" t="s">
        <v>177</v>
      </c>
      <c r="B198" s="19" t="s">
        <v>356</v>
      </c>
      <c r="C198" s="2">
        <v>73</v>
      </c>
      <c r="F198" s="26"/>
      <c r="G198" s="26"/>
      <c r="H198" s="26"/>
      <c r="I198" s="36"/>
      <c r="J198" s="26"/>
      <c r="K198" s="26"/>
    </row>
    <row r="199" spans="1:11" ht="12.75">
      <c r="A199" s="19" t="s">
        <v>178</v>
      </c>
      <c r="B199" s="19" t="s">
        <v>357</v>
      </c>
      <c r="C199" s="2">
        <v>73</v>
      </c>
      <c r="F199" s="26"/>
      <c r="G199" s="26"/>
      <c r="H199" s="26"/>
      <c r="I199" s="36"/>
      <c r="J199" s="26"/>
      <c r="K199" s="26"/>
    </row>
    <row r="200" spans="1:11" ht="12.75">
      <c r="A200" s="19" t="s">
        <v>179</v>
      </c>
      <c r="B200" s="19" t="s">
        <v>358</v>
      </c>
      <c r="C200" s="2">
        <v>68</v>
      </c>
      <c r="F200" s="26"/>
      <c r="G200" s="26"/>
      <c r="H200" s="26"/>
      <c r="I200" s="36"/>
      <c r="J200" s="26"/>
      <c r="K200" s="26"/>
    </row>
    <row r="201" spans="1:11" ht="12.75">
      <c r="A201" s="19" t="s">
        <v>180</v>
      </c>
      <c r="B201" s="19" t="s">
        <v>359</v>
      </c>
      <c r="C201" s="2">
        <v>80</v>
      </c>
      <c r="F201" s="26"/>
      <c r="G201" s="26"/>
      <c r="H201" s="26"/>
      <c r="I201" s="36"/>
      <c r="J201" s="26"/>
      <c r="K201" s="26"/>
    </row>
    <row r="202" spans="1:11" ht="12.75">
      <c r="A202" s="19" t="s">
        <v>181</v>
      </c>
      <c r="B202" s="19" t="s">
        <v>360</v>
      </c>
      <c r="C202" s="2">
        <v>76</v>
      </c>
      <c r="F202" s="26"/>
      <c r="G202" s="26"/>
      <c r="H202" s="26"/>
      <c r="I202" s="36"/>
      <c r="J202" s="26"/>
      <c r="K202" s="26"/>
    </row>
    <row r="203" spans="1:11" ht="12.75">
      <c r="A203" s="19" t="s">
        <v>182</v>
      </c>
      <c r="B203" s="19" t="s">
        <v>361</v>
      </c>
      <c r="C203" s="2">
        <v>83</v>
      </c>
      <c r="F203" s="26"/>
      <c r="G203" s="26"/>
      <c r="H203" s="26"/>
      <c r="I203" s="36"/>
      <c r="J203" s="26"/>
      <c r="K203" s="26"/>
    </row>
    <row r="204" spans="1:11" ht="12.75">
      <c r="A204" s="19" t="s">
        <v>183</v>
      </c>
      <c r="B204" s="19" t="s">
        <v>362</v>
      </c>
      <c r="C204" s="2">
        <v>80</v>
      </c>
      <c r="F204" s="26"/>
      <c r="G204" s="26"/>
      <c r="H204" s="26"/>
      <c r="I204" s="36"/>
      <c r="J204" s="26"/>
      <c r="K204" s="26"/>
    </row>
    <row r="205" spans="1:11" ht="12.75">
      <c r="A205" s="19" t="s">
        <v>184</v>
      </c>
      <c r="B205" s="19" t="s">
        <v>363</v>
      </c>
      <c r="C205" s="2">
        <v>74</v>
      </c>
      <c r="F205" s="26"/>
      <c r="G205" s="26"/>
      <c r="H205" s="26"/>
      <c r="I205" s="36"/>
      <c r="J205" s="26"/>
      <c r="K205" s="26"/>
    </row>
    <row r="206" spans="1:11" ht="12.75">
      <c r="A206" s="19" t="s">
        <v>185</v>
      </c>
      <c r="B206" s="19" t="s">
        <v>364</v>
      </c>
      <c r="C206" s="2">
        <v>76</v>
      </c>
      <c r="F206" s="26"/>
      <c r="G206" s="26"/>
      <c r="H206" s="26"/>
      <c r="I206" s="36"/>
      <c r="J206" s="26"/>
      <c r="K206" s="26"/>
    </row>
    <row r="207" spans="1:11" ht="12.75">
      <c r="A207" s="19" t="s">
        <v>186</v>
      </c>
      <c r="B207" s="19" t="s">
        <v>365</v>
      </c>
      <c r="C207" s="2">
        <v>71</v>
      </c>
      <c r="F207" s="26"/>
      <c r="G207" s="26"/>
      <c r="H207" s="26"/>
      <c r="I207" s="36"/>
      <c r="J207" s="26"/>
      <c r="K207" s="26"/>
    </row>
    <row r="208" spans="1:11" ht="12.75">
      <c r="A208" s="19" t="s">
        <v>187</v>
      </c>
      <c r="B208" s="19" t="s">
        <v>366</v>
      </c>
      <c r="C208" s="2">
        <v>-999</v>
      </c>
      <c r="F208" s="26"/>
      <c r="G208" s="26"/>
      <c r="H208" s="26"/>
      <c r="I208" s="36"/>
      <c r="J208" s="26"/>
      <c r="K208" s="26"/>
    </row>
    <row r="209" spans="1:11" ht="12.75">
      <c r="A209" s="19" t="s">
        <v>188</v>
      </c>
      <c r="B209" s="19" t="s">
        <v>367</v>
      </c>
      <c r="C209" s="2">
        <v>-999</v>
      </c>
      <c r="F209" s="26"/>
      <c r="G209" s="26"/>
      <c r="H209" s="26"/>
      <c r="I209" s="36"/>
      <c r="J209" s="26"/>
      <c r="K209" s="26"/>
    </row>
    <row r="210" spans="1:11" ht="12.75">
      <c r="A210" s="19" t="s">
        <v>189</v>
      </c>
      <c r="B210" s="19" t="s">
        <v>368</v>
      </c>
      <c r="C210" s="2">
        <v>75</v>
      </c>
      <c r="F210" s="26"/>
      <c r="G210" s="26"/>
      <c r="H210" s="26"/>
      <c r="I210" s="36"/>
      <c r="J210" s="26"/>
      <c r="K210" s="26"/>
    </row>
    <row r="211" spans="1:11" ht="12.75">
      <c r="A211" s="19" t="s">
        <v>190</v>
      </c>
      <c r="B211" s="19" t="s">
        <v>369</v>
      </c>
      <c r="C211" s="2">
        <v>58</v>
      </c>
      <c r="F211" s="26"/>
      <c r="G211" s="26"/>
      <c r="H211" s="26"/>
      <c r="I211" s="36"/>
      <c r="J211" s="26"/>
      <c r="K211" s="26"/>
    </row>
    <row r="212" spans="1:11" ht="12.75">
      <c r="A212" s="19" t="s">
        <v>191</v>
      </c>
      <c r="B212" s="19" t="s">
        <v>370</v>
      </c>
      <c r="C212" s="2">
        <v>81</v>
      </c>
      <c r="F212" s="26"/>
      <c r="G212" s="26"/>
      <c r="H212" s="26"/>
      <c r="I212" s="36"/>
      <c r="J212" s="26"/>
      <c r="K212" s="26"/>
    </row>
    <row r="213" spans="1:11" ht="12.75">
      <c r="A213" s="19" t="s">
        <v>192</v>
      </c>
      <c r="B213" s="19" t="s">
        <v>371</v>
      </c>
      <c r="C213" s="2">
        <v>72</v>
      </c>
      <c r="F213" s="26"/>
      <c r="G213" s="26"/>
      <c r="H213" s="26"/>
      <c r="I213" s="36"/>
      <c r="J213" s="26"/>
      <c r="K213" s="26"/>
    </row>
    <row r="214" spans="1:11" ht="12.75">
      <c r="A214" s="19" t="s">
        <v>193</v>
      </c>
      <c r="B214" s="19" t="s">
        <v>372</v>
      </c>
      <c r="C214" s="2">
        <v>60</v>
      </c>
      <c r="F214" s="26"/>
      <c r="G214" s="26"/>
      <c r="H214" s="26"/>
      <c r="I214" s="36"/>
      <c r="J214" s="26"/>
      <c r="K214" s="26"/>
    </row>
    <row r="215" spans="1:11" ht="12.75">
      <c r="A215" s="19" t="s">
        <v>373</v>
      </c>
      <c r="B215" s="19" t="s">
        <v>374</v>
      </c>
      <c r="C215" s="2">
        <v>-999</v>
      </c>
      <c r="F215" s="26"/>
      <c r="G215" s="26"/>
      <c r="H215" s="26"/>
      <c r="I215" s="36"/>
      <c r="J215" s="26"/>
      <c r="K215" s="26"/>
    </row>
    <row r="216" spans="1:11" ht="12.75">
      <c r="A216" s="19" t="s">
        <v>194</v>
      </c>
      <c r="B216" s="19" t="s">
        <v>375</v>
      </c>
      <c r="C216" s="2">
        <v>89</v>
      </c>
      <c r="F216" s="26"/>
      <c r="G216" s="26"/>
      <c r="H216" s="26"/>
      <c r="I216" s="36"/>
      <c r="J216" s="26"/>
      <c r="K216" s="26"/>
    </row>
    <row r="217" spans="1:3" ht="12.75">
      <c r="A217" s="19" t="s">
        <v>195</v>
      </c>
      <c r="B217" s="19" t="s">
        <v>376</v>
      </c>
      <c r="C217" s="2">
        <v>61</v>
      </c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2"/>
      <c r="B259" s="2"/>
    </row>
    <row r="260" spans="1:2" ht="12.75">
      <c r="A260" s="2"/>
      <c r="B260" s="2"/>
    </row>
  </sheetData>
  <mergeCells count="2">
    <mergeCell ref="F9:O9"/>
    <mergeCell ref="E15:I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54.28125" style="2" bestFit="1" customWidth="1"/>
    <col min="3" max="3" width="9.140625" style="2" customWidth="1"/>
    <col min="4" max="4" width="9.140625" style="3" customWidth="1"/>
    <col min="5" max="5" width="9.7109375" style="3" customWidth="1"/>
    <col min="6" max="16384" width="9.140625" style="3" customWidth="1"/>
  </cols>
  <sheetData>
    <row r="1" spans="1:5" ht="12.75">
      <c r="A1" s="10" t="s">
        <v>196</v>
      </c>
      <c r="B1" s="10" t="s">
        <v>197</v>
      </c>
      <c r="C1" s="11" t="s">
        <v>198</v>
      </c>
      <c r="E1" s="44"/>
    </row>
    <row r="2" spans="1:13" ht="12.75">
      <c r="A2" s="12" t="s">
        <v>0</v>
      </c>
      <c r="B2" s="12" t="s">
        <v>199</v>
      </c>
      <c r="C2" s="5">
        <v>33</v>
      </c>
      <c r="E2" s="43" t="s">
        <v>502</v>
      </c>
      <c r="F2" s="1" t="s">
        <v>510</v>
      </c>
      <c r="G2" s="2"/>
      <c r="I2" s="39"/>
      <c r="J2" s="39"/>
      <c r="K2" s="39"/>
      <c r="L2" s="39"/>
      <c r="M2" s="39"/>
    </row>
    <row r="3" spans="1:13" ht="12.75">
      <c r="A3" s="12" t="s">
        <v>3</v>
      </c>
      <c r="B3" s="12" t="s">
        <v>200</v>
      </c>
      <c r="C3" s="5">
        <v>35</v>
      </c>
      <c r="E3" s="38"/>
      <c r="F3" s="65" t="s">
        <v>564</v>
      </c>
      <c r="G3" s="65"/>
      <c r="H3" s="65"/>
      <c r="I3" s="65"/>
      <c r="J3" s="65"/>
      <c r="K3" s="65"/>
      <c r="L3" s="65"/>
      <c r="M3" s="65"/>
    </row>
    <row r="4" spans="1:13" ht="12.75">
      <c r="A4" s="12" t="s">
        <v>4</v>
      </c>
      <c r="B4" s="12" t="s">
        <v>201</v>
      </c>
      <c r="C4" s="5">
        <v>44</v>
      </c>
      <c r="E4" s="38"/>
      <c r="F4" s="65"/>
      <c r="G4" s="65"/>
      <c r="H4" s="65"/>
      <c r="I4" s="65"/>
      <c r="J4" s="65"/>
      <c r="K4" s="65"/>
      <c r="L4" s="65"/>
      <c r="M4" s="65"/>
    </row>
    <row r="5" spans="1:7" ht="12.75">
      <c r="A5" s="12" t="s">
        <v>5</v>
      </c>
      <c r="B5" s="12" t="s">
        <v>202</v>
      </c>
      <c r="C5" s="5">
        <v>32</v>
      </c>
      <c r="E5" s="1" t="s">
        <v>428</v>
      </c>
      <c r="F5" s="1" t="s">
        <v>386</v>
      </c>
      <c r="G5" s="2"/>
    </row>
    <row r="6" spans="1:7" ht="12.75">
      <c r="A6" s="12" t="s">
        <v>6</v>
      </c>
      <c r="B6" s="12" t="s">
        <v>203</v>
      </c>
      <c r="C6" s="5">
        <v>36</v>
      </c>
      <c r="E6" s="44"/>
      <c r="F6" s="4" t="s">
        <v>512</v>
      </c>
      <c r="G6" s="2"/>
    </row>
    <row r="7" spans="1:5" ht="12.75">
      <c r="A7" s="12" t="s">
        <v>7</v>
      </c>
      <c r="B7" s="12" t="s">
        <v>204</v>
      </c>
      <c r="C7" s="5">
        <v>36</v>
      </c>
      <c r="E7" s="44"/>
    </row>
    <row r="8" spans="1:13" ht="12.75">
      <c r="A8" s="12" t="s">
        <v>8</v>
      </c>
      <c r="B8" s="12" t="s">
        <v>205</v>
      </c>
      <c r="C8" s="5">
        <v>36</v>
      </c>
      <c r="E8" s="43" t="s">
        <v>503</v>
      </c>
      <c r="F8" s="1" t="s">
        <v>513</v>
      </c>
      <c r="G8" s="2"/>
      <c r="I8" s="39"/>
      <c r="J8" s="39"/>
      <c r="K8" s="39"/>
      <c r="L8" s="39"/>
      <c r="M8" s="39"/>
    </row>
    <row r="9" spans="1:19" ht="14.25" customHeight="1">
      <c r="A9" s="12" t="s">
        <v>9</v>
      </c>
      <c r="B9" s="12" t="s">
        <v>206</v>
      </c>
      <c r="C9" s="5">
        <v>37</v>
      </c>
      <c r="E9" s="38"/>
      <c r="F9" s="65" t="s">
        <v>514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3" ht="12.75">
      <c r="A10" s="12" t="s">
        <v>10</v>
      </c>
      <c r="B10" s="12" t="s">
        <v>207</v>
      </c>
      <c r="C10" s="5">
        <v>39</v>
      </c>
      <c r="E10" s="38"/>
      <c r="F10" s="41"/>
      <c r="G10" s="41"/>
      <c r="H10" s="41"/>
      <c r="I10" s="41"/>
      <c r="J10" s="41"/>
      <c r="K10" s="41"/>
      <c r="L10" s="41"/>
      <c r="M10" s="41"/>
    </row>
    <row r="11" spans="1:10" ht="12.75">
      <c r="A11" s="12" t="s">
        <v>11</v>
      </c>
      <c r="B11" s="12" t="s">
        <v>208</v>
      </c>
      <c r="C11" s="2">
        <v>26</v>
      </c>
      <c r="E11" s="19" t="s">
        <v>541</v>
      </c>
      <c r="F11" s="7"/>
      <c r="G11" s="7"/>
      <c r="H11" s="7"/>
      <c r="I11" s="7"/>
      <c r="J11" s="7"/>
    </row>
    <row r="12" spans="1:10" ht="12.75">
      <c r="A12" s="12" t="s">
        <v>12</v>
      </c>
      <c r="B12" s="12" t="s">
        <v>209</v>
      </c>
      <c r="C12" s="2">
        <v>20</v>
      </c>
      <c r="E12" s="19" t="s">
        <v>544</v>
      </c>
      <c r="F12" s="7"/>
      <c r="G12" s="7"/>
      <c r="H12" s="7"/>
      <c r="I12" s="7"/>
      <c r="J12" s="7"/>
    </row>
    <row r="13" spans="1:10" ht="12.75">
      <c r="A13" s="12" t="s">
        <v>13</v>
      </c>
      <c r="B13" s="12" t="s">
        <v>210</v>
      </c>
      <c r="C13" s="2">
        <v>23</v>
      </c>
      <c r="E13" s="19" t="s">
        <v>545</v>
      </c>
      <c r="F13" s="7"/>
      <c r="G13" s="7"/>
      <c r="H13" s="7"/>
      <c r="I13" s="7"/>
      <c r="J13" s="7"/>
    </row>
    <row r="14" spans="1:10" ht="12.75" customHeight="1">
      <c r="A14" s="12" t="s">
        <v>14</v>
      </c>
      <c r="B14" s="12" t="s">
        <v>211</v>
      </c>
      <c r="C14" s="2">
        <v>22</v>
      </c>
      <c r="E14" s="66" t="s">
        <v>560</v>
      </c>
      <c r="F14" s="66"/>
      <c r="G14" s="66"/>
      <c r="H14" s="66"/>
      <c r="I14" s="66"/>
      <c r="J14" s="7"/>
    </row>
    <row r="15" spans="1:3" ht="12.75">
      <c r="A15" s="12" t="s">
        <v>15</v>
      </c>
      <c r="B15" s="12" t="s">
        <v>212</v>
      </c>
      <c r="C15" s="2">
        <v>28</v>
      </c>
    </row>
    <row r="16" spans="1:5" ht="12.75">
      <c r="A16" s="12" t="s">
        <v>16</v>
      </c>
      <c r="B16" s="12" t="s">
        <v>213</v>
      </c>
      <c r="C16" s="2">
        <v>15</v>
      </c>
      <c r="E16" s="19" t="s">
        <v>2</v>
      </c>
    </row>
    <row r="17" spans="1:5" ht="12.75">
      <c r="A17" s="12" t="s">
        <v>17</v>
      </c>
      <c r="B17" s="12" t="s">
        <v>214</v>
      </c>
      <c r="C17" s="2">
        <v>32</v>
      </c>
      <c r="E17" s="19" t="s">
        <v>407</v>
      </c>
    </row>
    <row r="18" spans="1:5" ht="12.75">
      <c r="A18" s="12" t="s">
        <v>18</v>
      </c>
      <c r="B18" s="12" t="s">
        <v>215</v>
      </c>
      <c r="C18" s="2">
        <v>17</v>
      </c>
      <c r="E18" s="19" t="s">
        <v>537</v>
      </c>
    </row>
    <row r="19" spans="1:5" ht="12.75">
      <c r="A19" s="12" t="s">
        <v>19</v>
      </c>
      <c r="B19" s="12" t="s">
        <v>216</v>
      </c>
      <c r="C19" s="2">
        <v>19</v>
      </c>
      <c r="E19" s="4" t="s">
        <v>557</v>
      </c>
    </row>
    <row r="20" spans="1:3" ht="12.75">
      <c r="A20" s="12" t="s">
        <v>20</v>
      </c>
      <c r="B20" s="12" t="s">
        <v>217</v>
      </c>
      <c r="C20" s="2">
        <v>19</v>
      </c>
    </row>
    <row r="21" spans="1:5" ht="12.75">
      <c r="A21" s="12" t="s">
        <v>21</v>
      </c>
      <c r="B21" s="12" t="s">
        <v>218</v>
      </c>
      <c r="C21" s="2">
        <v>19</v>
      </c>
      <c r="E21" s="3" t="s">
        <v>550</v>
      </c>
    </row>
    <row r="22" spans="1:5" ht="12.75">
      <c r="A22" s="13" t="s">
        <v>22</v>
      </c>
      <c r="B22" s="13" t="s">
        <v>219</v>
      </c>
      <c r="C22" s="8">
        <v>1</v>
      </c>
      <c r="E22" s="19" t="s">
        <v>553</v>
      </c>
    </row>
    <row r="23" spans="1:5" ht="12.75">
      <c r="A23" s="13" t="s">
        <v>23</v>
      </c>
      <c r="B23" s="13" t="s">
        <v>220</v>
      </c>
      <c r="C23" s="8">
        <v>1</v>
      </c>
      <c r="E23" s="19" t="s">
        <v>549</v>
      </c>
    </row>
    <row r="24" spans="1:5" ht="12.75">
      <c r="A24" s="13" t="s">
        <v>24</v>
      </c>
      <c r="B24" s="13" t="s">
        <v>221</v>
      </c>
      <c r="C24" s="8">
        <v>2</v>
      </c>
      <c r="E24" s="4" t="s">
        <v>556</v>
      </c>
    </row>
    <row r="25" spans="1:3" ht="12.75">
      <c r="A25" s="13" t="s">
        <v>25</v>
      </c>
      <c r="B25" s="13" t="s">
        <v>222</v>
      </c>
      <c r="C25" s="8">
        <v>1</v>
      </c>
    </row>
    <row r="26" spans="1:3" ht="12.75">
      <c r="A26" s="13" t="s">
        <v>26</v>
      </c>
      <c r="B26" s="13" t="s">
        <v>223</v>
      </c>
      <c r="C26" s="8">
        <v>5</v>
      </c>
    </row>
    <row r="27" spans="1:3" ht="12.75">
      <c r="A27" s="13" t="s">
        <v>27</v>
      </c>
      <c r="B27" s="13" t="s">
        <v>224</v>
      </c>
      <c r="C27" s="8">
        <v>2</v>
      </c>
    </row>
    <row r="28" spans="1:3" ht="12.75">
      <c r="A28" s="24" t="s">
        <v>28</v>
      </c>
      <c r="B28" s="12" t="s">
        <v>377</v>
      </c>
      <c r="C28" s="2">
        <v>-999</v>
      </c>
    </row>
    <row r="29" spans="1:3" ht="12.75">
      <c r="A29" s="13" t="s">
        <v>29</v>
      </c>
      <c r="B29" s="12" t="s">
        <v>225</v>
      </c>
      <c r="C29" s="2">
        <v>9</v>
      </c>
    </row>
    <row r="30" spans="1:3" ht="12.75">
      <c r="A30" s="13" t="s">
        <v>30</v>
      </c>
      <c r="B30" s="13" t="s">
        <v>226</v>
      </c>
      <c r="C30" s="2">
        <v>33</v>
      </c>
    </row>
    <row r="31" spans="1:3" ht="12.75">
      <c r="A31" s="13" t="s">
        <v>31</v>
      </c>
      <c r="B31" s="13" t="s">
        <v>227</v>
      </c>
      <c r="C31" s="2">
        <v>25</v>
      </c>
    </row>
    <row r="32" spans="1:3" ht="12.75">
      <c r="A32" s="13" t="s">
        <v>32</v>
      </c>
      <c r="B32" s="13" t="s">
        <v>228</v>
      </c>
      <c r="C32" s="2">
        <v>26</v>
      </c>
    </row>
    <row r="33" spans="1:4" ht="12.75">
      <c r="A33" s="13" t="s">
        <v>33</v>
      </c>
      <c r="B33" s="13" t="s">
        <v>229</v>
      </c>
      <c r="C33" s="2">
        <v>23</v>
      </c>
      <c r="D33" s="9"/>
    </row>
    <row r="34" spans="1:4" ht="12.75">
      <c r="A34" s="13" t="s">
        <v>34</v>
      </c>
      <c r="B34" s="13" t="s">
        <v>230</v>
      </c>
      <c r="C34" s="2">
        <v>17</v>
      </c>
      <c r="D34" s="9"/>
    </row>
    <row r="35" spans="1:4" ht="12.75">
      <c r="A35" s="13" t="s">
        <v>35</v>
      </c>
      <c r="B35" s="13" t="s">
        <v>231</v>
      </c>
      <c r="C35" s="2">
        <v>23</v>
      </c>
      <c r="D35" s="9"/>
    </row>
    <row r="36" spans="1:4" ht="12.75">
      <c r="A36" s="13" t="s">
        <v>36</v>
      </c>
      <c r="B36" s="13" t="s">
        <v>232</v>
      </c>
      <c r="C36" s="2">
        <v>17</v>
      </c>
      <c r="D36" s="9"/>
    </row>
    <row r="37" spans="1:4" ht="12.75">
      <c r="A37" s="13" t="s">
        <v>37</v>
      </c>
      <c r="B37" s="13" t="s">
        <v>233</v>
      </c>
      <c r="C37" s="2">
        <v>19</v>
      </c>
      <c r="D37" s="9"/>
    </row>
    <row r="38" spans="1:3" ht="12.75">
      <c r="A38" s="16" t="s">
        <v>38</v>
      </c>
      <c r="B38" s="17" t="s">
        <v>378</v>
      </c>
      <c r="C38" s="2">
        <v>54</v>
      </c>
    </row>
    <row r="39" spans="1:3" ht="12.75">
      <c r="A39" s="16" t="s">
        <v>39</v>
      </c>
      <c r="B39" s="17" t="s">
        <v>379</v>
      </c>
      <c r="C39" s="2">
        <v>59</v>
      </c>
    </row>
    <row r="40" spans="1:3" ht="12.75">
      <c r="A40" s="16" t="s">
        <v>40</v>
      </c>
      <c r="B40" s="17" t="s">
        <v>234</v>
      </c>
      <c r="C40" s="2">
        <v>56</v>
      </c>
    </row>
    <row r="41" spans="1:3" ht="12.75">
      <c r="A41" s="16" t="s">
        <v>41</v>
      </c>
      <c r="B41" s="17" t="s">
        <v>380</v>
      </c>
      <c r="C41" s="2">
        <v>42</v>
      </c>
    </row>
    <row r="42" spans="1:3" ht="12.75">
      <c r="A42" s="16" t="s">
        <v>42</v>
      </c>
      <c r="B42" s="17" t="s">
        <v>235</v>
      </c>
      <c r="C42" s="2">
        <v>-999</v>
      </c>
    </row>
    <row r="43" spans="1:3" ht="12.75">
      <c r="A43" s="16" t="s">
        <v>43</v>
      </c>
      <c r="B43" s="17" t="s">
        <v>236</v>
      </c>
      <c r="C43" s="2">
        <v>51</v>
      </c>
    </row>
    <row r="44" spans="1:3" ht="12.75">
      <c r="A44" s="16" t="s">
        <v>44</v>
      </c>
      <c r="B44" s="17" t="s">
        <v>381</v>
      </c>
      <c r="C44" s="2">
        <v>56</v>
      </c>
    </row>
    <row r="45" spans="1:3" ht="12.75">
      <c r="A45" s="16" t="s">
        <v>45</v>
      </c>
      <c r="B45" s="17" t="s">
        <v>237</v>
      </c>
      <c r="C45" s="2">
        <v>43</v>
      </c>
    </row>
    <row r="46" spans="1:3" ht="12.75">
      <c r="A46" s="16" t="s">
        <v>46</v>
      </c>
      <c r="B46" s="17" t="s">
        <v>382</v>
      </c>
      <c r="C46" s="2">
        <v>52</v>
      </c>
    </row>
    <row r="47" spans="1:3" ht="12.75">
      <c r="A47" s="16" t="s">
        <v>47</v>
      </c>
      <c r="B47" s="17" t="s">
        <v>383</v>
      </c>
      <c r="C47" s="2">
        <v>55</v>
      </c>
    </row>
    <row r="48" spans="1:3" ht="12.75">
      <c r="A48" s="16" t="s">
        <v>48</v>
      </c>
      <c r="B48" s="17" t="s">
        <v>384</v>
      </c>
      <c r="C48" s="2">
        <v>54</v>
      </c>
    </row>
    <row r="49" spans="1:3" ht="12.75">
      <c r="A49" s="16" t="s">
        <v>49</v>
      </c>
      <c r="B49" s="17" t="s">
        <v>238</v>
      </c>
      <c r="C49" s="2">
        <v>52</v>
      </c>
    </row>
    <row r="50" spans="1:3" ht="12.75">
      <c r="A50" s="16" t="s">
        <v>50</v>
      </c>
      <c r="B50" s="17" t="s">
        <v>385</v>
      </c>
      <c r="C50" s="2">
        <v>41</v>
      </c>
    </row>
    <row r="51" spans="1:3" ht="12.75">
      <c r="A51" s="16" t="s">
        <v>51</v>
      </c>
      <c r="B51" s="17" t="s">
        <v>239</v>
      </c>
      <c r="C51" s="2">
        <v>46</v>
      </c>
    </row>
    <row r="52" spans="1:3" ht="12.75">
      <c r="A52" s="16" t="s">
        <v>52</v>
      </c>
      <c r="B52" s="17" t="s">
        <v>240</v>
      </c>
      <c r="C52" s="2">
        <v>52</v>
      </c>
    </row>
    <row r="53" spans="1:3" ht="12.75">
      <c r="A53" s="16" t="s">
        <v>53</v>
      </c>
      <c r="B53" s="17" t="s">
        <v>241</v>
      </c>
      <c r="C53" s="2">
        <v>49</v>
      </c>
    </row>
    <row r="54" spans="1:4" ht="12.75">
      <c r="A54" s="14" t="s">
        <v>54</v>
      </c>
      <c r="B54" s="14" t="s">
        <v>242</v>
      </c>
      <c r="C54" s="2">
        <v>65</v>
      </c>
      <c r="D54" s="9"/>
    </row>
    <row r="55" spans="1:4" ht="12.75">
      <c r="A55" s="14" t="s">
        <v>55</v>
      </c>
      <c r="B55" s="14" t="s">
        <v>243</v>
      </c>
      <c r="C55" s="2">
        <v>57</v>
      </c>
      <c r="D55" s="9"/>
    </row>
    <row r="56" spans="1:3" ht="12.75">
      <c r="A56" s="14" t="s">
        <v>56</v>
      </c>
      <c r="B56" s="14" t="s">
        <v>244</v>
      </c>
      <c r="C56" s="2">
        <v>53</v>
      </c>
    </row>
    <row r="57" spans="1:3" ht="12.75">
      <c r="A57" s="14" t="s">
        <v>57</v>
      </c>
      <c r="B57" s="14" t="s">
        <v>245</v>
      </c>
      <c r="C57" s="2">
        <v>59</v>
      </c>
    </row>
    <row r="58" spans="1:3" ht="12.75">
      <c r="A58" s="14" t="s">
        <v>58</v>
      </c>
      <c r="B58" s="14" t="s">
        <v>246</v>
      </c>
      <c r="C58" s="2">
        <v>54</v>
      </c>
    </row>
    <row r="59" spans="1:3" ht="12.75">
      <c r="A59" s="13" t="s">
        <v>59</v>
      </c>
      <c r="B59" s="13" t="s">
        <v>247</v>
      </c>
      <c r="C59" s="2">
        <v>10</v>
      </c>
    </row>
    <row r="60" spans="1:3" ht="12.75">
      <c r="A60" s="12" t="s">
        <v>60</v>
      </c>
      <c r="B60" s="12" t="s">
        <v>248</v>
      </c>
      <c r="C60" s="2">
        <v>16</v>
      </c>
    </row>
    <row r="61" spans="1:3" ht="12.75">
      <c r="A61" s="12" t="s">
        <v>61</v>
      </c>
      <c r="B61" s="12" t="s">
        <v>249</v>
      </c>
      <c r="C61" s="2">
        <v>19</v>
      </c>
    </row>
    <row r="62" spans="1:3" ht="12.75">
      <c r="A62" s="12" t="s">
        <v>62</v>
      </c>
      <c r="B62" s="12" t="s">
        <v>250</v>
      </c>
      <c r="C62" s="2">
        <v>21</v>
      </c>
    </row>
    <row r="63" spans="1:3" ht="12.75">
      <c r="A63" s="12" t="s">
        <v>63</v>
      </c>
      <c r="B63" s="12" t="s">
        <v>251</v>
      </c>
      <c r="C63" s="2">
        <v>24</v>
      </c>
    </row>
    <row r="64" spans="1:3" ht="12.75">
      <c r="A64" s="12" t="s">
        <v>64</v>
      </c>
      <c r="B64" s="12" t="s">
        <v>252</v>
      </c>
      <c r="C64" s="2">
        <v>23</v>
      </c>
    </row>
    <row r="65" spans="1:3" ht="12.75">
      <c r="A65" s="12" t="s">
        <v>65</v>
      </c>
      <c r="B65" s="12" t="s">
        <v>253</v>
      </c>
      <c r="C65" s="2">
        <v>22</v>
      </c>
    </row>
    <row r="66" spans="1:3" ht="12.75">
      <c r="A66" s="12" t="s">
        <v>66</v>
      </c>
      <c r="B66" s="12" t="s">
        <v>254</v>
      </c>
      <c r="C66" s="2">
        <v>22</v>
      </c>
    </row>
    <row r="67" spans="1:3" ht="12.75">
      <c r="A67" s="12" t="s">
        <v>67</v>
      </c>
      <c r="B67" s="12" t="s">
        <v>255</v>
      </c>
      <c r="C67" s="2">
        <v>26</v>
      </c>
    </row>
    <row r="68" spans="1:3" ht="12.75">
      <c r="A68" s="12" t="s">
        <v>68</v>
      </c>
      <c r="B68" s="12" t="s">
        <v>256</v>
      </c>
      <c r="C68" s="2">
        <v>18</v>
      </c>
    </row>
    <row r="69" spans="1:3" ht="12.75">
      <c r="A69" s="12" t="s">
        <v>69</v>
      </c>
      <c r="B69" s="12" t="s">
        <v>257</v>
      </c>
      <c r="C69" s="2">
        <v>15</v>
      </c>
    </row>
    <row r="70" spans="1:3" ht="12.75">
      <c r="A70" s="12" t="s">
        <v>70</v>
      </c>
      <c r="B70" s="12" t="s">
        <v>258</v>
      </c>
      <c r="C70" s="2">
        <v>16</v>
      </c>
    </row>
    <row r="71" spans="1:3" ht="12.75">
      <c r="A71" s="12" t="s">
        <v>71</v>
      </c>
      <c r="B71" s="12" t="s">
        <v>259</v>
      </c>
      <c r="C71" s="2">
        <v>24</v>
      </c>
    </row>
    <row r="72" spans="1:3" ht="12.75">
      <c r="A72" s="12" t="s">
        <v>72</v>
      </c>
      <c r="B72" s="12" t="s">
        <v>260</v>
      </c>
      <c r="C72" s="2">
        <v>18</v>
      </c>
    </row>
    <row r="73" spans="1:3" ht="12.75">
      <c r="A73" s="12" t="s">
        <v>73</v>
      </c>
      <c r="B73" s="12" t="s">
        <v>261</v>
      </c>
      <c r="C73" s="2">
        <v>28</v>
      </c>
    </row>
    <row r="74" spans="1:3" ht="12.75">
      <c r="A74" s="12" t="s">
        <v>74</v>
      </c>
      <c r="B74" s="12" t="s">
        <v>262</v>
      </c>
      <c r="C74" s="2">
        <v>14</v>
      </c>
    </row>
    <row r="75" spans="1:3" ht="12.75">
      <c r="A75" s="12" t="s">
        <v>75</v>
      </c>
      <c r="B75" s="12" t="s">
        <v>263</v>
      </c>
      <c r="C75" s="2">
        <v>16</v>
      </c>
    </row>
    <row r="76" spans="1:4" ht="12.75">
      <c r="A76" s="12" t="s">
        <v>76</v>
      </c>
      <c r="B76" s="12" t="s">
        <v>264</v>
      </c>
      <c r="C76" s="2">
        <v>13</v>
      </c>
      <c r="D76" s="9"/>
    </row>
    <row r="77" spans="1:4" ht="12.75">
      <c r="A77" s="12" t="s">
        <v>77</v>
      </c>
      <c r="B77" s="12" t="s">
        <v>265</v>
      </c>
      <c r="C77" s="2">
        <v>17</v>
      </c>
      <c r="D77" s="9"/>
    </row>
    <row r="78" spans="1:4" ht="12.75">
      <c r="A78" s="12" t="s">
        <v>78</v>
      </c>
      <c r="B78" s="12" t="s">
        <v>266</v>
      </c>
      <c r="C78" s="2">
        <v>14</v>
      </c>
      <c r="D78" s="9"/>
    </row>
    <row r="79" spans="1:3" ht="12.75">
      <c r="A79" s="12" t="s">
        <v>79</v>
      </c>
      <c r="B79" s="12" t="s">
        <v>267</v>
      </c>
      <c r="C79" s="2">
        <v>47</v>
      </c>
    </row>
    <row r="80" spans="1:3" ht="12.75">
      <c r="A80" s="12" t="s">
        <v>80</v>
      </c>
      <c r="B80" s="12" t="s">
        <v>268</v>
      </c>
      <c r="C80" s="2">
        <v>52</v>
      </c>
    </row>
    <row r="81" spans="1:3" ht="12.75">
      <c r="A81" s="12" t="s">
        <v>81</v>
      </c>
      <c r="B81" s="12" t="s">
        <v>269</v>
      </c>
      <c r="C81" s="2">
        <v>53</v>
      </c>
    </row>
    <row r="82" spans="1:3" ht="12.75">
      <c r="A82" s="12" t="s">
        <v>82</v>
      </c>
      <c r="B82" s="12" t="s">
        <v>270</v>
      </c>
      <c r="C82" s="2">
        <v>48</v>
      </c>
    </row>
    <row r="83" spans="1:3" ht="12.75">
      <c r="A83" s="12" t="s">
        <v>83</v>
      </c>
      <c r="B83" s="12" t="s">
        <v>271</v>
      </c>
      <c r="C83" s="2">
        <v>-999</v>
      </c>
    </row>
    <row r="84" spans="1:4" ht="12.75">
      <c r="A84" s="12" t="s">
        <v>84</v>
      </c>
      <c r="B84" s="12" t="s">
        <v>387</v>
      </c>
      <c r="C84" s="2">
        <v>40</v>
      </c>
      <c r="D84" s="9"/>
    </row>
    <row r="85" spans="1:3" ht="12.75">
      <c r="A85" s="16" t="s">
        <v>85</v>
      </c>
      <c r="B85" s="17" t="s">
        <v>389</v>
      </c>
      <c r="C85" s="2">
        <v>7</v>
      </c>
    </row>
    <row r="86" spans="1:3" ht="12.75">
      <c r="A86" s="16" t="s">
        <v>86</v>
      </c>
      <c r="B86" s="17" t="s">
        <v>390</v>
      </c>
      <c r="C86" s="2">
        <v>5</v>
      </c>
    </row>
    <row r="87" spans="1:3" ht="12.75">
      <c r="A87" s="16" t="s">
        <v>388</v>
      </c>
      <c r="B87" s="17" t="s">
        <v>274</v>
      </c>
      <c r="C87" s="2">
        <v>12</v>
      </c>
    </row>
    <row r="88" spans="1:3" ht="12.75">
      <c r="A88" s="16" t="s">
        <v>87</v>
      </c>
      <c r="B88" s="17" t="s">
        <v>391</v>
      </c>
      <c r="C88" s="2">
        <v>9</v>
      </c>
    </row>
    <row r="89" spans="1:3" ht="12.75">
      <c r="A89" s="15" t="s">
        <v>88</v>
      </c>
      <c r="B89" s="15" t="s">
        <v>275</v>
      </c>
      <c r="C89" s="2">
        <v>5</v>
      </c>
    </row>
    <row r="90" spans="1:3" ht="12.75">
      <c r="A90" s="15" t="s">
        <v>89</v>
      </c>
      <c r="B90" s="15" t="s">
        <v>276</v>
      </c>
      <c r="C90" s="2">
        <v>8</v>
      </c>
    </row>
    <row r="91" spans="1:3" ht="12.75">
      <c r="A91" s="15" t="s">
        <v>90</v>
      </c>
      <c r="B91" s="15" t="s">
        <v>277</v>
      </c>
      <c r="C91" s="2">
        <v>8</v>
      </c>
    </row>
    <row r="92" spans="1:3" ht="12.75">
      <c r="A92" s="20" t="s">
        <v>91</v>
      </c>
      <c r="B92" s="20" t="s">
        <v>278</v>
      </c>
      <c r="C92" s="8">
        <v>17</v>
      </c>
    </row>
    <row r="93" spans="1:3" ht="12.75">
      <c r="A93" s="20" t="s">
        <v>92</v>
      </c>
      <c r="B93" s="20" t="s">
        <v>392</v>
      </c>
      <c r="C93" s="8">
        <v>14</v>
      </c>
    </row>
    <row r="94" spans="1:3" ht="12.75">
      <c r="A94" s="20" t="s">
        <v>93</v>
      </c>
      <c r="B94" s="20" t="s">
        <v>393</v>
      </c>
      <c r="C94" s="8">
        <v>11</v>
      </c>
    </row>
    <row r="95" spans="1:3" ht="12.75">
      <c r="A95" s="16" t="s">
        <v>394</v>
      </c>
      <c r="B95" s="13" t="s">
        <v>395</v>
      </c>
      <c r="C95" s="2">
        <v>36</v>
      </c>
    </row>
    <row r="96" spans="1:3" ht="12.75">
      <c r="A96" s="14" t="s">
        <v>94</v>
      </c>
      <c r="B96" s="12" t="s">
        <v>279</v>
      </c>
      <c r="C96" s="2">
        <v>47</v>
      </c>
    </row>
    <row r="97" spans="1:3" ht="12.75">
      <c r="A97" s="12" t="s">
        <v>95</v>
      </c>
      <c r="B97" s="12" t="s">
        <v>280</v>
      </c>
      <c r="C97" s="2">
        <v>11</v>
      </c>
    </row>
    <row r="98" spans="1:3" ht="12.75">
      <c r="A98" s="12" t="s">
        <v>96</v>
      </c>
      <c r="B98" s="12" t="s">
        <v>281</v>
      </c>
      <c r="C98" s="2">
        <v>16</v>
      </c>
    </row>
    <row r="99" spans="1:3" ht="12.75">
      <c r="A99" s="12" t="s">
        <v>97</v>
      </c>
      <c r="B99" s="12" t="s">
        <v>282</v>
      </c>
      <c r="C99" s="2">
        <v>13</v>
      </c>
    </row>
    <row r="100" spans="1:3" ht="12.75">
      <c r="A100" s="12" t="s">
        <v>98</v>
      </c>
      <c r="B100" s="12" t="s">
        <v>283</v>
      </c>
      <c r="C100" s="2">
        <v>15</v>
      </c>
    </row>
    <row r="101" spans="1:3" ht="12.75">
      <c r="A101" s="12" t="s">
        <v>99</v>
      </c>
      <c r="B101" s="12" t="s">
        <v>284</v>
      </c>
      <c r="C101" s="2">
        <v>19</v>
      </c>
    </row>
    <row r="102" spans="1:3" ht="12.75">
      <c r="A102" s="12" t="s">
        <v>100</v>
      </c>
      <c r="B102" s="12" t="s">
        <v>285</v>
      </c>
      <c r="C102" s="2">
        <v>17</v>
      </c>
    </row>
    <row r="103" spans="1:3" ht="12.75">
      <c r="A103" s="12" t="s">
        <v>101</v>
      </c>
      <c r="B103" s="12" t="s">
        <v>286</v>
      </c>
      <c r="C103" s="2">
        <v>13</v>
      </c>
    </row>
    <row r="104" spans="1:3" ht="12.75">
      <c r="A104" s="12" t="s">
        <v>102</v>
      </c>
      <c r="B104" s="12" t="s">
        <v>287</v>
      </c>
      <c r="C104" s="2">
        <v>14</v>
      </c>
    </row>
    <row r="105" spans="1:3" ht="12.75">
      <c r="A105" s="12" t="s">
        <v>103</v>
      </c>
      <c r="B105" s="12" t="s">
        <v>288</v>
      </c>
      <c r="C105" s="2">
        <v>14</v>
      </c>
    </row>
    <row r="106" spans="1:3" ht="12.75">
      <c r="A106" s="12" t="s">
        <v>104</v>
      </c>
      <c r="B106" s="12" t="s">
        <v>289</v>
      </c>
      <c r="C106" s="2">
        <v>12</v>
      </c>
    </row>
    <row r="107" spans="1:3" ht="12.75">
      <c r="A107" s="12" t="s">
        <v>105</v>
      </c>
      <c r="B107" s="12" t="s">
        <v>290</v>
      </c>
      <c r="C107" s="2">
        <v>13</v>
      </c>
    </row>
    <row r="108" spans="1:3" ht="12.75">
      <c r="A108" s="12" t="s">
        <v>106</v>
      </c>
      <c r="B108" s="12" t="s">
        <v>291</v>
      </c>
      <c r="C108" s="2">
        <v>9</v>
      </c>
    </row>
    <row r="109" spans="1:3" ht="12.75">
      <c r="A109" s="12" t="s">
        <v>107</v>
      </c>
      <c r="B109" s="12" t="s">
        <v>292</v>
      </c>
      <c r="C109" s="2">
        <v>12</v>
      </c>
    </row>
    <row r="110" spans="1:3" ht="12.75">
      <c r="A110" s="12" t="s">
        <v>108</v>
      </c>
      <c r="B110" s="12" t="s">
        <v>293</v>
      </c>
      <c r="C110" s="2">
        <v>8</v>
      </c>
    </row>
    <row r="111" spans="1:3" ht="12.75">
      <c r="A111" s="12" t="s">
        <v>109</v>
      </c>
      <c r="B111" s="12" t="s">
        <v>294</v>
      </c>
      <c r="C111" s="2">
        <v>7</v>
      </c>
    </row>
    <row r="112" spans="1:3" ht="12.75">
      <c r="A112" s="12" t="s">
        <v>110</v>
      </c>
      <c r="B112" s="12" t="s">
        <v>295</v>
      </c>
      <c r="C112" s="2">
        <v>5</v>
      </c>
    </row>
    <row r="113" spans="1:3" ht="12.75">
      <c r="A113" s="12" t="s">
        <v>111</v>
      </c>
      <c r="B113" s="12" t="s">
        <v>296</v>
      </c>
      <c r="C113" s="2">
        <v>5</v>
      </c>
    </row>
    <row r="114" spans="1:3" ht="12.75">
      <c r="A114" s="12" t="s">
        <v>112</v>
      </c>
      <c r="B114" s="12" t="s">
        <v>297</v>
      </c>
      <c r="C114" s="2">
        <v>8</v>
      </c>
    </row>
    <row r="115" spans="1:3" ht="12.75">
      <c r="A115" s="12" t="s">
        <v>113</v>
      </c>
      <c r="B115" s="12" t="s">
        <v>298</v>
      </c>
      <c r="C115" s="2">
        <v>7</v>
      </c>
    </row>
    <row r="116" spans="1:3" ht="12.75">
      <c r="A116" s="12" t="s">
        <v>114</v>
      </c>
      <c r="B116" s="12" t="s">
        <v>299</v>
      </c>
      <c r="C116" s="2">
        <v>6</v>
      </c>
    </row>
    <row r="117" spans="1:3" ht="12.75">
      <c r="A117" s="12" t="s">
        <v>115</v>
      </c>
      <c r="B117" s="12" t="s">
        <v>300</v>
      </c>
      <c r="C117" s="2">
        <v>13</v>
      </c>
    </row>
    <row r="118" spans="1:3" ht="12.75">
      <c r="A118" s="14" t="s">
        <v>301</v>
      </c>
      <c r="B118" s="12" t="s">
        <v>302</v>
      </c>
      <c r="C118" s="2">
        <v>-999</v>
      </c>
    </row>
    <row r="119" spans="1:3" ht="12.75">
      <c r="A119" s="13" t="s">
        <v>116</v>
      </c>
      <c r="B119" s="13" t="s">
        <v>303</v>
      </c>
      <c r="C119" s="2">
        <v>6</v>
      </c>
    </row>
    <row r="120" spans="1:3" ht="12.75">
      <c r="A120" s="12" t="s">
        <v>117</v>
      </c>
      <c r="B120" s="12" t="s">
        <v>304</v>
      </c>
      <c r="C120" s="2">
        <v>49</v>
      </c>
    </row>
    <row r="121" spans="1:3" ht="12.75">
      <c r="A121" s="13" t="s">
        <v>118</v>
      </c>
      <c r="B121" s="13" t="s">
        <v>305</v>
      </c>
      <c r="C121" s="2">
        <v>16</v>
      </c>
    </row>
    <row r="122" spans="1:3" ht="12.75">
      <c r="A122" s="12" t="s">
        <v>306</v>
      </c>
      <c r="B122" s="12" t="s">
        <v>307</v>
      </c>
      <c r="C122" s="2">
        <v>-999</v>
      </c>
    </row>
    <row r="123" spans="1:3" ht="12.75">
      <c r="A123" s="13" t="s">
        <v>119</v>
      </c>
      <c r="B123" s="13" t="s">
        <v>308</v>
      </c>
      <c r="C123" s="2">
        <v>22</v>
      </c>
    </row>
    <row r="124" spans="1:3" ht="12.75">
      <c r="A124" s="12" t="s">
        <v>120</v>
      </c>
      <c r="B124" s="12" t="s">
        <v>309</v>
      </c>
      <c r="C124" s="5">
        <v>54</v>
      </c>
    </row>
    <row r="125" spans="1:3" ht="12.75">
      <c r="A125" s="12" t="s">
        <v>121</v>
      </c>
      <c r="B125" s="12" t="s">
        <v>310</v>
      </c>
      <c r="C125" s="5">
        <v>50</v>
      </c>
    </row>
    <row r="126" spans="1:3" ht="12.75">
      <c r="A126" s="12" t="s">
        <v>122</v>
      </c>
      <c r="B126" s="12" t="s">
        <v>311</v>
      </c>
      <c r="C126" s="5">
        <v>46</v>
      </c>
    </row>
    <row r="127" spans="1:3" ht="12.75">
      <c r="A127" s="12" t="s">
        <v>123</v>
      </c>
      <c r="B127" s="12" t="s">
        <v>312</v>
      </c>
      <c r="C127" s="5">
        <v>57</v>
      </c>
    </row>
    <row r="128" spans="1:3" ht="12.75">
      <c r="A128" s="12" t="s">
        <v>124</v>
      </c>
      <c r="B128" s="12" t="s">
        <v>313</v>
      </c>
      <c r="C128" s="5">
        <v>57</v>
      </c>
    </row>
    <row r="129" spans="1:3" ht="12.75">
      <c r="A129" s="12" t="s">
        <v>125</v>
      </c>
      <c r="B129" s="12" t="s">
        <v>314</v>
      </c>
      <c r="C129" s="5">
        <v>51</v>
      </c>
    </row>
    <row r="130" spans="1:3" ht="12.75">
      <c r="A130" s="12" t="s">
        <v>126</v>
      </c>
      <c r="B130" s="12" t="s">
        <v>315</v>
      </c>
      <c r="C130" s="5">
        <v>64</v>
      </c>
    </row>
    <row r="131" spans="1:3" ht="12.75">
      <c r="A131" s="12" t="s">
        <v>127</v>
      </c>
      <c r="B131" s="12" t="s">
        <v>316</v>
      </c>
      <c r="C131" s="5">
        <v>61</v>
      </c>
    </row>
    <row r="132" spans="1:3" ht="12.75">
      <c r="A132" s="12" t="s">
        <v>128</v>
      </c>
      <c r="B132" s="12" t="s">
        <v>317</v>
      </c>
      <c r="C132" s="5">
        <v>58</v>
      </c>
    </row>
    <row r="133" spans="1:3" ht="12.75">
      <c r="A133" s="12" t="s">
        <v>129</v>
      </c>
      <c r="B133" s="12" t="s">
        <v>318</v>
      </c>
      <c r="C133" s="5">
        <v>60</v>
      </c>
    </row>
    <row r="134" spans="1:3" ht="12.75">
      <c r="A134" s="12" t="s">
        <v>130</v>
      </c>
      <c r="B134" s="12" t="s">
        <v>319</v>
      </c>
      <c r="C134" s="5">
        <v>51</v>
      </c>
    </row>
    <row r="135" spans="1:3" ht="12.75">
      <c r="A135" s="12" t="s">
        <v>131</v>
      </c>
      <c r="B135" s="12" t="s">
        <v>320</v>
      </c>
      <c r="C135" s="5">
        <v>50</v>
      </c>
    </row>
    <row r="136" spans="1:3" ht="12.75">
      <c r="A136" s="14" t="s">
        <v>132</v>
      </c>
      <c r="B136" s="12" t="s">
        <v>321</v>
      </c>
      <c r="C136" s="2">
        <v>74</v>
      </c>
    </row>
    <row r="137" spans="1:3" ht="12.75">
      <c r="A137" s="14" t="s">
        <v>133</v>
      </c>
      <c r="B137" s="12" t="s">
        <v>322</v>
      </c>
      <c r="C137" s="2">
        <v>56</v>
      </c>
    </row>
    <row r="138" spans="1:3" ht="12.75">
      <c r="A138" s="14" t="s">
        <v>134</v>
      </c>
      <c r="B138" s="12" t="s">
        <v>323</v>
      </c>
      <c r="C138" s="2">
        <v>60</v>
      </c>
    </row>
    <row r="139" spans="1:3" ht="12.75">
      <c r="A139" s="14" t="s">
        <v>135</v>
      </c>
      <c r="B139" s="12" t="s">
        <v>324</v>
      </c>
      <c r="C139" s="2">
        <v>58</v>
      </c>
    </row>
    <row r="140" spans="1:3" ht="12.75">
      <c r="A140" s="14" t="s">
        <v>136</v>
      </c>
      <c r="B140" s="12" t="s">
        <v>325</v>
      </c>
      <c r="C140" s="2">
        <v>57</v>
      </c>
    </row>
    <row r="141" spans="1:3" ht="12.75">
      <c r="A141" s="14" t="s">
        <v>137</v>
      </c>
      <c r="B141" s="12" t="s">
        <v>326</v>
      </c>
      <c r="C141" s="2">
        <v>63</v>
      </c>
    </row>
    <row r="142" spans="1:3" ht="12.75">
      <c r="A142" s="14" t="s">
        <v>138</v>
      </c>
      <c r="B142" s="12" t="s">
        <v>327</v>
      </c>
      <c r="C142" s="2">
        <v>69</v>
      </c>
    </row>
    <row r="143" spans="1:3" ht="12.75">
      <c r="A143" s="20" t="s">
        <v>139</v>
      </c>
      <c r="B143" s="20" t="s">
        <v>396</v>
      </c>
      <c r="C143" s="2">
        <v>21</v>
      </c>
    </row>
    <row r="144" spans="1:3" ht="12.75">
      <c r="A144" s="20" t="s">
        <v>140</v>
      </c>
      <c r="B144" s="20" t="s">
        <v>397</v>
      </c>
      <c r="C144" s="2">
        <v>18</v>
      </c>
    </row>
    <row r="145" spans="1:3" ht="12.75">
      <c r="A145" s="20" t="s">
        <v>141</v>
      </c>
      <c r="B145" s="20" t="s">
        <v>398</v>
      </c>
      <c r="C145" s="2">
        <v>13</v>
      </c>
    </row>
    <row r="146" spans="1:3" ht="12.75">
      <c r="A146" s="20" t="s">
        <v>142</v>
      </c>
      <c r="B146" s="20" t="s">
        <v>399</v>
      </c>
      <c r="C146" s="2">
        <v>18</v>
      </c>
    </row>
    <row r="147" spans="1:4" ht="12.75">
      <c r="A147" s="20" t="s">
        <v>143</v>
      </c>
      <c r="B147" s="20" t="s">
        <v>400</v>
      </c>
      <c r="C147" s="2">
        <v>22</v>
      </c>
      <c r="D147" s="6"/>
    </row>
    <row r="148" spans="1:4" ht="12.75">
      <c r="A148" s="20" t="s">
        <v>144</v>
      </c>
      <c r="B148" s="20" t="s">
        <v>401</v>
      </c>
      <c r="C148" s="2">
        <v>17</v>
      </c>
      <c r="D148" s="6"/>
    </row>
    <row r="149" spans="1:4" ht="12.75">
      <c r="A149" s="12" t="s">
        <v>145</v>
      </c>
      <c r="B149" s="12" t="s">
        <v>328</v>
      </c>
      <c r="C149" s="2">
        <v>8</v>
      </c>
      <c r="D149" s="6"/>
    </row>
    <row r="150" spans="1:4" ht="12.75">
      <c r="A150" s="12" t="s">
        <v>146</v>
      </c>
      <c r="B150" s="12" t="s">
        <v>329</v>
      </c>
      <c r="C150" s="2">
        <v>11</v>
      </c>
      <c r="D150" s="6"/>
    </row>
    <row r="151" spans="1:4" ht="12.75">
      <c r="A151" s="12" t="s">
        <v>147</v>
      </c>
      <c r="B151" s="12" t="s">
        <v>330</v>
      </c>
      <c r="C151" s="2">
        <v>7</v>
      </c>
      <c r="D151" s="6"/>
    </row>
    <row r="152" spans="1:4" ht="12.75">
      <c r="A152" s="12" t="s">
        <v>148</v>
      </c>
      <c r="B152" s="12" t="s">
        <v>331</v>
      </c>
      <c r="C152" s="2">
        <v>16</v>
      </c>
      <c r="D152" s="6"/>
    </row>
    <row r="153" spans="1:4" ht="12.75">
      <c r="A153" s="12" t="s">
        <v>149</v>
      </c>
      <c r="B153" s="12" t="s">
        <v>332</v>
      </c>
      <c r="C153" s="2">
        <v>9</v>
      </c>
      <c r="D153" s="6"/>
    </row>
    <row r="154" spans="1:4" ht="12.75">
      <c r="A154" s="12" t="s">
        <v>150</v>
      </c>
      <c r="B154" s="12" t="s">
        <v>333</v>
      </c>
      <c r="C154" s="2">
        <v>8</v>
      </c>
      <c r="D154" s="6"/>
    </row>
    <row r="155" spans="1:4" ht="12.75">
      <c r="A155" s="12" t="s">
        <v>151</v>
      </c>
      <c r="B155" s="12" t="s">
        <v>334</v>
      </c>
      <c r="C155" s="2">
        <v>6</v>
      </c>
      <c r="D155" s="6"/>
    </row>
    <row r="156" spans="1:3" ht="12.75">
      <c r="A156" s="12" t="s">
        <v>520</v>
      </c>
      <c r="B156" s="13" t="s">
        <v>528</v>
      </c>
      <c r="C156" s="2">
        <v>2</v>
      </c>
    </row>
    <row r="157" spans="1:3" ht="12.75">
      <c r="A157" s="12" t="s">
        <v>521</v>
      </c>
      <c r="B157" s="13" t="s">
        <v>529</v>
      </c>
      <c r="C157" s="2">
        <v>2</v>
      </c>
    </row>
    <row r="158" spans="1:3" ht="12.75">
      <c r="A158" s="12" t="s">
        <v>522</v>
      </c>
      <c r="B158" s="13" t="s">
        <v>530</v>
      </c>
      <c r="C158" s="2">
        <v>3</v>
      </c>
    </row>
    <row r="159" spans="1:3" ht="12.75">
      <c r="A159" s="12" t="s">
        <v>523</v>
      </c>
      <c r="B159" s="13" t="s">
        <v>531</v>
      </c>
      <c r="C159" s="2">
        <v>3</v>
      </c>
    </row>
    <row r="160" spans="1:3" ht="12.75">
      <c r="A160" s="12" t="s">
        <v>524</v>
      </c>
      <c r="B160" s="13" t="s">
        <v>532</v>
      </c>
      <c r="C160" s="2">
        <v>3</v>
      </c>
    </row>
    <row r="161" spans="1:3" ht="12.75">
      <c r="A161" s="12" t="s">
        <v>525</v>
      </c>
      <c r="B161" s="13" t="s">
        <v>533</v>
      </c>
      <c r="C161" s="2">
        <v>12</v>
      </c>
    </row>
    <row r="162" spans="1:3" ht="12.75">
      <c r="A162" s="12" t="s">
        <v>526</v>
      </c>
      <c r="B162" s="13" t="s">
        <v>534</v>
      </c>
      <c r="C162" s="2">
        <v>3</v>
      </c>
    </row>
    <row r="163" spans="1:3" ht="12.75">
      <c r="A163" s="12" t="s">
        <v>527</v>
      </c>
      <c r="B163" s="13" t="s">
        <v>535</v>
      </c>
      <c r="C163" s="2">
        <v>3</v>
      </c>
    </row>
    <row r="164" spans="1:3" ht="12.75">
      <c r="A164" s="19" t="s">
        <v>152</v>
      </c>
      <c r="B164" s="22" t="s">
        <v>402</v>
      </c>
      <c r="C164" s="8">
        <v>56</v>
      </c>
    </row>
    <row r="165" spans="1:3" ht="12.75">
      <c r="A165" s="19" t="s">
        <v>153</v>
      </c>
      <c r="B165" s="22" t="s">
        <v>403</v>
      </c>
      <c r="C165" s="8">
        <v>54</v>
      </c>
    </row>
    <row r="166" spans="1:3" ht="12.75">
      <c r="A166" s="19" t="s">
        <v>154</v>
      </c>
      <c r="B166" s="22" t="s">
        <v>404</v>
      </c>
      <c r="C166" s="8">
        <v>46</v>
      </c>
    </row>
    <row r="167" spans="1:3" ht="12.75">
      <c r="A167" s="13" t="s">
        <v>405</v>
      </c>
      <c r="B167" s="13" t="s">
        <v>406</v>
      </c>
      <c r="C167" s="2">
        <v>18</v>
      </c>
    </row>
    <row r="168" spans="1:3" ht="12.75">
      <c r="A168" s="13" t="s">
        <v>155</v>
      </c>
      <c r="B168" s="13" t="s">
        <v>335</v>
      </c>
      <c r="C168" s="2">
        <v>21</v>
      </c>
    </row>
    <row r="169" spans="1:3" ht="12.75">
      <c r="A169" s="13" t="s">
        <v>156</v>
      </c>
      <c r="B169" s="13" t="s">
        <v>336</v>
      </c>
      <c r="C169" s="2">
        <v>26</v>
      </c>
    </row>
    <row r="170" spans="1:3" ht="12.75">
      <c r="A170" s="13" t="s">
        <v>157</v>
      </c>
      <c r="B170" s="13" t="s">
        <v>337</v>
      </c>
      <c r="C170" s="2">
        <v>21</v>
      </c>
    </row>
    <row r="171" spans="1:3" ht="12.75">
      <c r="A171" s="13" t="s">
        <v>158</v>
      </c>
      <c r="B171" s="13" t="s">
        <v>338</v>
      </c>
      <c r="C171" s="2">
        <v>22</v>
      </c>
    </row>
    <row r="172" spans="1:3" ht="12.75">
      <c r="A172" s="23" t="s">
        <v>159</v>
      </c>
      <c r="B172" s="23" t="s">
        <v>408</v>
      </c>
      <c r="C172" s="2">
        <v>-999</v>
      </c>
    </row>
    <row r="173" spans="1:3" ht="12.75">
      <c r="A173" s="16" t="s">
        <v>160</v>
      </c>
      <c r="B173" s="16" t="s">
        <v>339</v>
      </c>
      <c r="C173" s="2">
        <v>-999</v>
      </c>
    </row>
    <row r="174" spans="1:3" ht="12.75">
      <c r="A174" s="16" t="s">
        <v>161</v>
      </c>
      <c r="B174" s="16" t="s">
        <v>340</v>
      </c>
      <c r="C174" s="2">
        <v>45</v>
      </c>
    </row>
    <row r="175" spans="1:3" ht="12.75">
      <c r="A175" s="16" t="s">
        <v>162</v>
      </c>
      <c r="B175" s="16" t="s">
        <v>341</v>
      </c>
      <c r="C175" s="2">
        <v>-999</v>
      </c>
    </row>
    <row r="176" spans="1:3" ht="12.75">
      <c r="A176" s="16" t="s">
        <v>163</v>
      </c>
      <c r="B176" s="16" t="s">
        <v>342</v>
      </c>
      <c r="C176" s="2">
        <v>58</v>
      </c>
    </row>
    <row r="177" spans="1:3" ht="12.75">
      <c r="A177" s="16" t="s">
        <v>164</v>
      </c>
      <c r="B177" s="16" t="s">
        <v>343</v>
      </c>
      <c r="C177" s="2">
        <v>52</v>
      </c>
    </row>
    <row r="178" spans="1:3" ht="12.75">
      <c r="A178" s="16" t="s">
        <v>165</v>
      </c>
      <c r="B178" s="16" t="s">
        <v>344</v>
      </c>
      <c r="C178" s="2">
        <v>46</v>
      </c>
    </row>
    <row r="179" spans="1:3" ht="12.75">
      <c r="A179" s="16" t="s">
        <v>166</v>
      </c>
      <c r="B179" s="16" t="s">
        <v>345</v>
      </c>
      <c r="C179" s="2">
        <v>-999</v>
      </c>
    </row>
    <row r="180" spans="1:3" ht="12.75">
      <c r="A180" s="16" t="s">
        <v>167</v>
      </c>
      <c r="B180" s="16" t="s">
        <v>346</v>
      </c>
      <c r="C180" s="2">
        <v>-999</v>
      </c>
    </row>
    <row r="181" spans="1:3" ht="12.75">
      <c r="A181" s="16" t="s">
        <v>168</v>
      </c>
      <c r="B181" s="16" t="s">
        <v>347</v>
      </c>
      <c r="C181" s="2">
        <v>65</v>
      </c>
    </row>
    <row r="182" spans="1:3" ht="12.75">
      <c r="A182" s="16" t="s">
        <v>169</v>
      </c>
      <c r="B182" s="16" t="s">
        <v>348</v>
      </c>
      <c r="C182" s="2">
        <v>60</v>
      </c>
    </row>
    <row r="183" spans="1:3" ht="12.75">
      <c r="A183" s="16" t="s">
        <v>170</v>
      </c>
      <c r="B183" s="16" t="s">
        <v>349</v>
      </c>
      <c r="C183" s="2">
        <v>48</v>
      </c>
    </row>
    <row r="184" spans="1:3" ht="12.75">
      <c r="A184" s="16" t="s">
        <v>171</v>
      </c>
      <c r="B184" s="16" t="s">
        <v>350</v>
      </c>
      <c r="C184" s="2">
        <v>55</v>
      </c>
    </row>
    <row r="185" spans="1:3" ht="12.75">
      <c r="A185" s="16" t="s">
        <v>172</v>
      </c>
      <c r="B185" s="16" t="s">
        <v>351</v>
      </c>
      <c r="C185" s="2">
        <v>56</v>
      </c>
    </row>
    <row r="186" spans="1:3" ht="12.75">
      <c r="A186" s="16" t="s">
        <v>173</v>
      </c>
      <c r="B186" s="16" t="s">
        <v>352</v>
      </c>
      <c r="C186" s="2">
        <v>-999</v>
      </c>
    </row>
    <row r="187" spans="1:3" ht="12.75">
      <c r="A187" s="16" t="s">
        <v>174</v>
      </c>
      <c r="B187" s="16" t="s">
        <v>353</v>
      </c>
      <c r="C187" s="2">
        <v>76</v>
      </c>
    </row>
    <row r="188" spans="1:3" ht="12.75">
      <c r="A188" s="16" t="s">
        <v>175</v>
      </c>
      <c r="B188" s="16" t="s">
        <v>354</v>
      </c>
      <c r="C188" s="2">
        <v>50</v>
      </c>
    </row>
    <row r="189" spans="1:3" ht="12.75">
      <c r="A189" s="16" t="s">
        <v>176</v>
      </c>
      <c r="B189" s="16" t="s">
        <v>355</v>
      </c>
      <c r="C189" s="2">
        <v>48</v>
      </c>
    </row>
    <row r="190" spans="1:3" ht="12.75">
      <c r="A190" s="16" t="s">
        <v>177</v>
      </c>
      <c r="B190" s="16" t="s">
        <v>356</v>
      </c>
      <c r="C190" s="2">
        <v>64</v>
      </c>
    </row>
    <row r="191" spans="1:3" ht="12.75">
      <c r="A191" s="16" t="s">
        <v>178</v>
      </c>
      <c r="B191" s="16" t="s">
        <v>357</v>
      </c>
      <c r="C191" s="2">
        <v>55</v>
      </c>
    </row>
    <row r="192" spans="1:3" ht="12.75">
      <c r="A192" s="16" t="s">
        <v>179</v>
      </c>
      <c r="B192" s="16" t="s">
        <v>358</v>
      </c>
      <c r="C192" s="2">
        <v>62</v>
      </c>
    </row>
    <row r="193" spans="1:3" ht="12.75">
      <c r="A193" s="16" t="s">
        <v>180</v>
      </c>
      <c r="B193" s="16" t="s">
        <v>359</v>
      </c>
      <c r="C193" s="2">
        <v>60</v>
      </c>
    </row>
    <row r="194" spans="1:3" ht="12.75">
      <c r="A194" s="16" t="s">
        <v>181</v>
      </c>
      <c r="B194" s="16" t="s">
        <v>360</v>
      </c>
      <c r="C194" s="2">
        <v>61</v>
      </c>
    </row>
    <row r="195" spans="1:3" ht="12.75">
      <c r="A195" s="16" t="s">
        <v>182</v>
      </c>
      <c r="B195" s="16" t="s">
        <v>361</v>
      </c>
      <c r="C195" s="2">
        <v>77</v>
      </c>
    </row>
    <row r="196" spans="1:3" ht="12.75">
      <c r="A196" s="16" t="s">
        <v>183</v>
      </c>
      <c r="B196" s="16" t="s">
        <v>362</v>
      </c>
      <c r="C196" s="2">
        <v>69</v>
      </c>
    </row>
    <row r="197" spans="1:3" ht="12.75">
      <c r="A197" s="16" t="s">
        <v>184</v>
      </c>
      <c r="B197" s="16" t="s">
        <v>363</v>
      </c>
      <c r="C197" s="2">
        <v>62</v>
      </c>
    </row>
    <row r="198" spans="1:3" ht="12.75">
      <c r="A198" s="16" t="s">
        <v>185</v>
      </c>
      <c r="B198" s="16" t="s">
        <v>364</v>
      </c>
      <c r="C198" s="2">
        <v>61</v>
      </c>
    </row>
    <row r="199" spans="1:3" ht="12.75">
      <c r="A199" s="16" t="s">
        <v>186</v>
      </c>
      <c r="B199" s="16" t="s">
        <v>365</v>
      </c>
      <c r="C199" s="2">
        <v>67</v>
      </c>
    </row>
    <row r="200" spans="1:3" ht="12.75">
      <c r="A200" s="16" t="s">
        <v>187</v>
      </c>
      <c r="B200" s="16" t="s">
        <v>366</v>
      </c>
      <c r="C200" s="2">
        <v>-999</v>
      </c>
    </row>
    <row r="201" spans="1:3" ht="12.75">
      <c r="A201" s="16" t="s">
        <v>188</v>
      </c>
      <c r="B201" s="16" t="s">
        <v>367</v>
      </c>
      <c r="C201" s="2">
        <v>-999</v>
      </c>
    </row>
    <row r="202" spans="1:3" ht="12.75">
      <c r="A202" s="16" t="s">
        <v>189</v>
      </c>
      <c r="B202" s="16" t="s">
        <v>368</v>
      </c>
      <c r="C202" s="2">
        <v>61</v>
      </c>
    </row>
    <row r="203" spans="1:3" ht="12.75">
      <c r="A203" s="16" t="s">
        <v>190</v>
      </c>
      <c r="B203" s="16" t="s">
        <v>369</v>
      </c>
      <c r="C203" s="2">
        <v>53</v>
      </c>
    </row>
    <row r="204" spans="1:3" ht="12.75">
      <c r="A204" s="16" t="s">
        <v>191</v>
      </c>
      <c r="B204" s="16" t="s">
        <v>370</v>
      </c>
      <c r="C204" s="2">
        <v>54</v>
      </c>
    </row>
    <row r="205" spans="1:3" ht="12.75">
      <c r="A205" s="16" t="s">
        <v>192</v>
      </c>
      <c r="B205" s="16" t="s">
        <v>371</v>
      </c>
      <c r="C205" s="2">
        <v>57</v>
      </c>
    </row>
    <row r="206" spans="1:3" ht="12.75">
      <c r="A206" s="16" t="s">
        <v>193</v>
      </c>
      <c r="B206" s="16" t="s">
        <v>372</v>
      </c>
      <c r="C206" s="2">
        <v>52</v>
      </c>
    </row>
    <row r="207" spans="1:3" ht="12.75">
      <c r="A207" s="19" t="s">
        <v>373</v>
      </c>
      <c r="B207" s="19" t="s">
        <v>374</v>
      </c>
      <c r="C207" s="2">
        <v>-999</v>
      </c>
    </row>
    <row r="208" spans="1:3" ht="12.75">
      <c r="A208" s="16" t="s">
        <v>194</v>
      </c>
      <c r="B208" s="16" t="s">
        <v>375</v>
      </c>
      <c r="C208" s="2">
        <v>80</v>
      </c>
    </row>
    <row r="209" spans="1:3" ht="12.75">
      <c r="A209" s="16" t="s">
        <v>195</v>
      </c>
      <c r="B209" s="16" t="s">
        <v>376</v>
      </c>
      <c r="C209" s="2">
        <v>47</v>
      </c>
    </row>
    <row r="210" spans="1:2" ht="12.75">
      <c r="A210" s="12"/>
      <c r="B210" s="12"/>
    </row>
    <row r="211" spans="1:2" ht="12.75">
      <c r="A211" s="12"/>
      <c r="B211" s="14"/>
    </row>
    <row r="212" spans="1:2" ht="12.75">
      <c r="A212" s="12"/>
      <c r="B212" s="12"/>
    </row>
    <row r="213" spans="1:2" ht="12.75">
      <c r="A213" s="12"/>
      <c r="B213" s="12"/>
    </row>
    <row r="214" spans="1:2" ht="12.75">
      <c r="A214" s="12"/>
      <c r="B214" s="12"/>
    </row>
    <row r="215" spans="1:2" ht="12.75">
      <c r="A215" s="12"/>
      <c r="B215" s="12"/>
    </row>
    <row r="216" spans="1:2" ht="12.75">
      <c r="A216" s="12"/>
      <c r="B216" s="12"/>
    </row>
    <row r="242" spans="1:2" ht="12.75">
      <c r="A242" s="12"/>
      <c r="B242" s="12"/>
    </row>
    <row r="243" spans="1:2" ht="12.75">
      <c r="A243" s="12"/>
      <c r="B243" s="12"/>
    </row>
    <row r="244" spans="1:2" ht="12.75">
      <c r="A244" s="12"/>
      <c r="B244" s="12"/>
    </row>
    <row r="245" spans="1:2" ht="12.75">
      <c r="A245" s="12"/>
      <c r="B245" s="12"/>
    </row>
    <row r="246" spans="1:2" ht="12.75">
      <c r="A246" s="12"/>
      <c r="B246" s="12"/>
    </row>
    <row r="247" spans="1:2" ht="12.75">
      <c r="A247" s="12"/>
      <c r="B247" s="12"/>
    </row>
    <row r="248" spans="1:2" ht="12.75">
      <c r="A248" s="12"/>
      <c r="B248" s="12"/>
    </row>
    <row r="249" spans="1:2" ht="12.75">
      <c r="A249" s="12"/>
      <c r="B249" s="12"/>
    </row>
    <row r="250" spans="1:2" ht="12.75">
      <c r="A250" s="12"/>
      <c r="B250" s="12"/>
    </row>
  </sheetData>
  <mergeCells count="3">
    <mergeCell ref="F3:M4"/>
    <mergeCell ref="F9:S9"/>
    <mergeCell ref="E14:I1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19.00390625" style="2" customWidth="1"/>
    <col min="3" max="4" width="12.28125" style="2" customWidth="1"/>
    <col min="5" max="5" width="16.00390625" style="2" customWidth="1"/>
    <col min="6" max="6" width="8.8515625" style="0" customWidth="1"/>
    <col min="7" max="7" width="13.421875" style="0" customWidth="1"/>
    <col min="8" max="16384" width="8.8515625" style="0" customWidth="1"/>
  </cols>
  <sheetData>
    <row r="1" spans="1:5" ht="12.75">
      <c r="A1" s="10" t="s">
        <v>196</v>
      </c>
      <c r="B1" s="10" t="s">
        <v>197</v>
      </c>
      <c r="C1" s="10" t="s">
        <v>511</v>
      </c>
      <c r="D1" s="10"/>
      <c r="E1" s="54" t="s">
        <v>566</v>
      </c>
    </row>
    <row r="2" spans="1:5" ht="12.75">
      <c r="A2" s="12" t="s">
        <v>0</v>
      </c>
      <c r="B2" s="12" t="s">
        <v>199</v>
      </c>
      <c r="C2" s="45">
        <v>0.3047498470774</v>
      </c>
      <c r="D2" s="56">
        <f>IF(C2&gt;0,C2*100,C2)</f>
        <v>30.47498470774</v>
      </c>
      <c r="E2" s="51">
        <v>-2.326073464718603</v>
      </c>
    </row>
    <row r="3" spans="1:15" ht="12.75">
      <c r="A3" s="12" t="s">
        <v>3</v>
      </c>
      <c r="B3" s="12" t="s">
        <v>200</v>
      </c>
      <c r="C3" s="46">
        <v>0.276194605510558</v>
      </c>
      <c r="D3" s="56">
        <f aca="true" t="shared" si="0" ref="D3:D66">IF(C3&gt;0,C3*100,C3)</f>
        <v>27.619460551055802</v>
      </c>
      <c r="E3" s="51">
        <v>-5.1815976214028</v>
      </c>
      <c r="G3" s="10" t="s">
        <v>539</v>
      </c>
      <c r="H3" s="1" t="s">
        <v>519</v>
      </c>
      <c r="I3" s="2"/>
      <c r="J3" s="3"/>
      <c r="K3" s="39"/>
      <c r="L3" s="39"/>
      <c r="M3" s="39"/>
      <c r="N3" s="39"/>
      <c r="O3" s="39"/>
    </row>
    <row r="4" spans="1:15" ht="12.75" customHeight="1">
      <c r="A4" s="12" t="s">
        <v>4</v>
      </c>
      <c r="B4" s="12" t="s">
        <v>201</v>
      </c>
      <c r="C4" s="46">
        <v>0.180130549984215</v>
      </c>
      <c r="D4" s="56">
        <f t="shared" si="0"/>
        <v>18.0130549984215</v>
      </c>
      <c r="E4" s="51">
        <v>-14.788003174037105</v>
      </c>
      <c r="H4" s="65" t="s">
        <v>538</v>
      </c>
      <c r="I4" s="65"/>
      <c r="J4" s="65"/>
      <c r="K4" s="65"/>
      <c r="L4" s="65"/>
      <c r="M4" s="65"/>
      <c r="N4" s="65"/>
      <c r="O4" s="65"/>
    </row>
    <row r="5" spans="1:15" ht="12.75">
      <c r="A5" s="12" t="s">
        <v>5</v>
      </c>
      <c r="B5" s="12" t="s">
        <v>202</v>
      </c>
      <c r="C5" s="46">
        <v>0.287479072962028</v>
      </c>
      <c r="D5" s="56">
        <f t="shared" si="0"/>
        <v>28.7479072962028</v>
      </c>
      <c r="E5" s="51">
        <v>-4.053150876255801</v>
      </c>
      <c r="H5" s="65"/>
      <c r="I5" s="65"/>
      <c r="J5" s="65"/>
      <c r="K5" s="65"/>
      <c r="L5" s="65"/>
      <c r="M5" s="65"/>
      <c r="N5" s="65"/>
      <c r="O5" s="65"/>
    </row>
    <row r="6" spans="1:5" ht="12.75">
      <c r="A6" s="12" t="s">
        <v>6</v>
      </c>
      <c r="B6" s="12" t="s">
        <v>203</v>
      </c>
      <c r="C6" s="46">
        <v>0.277640960315086</v>
      </c>
      <c r="D6" s="56">
        <f t="shared" si="0"/>
        <v>27.7640960315086</v>
      </c>
      <c r="E6" s="51">
        <v>-5.036962140950002</v>
      </c>
    </row>
    <row r="7" spans="1:17" ht="12.75">
      <c r="A7" s="12" t="s">
        <v>7</v>
      </c>
      <c r="B7" s="12" t="s">
        <v>204</v>
      </c>
      <c r="C7" s="46">
        <v>0.257076383968749</v>
      </c>
      <c r="D7" s="56">
        <f t="shared" si="0"/>
        <v>25.7076383968749</v>
      </c>
      <c r="E7" s="51">
        <v>-7.093419775583704</v>
      </c>
      <c r="G7" s="10" t="s">
        <v>504</v>
      </c>
      <c r="H7" s="10" t="s">
        <v>505</v>
      </c>
      <c r="P7" s="7"/>
      <c r="Q7" s="7"/>
    </row>
    <row r="8" spans="1:17" ht="12.75">
      <c r="A8" s="12" t="s">
        <v>8</v>
      </c>
      <c r="B8" s="12" t="s">
        <v>205</v>
      </c>
      <c r="C8" s="46">
        <v>0.226216364856478</v>
      </c>
      <c r="D8" s="56">
        <f t="shared" si="0"/>
        <v>22.6216364856478</v>
      </c>
      <c r="E8" s="51">
        <v>-10.179421686810802</v>
      </c>
      <c r="H8" t="s">
        <v>567</v>
      </c>
      <c r="P8" s="7"/>
      <c r="Q8" s="7"/>
    </row>
    <row r="9" spans="1:17" ht="12.75">
      <c r="A9" s="12" t="s">
        <v>9</v>
      </c>
      <c r="B9" s="12" t="s">
        <v>206</v>
      </c>
      <c r="C9" s="46">
        <v>0.249044077641559</v>
      </c>
      <c r="D9" s="56">
        <f t="shared" si="0"/>
        <v>24.9044077641559</v>
      </c>
      <c r="E9" s="51">
        <v>-7.896650408302702</v>
      </c>
      <c r="P9" s="7"/>
      <c r="Q9" s="7"/>
    </row>
    <row r="10" spans="1:17" ht="12.75">
      <c r="A10" s="12" t="s">
        <v>10</v>
      </c>
      <c r="B10" s="12" t="s">
        <v>207</v>
      </c>
      <c r="C10" s="46">
        <v>0.237729351904199</v>
      </c>
      <c r="D10" s="56">
        <f t="shared" si="0"/>
        <v>23.7729351904199</v>
      </c>
      <c r="E10" s="51">
        <v>-9.028122982038703</v>
      </c>
      <c r="G10" s="10" t="s">
        <v>506</v>
      </c>
      <c r="H10" s="1" t="s">
        <v>515</v>
      </c>
      <c r="I10" s="2"/>
      <c r="J10" s="3"/>
      <c r="K10" s="39"/>
      <c r="L10" s="39"/>
      <c r="M10" s="39"/>
      <c r="N10" s="39"/>
      <c r="O10" s="39"/>
      <c r="P10" s="7"/>
      <c r="Q10" s="7"/>
    </row>
    <row r="11" spans="1:15" ht="12.75">
      <c r="A11" s="12" t="s">
        <v>11</v>
      </c>
      <c r="B11" s="12" t="s">
        <v>208</v>
      </c>
      <c r="C11" s="45">
        <v>0.250818015280276</v>
      </c>
      <c r="D11" s="56">
        <f t="shared" si="0"/>
        <v>25.081801528027597</v>
      </c>
      <c r="E11" s="51">
        <v>-7.719256644431005</v>
      </c>
      <c r="H11" s="65" t="s">
        <v>568</v>
      </c>
      <c r="I11" s="65"/>
      <c r="J11" s="65"/>
      <c r="K11" s="65"/>
      <c r="L11" s="65"/>
      <c r="M11" s="65"/>
      <c r="N11" s="65"/>
      <c r="O11" s="65"/>
    </row>
    <row r="12" spans="1:16" ht="12.75">
      <c r="A12" s="12" t="s">
        <v>12</v>
      </c>
      <c r="B12" s="12" t="s">
        <v>209</v>
      </c>
      <c r="C12" s="46">
        <v>0.197637003428734</v>
      </c>
      <c r="D12" s="56">
        <f t="shared" si="0"/>
        <v>19.7637003428734</v>
      </c>
      <c r="E12" s="51">
        <v>-13.037357829585202</v>
      </c>
      <c r="H12" s="65"/>
      <c r="I12" s="65"/>
      <c r="J12" s="65"/>
      <c r="K12" s="65"/>
      <c r="L12" s="65"/>
      <c r="M12" s="65"/>
      <c r="N12" s="65"/>
      <c r="O12" s="65"/>
      <c r="P12" s="7"/>
    </row>
    <row r="13" spans="1:16" ht="12.75">
      <c r="A13" s="12" t="s">
        <v>13</v>
      </c>
      <c r="B13" s="12" t="s">
        <v>210</v>
      </c>
      <c r="C13" s="46">
        <v>0.259111308045467</v>
      </c>
      <c r="D13" s="56">
        <f t="shared" si="0"/>
        <v>25.9111308045467</v>
      </c>
      <c r="E13" s="51">
        <v>-6.889927367911902</v>
      </c>
      <c r="G13" s="19" t="s">
        <v>541</v>
      </c>
      <c r="I13" s="2"/>
      <c r="L13" s="17"/>
      <c r="N13" s="7"/>
      <c r="O13" s="7"/>
      <c r="P13" s="7"/>
    </row>
    <row r="14" spans="1:15" ht="12.75">
      <c r="A14" s="12" t="s">
        <v>14</v>
      </c>
      <c r="B14" s="12" t="s">
        <v>211</v>
      </c>
      <c r="C14" s="46">
        <v>0.246482961939455</v>
      </c>
      <c r="D14" s="56">
        <f t="shared" si="0"/>
        <v>24.648296193945498</v>
      </c>
      <c r="E14" s="51">
        <v>-8.152761978513103</v>
      </c>
      <c r="G14" s="19" t="s">
        <v>546</v>
      </c>
      <c r="I14" s="2"/>
      <c r="L14" s="17"/>
      <c r="N14" s="7"/>
      <c r="O14" s="7"/>
    </row>
    <row r="15" spans="1:15" ht="12.75">
      <c r="A15" s="12" t="s">
        <v>15</v>
      </c>
      <c r="B15" s="12" t="s">
        <v>212</v>
      </c>
      <c r="C15" s="46">
        <v>0.219595100438046</v>
      </c>
      <c r="D15" s="56">
        <f t="shared" si="0"/>
        <v>21.9595100438046</v>
      </c>
      <c r="E15" s="51">
        <v>-10.841548128654003</v>
      </c>
      <c r="G15" s="19" t="s">
        <v>540</v>
      </c>
      <c r="I15" s="2"/>
      <c r="L15" s="17"/>
      <c r="N15" s="7"/>
      <c r="O15" s="7"/>
    </row>
    <row r="16" spans="1:15" ht="12.75">
      <c r="A16" s="12" t="s">
        <v>16</v>
      </c>
      <c r="B16" s="12" t="s">
        <v>213</v>
      </c>
      <c r="C16" s="45">
        <v>0.314342756386528</v>
      </c>
      <c r="D16" s="56">
        <f t="shared" si="0"/>
        <v>31.4342756386528</v>
      </c>
      <c r="E16" s="51">
        <v>-1.3667825338058048</v>
      </c>
      <c r="G16" s="66" t="s">
        <v>560</v>
      </c>
      <c r="H16" s="66"/>
      <c r="I16" s="66"/>
      <c r="J16" s="66"/>
      <c r="K16" s="66"/>
      <c r="L16" s="17"/>
      <c r="N16" s="7"/>
      <c r="O16" s="7"/>
    </row>
    <row r="17" spans="1:14" ht="12.75">
      <c r="A17" s="12" t="s">
        <v>17</v>
      </c>
      <c r="B17" s="12" t="s">
        <v>214</v>
      </c>
      <c r="C17" s="46">
        <v>0.164210480865503</v>
      </c>
      <c r="D17" s="56">
        <f t="shared" si="0"/>
        <v>16.4210480865503</v>
      </c>
      <c r="E17" s="51">
        <v>-16.380010085908303</v>
      </c>
      <c r="I17" s="2"/>
      <c r="L17" s="28"/>
      <c r="M17" s="29"/>
      <c r="N17" s="28"/>
    </row>
    <row r="18" spans="1:14" ht="12.75">
      <c r="A18" s="12" t="s">
        <v>18</v>
      </c>
      <c r="B18" s="12" t="s">
        <v>215</v>
      </c>
      <c r="C18" s="46">
        <v>0.35300467337019</v>
      </c>
      <c r="D18" s="56">
        <f t="shared" si="0"/>
        <v>35.300467337019</v>
      </c>
      <c r="E18" s="51">
        <v>2.4994091645603955</v>
      </c>
      <c r="G18" s="19" t="s">
        <v>2</v>
      </c>
      <c r="I18" s="2"/>
      <c r="L18" s="28"/>
      <c r="M18" s="29"/>
      <c r="N18" s="28"/>
    </row>
    <row r="19" spans="1:16" ht="12.75">
      <c r="A19" s="12" t="s">
        <v>19</v>
      </c>
      <c r="B19" s="12" t="s">
        <v>216</v>
      </c>
      <c r="C19" s="46">
        <v>0.313449700287153</v>
      </c>
      <c r="D19" s="56">
        <f t="shared" si="0"/>
        <v>31.344970028715302</v>
      </c>
      <c r="E19" s="51">
        <v>-1.4560881437433004</v>
      </c>
      <c r="G19" s="19" t="s">
        <v>547</v>
      </c>
      <c r="I19" s="2"/>
      <c r="L19" s="28"/>
      <c r="M19" s="29"/>
      <c r="N19" s="28"/>
      <c r="O19" s="3"/>
      <c r="P19" s="3"/>
    </row>
    <row r="20" spans="1:14" ht="12.75">
      <c r="A20" s="12" t="s">
        <v>20</v>
      </c>
      <c r="B20" s="12" t="s">
        <v>217</v>
      </c>
      <c r="C20" s="46">
        <v>0.310067305751431</v>
      </c>
      <c r="D20" s="56">
        <f t="shared" si="0"/>
        <v>31.0067305751431</v>
      </c>
      <c r="E20" s="51">
        <v>-1.7943275973155037</v>
      </c>
      <c r="G20" s="19" t="s">
        <v>536</v>
      </c>
      <c r="I20" s="2"/>
      <c r="L20" s="28"/>
      <c r="M20" s="29"/>
      <c r="N20" s="28"/>
    </row>
    <row r="21" spans="1:14" ht="12.75">
      <c r="A21" s="12" t="s">
        <v>21</v>
      </c>
      <c r="B21" s="12" t="s">
        <v>218</v>
      </c>
      <c r="C21" s="46">
        <v>0.294360744310001</v>
      </c>
      <c r="D21" s="56">
        <f t="shared" si="0"/>
        <v>29.436074431000097</v>
      </c>
      <c r="E21" s="51">
        <v>-3.364983741458505</v>
      </c>
      <c r="G21" s="4" t="s">
        <v>558</v>
      </c>
      <c r="I21" s="2"/>
      <c r="L21" s="28"/>
      <c r="M21" s="29"/>
      <c r="N21" s="28"/>
    </row>
    <row r="22" spans="1:14" ht="12.75">
      <c r="A22" s="13" t="s">
        <v>22</v>
      </c>
      <c r="B22" s="13" t="s">
        <v>219</v>
      </c>
      <c r="C22" s="45">
        <v>0.685090647424511</v>
      </c>
      <c r="D22" s="56">
        <f t="shared" si="0"/>
        <v>68.5090647424511</v>
      </c>
      <c r="E22" s="51">
        <v>35.7080065699925</v>
      </c>
      <c r="G22" s="48"/>
      <c r="H22" s="49"/>
      <c r="I22" s="50"/>
      <c r="L22" s="28"/>
      <c r="M22" s="29"/>
      <c r="N22" s="28"/>
    </row>
    <row r="23" spans="1:14" ht="12.75">
      <c r="A23" s="13" t="s">
        <v>23</v>
      </c>
      <c r="B23" s="13" t="s">
        <v>220</v>
      </c>
      <c r="C23" s="46">
        <v>0.590451038316876</v>
      </c>
      <c r="D23" s="56">
        <f t="shared" si="0"/>
        <v>59.0451038316876</v>
      </c>
      <c r="E23" s="51">
        <v>26.24404565922899</v>
      </c>
      <c r="G23" s="19" t="s">
        <v>550</v>
      </c>
      <c r="I23" s="2"/>
      <c r="L23" s="28"/>
      <c r="M23" s="29"/>
      <c r="N23" s="28"/>
    </row>
    <row r="24" spans="1:14" ht="12.75">
      <c r="A24" s="13" t="s">
        <v>24</v>
      </c>
      <c r="B24" s="13" t="s">
        <v>221</v>
      </c>
      <c r="C24" s="46">
        <v>0.633669536010838</v>
      </c>
      <c r="D24" s="56">
        <f t="shared" si="0"/>
        <v>63.3669536010838</v>
      </c>
      <c r="E24" s="51">
        <v>30.565895428625193</v>
      </c>
      <c r="G24" s="19" t="s">
        <v>554</v>
      </c>
      <c r="I24" s="2"/>
      <c r="L24" s="28"/>
      <c r="M24" s="29"/>
      <c r="N24" s="28"/>
    </row>
    <row r="25" spans="1:14" ht="12.75">
      <c r="A25" s="13" t="s">
        <v>25</v>
      </c>
      <c r="B25" s="13" t="s">
        <v>222</v>
      </c>
      <c r="C25" s="46">
        <v>0.650146596406195</v>
      </c>
      <c r="D25" s="56">
        <f t="shared" si="0"/>
        <v>65.0146596406195</v>
      </c>
      <c r="E25" s="51">
        <v>32.213601468160896</v>
      </c>
      <c r="G25" s="19" t="s">
        <v>548</v>
      </c>
      <c r="I25" s="2"/>
      <c r="L25" s="28"/>
      <c r="M25" s="29"/>
      <c r="N25" s="28"/>
    </row>
    <row r="26" spans="1:14" ht="12.75">
      <c r="A26" s="13" t="s">
        <v>26</v>
      </c>
      <c r="B26" s="13" t="s">
        <v>223</v>
      </c>
      <c r="C26" s="46">
        <v>0.418499771004672</v>
      </c>
      <c r="D26" s="56">
        <f t="shared" si="0"/>
        <v>41.8499771004672</v>
      </c>
      <c r="E26" s="51">
        <v>9.048918928008598</v>
      </c>
      <c r="G26" s="4" t="s">
        <v>559</v>
      </c>
      <c r="I26" s="2"/>
      <c r="L26" s="28"/>
      <c r="M26" s="29"/>
      <c r="N26" s="28"/>
    </row>
    <row r="27" spans="1:14" ht="12.75">
      <c r="A27" s="13" t="s">
        <v>27</v>
      </c>
      <c r="B27" s="13" t="s">
        <v>224</v>
      </c>
      <c r="C27" s="46">
        <v>0.601938523651871</v>
      </c>
      <c r="D27" s="56">
        <f t="shared" si="0"/>
        <v>60.1938523651871</v>
      </c>
      <c r="E27" s="51">
        <v>27.39279419272849</v>
      </c>
      <c r="I27" s="2"/>
      <c r="L27" s="28"/>
      <c r="M27" s="29"/>
      <c r="N27" s="28"/>
    </row>
    <row r="28" spans="1:14" ht="12.75">
      <c r="A28" s="24" t="s">
        <v>28</v>
      </c>
      <c r="B28" s="12" t="s">
        <v>377</v>
      </c>
      <c r="C28" s="12">
        <v>-999</v>
      </c>
      <c r="D28" s="56">
        <f t="shared" si="0"/>
        <v>-999</v>
      </c>
      <c r="E28" s="12">
        <v>-999</v>
      </c>
      <c r="I28" s="2"/>
      <c r="L28" s="28"/>
      <c r="M28" s="29"/>
      <c r="N28" s="28"/>
    </row>
    <row r="29" spans="1:14" ht="12.75">
      <c r="A29" s="13" t="s">
        <v>29</v>
      </c>
      <c r="B29" s="12" t="s">
        <v>225</v>
      </c>
      <c r="C29" s="46">
        <v>0.543054503031415</v>
      </c>
      <c r="D29" s="56">
        <f t="shared" si="0"/>
        <v>54.3054503031415</v>
      </c>
      <c r="E29" s="51">
        <v>21.5043921306829</v>
      </c>
      <c r="I29" s="2"/>
      <c r="L29" s="28"/>
      <c r="M29" s="29"/>
      <c r="N29" s="28"/>
    </row>
    <row r="30" spans="1:14" ht="12.75">
      <c r="A30" s="13" t="s">
        <v>30</v>
      </c>
      <c r="B30" s="13" t="s">
        <v>226</v>
      </c>
      <c r="C30" s="46">
        <v>0.174640680428625</v>
      </c>
      <c r="D30" s="56">
        <f t="shared" si="0"/>
        <v>17.4640680428625</v>
      </c>
      <c r="E30" s="51">
        <v>-15.336990129596103</v>
      </c>
      <c r="I30" s="2"/>
      <c r="L30" s="28"/>
      <c r="M30" s="29"/>
      <c r="N30" s="28"/>
    </row>
    <row r="31" spans="1:14" ht="12.75">
      <c r="A31" s="13" t="s">
        <v>31</v>
      </c>
      <c r="B31" s="13" t="s">
        <v>227</v>
      </c>
      <c r="C31" s="46">
        <v>0.234006767874053</v>
      </c>
      <c r="D31" s="56">
        <f t="shared" si="0"/>
        <v>23.4006767874053</v>
      </c>
      <c r="E31" s="51">
        <v>-9.400381385053302</v>
      </c>
      <c r="I31" s="2"/>
      <c r="L31" s="28"/>
      <c r="M31" s="29"/>
      <c r="N31" s="28"/>
    </row>
    <row r="32" spans="1:14" ht="12.75">
      <c r="A32" s="13" t="s">
        <v>32</v>
      </c>
      <c r="B32" s="13" t="s">
        <v>228</v>
      </c>
      <c r="C32" s="46">
        <v>0.345973822347095</v>
      </c>
      <c r="D32" s="56">
        <f t="shared" si="0"/>
        <v>34.5973822347095</v>
      </c>
      <c r="E32" s="51">
        <v>1.796324062250898</v>
      </c>
      <c r="I32" s="2"/>
      <c r="L32" s="28"/>
      <c r="M32" s="29"/>
      <c r="N32" s="28"/>
    </row>
    <row r="33" spans="1:14" ht="12.75">
      <c r="A33" s="13" t="s">
        <v>33</v>
      </c>
      <c r="B33" s="13" t="s">
        <v>229</v>
      </c>
      <c r="C33" s="46">
        <v>0.352158228278355</v>
      </c>
      <c r="D33" s="56">
        <f t="shared" si="0"/>
        <v>35.2158228278355</v>
      </c>
      <c r="E33" s="51">
        <v>2.4147646553768998</v>
      </c>
      <c r="I33" s="2"/>
      <c r="L33" s="28"/>
      <c r="M33" s="29"/>
      <c r="N33" s="28"/>
    </row>
    <row r="34" spans="1:14" ht="12.75">
      <c r="A34" s="13" t="s">
        <v>34</v>
      </c>
      <c r="B34" s="13" t="s">
        <v>230</v>
      </c>
      <c r="C34" s="46">
        <v>0.392278323026058</v>
      </c>
      <c r="D34" s="56">
        <f t="shared" si="0"/>
        <v>39.2278323026058</v>
      </c>
      <c r="E34" s="51">
        <v>6.426774130147194</v>
      </c>
      <c r="I34" s="2"/>
      <c r="L34" s="28"/>
      <c r="M34" s="29"/>
      <c r="N34" s="28"/>
    </row>
    <row r="35" spans="1:14" ht="12.75">
      <c r="A35" s="13" t="s">
        <v>35</v>
      </c>
      <c r="B35" s="13" t="s">
        <v>231</v>
      </c>
      <c r="C35" s="46">
        <v>0.37028940870055</v>
      </c>
      <c r="D35" s="56">
        <f t="shared" si="0"/>
        <v>37.028940870055</v>
      </c>
      <c r="E35" s="51">
        <v>4.227882697596397</v>
      </c>
      <c r="I35" s="2"/>
      <c r="L35" s="28"/>
      <c r="M35" s="29"/>
      <c r="N35" s="28"/>
    </row>
    <row r="36" spans="1:14" ht="12.75">
      <c r="A36" s="13" t="s">
        <v>36</v>
      </c>
      <c r="B36" s="13" t="s">
        <v>232</v>
      </c>
      <c r="C36" s="46">
        <v>0.3482091944261</v>
      </c>
      <c r="D36" s="56">
        <f t="shared" si="0"/>
        <v>34.82091944261</v>
      </c>
      <c r="E36" s="51">
        <v>2.019861270151396</v>
      </c>
      <c r="I36" s="2"/>
      <c r="L36" s="28"/>
      <c r="M36" s="29"/>
      <c r="N36" s="28"/>
    </row>
    <row r="37" spans="1:14" ht="12.75">
      <c r="A37" s="13" t="s">
        <v>37</v>
      </c>
      <c r="B37" s="13" t="s">
        <v>233</v>
      </c>
      <c r="C37" s="46">
        <v>0.386993629717211</v>
      </c>
      <c r="D37" s="56">
        <f t="shared" si="0"/>
        <v>38.6993629717211</v>
      </c>
      <c r="E37" s="51">
        <v>5.898304799262499</v>
      </c>
      <c r="I37" s="2"/>
      <c r="L37" s="28"/>
      <c r="M37" s="29"/>
      <c r="N37" s="28"/>
    </row>
    <row r="38" spans="1:14" ht="12.75">
      <c r="A38" s="16" t="s">
        <v>38</v>
      </c>
      <c r="B38" s="17" t="s">
        <v>378</v>
      </c>
      <c r="C38" s="46">
        <v>0.193459571397009</v>
      </c>
      <c r="D38" s="56">
        <f t="shared" si="0"/>
        <v>19.3459571397009</v>
      </c>
      <c r="E38" s="51">
        <v>-13.455101032757701</v>
      </c>
      <c r="I38" s="2"/>
      <c r="L38" s="28"/>
      <c r="M38" s="29"/>
      <c r="N38" s="28"/>
    </row>
    <row r="39" spans="1:16" ht="12.75">
      <c r="A39" s="16" t="s">
        <v>39</v>
      </c>
      <c r="B39" s="17" t="s">
        <v>379</v>
      </c>
      <c r="C39" s="46">
        <v>0.173078592971237</v>
      </c>
      <c r="D39" s="56">
        <f t="shared" si="0"/>
        <v>17.307859297123702</v>
      </c>
      <c r="E39" s="51">
        <v>-15.493198875334901</v>
      </c>
      <c r="I39" s="2"/>
      <c r="L39" s="28"/>
      <c r="M39" s="29"/>
      <c r="N39" s="28"/>
      <c r="O39" s="3"/>
      <c r="P39" s="3"/>
    </row>
    <row r="40" spans="1:14" ht="12.75">
      <c r="A40" s="16" t="s">
        <v>40</v>
      </c>
      <c r="B40" s="17" t="s">
        <v>234</v>
      </c>
      <c r="C40" s="46">
        <v>0.170232283115415</v>
      </c>
      <c r="D40" s="56">
        <f t="shared" si="0"/>
        <v>17.023228311541498</v>
      </c>
      <c r="E40" s="51">
        <v>-15.777829860917103</v>
      </c>
      <c r="I40" s="2"/>
      <c r="L40" s="28"/>
      <c r="M40" s="30"/>
      <c r="N40" s="28"/>
    </row>
    <row r="41" spans="1:14" ht="12.75">
      <c r="A41" s="16" t="s">
        <v>41</v>
      </c>
      <c r="B41" s="17" t="s">
        <v>380</v>
      </c>
      <c r="C41" s="46">
        <v>0.290327991923513</v>
      </c>
      <c r="D41" s="56">
        <f t="shared" si="0"/>
        <v>29.0327991923513</v>
      </c>
      <c r="E41" s="51">
        <v>-3.768258980107303</v>
      </c>
      <c r="I41" s="2"/>
      <c r="L41" s="28"/>
      <c r="M41" s="30"/>
      <c r="N41" s="28"/>
    </row>
    <row r="42" spans="1:14" ht="12.75">
      <c r="A42" s="16" t="s">
        <v>42</v>
      </c>
      <c r="B42" s="17" t="s">
        <v>235</v>
      </c>
      <c r="C42" s="12">
        <v>-999</v>
      </c>
      <c r="D42" s="56">
        <f t="shared" si="0"/>
        <v>-999</v>
      </c>
      <c r="E42" s="12">
        <v>-999</v>
      </c>
      <c r="I42" s="2"/>
      <c r="L42" s="28"/>
      <c r="M42" s="30"/>
      <c r="N42" s="28"/>
    </row>
    <row r="43" spans="1:14" ht="12.75">
      <c r="A43" s="16" t="s">
        <v>43</v>
      </c>
      <c r="B43" s="17" t="s">
        <v>236</v>
      </c>
      <c r="C43" s="12">
        <v>-999</v>
      </c>
      <c r="D43" s="56">
        <f t="shared" si="0"/>
        <v>-999</v>
      </c>
      <c r="E43" s="12">
        <v>-999</v>
      </c>
      <c r="I43" s="2"/>
      <c r="L43" s="28"/>
      <c r="M43" s="30"/>
      <c r="N43" s="28"/>
    </row>
    <row r="44" spans="1:14" ht="12.75">
      <c r="A44" s="16" t="s">
        <v>44</v>
      </c>
      <c r="B44" s="17" t="s">
        <v>381</v>
      </c>
      <c r="C44" s="46">
        <v>0.17353943690957</v>
      </c>
      <c r="D44" s="56">
        <f t="shared" si="0"/>
        <v>17.353943690957</v>
      </c>
      <c r="E44" s="51">
        <v>-15.447114481501604</v>
      </c>
      <c r="I44" s="2"/>
      <c r="L44" s="28"/>
      <c r="M44" s="30"/>
      <c r="N44" s="28"/>
    </row>
    <row r="45" spans="1:14" ht="12.75">
      <c r="A45" s="16" t="s">
        <v>45</v>
      </c>
      <c r="B45" s="17" t="s">
        <v>237</v>
      </c>
      <c r="C45" s="46">
        <v>0.269089120597782</v>
      </c>
      <c r="D45" s="56">
        <f t="shared" si="0"/>
        <v>26.9089120597782</v>
      </c>
      <c r="E45" s="51">
        <v>-5.892146112680402</v>
      </c>
      <c r="I45" s="2"/>
      <c r="L45" s="28"/>
      <c r="M45" s="30"/>
      <c r="N45" s="28"/>
    </row>
    <row r="46" spans="1:14" ht="12.75">
      <c r="A46" s="16" t="s">
        <v>46</v>
      </c>
      <c r="B46" s="17" t="s">
        <v>382</v>
      </c>
      <c r="C46" s="46">
        <v>0.201590777350638</v>
      </c>
      <c r="D46" s="56">
        <f t="shared" si="0"/>
        <v>20.1590777350638</v>
      </c>
      <c r="E46" s="51">
        <v>-12.641980437394803</v>
      </c>
      <c r="I46" s="2"/>
      <c r="L46" s="28"/>
      <c r="M46" s="30"/>
      <c r="N46" s="28"/>
    </row>
    <row r="47" spans="1:14" ht="12.75">
      <c r="A47" s="16" t="s">
        <v>47</v>
      </c>
      <c r="B47" s="17" t="s">
        <v>383</v>
      </c>
      <c r="C47" s="46">
        <v>0.185702389415586</v>
      </c>
      <c r="D47" s="56">
        <f t="shared" si="0"/>
        <v>18.5702389415586</v>
      </c>
      <c r="E47" s="51">
        <v>-14.230819230900002</v>
      </c>
      <c r="I47" s="2"/>
      <c r="L47" s="28"/>
      <c r="M47" s="30"/>
      <c r="N47" s="28"/>
    </row>
    <row r="48" spans="1:14" ht="12.75">
      <c r="A48" s="16" t="s">
        <v>48</v>
      </c>
      <c r="B48" s="17" t="s">
        <v>384</v>
      </c>
      <c r="C48" s="45">
        <v>0.202970311252028</v>
      </c>
      <c r="D48" s="56">
        <f t="shared" si="0"/>
        <v>20.2970311252028</v>
      </c>
      <c r="E48" s="51">
        <v>-12.504027047255803</v>
      </c>
      <c r="I48" s="2"/>
      <c r="L48" s="28"/>
      <c r="M48" s="29"/>
      <c r="N48" s="28"/>
    </row>
    <row r="49" spans="1:14" ht="12.75">
      <c r="A49" s="16" t="s">
        <v>49</v>
      </c>
      <c r="B49" s="17" t="s">
        <v>238</v>
      </c>
      <c r="C49" s="47"/>
      <c r="D49" s="56">
        <f t="shared" si="0"/>
        <v>0</v>
      </c>
      <c r="E49" s="51">
        <v>-32.8010581724586</v>
      </c>
      <c r="I49" s="2"/>
      <c r="L49" s="28"/>
      <c r="M49" s="29"/>
      <c r="N49" s="28"/>
    </row>
    <row r="50" spans="1:14" ht="12.75">
      <c r="A50" s="16" t="s">
        <v>50</v>
      </c>
      <c r="B50" s="17" t="s">
        <v>385</v>
      </c>
      <c r="C50" s="46">
        <v>0.323108483821036</v>
      </c>
      <c r="D50" s="56">
        <f t="shared" si="0"/>
        <v>32.3108483821036</v>
      </c>
      <c r="E50" s="51">
        <v>-0.4902097903550007</v>
      </c>
      <c r="I50" s="2"/>
      <c r="L50" s="28"/>
      <c r="M50" s="29"/>
      <c r="N50" s="28"/>
    </row>
    <row r="51" spans="1:14" ht="12.75">
      <c r="A51" s="16" t="s">
        <v>51</v>
      </c>
      <c r="B51" s="17" t="s">
        <v>239</v>
      </c>
      <c r="C51" s="46">
        <v>0.266935883873293</v>
      </c>
      <c r="D51" s="56">
        <f t="shared" si="0"/>
        <v>26.6935883873293</v>
      </c>
      <c r="E51" s="51">
        <v>-6.107469785129305</v>
      </c>
      <c r="I51" s="2"/>
      <c r="L51" s="28"/>
      <c r="M51" s="29"/>
      <c r="N51" s="28"/>
    </row>
    <row r="52" spans="1:14" ht="12.75">
      <c r="A52" s="16" t="s">
        <v>52</v>
      </c>
      <c r="B52" s="17" t="s">
        <v>240</v>
      </c>
      <c r="C52" s="46">
        <v>0.201948549917122</v>
      </c>
      <c r="D52" s="56">
        <f t="shared" si="0"/>
        <v>20.194854991712198</v>
      </c>
      <c r="E52" s="51">
        <v>-12.606203180746403</v>
      </c>
      <c r="I52" s="2"/>
      <c r="L52" s="28"/>
      <c r="M52" s="29"/>
      <c r="N52" s="28"/>
    </row>
    <row r="53" spans="1:14" ht="12.75">
      <c r="A53" s="16" t="s">
        <v>53</v>
      </c>
      <c r="B53" s="17" t="s">
        <v>241</v>
      </c>
      <c r="C53" s="46">
        <v>0.269091904353492</v>
      </c>
      <c r="D53" s="56">
        <f t="shared" si="0"/>
        <v>26.9091904353492</v>
      </c>
      <c r="E53" s="51">
        <v>-5.891867737109402</v>
      </c>
      <c r="I53" s="2"/>
      <c r="L53" s="28"/>
      <c r="M53" s="29"/>
      <c r="N53" s="28"/>
    </row>
    <row r="54" spans="1:14" ht="12.75">
      <c r="A54" s="14" t="s">
        <v>54</v>
      </c>
      <c r="B54" s="14" t="s">
        <v>242</v>
      </c>
      <c r="C54" s="46">
        <v>0.0866879442501737</v>
      </c>
      <c r="D54" s="56">
        <f t="shared" si="0"/>
        <v>8.66879442501737</v>
      </c>
      <c r="E54" s="51">
        <v>-24.132263747441232</v>
      </c>
      <c r="I54" s="31"/>
      <c r="L54" s="28"/>
      <c r="M54" s="29"/>
      <c r="N54" s="28"/>
    </row>
    <row r="55" spans="1:14" ht="12.75">
      <c r="A55" s="14" t="s">
        <v>55</v>
      </c>
      <c r="B55" s="14" t="s">
        <v>243</v>
      </c>
      <c r="C55" s="45">
        <v>0.129708770441761</v>
      </c>
      <c r="D55" s="56">
        <f t="shared" si="0"/>
        <v>12.970877044176099</v>
      </c>
      <c r="E55" s="51">
        <v>-19.830181128282504</v>
      </c>
      <c r="I55" s="2"/>
      <c r="L55" s="28"/>
      <c r="M55" s="29"/>
      <c r="N55" s="28"/>
    </row>
    <row r="56" spans="1:14" ht="12.75">
      <c r="A56" s="14" t="s">
        <v>56</v>
      </c>
      <c r="B56" s="14" t="s">
        <v>244</v>
      </c>
      <c r="C56" s="45">
        <v>0.144507472798408</v>
      </c>
      <c r="D56" s="56">
        <f t="shared" si="0"/>
        <v>14.450747279840801</v>
      </c>
      <c r="E56" s="51">
        <v>-18.350310892617802</v>
      </c>
      <c r="I56" s="2"/>
      <c r="L56" s="28"/>
      <c r="M56" s="29"/>
      <c r="N56" s="28"/>
    </row>
    <row r="57" spans="1:14" ht="12.75">
      <c r="A57" s="14" t="s">
        <v>57</v>
      </c>
      <c r="B57" s="14" t="s">
        <v>245</v>
      </c>
      <c r="C57" s="45">
        <v>0.133670325826674</v>
      </c>
      <c r="D57" s="56">
        <f t="shared" si="0"/>
        <v>13.3670325826674</v>
      </c>
      <c r="E57" s="51">
        <v>-19.4340255897912</v>
      </c>
      <c r="I57" s="2"/>
      <c r="L57" s="28"/>
      <c r="M57" s="29"/>
      <c r="N57" s="28"/>
    </row>
    <row r="58" spans="1:14" ht="12.75">
      <c r="A58" s="14" t="s">
        <v>58</v>
      </c>
      <c r="B58" s="14" t="s">
        <v>246</v>
      </c>
      <c r="C58" s="46">
        <v>0.165973804304432</v>
      </c>
      <c r="D58" s="56">
        <f t="shared" si="0"/>
        <v>16.597380430443202</v>
      </c>
      <c r="E58" s="51">
        <v>-16.2036777420154</v>
      </c>
      <c r="I58" s="2"/>
      <c r="L58" s="28"/>
      <c r="M58" s="29"/>
      <c r="N58" s="28"/>
    </row>
    <row r="59" spans="1:14" ht="12.75">
      <c r="A59" s="13" t="s">
        <v>59</v>
      </c>
      <c r="B59" s="13" t="s">
        <v>247</v>
      </c>
      <c r="C59" s="46">
        <v>0.257646133744128</v>
      </c>
      <c r="D59" s="56">
        <f t="shared" si="0"/>
        <v>25.764613374412797</v>
      </c>
      <c r="E59" s="51">
        <v>-7.036444798045805</v>
      </c>
      <c r="I59" s="2"/>
      <c r="L59" s="28"/>
      <c r="M59" s="29"/>
      <c r="N59" s="28"/>
    </row>
    <row r="60" spans="1:14" ht="12.75">
      <c r="A60" s="12" t="s">
        <v>60</v>
      </c>
      <c r="B60" s="12" t="s">
        <v>248</v>
      </c>
      <c r="C60" s="46">
        <v>0.48562721191671</v>
      </c>
      <c r="D60" s="56">
        <f t="shared" si="0"/>
        <v>48.562721191671</v>
      </c>
      <c r="E60" s="51">
        <v>15.761663019212396</v>
      </c>
      <c r="I60" s="2"/>
      <c r="L60" s="28"/>
      <c r="M60" s="29"/>
      <c r="N60" s="28"/>
    </row>
    <row r="61" spans="1:14" ht="12.75">
      <c r="A61" s="12" t="s">
        <v>61</v>
      </c>
      <c r="B61" s="12" t="s">
        <v>249</v>
      </c>
      <c r="C61" s="46">
        <v>0.389828864424968</v>
      </c>
      <c r="D61" s="56">
        <f t="shared" si="0"/>
        <v>38.9828864424968</v>
      </c>
      <c r="E61" s="51">
        <v>6.1818282700381975</v>
      </c>
      <c r="I61" s="2"/>
      <c r="L61" s="28"/>
      <c r="M61" s="29"/>
      <c r="N61" s="28"/>
    </row>
    <row r="62" spans="1:14" ht="12.75">
      <c r="A62" s="12" t="s">
        <v>62</v>
      </c>
      <c r="B62" s="12" t="s">
        <v>250</v>
      </c>
      <c r="C62" s="46">
        <v>0.380105577903107</v>
      </c>
      <c r="D62" s="56">
        <f t="shared" si="0"/>
        <v>38.0105577903107</v>
      </c>
      <c r="E62" s="51">
        <v>5.209499617852098</v>
      </c>
      <c r="I62" s="2"/>
      <c r="L62" s="28"/>
      <c r="M62" s="29"/>
      <c r="N62" s="28"/>
    </row>
    <row r="63" spans="1:14" ht="12.75">
      <c r="A63" s="12" t="s">
        <v>63</v>
      </c>
      <c r="B63" s="12" t="s">
        <v>251</v>
      </c>
      <c r="C63" s="45">
        <v>0.359009365015914</v>
      </c>
      <c r="D63" s="56">
        <f t="shared" si="0"/>
        <v>35.9009365015914</v>
      </c>
      <c r="E63" s="51">
        <v>3.099878329132799</v>
      </c>
      <c r="I63" s="2"/>
      <c r="L63" s="28"/>
      <c r="M63" s="29"/>
      <c r="N63" s="28"/>
    </row>
    <row r="64" spans="1:14" ht="12.75">
      <c r="A64" s="12" t="s">
        <v>64</v>
      </c>
      <c r="B64" s="12" t="s">
        <v>252</v>
      </c>
      <c r="C64" s="46">
        <v>0.356040442352007</v>
      </c>
      <c r="D64" s="56">
        <f t="shared" si="0"/>
        <v>35.604044235200696</v>
      </c>
      <c r="E64" s="51">
        <v>2.8029860627420966</v>
      </c>
      <c r="I64" s="2"/>
      <c r="L64" s="28"/>
      <c r="M64" s="29"/>
      <c r="N64" s="28"/>
    </row>
    <row r="65" spans="1:14" ht="12.75">
      <c r="A65" s="12" t="s">
        <v>65</v>
      </c>
      <c r="B65" s="12" t="s">
        <v>253</v>
      </c>
      <c r="C65" s="46">
        <v>0.402604886068012</v>
      </c>
      <c r="D65" s="56">
        <f t="shared" si="0"/>
        <v>40.2604886068012</v>
      </c>
      <c r="E65" s="51">
        <v>7.459430434342595</v>
      </c>
      <c r="I65" s="2"/>
      <c r="L65" s="28"/>
      <c r="M65" s="29"/>
      <c r="N65" s="28"/>
    </row>
    <row r="66" spans="1:14" ht="12.75">
      <c r="A66" s="12" t="s">
        <v>66</v>
      </c>
      <c r="B66" s="12" t="s">
        <v>254</v>
      </c>
      <c r="C66" s="46">
        <v>0.383706588903094</v>
      </c>
      <c r="D66" s="56">
        <f t="shared" si="0"/>
        <v>38.3706588903094</v>
      </c>
      <c r="E66" s="51">
        <v>5.569600717850798</v>
      </c>
      <c r="I66" s="2"/>
      <c r="L66" s="28"/>
      <c r="M66" s="29"/>
      <c r="N66" s="28"/>
    </row>
    <row r="67" spans="1:14" ht="12.75">
      <c r="A67" s="12" t="s">
        <v>67</v>
      </c>
      <c r="B67" s="12" t="s">
        <v>255</v>
      </c>
      <c r="C67" s="46">
        <v>0.282254937627701</v>
      </c>
      <c r="D67" s="56">
        <f aca="true" t="shared" si="1" ref="D67:D130">IF(C67&gt;0,C67*100,C67)</f>
        <v>28.2254937627701</v>
      </c>
      <c r="E67" s="51">
        <v>-4.5755644096885035</v>
      </c>
      <c r="I67" s="2"/>
      <c r="L67" s="28"/>
      <c r="M67" s="29"/>
      <c r="N67" s="28"/>
    </row>
    <row r="68" spans="1:14" ht="12.75">
      <c r="A68" s="12" t="s">
        <v>68</v>
      </c>
      <c r="B68" s="12" t="s">
        <v>256</v>
      </c>
      <c r="C68" s="46">
        <v>0.419978365873772</v>
      </c>
      <c r="D68" s="56">
        <f t="shared" si="1"/>
        <v>41.9978365873772</v>
      </c>
      <c r="E68" s="51">
        <v>9.1967784149186</v>
      </c>
      <c r="I68" s="2"/>
      <c r="L68" s="28"/>
      <c r="M68" s="29"/>
      <c r="N68" s="28"/>
    </row>
    <row r="69" spans="1:14" ht="12.75">
      <c r="A69" s="12" t="s">
        <v>69</v>
      </c>
      <c r="B69" s="12" t="s">
        <v>257</v>
      </c>
      <c r="C69" s="46">
        <v>0.441937476431001</v>
      </c>
      <c r="D69" s="56">
        <f t="shared" si="1"/>
        <v>44.1937476431001</v>
      </c>
      <c r="E69" s="51">
        <v>11.392689470641498</v>
      </c>
      <c r="I69" s="2"/>
      <c r="L69" s="28"/>
      <c r="M69" s="29"/>
      <c r="N69" s="28"/>
    </row>
    <row r="70" spans="1:14" ht="12.75">
      <c r="A70" s="12" t="s">
        <v>70</v>
      </c>
      <c r="B70" s="12" t="s">
        <v>258</v>
      </c>
      <c r="C70" s="46">
        <v>0.493436441298419</v>
      </c>
      <c r="D70" s="56">
        <f t="shared" si="1"/>
        <v>49.3436441298419</v>
      </c>
      <c r="E70" s="51">
        <v>16.5425859573833</v>
      </c>
      <c r="I70" s="2"/>
      <c r="L70" s="28"/>
      <c r="M70" s="29"/>
      <c r="N70" s="28"/>
    </row>
    <row r="71" spans="1:14" ht="12.75">
      <c r="A71" s="12" t="s">
        <v>71</v>
      </c>
      <c r="B71" s="12" t="s">
        <v>259</v>
      </c>
      <c r="C71" s="46">
        <v>0.322229752021575</v>
      </c>
      <c r="D71" s="56">
        <f t="shared" si="1"/>
        <v>32.2229752021575</v>
      </c>
      <c r="E71" s="51">
        <v>-0.5780829703011026</v>
      </c>
      <c r="I71" s="2"/>
      <c r="L71" s="28"/>
      <c r="M71" s="29"/>
      <c r="N71" s="28"/>
    </row>
    <row r="72" spans="1:14" ht="12.75">
      <c r="A72" s="12" t="s">
        <v>72</v>
      </c>
      <c r="B72" s="12" t="s">
        <v>260</v>
      </c>
      <c r="C72" s="46">
        <v>0.396976316616882</v>
      </c>
      <c r="D72" s="56">
        <f t="shared" si="1"/>
        <v>39.6976316616882</v>
      </c>
      <c r="E72" s="51">
        <v>6.896573489229596</v>
      </c>
      <c r="I72" s="2"/>
      <c r="L72" s="28"/>
      <c r="M72" s="29"/>
      <c r="N72" s="28"/>
    </row>
    <row r="73" spans="1:14" ht="12.75">
      <c r="A73" s="12" t="s">
        <v>73</v>
      </c>
      <c r="B73" s="12" t="s">
        <v>261</v>
      </c>
      <c r="C73" s="46">
        <v>0.326865974986492</v>
      </c>
      <c r="D73" s="56">
        <f t="shared" si="1"/>
        <v>32.6865974986492</v>
      </c>
      <c r="E73" s="51">
        <v>-0.11446067380940228</v>
      </c>
      <c r="I73" s="2"/>
      <c r="L73" s="28"/>
      <c r="M73" s="29"/>
      <c r="N73" s="28"/>
    </row>
    <row r="74" spans="1:14" ht="12.75">
      <c r="A74" s="12" t="s">
        <v>74</v>
      </c>
      <c r="B74" s="12" t="s">
        <v>262</v>
      </c>
      <c r="C74" s="46">
        <v>0.437047490097525</v>
      </c>
      <c r="D74" s="56">
        <f t="shared" si="1"/>
        <v>43.704749009752504</v>
      </c>
      <c r="E74" s="51">
        <v>10.903690837293901</v>
      </c>
      <c r="I74" s="2"/>
      <c r="L74" s="28"/>
      <c r="M74" s="29"/>
      <c r="N74" s="28"/>
    </row>
    <row r="75" spans="1:14" ht="12.75">
      <c r="A75" s="12" t="s">
        <v>75</v>
      </c>
      <c r="B75" s="12" t="s">
        <v>263</v>
      </c>
      <c r="C75" s="46">
        <v>0.456709774469853</v>
      </c>
      <c r="D75" s="56">
        <f t="shared" si="1"/>
        <v>45.6709774469853</v>
      </c>
      <c r="E75" s="51">
        <v>12.869919274526698</v>
      </c>
      <c r="I75" s="2"/>
      <c r="L75" s="28"/>
      <c r="M75" s="29"/>
      <c r="N75" s="28"/>
    </row>
    <row r="76" spans="1:14" ht="12.75">
      <c r="A76" s="12" t="s">
        <v>76</v>
      </c>
      <c r="B76" s="12" t="s">
        <v>264</v>
      </c>
      <c r="C76" s="46">
        <v>0.439132934437749</v>
      </c>
      <c r="D76" s="56">
        <f t="shared" si="1"/>
        <v>43.9132934437749</v>
      </c>
      <c r="E76" s="51">
        <v>11.112235271316296</v>
      </c>
      <c r="I76" s="2"/>
      <c r="L76" s="28"/>
      <c r="M76" s="29"/>
      <c r="N76" s="28"/>
    </row>
    <row r="77" spans="1:14" ht="12.75">
      <c r="A77" s="12" t="s">
        <v>77</v>
      </c>
      <c r="B77" s="12" t="s">
        <v>265</v>
      </c>
      <c r="C77" s="46">
        <v>0.399464936873546</v>
      </c>
      <c r="D77" s="56">
        <f t="shared" si="1"/>
        <v>39.946493687354604</v>
      </c>
      <c r="E77" s="51">
        <v>7.145435514895998</v>
      </c>
      <c r="I77" s="2"/>
      <c r="L77" s="28"/>
      <c r="M77" s="29"/>
      <c r="N77" s="28"/>
    </row>
    <row r="78" spans="1:14" ht="12.75">
      <c r="A78" s="12" t="s">
        <v>78</v>
      </c>
      <c r="B78" s="12" t="s">
        <v>266</v>
      </c>
      <c r="C78" s="46">
        <v>0.371295898260902</v>
      </c>
      <c r="D78" s="56">
        <f t="shared" si="1"/>
        <v>37.129589826090196</v>
      </c>
      <c r="E78" s="51">
        <v>4.328531653631595</v>
      </c>
      <c r="I78" s="2"/>
      <c r="L78" s="28"/>
      <c r="M78" s="29"/>
      <c r="N78" s="28"/>
    </row>
    <row r="79" spans="1:14" ht="12.75">
      <c r="A79" s="12" t="s">
        <v>79</v>
      </c>
      <c r="B79" s="12" t="s">
        <v>267</v>
      </c>
      <c r="C79" s="46">
        <v>0.179550284099211</v>
      </c>
      <c r="D79" s="56">
        <f t="shared" si="1"/>
        <v>17.955028409921102</v>
      </c>
      <c r="E79" s="51">
        <v>-14.846029762537501</v>
      </c>
      <c r="I79" s="2"/>
      <c r="L79" s="12"/>
      <c r="M79" s="12"/>
      <c r="N79" s="28"/>
    </row>
    <row r="80" spans="1:9" ht="12.75">
      <c r="A80" s="12" t="s">
        <v>80</v>
      </c>
      <c r="B80" s="12" t="s">
        <v>268</v>
      </c>
      <c r="C80" s="46">
        <v>0.120487737987203</v>
      </c>
      <c r="D80" s="56">
        <f t="shared" si="1"/>
        <v>12.0487737987203</v>
      </c>
      <c r="E80" s="51">
        <v>-20.752284373738302</v>
      </c>
      <c r="I80" s="2"/>
    </row>
    <row r="81" spans="1:9" ht="12.75">
      <c r="A81" s="12" t="s">
        <v>81</v>
      </c>
      <c r="B81" s="12" t="s">
        <v>269</v>
      </c>
      <c r="C81" s="46">
        <v>0.129004058194184</v>
      </c>
      <c r="D81" s="56">
        <f t="shared" si="1"/>
        <v>12.9004058194184</v>
      </c>
      <c r="E81" s="51">
        <v>-19.9006523530402</v>
      </c>
      <c r="I81" s="2"/>
    </row>
    <row r="82" spans="1:9" ht="12.75">
      <c r="A82" s="12" t="s">
        <v>82</v>
      </c>
      <c r="B82" s="12" t="s">
        <v>270</v>
      </c>
      <c r="C82" s="46">
        <v>0.154372959138646</v>
      </c>
      <c r="D82" s="56">
        <f t="shared" si="1"/>
        <v>15.437295913864599</v>
      </c>
      <c r="E82" s="51">
        <v>-17.363762258594004</v>
      </c>
      <c r="I82" s="2"/>
    </row>
    <row r="83" spans="1:9" ht="12.75">
      <c r="A83" s="12" t="s">
        <v>83</v>
      </c>
      <c r="B83" s="12" t="s">
        <v>271</v>
      </c>
      <c r="C83" s="12">
        <v>-999</v>
      </c>
      <c r="D83" s="56">
        <f t="shared" si="1"/>
        <v>-999</v>
      </c>
      <c r="E83" s="12">
        <v>-999</v>
      </c>
      <c r="I83" s="2"/>
    </row>
    <row r="84" spans="1:14" ht="12.75">
      <c r="A84" s="16" t="s">
        <v>410</v>
      </c>
      <c r="B84" s="17" t="s">
        <v>272</v>
      </c>
      <c r="C84" s="46">
        <v>0.202422103581957</v>
      </c>
      <c r="D84" s="56">
        <f t="shared" si="1"/>
        <v>20.2422103581957</v>
      </c>
      <c r="E84" s="51">
        <v>-12.558847814262903</v>
      </c>
      <c r="I84" s="28"/>
      <c r="J84" s="28"/>
      <c r="K84" s="46"/>
      <c r="L84" s="16"/>
      <c r="M84" s="17"/>
      <c r="N84" s="28"/>
    </row>
    <row r="85" spans="1:14" ht="12.75">
      <c r="A85" s="16" t="s">
        <v>411</v>
      </c>
      <c r="B85" s="17" t="s">
        <v>420</v>
      </c>
      <c r="C85" s="46">
        <v>0.336214309281003</v>
      </c>
      <c r="D85" s="56">
        <f t="shared" si="1"/>
        <v>33.621430928100295</v>
      </c>
      <c r="E85" s="51">
        <v>0.8203727556416962</v>
      </c>
      <c r="I85" s="28"/>
      <c r="J85" s="28"/>
      <c r="K85" s="46"/>
      <c r="L85" s="16"/>
      <c r="M85" s="17"/>
      <c r="N85" s="28"/>
    </row>
    <row r="86" spans="1:14" ht="12.75">
      <c r="A86" s="16" t="s">
        <v>412</v>
      </c>
      <c r="B86" s="17" t="s">
        <v>273</v>
      </c>
      <c r="C86" s="46">
        <v>0.324107719915843</v>
      </c>
      <c r="D86" s="56">
        <f t="shared" si="1"/>
        <v>32.4107719915843</v>
      </c>
      <c r="E86" s="51">
        <v>-0.3902861808743052</v>
      </c>
      <c r="I86" s="28"/>
      <c r="J86" s="28"/>
      <c r="K86" s="46"/>
      <c r="L86" s="16"/>
      <c r="M86" s="17"/>
      <c r="N86" s="28"/>
    </row>
    <row r="87" spans="1:14" ht="12.75">
      <c r="A87" s="16" t="s">
        <v>413</v>
      </c>
      <c r="B87" s="17" t="s">
        <v>421</v>
      </c>
      <c r="C87" s="46">
        <v>0.282658122880559</v>
      </c>
      <c r="D87" s="56">
        <f t="shared" si="1"/>
        <v>28.2658122880559</v>
      </c>
      <c r="E87" s="51">
        <v>-4.5352458844027</v>
      </c>
      <c r="I87" s="28"/>
      <c r="J87" s="28"/>
      <c r="K87" s="46"/>
      <c r="L87" s="16"/>
      <c r="M87" s="17"/>
      <c r="N87" s="28"/>
    </row>
    <row r="88" spans="1:14" ht="12.75">
      <c r="A88" s="16" t="s">
        <v>414</v>
      </c>
      <c r="B88" s="17" t="s">
        <v>422</v>
      </c>
      <c r="C88" s="46">
        <v>0.296131267109497</v>
      </c>
      <c r="D88" s="56">
        <f t="shared" si="1"/>
        <v>29.6131267109497</v>
      </c>
      <c r="E88" s="51">
        <v>-3.187931461508903</v>
      </c>
      <c r="I88" s="28"/>
      <c r="J88" s="28"/>
      <c r="K88" s="46"/>
      <c r="L88" s="16"/>
      <c r="M88" s="17"/>
      <c r="N88" s="28"/>
    </row>
    <row r="89" spans="1:14" ht="12.75">
      <c r="A89" s="16" t="s">
        <v>415</v>
      </c>
      <c r="B89" s="17" t="s">
        <v>423</v>
      </c>
      <c r="C89" s="46">
        <v>0.332327554746992</v>
      </c>
      <c r="D89" s="56">
        <f t="shared" si="1"/>
        <v>33.232755474699196</v>
      </c>
      <c r="E89" s="51">
        <v>0.43169730224059677</v>
      </c>
      <c r="I89" s="28"/>
      <c r="J89" s="28"/>
      <c r="K89" s="46"/>
      <c r="L89" s="16"/>
      <c r="M89" s="17"/>
      <c r="N89" s="28"/>
    </row>
    <row r="90" spans="1:14" ht="12.75">
      <c r="A90" s="16" t="s">
        <v>416</v>
      </c>
      <c r="B90" s="17" t="s">
        <v>424</v>
      </c>
      <c r="C90" s="46">
        <v>0.272537787342654</v>
      </c>
      <c r="D90" s="56">
        <f t="shared" si="1"/>
        <v>27.2537787342654</v>
      </c>
      <c r="E90" s="51">
        <v>-5.547279438193203</v>
      </c>
      <c r="I90" s="28"/>
      <c r="J90" s="28"/>
      <c r="K90" s="46"/>
      <c r="L90" s="16"/>
      <c r="M90" s="17"/>
      <c r="N90" s="28"/>
    </row>
    <row r="91" spans="1:14" ht="12.75">
      <c r="A91" s="16" t="s">
        <v>417</v>
      </c>
      <c r="B91" s="17" t="s">
        <v>425</v>
      </c>
      <c r="C91" s="46">
        <v>0.258635951273352</v>
      </c>
      <c r="D91" s="56">
        <f t="shared" si="1"/>
        <v>25.8635951273352</v>
      </c>
      <c r="E91" s="51">
        <v>-6.937463045123405</v>
      </c>
      <c r="I91" s="28"/>
      <c r="J91" s="28"/>
      <c r="K91" s="46"/>
      <c r="L91" s="16"/>
      <c r="M91" s="17"/>
      <c r="N91" s="28"/>
    </row>
    <row r="92" spans="1:9" ht="12.75">
      <c r="A92" s="60" t="s">
        <v>418</v>
      </c>
      <c r="B92" s="61" t="s">
        <v>426</v>
      </c>
      <c r="C92" s="63">
        <v>-999</v>
      </c>
      <c r="D92" s="64">
        <f t="shared" si="1"/>
        <v>-999</v>
      </c>
      <c r="E92" s="63">
        <v>-999</v>
      </c>
      <c r="I92" s="2"/>
    </row>
    <row r="93" spans="1:9" ht="12.75">
      <c r="A93" s="16" t="s">
        <v>85</v>
      </c>
      <c r="B93" s="17" t="s">
        <v>389</v>
      </c>
      <c r="C93" s="45">
        <v>0.621698587480988</v>
      </c>
      <c r="D93" s="56">
        <f t="shared" si="1"/>
        <v>62.169858748098804</v>
      </c>
      <c r="E93" s="51">
        <v>29.368800575640204</v>
      </c>
      <c r="I93" s="2"/>
    </row>
    <row r="94" spans="1:9" ht="12.75">
      <c r="A94" s="16" t="s">
        <v>86</v>
      </c>
      <c r="B94" s="17" t="s">
        <v>390</v>
      </c>
      <c r="C94" s="46">
        <v>0.686180092178579</v>
      </c>
      <c r="D94" s="56">
        <f t="shared" si="1"/>
        <v>68.6180092178579</v>
      </c>
      <c r="E94" s="51">
        <v>35.8169510453993</v>
      </c>
      <c r="I94" s="2"/>
    </row>
    <row r="95" spans="1:9" ht="12.75">
      <c r="A95" s="16" t="s">
        <v>388</v>
      </c>
      <c r="B95" s="17" t="s">
        <v>274</v>
      </c>
      <c r="C95" s="46">
        <v>0.425995862301745</v>
      </c>
      <c r="D95" s="56">
        <f t="shared" si="1"/>
        <v>42.5995862301745</v>
      </c>
      <c r="E95" s="51">
        <v>9.798528057715899</v>
      </c>
      <c r="I95" s="2"/>
    </row>
    <row r="96" spans="1:9" ht="12.75">
      <c r="A96" s="16" t="s">
        <v>87</v>
      </c>
      <c r="B96" s="17" t="s">
        <v>391</v>
      </c>
      <c r="C96" s="46">
        <v>0.665073005586187</v>
      </c>
      <c r="D96" s="56">
        <f t="shared" si="1"/>
        <v>66.5073005586187</v>
      </c>
      <c r="E96" s="51">
        <v>33.7062423861601</v>
      </c>
      <c r="I96" s="2"/>
    </row>
    <row r="97" spans="1:14" ht="25.5">
      <c r="A97" s="15" t="s">
        <v>88</v>
      </c>
      <c r="B97" s="15" t="s">
        <v>275</v>
      </c>
      <c r="C97" s="46">
        <v>0.654246967789049</v>
      </c>
      <c r="D97" s="56">
        <f t="shared" si="1"/>
        <v>65.4246967789049</v>
      </c>
      <c r="E97" s="51">
        <v>32.6236386064463</v>
      </c>
      <c r="I97" s="2"/>
      <c r="L97" s="28"/>
      <c r="M97" s="29"/>
      <c r="N97" s="28"/>
    </row>
    <row r="98" spans="1:14" ht="25.5">
      <c r="A98" s="15" t="s">
        <v>89</v>
      </c>
      <c r="B98" s="15" t="s">
        <v>276</v>
      </c>
      <c r="C98" s="46">
        <v>0.477150976136777</v>
      </c>
      <c r="D98" s="56">
        <f t="shared" si="1"/>
        <v>47.7150976136777</v>
      </c>
      <c r="E98" s="51">
        <v>14.914039441219096</v>
      </c>
      <c r="I98" s="2"/>
      <c r="L98" s="28"/>
      <c r="M98" s="29"/>
      <c r="N98" s="28"/>
    </row>
    <row r="99" spans="1:14" ht="12.75">
      <c r="A99" s="15" t="s">
        <v>90</v>
      </c>
      <c r="B99" s="15" t="s">
        <v>277</v>
      </c>
      <c r="C99" s="46">
        <v>0.501350810669936</v>
      </c>
      <c r="D99" s="56">
        <f t="shared" si="1"/>
        <v>50.13508106699361</v>
      </c>
      <c r="E99" s="51">
        <v>17.334022894535</v>
      </c>
      <c r="I99" s="2"/>
      <c r="L99" s="28"/>
      <c r="M99" s="29"/>
      <c r="N99" s="28"/>
    </row>
    <row r="100" spans="1:14" ht="12.75">
      <c r="A100" s="20" t="s">
        <v>91</v>
      </c>
      <c r="B100" s="20" t="s">
        <v>278</v>
      </c>
      <c r="C100" s="46">
        <v>0.287271412008184</v>
      </c>
      <c r="D100" s="56">
        <f t="shared" si="1"/>
        <v>28.7271412008184</v>
      </c>
      <c r="E100" s="51">
        <v>-4.073916971640202</v>
      </c>
      <c r="I100" s="2"/>
      <c r="L100" s="28"/>
      <c r="M100" s="29"/>
      <c r="N100" s="28"/>
    </row>
    <row r="101" spans="1:14" ht="12.75">
      <c r="A101" s="20" t="s">
        <v>92</v>
      </c>
      <c r="B101" s="20" t="s">
        <v>392</v>
      </c>
      <c r="C101" s="46">
        <v>0.367473565558185</v>
      </c>
      <c r="D101" s="56">
        <f t="shared" si="1"/>
        <v>36.7473565558185</v>
      </c>
      <c r="E101" s="51">
        <v>3.9462983833598972</v>
      </c>
      <c r="I101" s="2"/>
      <c r="L101" s="28"/>
      <c r="M101" s="29"/>
      <c r="N101" s="28"/>
    </row>
    <row r="102" spans="1:14" ht="12.75">
      <c r="A102" s="20" t="s">
        <v>93</v>
      </c>
      <c r="B102" s="20" t="s">
        <v>393</v>
      </c>
      <c r="C102" s="46">
        <v>0.438187469214759</v>
      </c>
      <c r="D102" s="56">
        <f t="shared" si="1"/>
        <v>43.8187469214759</v>
      </c>
      <c r="E102" s="51">
        <v>11.017688749017296</v>
      </c>
      <c r="I102" s="2"/>
      <c r="L102" s="28"/>
      <c r="M102" s="29"/>
      <c r="N102" s="28"/>
    </row>
    <row r="103" spans="1:14" ht="12.75">
      <c r="A103" s="16" t="s">
        <v>394</v>
      </c>
      <c r="B103" s="13" t="s">
        <v>395</v>
      </c>
      <c r="C103" s="46">
        <v>0.318512296257228</v>
      </c>
      <c r="D103" s="56">
        <f t="shared" si="1"/>
        <v>31.851229625722798</v>
      </c>
      <c r="E103" s="51">
        <v>-0.9498285467358036</v>
      </c>
      <c r="I103" s="2"/>
      <c r="L103" s="28"/>
      <c r="M103" s="29"/>
      <c r="N103" s="28"/>
    </row>
    <row r="104" spans="1:14" ht="12.75">
      <c r="A104" s="14" t="s">
        <v>94</v>
      </c>
      <c r="B104" s="12" t="s">
        <v>279</v>
      </c>
      <c r="C104" s="46">
        <v>0.0769115598402781</v>
      </c>
      <c r="D104" s="56">
        <f t="shared" si="1"/>
        <v>7.6911559840278105</v>
      </c>
      <c r="E104" s="51">
        <v>-25.109902188430794</v>
      </c>
      <c r="I104" s="2"/>
      <c r="L104" s="28"/>
      <c r="M104" s="29"/>
      <c r="N104" s="28"/>
    </row>
    <row r="105" spans="1:14" ht="12.75">
      <c r="A105" s="12" t="s">
        <v>95</v>
      </c>
      <c r="B105" s="12" t="s">
        <v>280</v>
      </c>
      <c r="C105" s="46">
        <v>0.484026914197002</v>
      </c>
      <c r="D105" s="56">
        <f t="shared" si="1"/>
        <v>48.4026914197002</v>
      </c>
      <c r="E105" s="51">
        <v>15.601633247241598</v>
      </c>
      <c r="I105" s="2"/>
      <c r="L105" s="28"/>
      <c r="M105" s="29"/>
      <c r="N105" s="28"/>
    </row>
    <row r="106" spans="1:14" ht="12.75">
      <c r="A106" s="12" t="s">
        <v>96</v>
      </c>
      <c r="B106" s="12" t="s">
        <v>281</v>
      </c>
      <c r="C106" s="46">
        <v>0.45768832605683</v>
      </c>
      <c r="D106" s="56">
        <f t="shared" si="1"/>
        <v>45.768832605683</v>
      </c>
      <c r="E106" s="51">
        <v>12.967774433224399</v>
      </c>
      <c r="I106" s="2"/>
      <c r="L106" s="28"/>
      <c r="M106" s="29"/>
      <c r="N106" s="28"/>
    </row>
    <row r="107" spans="1:14" ht="12.75">
      <c r="A107" s="12" t="s">
        <v>97</v>
      </c>
      <c r="B107" s="12" t="s">
        <v>282</v>
      </c>
      <c r="C107" s="46">
        <v>0.516571318891406</v>
      </c>
      <c r="D107" s="56">
        <f t="shared" si="1"/>
        <v>51.657131889140594</v>
      </c>
      <c r="E107" s="51">
        <v>18.856073716681994</v>
      </c>
      <c r="I107" s="2"/>
      <c r="L107" s="28"/>
      <c r="M107" s="29"/>
      <c r="N107" s="28"/>
    </row>
    <row r="108" spans="1:14" ht="12.75">
      <c r="A108" s="12" t="s">
        <v>98</v>
      </c>
      <c r="B108" s="12" t="s">
        <v>283</v>
      </c>
      <c r="C108" s="46">
        <v>0.425941340951233</v>
      </c>
      <c r="D108" s="56">
        <f t="shared" si="1"/>
        <v>42.5941340951233</v>
      </c>
      <c r="E108" s="51">
        <v>9.793075922664695</v>
      </c>
      <c r="I108" s="2"/>
      <c r="L108" s="28"/>
      <c r="M108" s="29"/>
      <c r="N108" s="28"/>
    </row>
    <row r="109" spans="1:14" ht="12.75">
      <c r="A109" s="12" t="s">
        <v>99</v>
      </c>
      <c r="B109" s="12" t="s">
        <v>284</v>
      </c>
      <c r="C109" s="46">
        <v>0.374124966583934</v>
      </c>
      <c r="D109" s="56">
        <f t="shared" si="1"/>
        <v>37.4124966583934</v>
      </c>
      <c r="E109" s="51">
        <v>4.611438485934799</v>
      </c>
      <c r="I109" s="2"/>
      <c r="L109" s="28"/>
      <c r="M109" s="29"/>
      <c r="N109" s="28"/>
    </row>
    <row r="110" spans="1:14" ht="12.75">
      <c r="A110" s="12" t="s">
        <v>100</v>
      </c>
      <c r="B110" s="12" t="s">
        <v>285</v>
      </c>
      <c r="C110" s="46">
        <v>0.441136062927624</v>
      </c>
      <c r="D110" s="56">
        <f t="shared" si="1"/>
        <v>44.1136062927624</v>
      </c>
      <c r="E110" s="51">
        <v>11.312548120303795</v>
      </c>
      <c r="I110" s="2"/>
      <c r="L110" s="28"/>
      <c r="M110" s="29"/>
      <c r="N110" s="28"/>
    </row>
    <row r="111" spans="1:14" ht="12.75">
      <c r="A111" s="12" t="s">
        <v>101</v>
      </c>
      <c r="B111" s="12" t="s">
        <v>286</v>
      </c>
      <c r="C111" s="46">
        <v>0.473841358975713</v>
      </c>
      <c r="D111" s="56">
        <f t="shared" si="1"/>
        <v>47.3841358975713</v>
      </c>
      <c r="E111" s="51">
        <v>14.583077725112698</v>
      </c>
      <c r="I111" s="2"/>
      <c r="L111" s="28"/>
      <c r="M111" s="29"/>
      <c r="N111" s="28"/>
    </row>
    <row r="112" spans="1:14" ht="12.75">
      <c r="A112" s="12" t="s">
        <v>102</v>
      </c>
      <c r="B112" s="12" t="s">
        <v>287</v>
      </c>
      <c r="C112" s="46">
        <v>0.450512309677695</v>
      </c>
      <c r="D112" s="56">
        <f t="shared" si="1"/>
        <v>45.0512309677695</v>
      </c>
      <c r="E112" s="51">
        <v>12.250172795310899</v>
      </c>
      <c r="I112" s="2"/>
      <c r="L112" s="28"/>
      <c r="M112" s="29"/>
      <c r="N112" s="28"/>
    </row>
    <row r="113" spans="1:14" ht="12.75">
      <c r="A113" s="12" t="s">
        <v>103</v>
      </c>
      <c r="B113" s="12" t="s">
        <v>288</v>
      </c>
      <c r="C113" s="46">
        <v>0.440613019761953</v>
      </c>
      <c r="D113" s="56">
        <f t="shared" si="1"/>
        <v>44.0613019761953</v>
      </c>
      <c r="E113" s="51">
        <v>11.260243803736698</v>
      </c>
      <c r="I113" s="2"/>
      <c r="L113" s="28"/>
      <c r="M113" s="29"/>
      <c r="N113" s="28"/>
    </row>
    <row r="114" spans="1:14" ht="12.75">
      <c r="A114" s="12" t="s">
        <v>104</v>
      </c>
      <c r="B114" s="12" t="s">
        <v>289</v>
      </c>
      <c r="C114" s="46">
        <v>0.493893622901806</v>
      </c>
      <c r="D114" s="56">
        <f t="shared" si="1"/>
        <v>49.3893622901806</v>
      </c>
      <c r="E114" s="51">
        <v>16.588304117721997</v>
      </c>
      <c r="I114" s="2"/>
      <c r="L114" s="28"/>
      <c r="M114" s="29"/>
      <c r="N114" s="28"/>
    </row>
    <row r="115" spans="1:14" ht="12.75">
      <c r="A115" s="12" t="s">
        <v>105</v>
      </c>
      <c r="B115" s="12" t="s">
        <v>290</v>
      </c>
      <c r="C115" s="46">
        <v>0.493593597037348</v>
      </c>
      <c r="D115" s="56">
        <f t="shared" si="1"/>
        <v>49.3593597037348</v>
      </c>
      <c r="E115" s="51">
        <v>16.5583015312762</v>
      </c>
      <c r="I115" s="2"/>
      <c r="J115" s="27"/>
      <c r="L115" s="28"/>
      <c r="M115" s="29"/>
      <c r="N115" s="28"/>
    </row>
    <row r="116" spans="1:14" ht="12.75">
      <c r="A116" s="12" t="s">
        <v>106</v>
      </c>
      <c r="B116" s="12" t="s">
        <v>291</v>
      </c>
      <c r="C116" s="46">
        <v>0.516545183823166</v>
      </c>
      <c r="D116" s="56">
        <f t="shared" si="1"/>
        <v>51.6545183823166</v>
      </c>
      <c r="E116" s="51">
        <v>18.853460209858003</v>
      </c>
      <c r="I116" s="2"/>
      <c r="L116" s="28"/>
      <c r="M116" s="29"/>
      <c r="N116" s="28"/>
    </row>
    <row r="117" spans="1:14" ht="12.75">
      <c r="A117" s="12" t="s">
        <v>107</v>
      </c>
      <c r="B117" s="12" t="s">
        <v>292</v>
      </c>
      <c r="C117" s="46">
        <v>0.43183837889762</v>
      </c>
      <c r="D117" s="56">
        <f t="shared" si="1"/>
        <v>43.183837889762</v>
      </c>
      <c r="E117" s="51">
        <v>10.382779717303398</v>
      </c>
      <c r="I117" s="2"/>
      <c r="L117" s="28"/>
      <c r="M117" s="29"/>
      <c r="N117" s="28"/>
    </row>
    <row r="118" spans="1:14" ht="12.75">
      <c r="A118" s="12" t="s">
        <v>108</v>
      </c>
      <c r="B118" s="12" t="s">
        <v>293</v>
      </c>
      <c r="C118" s="46">
        <v>0.536907519705377</v>
      </c>
      <c r="D118" s="56">
        <f t="shared" si="1"/>
        <v>53.6907519705377</v>
      </c>
      <c r="E118" s="51">
        <v>20.889693798079094</v>
      </c>
      <c r="I118" s="2"/>
      <c r="L118" s="28"/>
      <c r="M118" s="29"/>
      <c r="N118" s="28"/>
    </row>
    <row r="119" spans="1:14" ht="12.75">
      <c r="A119" s="12" t="s">
        <v>109</v>
      </c>
      <c r="B119" s="12" t="s">
        <v>294</v>
      </c>
      <c r="C119" s="46">
        <v>0.535881003325568</v>
      </c>
      <c r="D119" s="56">
        <f t="shared" si="1"/>
        <v>53.5881003325568</v>
      </c>
      <c r="E119" s="51">
        <v>20.787042160098196</v>
      </c>
      <c r="I119" s="2"/>
      <c r="L119" s="28"/>
      <c r="M119" s="29"/>
      <c r="N119" s="28"/>
    </row>
    <row r="120" spans="1:14" ht="12.75">
      <c r="A120" s="12" t="s">
        <v>110</v>
      </c>
      <c r="B120" s="12" t="s">
        <v>295</v>
      </c>
      <c r="C120" s="46">
        <v>0.603315007357651</v>
      </c>
      <c r="D120" s="56">
        <f t="shared" si="1"/>
        <v>60.3315007357651</v>
      </c>
      <c r="E120" s="51">
        <v>27.530442563306494</v>
      </c>
      <c r="I120" s="2"/>
      <c r="L120" s="28"/>
      <c r="M120" s="29"/>
      <c r="N120" s="28"/>
    </row>
    <row r="121" spans="1:14" ht="12.75">
      <c r="A121" s="12" t="s">
        <v>111</v>
      </c>
      <c r="B121" s="12" t="s">
        <v>296</v>
      </c>
      <c r="C121" s="46">
        <v>0.596938645818029</v>
      </c>
      <c r="D121" s="56">
        <f t="shared" si="1"/>
        <v>59.6938645818029</v>
      </c>
      <c r="E121" s="51">
        <v>26.8928064093443</v>
      </c>
      <c r="I121" s="2"/>
      <c r="L121" s="28"/>
      <c r="M121" s="30"/>
      <c r="N121" s="28"/>
    </row>
    <row r="122" spans="1:14" ht="12.75">
      <c r="A122" s="12" t="s">
        <v>112</v>
      </c>
      <c r="B122" s="12" t="s">
        <v>297</v>
      </c>
      <c r="C122" s="46">
        <v>0.5486023300777</v>
      </c>
      <c r="D122" s="56">
        <f t="shared" si="1"/>
        <v>54.86023300777</v>
      </c>
      <c r="E122" s="51">
        <v>22.059174835311396</v>
      </c>
      <c r="I122" s="2"/>
      <c r="L122" s="28"/>
      <c r="M122" s="30"/>
      <c r="N122" s="28"/>
    </row>
    <row r="123" spans="1:14" ht="12.75">
      <c r="A123" s="12" t="s">
        <v>113</v>
      </c>
      <c r="B123" s="12" t="s">
        <v>298</v>
      </c>
      <c r="C123" s="46">
        <v>0.586809682132632</v>
      </c>
      <c r="D123" s="56">
        <f t="shared" si="1"/>
        <v>58.6809682132632</v>
      </c>
      <c r="E123" s="51">
        <v>25.879910040804592</v>
      </c>
      <c r="I123" s="2"/>
      <c r="L123" s="28"/>
      <c r="M123" s="30"/>
      <c r="N123" s="28"/>
    </row>
    <row r="124" spans="1:14" ht="12.75">
      <c r="A124" s="12" t="s">
        <v>114</v>
      </c>
      <c r="B124" s="12" t="s">
        <v>299</v>
      </c>
      <c r="C124" s="46">
        <v>0.602581518300894</v>
      </c>
      <c r="D124" s="56">
        <f t="shared" si="1"/>
        <v>60.2581518300894</v>
      </c>
      <c r="E124" s="51">
        <v>27.4570936576308</v>
      </c>
      <c r="I124" s="2"/>
      <c r="L124" s="28"/>
      <c r="M124" s="29"/>
      <c r="N124" s="28"/>
    </row>
    <row r="125" spans="1:14" ht="12.75">
      <c r="A125" s="12" t="s">
        <v>115</v>
      </c>
      <c r="B125" s="12" t="s">
        <v>300</v>
      </c>
      <c r="C125" s="46">
        <v>0.495246525596756</v>
      </c>
      <c r="D125" s="56">
        <f t="shared" si="1"/>
        <v>49.5246525596756</v>
      </c>
      <c r="E125" s="51">
        <v>16.723594387217</v>
      </c>
      <c r="I125" s="2"/>
      <c r="L125" s="28"/>
      <c r="M125" s="29"/>
      <c r="N125" s="28"/>
    </row>
    <row r="126" spans="1:14" ht="12.75">
      <c r="A126" s="14" t="s">
        <v>301</v>
      </c>
      <c r="B126" s="12" t="s">
        <v>302</v>
      </c>
      <c r="C126" s="12">
        <v>-999</v>
      </c>
      <c r="D126" s="56">
        <f t="shared" si="1"/>
        <v>-999</v>
      </c>
      <c r="E126" s="12">
        <v>-999</v>
      </c>
      <c r="I126" s="2"/>
      <c r="L126" s="28"/>
      <c r="M126" s="30"/>
      <c r="N126" s="28"/>
    </row>
    <row r="127" spans="1:14" ht="12.75">
      <c r="A127" s="13" t="s">
        <v>116</v>
      </c>
      <c r="B127" s="13" t="s">
        <v>303</v>
      </c>
      <c r="C127" s="46">
        <v>0.4271092930858</v>
      </c>
      <c r="D127" s="56">
        <f t="shared" si="1"/>
        <v>42.71092930858</v>
      </c>
      <c r="E127" s="51">
        <v>9.909871136121396</v>
      </c>
      <c r="I127" s="2"/>
      <c r="L127" s="28"/>
      <c r="M127" s="29"/>
      <c r="N127" s="28"/>
    </row>
    <row r="128" spans="1:14" ht="12.75">
      <c r="A128" s="12" t="s">
        <v>117</v>
      </c>
      <c r="B128" s="12" t="s">
        <v>304</v>
      </c>
      <c r="C128" s="46">
        <v>0.163225221454977</v>
      </c>
      <c r="D128" s="56">
        <f t="shared" si="1"/>
        <v>16.3225221454977</v>
      </c>
      <c r="E128" s="51">
        <v>-16.478536026960903</v>
      </c>
      <c r="I128" s="2"/>
      <c r="L128" s="28"/>
      <c r="M128" s="29"/>
      <c r="N128" s="28"/>
    </row>
    <row r="129" spans="1:14" ht="12.75">
      <c r="A129" s="13" t="s">
        <v>118</v>
      </c>
      <c r="B129" s="13" t="s">
        <v>305</v>
      </c>
      <c r="C129" s="46">
        <v>0.335840981998734</v>
      </c>
      <c r="D129" s="56">
        <f t="shared" si="1"/>
        <v>33.5840981998734</v>
      </c>
      <c r="E129" s="51">
        <v>0.7830400274147997</v>
      </c>
      <c r="I129" s="2"/>
      <c r="L129" s="28"/>
      <c r="M129" s="29"/>
      <c r="N129" s="28"/>
    </row>
    <row r="130" spans="1:14" ht="12.75">
      <c r="A130" s="12" t="s">
        <v>430</v>
      </c>
      <c r="B130" s="12" t="s">
        <v>307</v>
      </c>
      <c r="C130" s="12">
        <v>-999</v>
      </c>
      <c r="D130" s="56">
        <f t="shared" si="1"/>
        <v>-999</v>
      </c>
      <c r="E130" s="12">
        <v>-999</v>
      </c>
      <c r="I130" s="2"/>
      <c r="L130" s="28"/>
      <c r="M130" s="29"/>
      <c r="N130" s="28"/>
    </row>
    <row r="131" spans="1:14" ht="12.75">
      <c r="A131" s="13" t="s">
        <v>119</v>
      </c>
      <c r="B131" s="13" t="s">
        <v>308</v>
      </c>
      <c r="C131" s="46">
        <v>0.48928818466983</v>
      </c>
      <c r="D131" s="56">
        <f aca="true" t="shared" si="2" ref="D131:D192">IF(C131&gt;0,C131*100,C131)</f>
        <v>48.928818466982996</v>
      </c>
      <c r="E131" s="51">
        <v>16.127760294524396</v>
      </c>
      <c r="I131" s="2"/>
      <c r="L131" s="28"/>
      <c r="M131" s="29"/>
      <c r="N131" s="28"/>
    </row>
    <row r="132" spans="1:14" ht="12.75">
      <c r="A132" s="12" t="s">
        <v>120</v>
      </c>
      <c r="B132" s="12" t="s">
        <v>309</v>
      </c>
      <c r="C132" s="46">
        <v>0.0725917051034578</v>
      </c>
      <c r="D132" s="56">
        <f t="shared" si="2"/>
        <v>7.259170510345781</v>
      </c>
      <c r="E132" s="51">
        <v>-25.54188766211282</v>
      </c>
      <c r="I132" s="2"/>
      <c r="L132" s="28"/>
      <c r="M132" s="29"/>
      <c r="N132" s="28"/>
    </row>
    <row r="133" spans="1:14" ht="12.75">
      <c r="A133" s="12" t="s">
        <v>121</v>
      </c>
      <c r="B133" s="12" t="s">
        <v>310</v>
      </c>
      <c r="C133" s="46">
        <v>0.135488357359272</v>
      </c>
      <c r="D133" s="56">
        <f t="shared" si="2"/>
        <v>13.5488357359272</v>
      </c>
      <c r="E133" s="51">
        <v>-19.2522224365314</v>
      </c>
      <c r="I133" s="2"/>
      <c r="L133" s="28"/>
      <c r="M133" s="29"/>
      <c r="N133" s="28"/>
    </row>
    <row r="134" spans="1:14" ht="12.75">
      <c r="A134" s="12" t="s">
        <v>122</v>
      </c>
      <c r="B134" s="12" t="s">
        <v>311</v>
      </c>
      <c r="C134" s="46">
        <v>0.158735157428887</v>
      </c>
      <c r="D134" s="56">
        <f t="shared" si="2"/>
        <v>15.8735157428887</v>
      </c>
      <c r="E134" s="51">
        <v>-16.927542429569904</v>
      </c>
      <c r="I134" s="2"/>
      <c r="L134" s="28"/>
      <c r="M134" s="29"/>
      <c r="N134" s="28"/>
    </row>
    <row r="135" spans="1:14" ht="12.75">
      <c r="A135" s="12" t="s">
        <v>123</v>
      </c>
      <c r="B135" s="12" t="s">
        <v>312</v>
      </c>
      <c r="C135" s="46">
        <v>0.096638264861607</v>
      </c>
      <c r="D135" s="56">
        <f t="shared" si="2"/>
        <v>9.6638264861607</v>
      </c>
      <c r="E135" s="51">
        <v>-23.137231686297905</v>
      </c>
      <c r="I135" s="2"/>
      <c r="L135" s="28"/>
      <c r="M135" s="29"/>
      <c r="N135" s="28"/>
    </row>
    <row r="136" spans="1:14" ht="12.75">
      <c r="A136" s="12" t="s">
        <v>124</v>
      </c>
      <c r="B136" s="12" t="s">
        <v>313</v>
      </c>
      <c r="C136" s="46">
        <v>0.115017726975329</v>
      </c>
      <c r="D136" s="56">
        <f t="shared" si="2"/>
        <v>11.5017726975329</v>
      </c>
      <c r="E136" s="51">
        <v>-21.299285474925703</v>
      </c>
      <c r="I136" s="2"/>
      <c r="L136" s="28"/>
      <c r="M136" s="29"/>
      <c r="N136" s="28"/>
    </row>
    <row r="137" spans="1:14" ht="12.75">
      <c r="A137" s="12" t="s">
        <v>125</v>
      </c>
      <c r="B137" s="12" t="s">
        <v>314</v>
      </c>
      <c r="C137" s="46">
        <v>0.0693156907137061</v>
      </c>
      <c r="D137" s="56">
        <f t="shared" si="2"/>
        <v>6.9315690713706095</v>
      </c>
      <c r="E137" s="51">
        <v>-25.869489101087993</v>
      </c>
      <c r="I137" s="2"/>
      <c r="L137" s="28"/>
      <c r="M137" s="29"/>
      <c r="N137" s="28"/>
    </row>
    <row r="138" spans="1:14" ht="12.75">
      <c r="A138" s="12" t="s">
        <v>126</v>
      </c>
      <c r="B138" s="12" t="s">
        <v>315</v>
      </c>
      <c r="C138" s="46">
        <v>0.0834232408973856</v>
      </c>
      <c r="D138" s="56">
        <f t="shared" si="2"/>
        <v>8.342324089738561</v>
      </c>
      <c r="E138" s="51">
        <v>-24.458734082720042</v>
      </c>
      <c r="I138" s="2"/>
      <c r="L138" s="28"/>
      <c r="M138" s="29"/>
      <c r="N138" s="28"/>
    </row>
    <row r="139" spans="1:14" ht="12.75">
      <c r="A139" s="12" t="s">
        <v>127</v>
      </c>
      <c r="B139" s="12" t="s">
        <v>316</v>
      </c>
      <c r="C139" s="46">
        <v>0.0818819514432401</v>
      </c>
      <c r="D139" s="56">
        <f t="shared" si="2"/>
        <v>8.18819514432401</v>
      </c>
      <c r="E139" s="51">
        <v>-24.61286302813459</v>
      </c>
      <c r="I139" s="2"/>
      <c r="L139" s="28"/>
      <c r="M139" s="29"/>
      <c r="N139" s="28"/>
    </row>
    <row r="140" spans="1:14" ht="12.75">
      <c r="A140" s="12" t="s">
        <v>128</v>
      </c>
      <c r="B140" s="12" t="s">
        <v>317</v>
      </c>
      <c r="C140" s="46">
        <v>0.11204304709971</v>
      </c>
      <c r="D140" s="56">
        <f t="shared" si="2"/>
        <v>11.204304709971</v>
      </c>
      <c r="E140" s="51">
        <v>-21.5967534624876</v>
      </c>
      <c r="I140" s="2"/>
      <c r="L140" s="28"/>
      <c r="M140" s="29"/>
      <c r="N140" s="28"/>
    </row>
    <row r="141" spans="1:14" ht="12.75">
      <c r="A141" s="12" t="s">
        <v>129</v>
      </c>
      <c r="B141" s="12" t="s">
        <v>318</v>
      </c>
      <c r="C141" s="46">
        <v>0.205109420621535</v>
      </c>
      <c r="D141" s="56">
        <f t="shared" si="2"/>
        <v>20.5109420621535</v>
      </c>
      <c r="E141" s="51">
        <v>-12.290116110305101</v>
      </c>
      <c r="I141" s="2"/>
      <c r="L141" s="28"/>
      <c r="M141" s="29"/>
      <c r="N141" s="28"/>
    </row>
    <row r="142" spans="1:14" ht="12.75">
      <c r="A142" s="12" t="s">
        <v>130</v>
      </c>
      <c r="B142" s="12" t="s">
        <v>319</v>
      </c>
      <c r="C142" s="46">
        <v>0.141648238807065</v>
      </c>
      <c r="D142" s="56">
        <f t="shared" si="2"/>
        <v>14.1648238807065</v>
      </c>
      <c r="E142" s="51">
        <v>-18.636234291752103</v>
      </c>
      <c r="I142" s="2"/>
      <c r="L142" s="28"/>
      <c r="M142" s="29"/>
      <c r="N142" s="28"/>
    </row>
    <row r="143" spans="1:14" ht="12.75">
      <c r="A143" s="12" t="s">
        <v>131</v>
      </c>
      <c r="B143" s="12" t="s">
        <v>320</v>
      </c>
      <c r="C143" s="46">
        <v>0.163858897340968</v>
      </c>
      <c r="D143" s="56">
        <f t="shared" si="2"/>
        <v>16.3858897340968</v>
      </c>
      <c r="E143" s="51">
        <v>-16.415168438361803</v>
      </c>
      <c r="I143" s="2"/>
      <c r="L143" s="28"/>
      <c r="M143" s="29"/>
      <c r="N143" s="28"/>
    </row>
    <row r="144" spans="1:14" ht="12.75">
      <c r="A144" s="14" t="s">
        <v>132</v>
      </c>
      <c r="B144" s="12" t="s">
        <v>321</v>
      </c>
      <c r="C144" s="46">
        <v>0.0670774394373949</v>
      </c>
      <c r="D144" s="56">
        <f t="shared" si="2"/>
        <v>6.70774394373949</v>
      </c>
      <c r="E144" s="51">
        <v>-26.093314228719112</v>
      </c>
      <c r="I144" s="2"/>
      <c r="L144" s="28"/>
      <c r="M144" s="29"/>
      <c r="N144" s="28"/>
    </row>
    <row r="145" spans="1:14" ht="12.75">
      <c r="A145" s="14" t="s">
        <v>133</v>
      </c>
      <c r="B145" s="12" t="s">
        <v>322</v>
      </c>
      <c r="C145" s="46">
        <v>0.112797601972203</v>
      </c>
      <c r="D145" s="56">
        <f t="shared" si="2"/>
        <v>11.2797601972203</v>
      </c>
      <c r="E145" s="51">
        <v>-21.5212979752383</v>
      </c>
      <c r="I145" s="2"/>
      <c r="L145" s="28"/>
      <c r="M145" s="29"/>
      <c r="N145" s="28"/>
    </row>
    <row r="146" spans="1:14" ht="12.75">
      <c r="A146" s="14" t="s">
        <v>134</v>
      </c>
      <c r="B146" s="12" t="s">
        <v>323</v>
      </c>
      <c r="C146" s="46">
        <v>0.0943538210573436</v>
      </c>
      <c r="D146" s="56">
        <f t="shared" si="2"/>
        <v>9.43538210573436</v>
      </c>
      <c r="E146" s="51">
        <v>-23.36567606672424</v>
      </c>
      <c r="I146" s="2"/>
      <c r="L146" s="28"/>
      <c r="M146" s="29"/>
      <c r="N146" s="28"/>
    </row>
    <row r="147" spans="1:14" ht="12.75">
      <c r="A147" s="14" t="s">
        <v>135</v>
      </c>
      <c r="B147" s="12" t="s">
        <v>324</v>
      </c>
      <c r="C147" s="46">
        <v>0.115704052517922</v>
      </c>
      <c r="D147" s="56">
        <f t="shared" si="2"/>
        <v>11.5704052517922</v>
      </c>
      <c r="E147" s="51">
        <v>-21.230652920666405</v>
      </c>
      <c r="I147" s="2"/>
      <c r="L147" s="28"/>
      <c r="M147" s="29"/>
      <c r="N147" s="28"/>
    </row>
    <row r="148" spans="1:14" ht="12.75">
      <c r="A148" s="14" t="s">
        <v>136</v>
      </c>
      <c r="B148" s="12" t="s">
        <v>325</v>
      </c>
      <c r="C148" s="46">
        <v>0.0383372656106008</v>
      </c>
      <c r="D148" s="56">
        <f t="shared" si="2"/>
        <v>3.83372656106008</v>
      </c>
      <c r="E148" s="51">
        <v>-28.96733161139852</v>
      </c>
      <c r="I148" s="2"/>
      <c r="L148" s="28"/>
      <c r="M148" s="29"/>
      <c r="N148" s="28"/>
    </row>
    <row r="149" spans="1:14" ht="12.75">
      <c r="A149" s="14" t="s">
        <v>137</v>
      </c>
      <c r="B149" s="12" t="s">
        <v>326</v>
      </c>
      <c r="C149" s="46">
        <v>0.0685164416343606</v>
      </c>
      <c r="D149" s="56">
        <f t="shared" si="2"/>
        <v>6.8516441634360605</v>
      </c>
      <c r="E149" s="51">
        <v>-25.949414009022544</v>
      </c>
      <c r="I149" s="2"/>
      <c r="L149" s="28"/>
      <c r="M149" s="29"/>
      <c r="N149" s="28"/>
    </row>
    <row r="150" spans="1:14" ht="12.75">
      <c r="A150" s="14" t="s">
        <v>138</v>
      </c>
      <c r="B150" s="12" t="s">
        <v>327</v>
      </c>
      <c r="C150" s="46">
        <v>0.0722010401868117</v>
      </c>
      <c r="D150" s="56">
        <f t="shared" si="2"/>
        <v>7.22010401868117</v>
      </c>
      <c r="E150" s="51">
        <v>-25.580954153777434</v>
      </c>
      <c r="I150" s="2"/>
      <c r="L150" s="28"/>
      <c r="M150" s="29"/>
      <c r="N150" s="28"/>
    </row>
    <row r="151" spans="1:14" ht="12.75">
      <c r="A151" s="20" t="s">
        <v>139</v>
      </c>
      <c r="B151" s="20" t="s">
        <v>396</v>
      </c>
      <c r="C151" s="46">
        <v>0.41834302900711</v>
      </c>
      <c r="D151" s="56">
        <f t="shared" si="2"/>
        <v>41.834302900711</v>
      </c>
      <c r="E151" s="51">
        <v>9.033244728252399</v>
      </c>
      <c r="I151" s="2"/>
      <c r="L151" s="28"/>
      <c r="M151" s="29"/>
      <c r="N151" s="28"/>
    </row>
    <row r="152" spans="1:14" ht="12.75">
      <c r="A152" s="20" t="s">
        <v>140</v>
      </c>
      <c r="B152" s="20" t="s">
        <v>397</v>
      </c>
      <c r="C152" s="46">
        <v>0.431023407149204</v>
      </c>
      <c r="D152" s="56">
        <f t="shared" si="2"/>
        <v>43.1023407149204</v>
      </c>
      <c r="E152" s="51">
        <v>10.301282542461799</v>
      </c>
      <c r="I152" s="2"/>
      <c r="L152" s="28"/>
      <c r="M152" s="29"/>
      <c r="N152" s="28"/>
    </row>
    <row r="153" spans="1:14" ht="12.75">
      <c r="A153" s="20" t="s">
        <v>141</v>
      </c>
      <c r="B153" s="20" t="s">
        <v>398</v>
      </c>
      <c r="C153" s="46">
        <v>0.480579564410756</v>
      </c>
      <c r="D153" s="56">
        <f t="shared" si="2"/>
        <v>48.0579564410756</v>
      </c>
      <c r="E153" s="51">
        <v>15.256898268616997</v>
      </c>
      <c r="I153" s="2"/>
      <c r="L153" s="28"/>
      <c r="M153" s="29"/>
      <c r="N153" s="28"/>
    </row>
    <row r="154" spans="1:14" ht="25.5">
      <c r="A154" s="20" t="s">
        <v>142</v>
      </c>
      <c r="B154" s="20" t="s">
        <v>399</v>
      </c>
      <c r="C154" s="46">
        <v>0.431537064345373</v>
      </c>
      <c r="D154" s="56">
        <f t="shared" si="2"/>
        <v>43.1537064345373</v>
      </c>
      <c r="E154" s="51">
        <v>10.352648262078695</v>
      </c>
      <c r="I154" s="2"/>
      <c r="L154" s="28"/>
      <c r="M154" s="29"/>
      <c r="N154" s="28"/>
    </row>
    <row r="155" spans="1:14" ht="25.5">
      <c r="A155" s="20" t="s">
        <v>143</v>
      </c>
      <c r="B155" s="20" t="s">
        <v>400</v>
      </c>
      <c r="C155" s="46">
        <v>0.42573181958069</v>
      </c>
      <c r="D155" s="56">
        <f t="shared" si="2"/>
        <v>42.573181958069</v>
      </c>
      <c r="E155" s="51">
        <v>9.772123785610399</v>
      </c>
      <c r="I155" s="2"/>
      <c r="L155" s="28"/>
      <c r="M155" s="29"/>
      <c r="N155" s="28"/>
    </row>
    <row r="156" spans="1:14" ht="12.75">
      <c r="A156" s="20" t="s">
        <v>144</v>
      </c>
      <c r="B156" s="20" t="s">
        <v>401</v>
      </c>
      <c r="C156" s="46">
        <v>0.43147373247987</v>
      </c>
      <c r="D156" s="56">
        <f t="shared" si="2"/>
        <v>43.147373247987</v>
      </c>
      <c r="E156" s="51">
        <v>10.346315075528395</v>
      </c>
      <c r="I156" s="2"/>
      <c r="L156" s="28"/>
      <c r="M156" s="29"/>
      <c r="N156" s="28"/>
    </row>
    <row r="157" spans="1:14" ht="12.75">
      <c r="A157" s="12" t="s">
        <v>145</v>
      </c>
      <c r="B157" s="12" t="s">
        <v>328</v>
      </c>
      <c r="C157" s="46">
        <v>0.598633491259719</v>
      </c>
      <c r="D157" s="56">
        <f t="shared" si="2"/>
        <v>59.8633491259719</v>
      </c>
      <c r="E157" s="51">
        <v>27.062290953513298</v>
      </c>
      <c r="I157" s="2"/>
      <c r="L157" s="28"/>
      <c r="M157" s="29"/>
      <c r="N157" s="28"/>
    </row>
    <row r="158" spans="1:14" ht="12.75">
      <c r="A158" s="12" t="s">
        <v>146</v>
      </c>
      <c r="B158" s="12" t="s">
        <v>329</v>
      </c>
      <c r="C158" s="46">
        <v>0.504389202533184</v>
      </c>
      <c r="D158" s="56">
        <f t="shared" si="2"/>
        <v>50.4389202533184</v>
      </c>
      <c r="E158" s="51">
        <v>17.637862080859794</v>
      </c>
      <c r="I158" s="2"/>
      <c r="L158" s="28"/>
      <c r="M158" s="29"/>
      <c r="N158" s="28"/>
    </row>
    <row r="159" spans="1:14" ht="12.75">
      <c r="A159" s="12" t="s">
        <v>147</v>
      </c>
      <c r="B159" s="12" t="s">
        <v>330</v>
      </c>
      <c r="C159" s="46">
        <v>0.58651602678935</v>
      </c>
      <c r="D159" s="56">
        <f t="shared" si="2"/>
        <v>58.651602678935</v>
      </c>
      <c r="E159" s="51">
        <v>25.850544506476396</v>
      </c>
      <c r="I159" s="2"/>
      <c r="L159" s="28"/>
      <c r="M159" s="29"/>
      <c r="N159" s="28"/>
    </row>
    <row r="160" spans="1:14" ht="12.75">
      <c r="A160" s="12" t="s">
        <v>148</v>
      </c>
      <c r="B160" s="12" t="s">
        <v>331</v>
      </c>
      <c r="C160" s="46">
        <v>0.418535509266555</v>
      </c>
      <c r="D160" s="56">
        <f t="shared" si="2"/>
        <v>41.853550926655494</v>
      </c>
      <c r="E160" s="51">
        <v>9.052492754196894</v>
      </c>
      <c r="I160" s="2"/>
      <c r="L160" s="28"/>
      <c r="M160" s="29"/>
      <c r="N160" s="28"/>
    </row>
    <row r="161" spans="1:14" ht="12.75">
      <c r="A161" s="12" t="s">
        <v>149</v>
      </c>
      <c r="B161" s="12" t="s">
        <v>332</v>
      </c>
      <c r="C161" s="46">
        <v>0.599184370086587</v>
      </c>
      <c r="D161" s="56">
        <f t="shared" si="2"/>
        <v>59.9184370086587</v>
      </c>
      <c r="E161" s="51">
        <v>27.117378836200096</v>
      </c>
      <c r="I161" s="2"/>
      <c r="L161" s="28"/>
      <c r="M161" s="29"/>
      <c r="N161" s="28"/>
    </row>
    <row r="162" spans="1:14" ht="12.75">
      <c r="A162" s="12" t="s">
        <v>150</v>
      </c>
      <c r="B162" s="12" t="s">
        <v>333</v>
      </c>
      <c r="C162" s="46">
        <v>0.6119417103427</v>
      </c>
      <c r="D162" s="56">
        <f t="shared" si="2"/>
        <v>61.19417103426999</v>
      </c>
      <c r="E162" s="51">
        <v>28.393112861811392</v>
      </c>
      <c r="I162" s="2"/>
      <c r="L162" s="28"/>
      <c r="M162" s="29"/>
      <c r="N162" s="28"/>
    </row>
    <row r="163" spans="1:14" ht="12.75">
      <c r="A163" s="12" t="s">
        <v>151</v>
      </c>
      <c r="B163" s="12" t="s">
        <v>334</v>
      </c>
      <c r="C163" s="46">
        <v>0.558901973095724</v>
      </c>
      <c r="D163" s="56">
        <f t="shared" si="2"/>
        <v>55.8901973095724</v>
      </c>
      <c r="E163" s="51">
        <v>23.089139137113797</v>
      </c>
      <c r="I163" s="2"/>
      <c r="L163" s="28"/>
      <c r="M163" s="29"/>
      <c r="N163" s="28"/>
    </row>
    <row r="164" spans="1:14" ht="12.75">
      <c r="A164" s="12" t="s">
        <v>520</v>
      </c>
      <c r="B164" s="13" t="s">
        <v>528</v>
      </c>
      <c r="C164" s="46">
        <v>0.629341051380131</v>
      </c>
      <c r="D164" s="56">
        <f t="shared" si="2"/>
        <v>62.934105138013095</v>
      </c>
      <c r="E164" s="51">
        <v>30.133046965554495</v>
      </c>
      <c r="I164" s="2"/>
      <c r="L164" s="28"/>
      <c r="M164" s="29"/>
      <c r="N164" s="28"/>
    </row>
    <row r="165" spans="1:14" ht="12.75">
      <c r="A165" s="12" t="s">
        <v>521</v>
      </c>
      <c r="B165" s="13" t="s">
        <v>529</v>
      </c>
      <c r="C165" s="45">
        <v>0.680739275186928</v>
      </c>
      <c r="D165" s="56">
        <f t="shared" si="2"/>
        <v>68.0739275186928</v>
      </c>
      <c r="E165" s="51">
        <v>35.272869346234195</v>
      </c>
      <c r="I165" s="2"/>
      <c r="L165" s="28"/>
      <c r="M165" s="29"/>
      <c r="N165" s="28"/>
    </row>
    <row r="166" spans="1:14" ht="12.75">
      <c r="A166" s="12" t="s">
        <v>522</v>
      </c>
      <c r="B166" s="13" t="s">
        <v>530</v>
      </c>
      <c r="C166" s="46">
        <v>0.660750645638228</v>
      </c>
      <c r="D166" s="56">
        <f t="shared" si="2"/>
        <v>66.0750645638228</v>
      </c>
      <c r="E166" s="51">
        <v>33.2740063913642</v>
      </c>
      <c r="I166" s="2"/>
      <c r="L166" s="28"/>
      <c r="M166" s="29"/>
      <c r="N166" s="28"/>
    </row>
    <row r="167" spans="1:14" ht="12.75">
      <c r="A167" s="12" t="s">
        <v>523</v>
      </c>
      <c r="B167" s="13" t="s">
        <v>531</v>
      </c>
      <c r="C167" s="46">
        <v>0.639517578745002</v>
      </c>
      <c r="D167" s="56">
        <f t="shared" si="2"/>
        <v>63.9517578745002</v>
      </c>
      <c r="E167" s="51">
        <v>31.1506997020416</v>
      </c>
      <c r="I167" s="2"/>
      <c r="L167" s="28"/>
      <c r="M167" s="29"/>
      <c r="N167" s="28"/>
    </row>
    <row r="168" spans="1:14" ht="12.75">
      <c r="A168" s="12" t="s">
        <v>524</v>
      </c>
      <c r="B168" s="13" t="s">
        <v>532</v>
      </c>
      <c r="C168" s="46">
        <v>0.692256025759787</v>
      </c>
      <c r="D168" s="56">
        <f t="shared" si="2"/>
        <v>69.2256025759787</v>
      </c>
      <c r="E168" s="51">
        <v>36.424544403520095</v>
      </c>
      <c r="I168" s="2"/>
      <c r="L168" s="28"/>
      <c r="M168" s="29"/>
      <c r="N168" s="28"/>
    </row>
    <row r="169" spans="1:14" ht="12.75">
      <c r="A169" s="12" t="s">
        <v>525</v>
      </c>
      <c r="B169" s="13" t="s">
        <v>533</v>
      </c>
      <c r="C169" s="46">
        <v>0.48716686535743</v>
      </c>
      <c r="D169" s="56">
        <f t="shared" si="2"/>
        <v>48.716686535743</v>
      </c>
      <c r="E169" s="51">
        <v>15.915628363284394</v>
      </c>
      <c r="I169" s="2"/>
      <c r="L169" s="28"/>
      <c r="M169" s="29"/>
      <c r="N169" s="28"/>
    </row>
    <row r="170" spans="1:14" ht="12.75">
      <c r="A170" s="12" t="s">
        <v>526</v>
      </c>
      <c r="B170" s="13" t="s">
        <v>534</v>
      </c>
      <c r="C170" s="46">
        <v>0.684049532096088</v>
      </c>
      <c r="D170" s="56">
        <f t="shared" si="2"/>
        <v>68.4049532096088</v>
      </c>
      <c r="E170" s="51">
        <v>35.603895037150195</v>
      </c>
      <c r="I170" s="2"/>
      <c r="L170" s="28"/>
      <c r="M170" s="29"/>
      <c r="N170" s="28"/>
    </row>
    <row r="171" spans="1:14" ht="12.75">
      <c r="A171" s="12" t="s">
        <v>527</v>
      </c>
      <c r="B171" s="13" t="s">
        <v>535</v>
      </c>
      <c r="C171" s="46">
        <v>0.613703349806223</v>
      </c>
      <c r="D171" s="56">
        <f t="shared" si="2"/>
        <v>61.370334980622296</v>
      </c>
      <c r="E171" s="51">
        <v>28.569276808163696</v>
      </c>
      <c r="I171" s="2"/>
      <c r="L171" s="28"/>
      <c r="M171" s="29"/>
      <c r="N171" s="28"/>
    </row>
    <row r="172" spans="1:14" ht="12.75">
      <c r="A172" s="19" t="s">
        <v>152</v>
      </c>
      <c r="B172" s="22" t="s">
        <v>402</v>
      </c>
      <c r="C172" s="46">
        <v>0.0683339228680407</v>
      </c>
      <c r="D172" s="56">
        <f t="shared" si="2"/>
        <v>6.83339228680407</v>
      </c>
      <c r="E172" s="51">
        <v>-25.967665885654533</v>
      </c>
      <c r="I172" s="2"/>
      <c r="L172" s="28"/>
      <c r="M172" s="29"/>
      <c r="N172" s="28"/>
    </row>
    <row r="173" spans="1:14" ht="12.75">
      <c r="A173" s="19" t="s">
        <v>153</v>
      </c>
      <c r="B173" s="22" t="s">
        <v>403</v>
      </c>
      <c r="C173" s="45">
        <v>0.0862217721589336</v>
      </c>
      <c r="D173" s="56">
        <f t="shared" si="2"/>
        <v>8.62217721589336</v>
      </c>
      <c r="E173" s="51">
        <v>-24.17888095656524</v>
      </c>
      <c r="I173" s="2"/>
      <c r="L173" s="28"/>
      <c r="M173" s="29"/>
      <c r="N173" s="28"/>
    </row>
    <row r="174" spans="1:14" ht="12.75">
      <c r="A174" s="19" t="s">
        <v>154</v>
      </c>
      <c r="B174" s="22" t="s">
        <v>404</v>
      </c>
      <c r="C174" s="46">
        <v>0.121859607834182</v>
      </c>
      <c r="D174" s="56">
        <f t="shared" si="2"/>
        <v>12.1859607834182</v>
      </c>
      <c r="E174" s="51">
        <v>-20.615097389040404</v>
      </c>
      <c r="I174" s="2"/>
      <c r="L174" s="28"/>
      <c r="M174" s="29"/>
      <c r="N174" s="28"/>
    </row>
    <row r="175" spans="1:14" ht="12.75">
      <c r="A175" s="13" t="s">
        <v>405</v>
      </c>
      <c r="B175" s="13" t="s">
        <v>406</v>
      </c>
      <c r="C175" s="46">
        <v>0.397908026973785</v>
      </c>
      <c r="D175" s="56">
        <f t="shared" si="2"/>
        <v>39.7908026973785</v>
      </c>
      <c r="E175" s="51">
        <v>6.9897445249198995</v>
      </c>
      <c r="I175" s="2"/>
      <c r="L175" s="28"/>
      <c r="M175" s="29"/>
      <c r="N175" s="28"/>
    </row>
    <row r="176" spans="1:14" ht="12.75">
      <c r="A176" s="13" t="s">
        <v>155</v>
      </c>
      <c r="B176" s="13" t="s">
        <v>335</v>
      </c>
      <c r="C176" s="46">
        <v>0.232168349946224</v>
      </c>
      <c r="D176" s="56">
        <f t="shared" si="2"/>
        <v>23.216834994622403</v>
      </c>
      <c r="E176" s="51">
        <v>-9.5842231778362</v>
      </c>
      <c r="I176" s="2"/>
      <c r="L176" s="28"/>
      <c r="M176" s="29"/>
      <c r="N176" s="28"/>
    </row>
    <row r="177" spans="1:14" ht="12.75">
      <c r="A177" s="13" t="s">
        <v>156</v>
      </c>
      <c r="B177" s="13" t="s">
        <v>336</v>
      </c>
      <c r="C177" s="46">
        <v>0.251050816204126</v>
      </c>
      <c r="D177" s="56">
        <f t="shared" si="2"/>
        <v>25.1050816204126</v>
      </c>
      <c r="E177" s="51">
        <v>-7.695976552046002</v>
      </c>
      <c r="I177" s="2"/>
      <c r="L177" s="28"/>
      <c r="M177" s="29"/>
      <c r="N177" s="28"/>
    </row>
    <row r="178" spans="1:14" ht="12.75">
      <c r="A178" s="13" t="s">
        <v>157</v>
      </c>
      <c r="B178" s="13" t="s">
        <v>337</v>
      </c>
      <c r="C178" s="46">
        <v>0.241111611793057</v>
      </c>
      <c r="D178" s="56">
        <f t="shared" si="2"/>
        <v>24.1111611793057</v>
      </c>
      <c r="E178" s="51">
        <v>-8.689896993152901</v>
      </c>
      <c r="I178" s="2"/>
      <c r="L178" s="28"/>
      <c r="M178" s="29"/>
      <c r="N178" s="28"/>
    </row>
    <row r="179" spans="1:14" ht="12.75">
      <c r="A179" s="13" t="s">
        <v>158</v>
      </c>
      <c r="B179" s="13" t="s">
        <v>338</v>
      </c>
      <c r="C179" s="46">
        <v>0.250587580129774</v>
      </c>
      <c r="D179" s="56">
        <f t="shared" si="2"/>
        <v>25.0587580129774</v>
      </c>
      <c r="E179" s="51">
        <v>-7.742300159481203</v>
      </c>
      <c r="I179" s="2"/>
      <c r="L179" s="28"/>
      <c r="M179" s="29"/>
      <c r="N179" s="28"/>
    </row>
    <row r="180" spans="1:14" ht="12.75">
      <c r="A180" s="23" t="s">
        <v>159</v>
      </c>
      <c r="B180" s="23" t="s">
        <v>408</v>
      </c>
      <c r="C180" s="12">
        <v>-999</v>
      </c>
      <c r="D180" s="56">
        <f t="shared" si="2"/>
        <v>-999</v>
      </c>
      <c r="E180" s="12">
        <v>-999</v>
      </c>
      <c r="I180" s="2"/>
      <c r="L180" s="28"/>
      <c r="M180" s="29"/>
      <c r="N180" s="28"/>
    </row>
    <row r="181" spans="1:14" ht="12.75">
      <c r="A181" s="2" t="s">
        <v>431</v>
      </c>
      <c r="B181" s="17" t="s">
        <v>443</v>
      </c>
      <c r="C181" s="46">
        <v>0.280660702246063</v>
      </c>
      <c r="D181" s="56">
        <f t="shared" si="2"/>
        <v>28.0660702246063</v>
      </c>
      <c r="E181" s="51">
        <v>-4.734987947852304</v>
      </c>
      <c r="I181" s="2"/>
      <c r="L181" s="28"/>
      <c r="M181" s="29"/>
      <c r="N181" s="28"/>
    </row>
    <row r="182" spans="1:14" ht="12.75">
      <c r="A182" s="2" t="s">
        <v>432</v>
      </c>
      <c r="B182" s="17" t="s">
        <v>444</v>
      </c>
      <c r="C182" s="46">
        <v>0.239240892262109</v>
      </c>
      <c r="D182" s="56">
        <f t="shared" si="2"/>
        <v>23.924089226210903</v>
      </c>
      <c r="E182" s="51">
        <v>-8.876968946247702</v>
      </c>
      <c r="I182" s="2"/>
      <c r="L182" s="28"/>
      <c r="M182" s="29"/>
      <c r="N182" s="28"/>
    </row>
    <row r="183" spans="1:14" ht="12.75">
      <c r="A183" s="2" t="s">
        <v>433</v>
      </c>
      <c r="B183" s="17" t="s">
        <v>445</v>
      </c>
      <c r="C183" s="46">
        <v>0.240144549123913</v>
      </c>
      <c r="D183" s="56">
        <f t="shared" si="2"/>
        <v>24.0144549123913</v>
      </c>
      <c r="E183" s="51">
        <v>-8.786603260067302</v>
      </c>
      <c r="I183" s="2"/>
      <c r="L183" s="28"/>
      <c r="M183" s="29"/>
      <c r="N183" s="28"/>
    </row>
    <row r="184" spans="1:14" ht="12.75">
      <c r="A184" s="2" t="s">
        <v>434</v>
      </c>
      <c r="B184" s="17" t="s">
        <v>446</v>
      </c>
      <c r="C184" s="46">
        <v>0.221226901083353</v>
      </c>
      <c r="D184" s="56">
        <f t="shared" si="2"/>
        <v>22.1226901083353</v>
      </c>
      <c r="E184" s="51">
        <v>-10.678368064123303</v>
      </c>
      <c r="I184" s="2"/>
      <c r="L184" s="28"/>
      <c r="M184" s="32"/>
      <c r="N184" s="28"/>
    </row>
    <row r="185" spans="1:14" ht="12.75">
      <c r="A185" s="2" t="s">
        <v>435</v>
      </c>
      <c r="B185" s="17" t="s">
        <v>447</v>
      </c>
      <c r="C185" s="46">
        <v>0.20760159927195</v>
      </c>
      <c r="D185" s="56">
        <f t="shared" si="2"/>
        <v>20.760159927194998</v>
      </c>
      <c r="E185" s="51">
        <v>-12.040898245263604</v>
      </c>
      <c r="I185" s="2"/>
      <c r="L185" s="28"/>
      <c r="M185" s="32"/>
      <c r="N185" s="28"/>
    </row>
    <row r="186" spans="1:14" ht="12.75">
      <c r="A186" s="2" t="s">
        <v>436</v>
      </c>
      <c r="B186" s="17" t="s">
        <v>448</v>
      </c>
      <c r="C186" s="46">
        <v>0.134807715098246</v>
      </c>
      <c r="D186" s="56">
        <f t="shared" si="2"/>
        <v>13.4807715098246</v>
      </c>
      <c r="E186" s="51">
        <v>-19.320286662634004</v>
      </c>
      <c r="I186" s="2"/>
      <c r="L186" s="28"/>
      <c r="M186" s="32"/>
      <c r="N186" s="28"/>
    </row>
    <row r="187" spans="1:14" ht="12.75">
      <c r="A187" s="2" t="s">
        <v>437</v>
      </c>
      <c r="B187" s="17" t="s">
        <v>449</v>
      </c>
      <c r="C187" s="46">
        <v>0.161067785947741</v>
      </c>
      <c r="D187" s="56">
        <f t="shared" si="2"/>
        <v>16.1067785947741</v>
      </c>
      <c r="E187" s="51">
        <v>-16.694279577684505</v>
      </c>
      <c r="I187" s="2"/>
      <c r="L187" s="28"/>
      <c r="M187" s="32"/>
      <c r="N187" s="28"/>
    </row>
    <row r="188" spans="1:14" ht="12.75">
      <c r="A188" s="2" t="s">
        <v>438</v>
      </c>
      <c r="B188" s="17" t="s">
        <v>450</v>
      </c>
      <c r="C188" s="46">
        <v>0.121061064039779</v>
      </c>
      <c r="D188" s="56">
        <f t="shared" si="2"/>
        <v>12.106106403977899</v>
      </c>
      <c r="E188" s="51">
        <v>-20.694951768480703</v>
      </c>
      <c r="I188" s="2"/>
      <c r="L188" s="28"/>
      <c r="M188" s="29"/>
      <c r="N188" s="28"/>
    </row>
    <row r="189" spans="1:14" ht="12.75">
      <c r="A189" s="2" t="s">
        <v>439</v>
      </c>
      <c r="B189" s="17" t="s">
        <v>451</v>
      </c>
      <c r="C189" s="46">
        <v>0.16565007096583</v>
      </c>
      <c r="D189" s="56">
        <f t="shared" si="2"/>
        <v>16.565007096583003</v>
      </c>
      <c r="E189" s="51">
        <v>-16.2360510758756</v>
      </c>
      <c r="I189" s="2"/>
      <c r="L189" s="28"/>
      <c r="M189" s="29"/>
      <c r="N189" s="28"/>
    </row>
    <row r="190" spans="1:14" ht="12.75">
      <c r="A190" s="2" t="s">
        <v>440</v>
      </c>
      <c r="B190" s="17" t="s">
        <v>452</v>
      </c>
      <c r="C190" s="46">
        <v>0.202240069586445</v>
      </c>
      <c r="D190" s="56">
        <f t="shared" si="2"/>
        <v>20.224006958644498</v>
      </c>
      <c r="E190" s="51">
        <v>-12.577051213814103</v>
      </c>
      <c r="I190" s="2"/>
      <c r="L190" s="28"/>
      <c r="M190" s="29"/>
      <c r="N190" s="28"/>
    </row>
    <row r="191" spans="1:14" ht="12.75">
      <c r="A191" s="2" t="s">
        <v>441</v>
      </c>
      <c r="B191" s="17" t="s">
        <v>453</v>
      </c>
      <c r="C191" s="55">
        <v>0.18624536981745</v>
      </c>
      <c r="D191" s="56">
        <f t="shared" si="2"/>
        <v>18.624536981745</v>
      </c>
      <c r="E191" s="51">
        <v>-14.176521190713604</v>
      </c>
      <c r="I191" s="2"/>
      <c r="L191" s="28"/>
      <c r="M191" s="29"/>
      <c r="N191" s="28"/>
    </row>
    <row r="192" spans="1:14" ht="12.75">
      <c r="A192" s="2" t="s">
        <v>442</v>
      </c>
      <c r="B192" s="17" t="s">
        <v>454</v>
      </c>
      <c r="C192" s="12">
        <v>-999</v>
      </c>
      <c r="D192" s="56">
        <f t="shared" si="2"/>
        <v>-999</v>
      </c>
      <c r="E192" s="12">
        <v>-999</v>
      </c>
      <c r="I192" s="2"/>
      <c r="L192" s="28"/>
      <c r="M192" s="29"/>
      <c r="N192" s="28"/>
    </row>
    <row r="193" spans="1:14" ht="12.75">
      <c r="A193" s="16"/>
      <c r="B193" s="16"/>
      <c r="C193" s="16"/>
      <c r="D193" s="16"/>
      <c r="E193" s="16"/>
      <c r="I193" s="2"/>
      <c r="L193" s="28"/>
      <c r="M193" s="29"/>
      <c r="N193" s="28"/>
    </row>
    <row r="194" spans="1:14" ht="12.75">
      <c r="A194" s="16"/>
      <c r="B194" s="16"/>
      <c r="C194" s="16"/>
      <c r="D194" s="16"/>
      <c r="E194" s="16"/>
      <c r="L194" s="28"/>
      <c r="M194" s="29"/>
      <c r="N194" s="28"/>
    </row>
    <row r="195" spans="1:14" ht="12.75">
      <c r="A195" s="16"/>
      <c r="B195" s="16"/>
      <c r="C195" s="16"/>
      <c r="D195" s="16"/>
      <c r="E195" s="16"/>
      <c r="L195" s="28"/>
      <c r="M195" s="29"/>
      <c r="N195" s="28"/>
    </row>
    <row r="196" spans="1:14" ht="12.75">
      <c r="A196" s="16"/>
      <c r="B196" s="16"/>
      <c r="C196" s="16"/>
      <c r="D196" s="16"/>
      <c r="E196" s="16"/>
      <c r="L196" s="28"/>
      <c r="M196" s="29"/>
      <c r="N196" s="28"/>
    </row>
    <row r="197" spans="1:14" ht="12.75">
      <c r="A197" s="16"/>
      <c r="B197" s="16"/>
      <c r="C197" s="16"/>
      <c r="D197" s="16"/>
      <c r="E197" s="16"/>
      <c r="L197" s="28"/>
      <c r="M197" s="29"/>
      <c r="N197" s="28"/>
    </row>
    <row r="198" spans="1:14" ht="12.75">
      <c r="A198" s="16"/>
      <c r="B198" s="16"/>
      <c r="C198" s="16"/>
      <c r="D198" s="16"/>
      <c r="E198" s="16"/>
      <c r="L198" s="28"/>
      <c r="M198" s="30"/>
      <c r="N198" s="28"/>
    </row>
    <row r="199" spans="1:14" ht="12.75">
      <c r="A199" s="16"/>
      <c r="B199" s="16"/>
      <c r="C199" s="16"/>
      <c r="D199" s="16"/>
      <c r="E199" s="16"/>
      <c r="L199" s="28"/>
      <c r="M199" s="30"/>
      <c r="N199" s="28"/>
    </row>
    <row r="200" spans="1:14" ht="12.75">
      <c r="A200" s="16"/>
      <c r="B200" s="16"/>
      <c r="C200" s="16"/>
      <c r="D200" s="16"/>
      <c r="E200" s="16"/>
      <c r="L200" s="28"/>
      <c r="M200" s="30"/>
      <c r="N200" s="28"/>
    </row>
    <row r="201" spans="1:14" ht="12.75">
      <c r="A201" s="16"/>
      <c r="B201" s="16"/>
      <c r="C201" s="16"/>
      <c r="D201" s="16"/>
      <c r="E201" s="16"/>
      <c r="L201" s="28"/>
      <c r="M201" s="29"/>
      <c r="N201" s="28"/>
    </row>
    <row r="202" spans="1:14" ht="12.75">
      <c r="A202" s="16"/>
      <c r="B202" s="16"/>
      <c r="C202" s="16"/>
      <c r="D202" s="16"/>
      <c r="E202" s="16"/>
      <c r="L202" s="28"/>
      <c r="M202" s="29"/>
      <c r="N202" s="28"/>
    </row>
    <row r="203" spans="1:14" ht="12.75">
      <c r="A203" s="16"/>
      <c r="B203" s="16"/>
      <c r="C203" s="16"/>
      <c r="D203" s="16"/>
      <c r="E203" s="16"/>
      <c r="L203" s="28"/>
      <c r="M203" s="29"/>
      <c r="N203" s="28"/>
    </row>
    <row r="204" spans="1:14" ht="12.75">
      <c r="A204" s="16"/>
      <c r="B204" s="16"/>
      <c r="C204" s="16"/>
      <c r="D204" s="16"/>
      <c r="E204" s="16"/>
      <c r="L204" s="28"/>
      <c r="M204" s="29"/>
      <c r="N204" s="28"/>
    </row>
    <row r="205" spans="1:14" ht="12.75">
      <c r="A205" s="16"/>
      <c r="B205" s="16"/>
      <c r="C205" s="16"/>
      <c r="D205" s="16"/>
      <c r="E205" s="16"/>
      <c r="L205" s="28"/>
      <c r="M205" s="29"/>
      <c r="N205" s="28"/>
    </row>
    <row r="206" spans="1:5" ht="12.75">
      <c r="A206" s="16"/>
      <c r="B206" s="16"/>
      <c r="C206" s="16"/>
      <c r="D206" s="16"/>
      <c r="E206" s="16"/>
    </row>
    <row r="207" spans="1:5" ht="12.75">
      <c r="A207" s="16"/>
      <c r="B207" s="16"/>
      <c r="C207" s="16"/>
      <c r="D207" s="16"/>
      <c r="E207" s="16"/>
    </row>
    <row r="208" spans="1:5" ht="12.75">
      <c r="A208" s="16"/>
      <c r="B208" s="16"/>
      <c r="C208" s="16"/>
      <c r="D208" s="16"/>
      <c r="E208" s="16"/>
    </row>
    <row r="209" spans="1:5" ht="12.75">
      <c r="A209" s="16"/>
      <c r="B209" s="16"/>
      <c r="C209" s="16"/>
      <c r="D209" s="16"/>
      <c r="E209" s="16"/>
    </row>
    <row r="210" spans="1:5" ht="12.75">
      <c r="A210" s="16"/>
      <c r="B210" s="16"/>
      <c r="C210" s="16"/>
      <c r="D210" s="16"/>
      <c r="E210" s="16"/>
    </row>
    <row r="211" spans="1:5" ht="12.75">
      <c r="A211" s="16"/>
      <c r="B211" s="16"/>
      <c r="C211" s="16"/>
      <c r="D211" s="16"/>
      <c r="E211" s="16"/>
    </row>
    <row r="212" spans="1:5" ht="12.75">
      <c r="A212" s="16"/>
      <c r="B212" s="16"/>
      <c r="C212" s="16"/>
      <c r="D212" s="16"/>
      <c r="E212" s="16"/>
    </row>
    <row r="213" spans="1:5" ht="12.75">
      <c r="A213" s="16"/>
      <c r="B213" s="16"/>
      <c r="C213" s="16"/>
      <c r="D213" s="16"/>
      <c r="E213" s="16"/>
    </row>
    <row r="214" spans="1:5" ht="12.75">
      <c r="A214" s="16"/>
      <c r="B214" s="16"/>
      <c r="C214" s="16"/>
      <c r="D214" s="16"/>
      <c r="E214" s="16"/>
    </row>
    <row r="215" spans="1:5" ht="12.75">
      <c r="A215" s="19"/>
      <c r="B215" s="19"/>
      <c r="C215" s="19"/>
      <c r="D215" s="19"/>
      <c r="E215" s="19"/>
    </row>
    <row r="216" spans="1:5" ht="12.75">
      <c r="A216" s="16"/>
      <c r="B216" s="16"/>
      <c r="C216" s="16"/>
      <c r="D216" s="16"/>
      <c r="E216" s="16"/>
    </row>
    <row r="217" spans="1:5" ht="12.75">
      <c r="A217" s="16"/>
      <c r="B217" s="16"/>
      <c r="C217" s="16"/>
      <c r="D217" s="16"/>
      <c r="E217" s="16"/>
    </row>
    <row r="218" spans="1:5" ht="12.75">
      <c r="A218" s="12"/>
      <c r="B218" s="12"/>
      <c r="C218" s="12"/>
      <c r="D218" s="12"/>
      <c r="E218" s="12"/>
    </row>
    <row r="219" spans="1:5" ht="12.75">
      <c r="A219" s="12"/>
      <c r="B219" s="14"/>
      <c r="C219" s="14"/>
      <c r="D219" s="14"/>
      <c r="E219" s="14"/>
    </row>
    <row r="220" spans="1:5" ht="12.75">
      <c r="A220" s="12"/>
      <c r="B220" s="12"/>
      <c r="C220" s="12"/>
      <c r="D220" s="12"/>
      <c r="E220" s="12"/>
    </row>
    <row r="221" spans="1:5" ht="12.75">
      <c r="A221" s="12"/>
      <c r="B221" s="12"/>
      <c r="C221" s="12"/>
      <c r="D221" s="12"/>
      <c r="E221" s="12"/>
    </row>
    <row r="222" spans="1:5" ht="12.75">
      <c r="A222" s="12"/>
      <c r="B222" s="12"/>
      <c r="C222" s="12"/>
      <c r="D222" s="12"/>
      <c r="E222" s="12"/>
    </row>
    <row r="223" spans="1:5" ht="12.75">
      <c r="A223" s="12"/>
      <c r="B223" s="12"/>
      <c r="C223" s="12"/>
      <c r="D223" s="12"/>
      <c r="E223" s="12"/>
    </row>
    <row r="224" spans="1:5" ht="12.75">
      <c r="A224" s="12"/>
      <c r="B224" s="12"/>
      <c r="C224" s="12"/>
      <c r="D224" s="12"/>
      <c r="E224" s="12"/>
    </row>
    <row r="250" spans="1:5" ht="12.75">
      <c r="A250" s="12"/>
      <c r="B250" s="12"/>
      <c r="C250" s="12"/>
      <c r="D250" s="12"/>
      <c r="E250" s="12"/>
    </row>
    <row r="251" spans="1:5" ht="12.75">
      <c r="A251" s="12"/>
      <c r="B251" s="12"/>
      <c r="C251" s="12"/>
      <c r="D251" s="12"/>
      <c r="E251" s="12"/>
    </row>
    <row r="252" spans="1:5" ht="12.75">
      <c r="A252" s="12"/>
      <c r="B252" s="12"/>
      <c r="C252" s="12"/>
      <c r="D252" s="12"/>
      <c r="E252" s="12"/>
    </row>
    <row r="253" spans="1:5" ht="12.75">
      <c r="A253" s="12"/>
      <c r="B253" s="12"/>
      <c r="C253" s="12"/>
      <c r="D253" s="12"/>
      <c r="E253" s="12"/>
    </row>
    <row r="254" spans="1:5" ht="12.75">
      <c r="A254" s="12"/>
      <c r="B254" s="12"/>
      <c r="C254" s="12"/>
      <c r="D254" s="12"/>
      <c r="E254" s="12"/>
    </row>
    <row r="255" spans="1:5" ht="12.75">
      <c r="A255" s="12"/>
      <c r="B255" s="12"/>
      <c r="C255" s="12"/>
      <c r="D255" s="12"/>
      <c r="E255" s="12"/>
    </row>
    <row r="256" spans="1:5" ht="12.75">
      <c r="A256" s="12"/>
      <c r="B256" s="12"/>
      <c r="C256" s="12"/>
      <c r="D256" s="12"/>
      <c r="E256" s="12"/>
    </row>
    <row r="257" spans="1:5" ht="12.75">
      <c r="A257" s="12"/>
      <c r="B257" s="12"/>
      <c r="C257" s="12"/>
      <c r="D257" s="12"/>
      <c r="E257" s="12"/>
    </row>
    <row r="258" spans="1:5" ht="12.75">
      <c r="A258" s="12"/>
      <c r="B258" s="12"/>
      <c r="C258" s="12"/>
      <c r="D258" s="12"/>
      <c r="E258" s="12"/>
    </row>
  </sheetData>
  <mergeCells count="3">
    <mergeCell ref="H4:O5"/>
    <mergeCell ref="H11:O12"/>
    <mergeCell ref="G16:K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5"/>
  <sheetViews>
    <sheetView workbookViewId="0" topLeftCell="A1">
      <selection activeCell="O24" sqref="O24"/>
    </sheetView>
  </sheetViews>
  <sheetFormatPr defaultColWidth="9.140625" defaultRowHeight="12.75"/>
  <cols>
    <col min="1" max="3" width="9.140625" style="39" customWidth="1"/>
    <col min="4" max="4" width="12.57421875" style="139" customWidth="1"/>
    <col min="5" max="5" width="12.57421875" style="39" customWidth="1"/>
    <col min="6" max="7" width="12.421875" style="39" customWidth="1"/>
    <col min="8" max="10" width="12.57421875" style="39" customWidth="1"/>
    <col min="11" max="11" width="9.140625" style="39" customWidth="1"/>
    <col min="12" max="12" width="3.00390625" style="39" customWidth="1"/>
    <col min="13" max="16384" width="9.140625" style="39" customWidth="1"/>
  </cols>
  <sheetData>
    <row r="1" spans="1:11" ht="62.25" customHeight="1">
      <c r="A1" s="127" t="s">
        <v>569</v>
      </c>
      <c r="B1" s="127"/>
      <c r="C1" s="127" t="s">
        <v>570</v>
      </c>
      <c r="D1" s="128" t="s">
        <v>571</v>
      </c>
      <c r="E1" s="128" t="s">
        <v>572</v>
      </c>
      <c r="F1" s="129" t="s">
        <v>573</v>
      </c>
      <c r="G1" s="129" t="s">
        <v>574</v>
      </c>
      <c r="H1" s="130" t="s">
        <v>575</v>
      </c>
      <c r="I1" s="130" t="s">
        <v>576</v>
      </c>
      <c r="J1" s="131" t="s">
        <v>577</v>
      </c>
      <c r="K1" s="131" t="s">
        <v>578</v>
      </c>
    </row>
    <row r="2" spans="1:11" ht="12.75">
      <c r="A2" s="132" t="s">
        <v>579</v>
      </c>
      <c r="B2" s="132">
        <v>0</v>
      </c>
      <c r="C2" s="132" t="s">
        <v>580</v>
      </c>
      <c r="D2" s="133">
        <v>30.378408552383103</v>
      </c>
      <c r="E2" s="133">
        <v>48.0967204064872</v>
      </c>
      <c r="F2" s="134">
        <f aca="true" t="shared" si="0" ref="F2:F31">POWER(E2/D2,1/2)-1</f>
        <v>0.2582739997999013</v>
      </c>
      <c r="G2" s="134">
        <f aca="true" t="shared" si="1" ref="G2:G31">(E2-D2)/(100-D2)</f>
        <v>0.2544944964010958</v>
      </c>
      <c r="H2" s="133">
        <v>49.1841117630471</v>
      </c>
      <c r="I2" s="133">
        <v>59.8879507652676</v>
      </c>
      <c r="J2" s="134">
        <f aca="true" t="shared" si="2" ref="J2:J31">POWER(I2/H2,1/2)-1</f>
        <v>0.10346181730930648</v>
      </c>
      <c r="K2" s="134">
        <f aca="true" t="shared" si="3" ref="K2:K31">(I2-H2)/(100-H2)</f>
        <v>0.2106396124044675</v>
      </c>
    </row>
    <row r="3" spans="1:11" ht="12.75">
      <c r="A3" s="135">
        <v>2006</v>
      </c>
      <c r="B3" s="132">
        <v>26</v>
      </c>
      <c r="C3" s="132" t="s">
        <v>581</v>
      </c>
      <c r="D3" s="133">
        <v>51.0102</v>
      </c>
      <c r="E3" s="133">
        <v>70.6515</v>
      </c>
      <c r="F3" s="134">
        <f t="shared" si="0"/>
        <v>0.176879993927904</v>
      </c>
      <c r="G3" s="134">
        <f t="shared" si="1"/>
        <v>0.4009263152737917</v>
      </c>
      <c r="H3" s="133">
        <v>77.3896</v>
      </c>
      <c r="I3" s="133">
        <v>84.441</v>
      </c>
      <c r="J3" s="134">
        <f t="shared" si="2"/>
        <v>0.04456479076044184</v>
      </c>
      <c r="K3" s="134">
        <f t="shared" si="3"/>
        <v>0.311865336305417</v>
      </c>
    </row>
    <row r="4" spans="1:11" ht="12.75">
      <c r="A4" s="132" t="s">
        <v>579</v>
      </c>
      <c r="B4" s="132">
        <v>10</v>
      </c>
      <c r="C4" s="132" t="s">
        <v>84</v>
      </c>
      <c r="D4" s="133">
        <v>30.2602944657977</v>
      </c>
      <c r="E4" s="133">
        <v>57.0996663279852</v>
      </c>
      <c r="F4" s="134">
        <f t="shared" si="0"/>
        <v>0.3736630306597999</v>
      </c>
      <c r="G4" s="134">
        <f t="shared" si="1"/>
        <v>0.3848506622819725</v>
      </c>
      <c r="H4" s="133">
        <v>40.9314978250782</v>
      </c>
      <c r="I4" s="133">
        <v>62.3196632332945</v>
      </c>
      <c r="J4" s="134">
        <f t="shared" si="2"/>
        <v>0.23391069995845193</v>
      </c>
      <c r="K4" s="134">
        <f t="shared" si="3"/>
        <v>0.36209087111907307</v>
      </c>
    </row>
    <row r="5" spans="1:18" ht="12.75" customHeight="1">
      <c r="A5" s="132" t="s">
        <v>579</v>
      </c>
      <c r="B5" s="132">
        <v>7</v>
      </c>
      <c r="C5" s="132" t="s">
        <v>394</v>
      </c>
      <c r="D5" s="136">
        <v>13.0666509374882</v>
      </c>
      <c r="E5" s="136">
        <v>42.940250939642596</v>
      </c>
      <c r="F5" s="134">
        <f t="shared" si="0"/>
        <v>0.8128010509225483</v>
      </c>
      <c r="G5" s="134">
        <f t="shared" si="1"/>
        <v>0.3436379746588731</v>
      </c>
      <c r="H5" s="136">
        <v>49.9534678469376</v>
      </c>
      <c r="I5" s="136">
        <v>63.0467267155851</v>
      </c>
      <c r="J5" s="134">
        <f t="shared" si="2"/>
        <v>0.12343629431981462</v>
      </c>
      <c r="K5" s="134">
        <f t="shared" si="3"/>
        <v>0.26162170095228693</v>
      </c>
      <c r="M5" s="77" t="s">
        <v>582</v>
      </c>
      <c r="N5" s="77"/>
      <c r="O5" s="77"/>
      <c r="P5" s="77"/>
      <c r="Q5" s="77"/>
      <c r="R5" s="77"/>
    </row>
    <row r="6" spans="1:18" ht="12.75">
      <c r="A6" s="132" t="s">
        <v>579</v>
      </c>
      <c r="B6" s="132">
        <v>5</v>
      </c>
      <c r="C6" s="132" t="s">
        <v>583</v>
      </c>
      <c r="D6" s="133">
        <v>33.535667628336505</v>
      </c>
      <c r="E6" s="133">
        <v>54.85854882425411</v>
      </c>
      <c r="F6" s="134">
        <f t="shared" si="0"/>
        <v>0.27899450661828284</v>
      </c>
      <c r="G6" s="134">
        <f t="shared" si="1"/>
        <v>0.32081690186371953</v>
      </c>
      <c r="H6" s="133">
        <v>67.1077179217441</v>
      </c>
      <c r="I6" s="133">
        <v>74.8753995945476</v>
      </c>
      <c r="J6" s="134">
        <f t="shared" si="2"/>
        <v>0.05629042098570869</v>
      </c>
      <c r="K6" s="134">
        <f t="shared" si="3"/>
        <v>0.23615514588872158</v>
      </c>
      <c r="M6" s="77"/>
      <c r="N6" s="77"/>
      <c r="O6" s="77"/>
      <c r="P6" s="77"/>
      <c r="Q6" s="77"/>
      <c r="R6" s="77"/>
    </row>
    <row r="7" spans="1:18" ht="12.75">
      <c r="A7" s="132" t="s">
        <v>579</v>
      </c>
      <c r="B7" s="132">
        <v>19</v>
      </c>
      <c r="C7" s="132" t="s">
        <v>584</v>
      </c>
      <c r="D7" s="133">
        <v>33.116975692562</v>
      </c>
      <c r="E7" s="133">
        <v>54.496886504226204</v>
      </c>
      <c r="F7" s="134">
        <f t="shared" si="0"/>
        <v>0.28280460672485885</v>
      </c>
      <c r="G7" s="134">
        <f t="shared" si="1"/>
        <v>0.3196612448831289</v>
      </c>
      <c r="H7" s="133">
        <v>52.296475192314695</v>
      </c>
      <c r="I7" s="133">
        <v>68.92000916529591</v>
      </c>
      <c r="J7" s="134">
        <f t="shared" si="2"/>
        <v>0.1479856363082963</v>
      </c>
      <c r="K7" s="134">
        <f t="shared" si="3"/>
        <v>0.3484760096868789</v>
      </c>
      <c r="M7" s="77"/>
      <c r="N7" s="77"/>
      <c r="O7" s="77"/>
      <c r="P7" s="77"/>
      <c r="Q7" s="77"/>
      <c r="R7" s="77"/>
    </row>
    <row r="8" spans="1:18" ht="12.75">
      <c r="A8" s="132" t="s">
        <v>579</v>
      </c>
      <c r="B8" s="132">
        <v>27</v>
      </c>
      <c r="C8" s="132" t="s">
        <v>585</v>
      </c>
      <c r="D8" s="133">
        <v>43.9226656654205</v>
      </c>
      <c r="E8" s="133">
        <v>61.514715634238605</v>
      </c>
      <c r="F8" s="134">
        <f t="shared" si="0"/>
        <v>0.18343706067900412</v>
      </c>
      <c r="G8" s="134">
        <f t="shared" si="1"/>
        <v>0.3137105245384346</v>
      </c>
      <c r="H8" s="133">
        <v>62.6411191032338</v>
      </c>
      <c r="I8" s="133">
        <v>71.14264031934539</v>
      </c>
      <c r="J8" s="134">
        <f t="shared" si="2"/>
        <v>0.06570066211930725</v>
      </c>
      <c r="K8" s="134">
        <f t="shared" si="3"/>
        <v>0.22756359430583173</v>
      </c>
      <c r="M8" s="53" t="s">
        <v>586</v>
      </c>
      <c r="N8" s="137"/>
      <c r="O8" s="137"/>
      <c r="P8" s="137"/>
      <c r="Q8" s="137"/>
      <c r="R8" s="137"/>
    </row>
    <row r="9" spans="1:18" ht="12.75">
      <c r="A9" s="132" t="s">
        <v>579</v>
      </c>
      <c r="B9" s="132">
        <v>15</v>
      </c>
      <c r="C9" s="132" t="s">
        <v>587</v>
      </c>
      <c r="D9" s="133">
        <v>44.0872861151415</v>
      </c>
      <c r="E9" s="133">
        <v>61.0075998235869</v>
      </c>
      <c r="F9" s="134">
        <f t="shared" si="0"/>
        <v>0.17634655977991942</v>
      </c>
      <c r="G9" s="134">
        <f t="shared" si="1"/>
        <v>0.302620147240385</v>
      </c>
      <c r="H9" s="133">
        <v>70.1810790598973</v>
      </c>
      <c r="I9" s="133">
        <v>80.0902518999559</v>
      </c>
      <c r="J9" s="134">
        <f t="shared" si="2"/>
        <v>0.06826699108762058</v>
      </c>
      <c r="K9" s="134">
        <f t="shared" si="3"/>
        <v>0.332311583640574</v>
      </c>
      <c r="M9" s="77" t="s">
        <v>588</v>
      </c>
      <c r="N9" s="77"/>
      <c r="O9" s="77"/>
      <c r="P9" s="77"/>
      <c r="Q9" s="77"/>
      <c r="R9" s="77"/>
    </row>
    <row r="10" spans="1:18" ht="12.75">
      <c r="A10" s="132" t="s">
        <v>579</v>
      </c>
      <c r="B10" s="132">
        <v>4</v>
      </c>
      <c r="C10" s="132" t="s">
        <v>589</v>
      </c>
      <c r="D10" s="133">
        <v>63.2526580160509</v>
      </c>
      <c r="E10" s="133">
        <v>74.0712835395671</v>
      </c>
      <c r="F10" s="134">
        <f t="shared" si="0"/>
        <v>0.08214521905111605</v>
      </c>
      <c r="G10" s="134">
        <f t="shared" si="1"/>
        <v>0.29440566145550556</v>
      </c>
      <c r="H10" s="133">
        <v>78.7298218079176</v>
      </c>
      <c r="I10" s="133">
        <v>81.881059446358</v>
      </c>
      <c r="J10" s="134">
        <f t="shared" si="2"/>
        <v>0.019816636429768497</v>
      </c>
      <c r="K10" s="134">
        <f t="shared" si="3"/>
        <v>0.14815285560764166</v>
      </c>
      <c r="M10" s="77"/>
      <c r="N10" s="77"/>
      <c r="O10" s="77"/>
      <c r="P10" s="77"/>
      <c r="Q10" s="77"/>
      <c r="R10" s="77"/>
    </row>
    <row r="11" spans="1:18" ht="12.75">
      <c r="A11" s="132" t="s">
        <v>579</v>
      </c>
      <c r="B11" s="132">
        <v>14</v>
      </c>
      <c r="C11" s="132" t="s">
        <v>590</v>
      </c>
      <c r="D11" s="133">
        <v>19.412941247503703</v>
      </c>
      <c r="E11" s="133">
        <v>42.8625650717193</v>
      </c>
      <c r="F11" s="134">
        <f t="shared" si="0"/>
        <v>0.4859130901608737</v>
      </c>
      <c r="G11" s="134">
        <f t="shared" si="1"/>
        <v>0.2909849817975795</v>
      </c>
      <c r="H11" s="133">
        <v>34.5131268911153</v>
      </c>
      <c r="I11" s="133">
        <v>50.936139687770996</v>
      </c>
      <c r="J11" s="134">
        <f t="shared" si="2"/>
        <v>0.21484496998432934</v>
      </c>
      <c r="K11" s="134">
        <f t="shared" si="3"/>
        <v>0.2507832794115736</v>
      </c>
      <c r="M11" s="77"/>
      <c r="N11" s="77"/>
      <c r="O11" s="77"/>
      <c r="P11" s="77"/>
      <c r="Q11" s="77"/>
      <c r="R11" s="77"/>
    </row>
    <row r="12" spans="1:26" ht="12.75">
      <c r="A12" s="132" t="s">
        <v>579</v>
      </c>
      <c r="B12" s="132">
        <v>25</v>
      </c>
      <c r="C12" s="132" t="s">
        <v>591</v>
      </c>
      <c r="D12" s="133">
        <v>52.8618913234059</v>
      </c>
      <c r="E12" s="133">
        <v>66.1443839063012</v>
      </c>
      <c r="F12" s="134">
        <f t="shared" si="0"/>
        <v>0.11860083468524962</v>
      </c>
      <c r="G12" s="134">
        <f t="shared" si="1"/>
        <v>0.28177822479098685</v>
      </c>
      <c r="H12" s="133">
        <v>64.7308590269022</v>
      </c>
      <c r="I12" s="133">
        <v>72.3805226565957</v>
      </c>
      <c r="J12" s="134">
        <f t="shared" si="2"/>
        <v>0.05743863074551081</v>
      </c>
      <c r="K12" s="134">
        <f t="shared" si="3"/>
        <v>0.21689395938303205</v>
      </c>
      <c r="M12" s="39" t="s">
        <v>592</v>
      </c>
      <c r="S12" s="78"/>
      <c r="T12" s="22"/>
      <c r="U12" s="22"/>
      <c r="V12" s="22"/>
      <c r="W12" s="22"/>
      <c r="X12" s="22"/>
      <c r="Y12" s="22"/>
      <c r="Z12" s="22"/>
    </row>
    <row r="13" spans="1:26" ht="12.75">
      <c r="A13" s="132" t="s">
        <v>579</v>
      </c>
      <c r="B13" s="132">
        <v>6</v>
      </c>
      <c r="C13" s="132" t="s">
        <v>593</v>
      </c>
      <c r="D13" s="133">
        <v>36.6152819092336</v>
      </c>
      <c r="E13" s="133">
        <v>54.4271892023742</v>
      </c>
      <c r="F13" s="134">
        <f t="shared" si="0"/>
        <v>0.2192050760585933</v>
      </c>
      <c r="G13" s="134">
        <f t="shared" si="1"/>
        <v>0.2810126451557944</v>
      </c>
      <c r="H13" s="133">
        <v>45.6065386934785</v>
      </c>
      <c r="I13" s="133">
        <v>58.104452936553095</v>
      </c>
      <c r="J13" s="134">
        <f t="shared" si="2"/>
        <v>0.12873281683491045</v>
      </c>
      <c r="K13" s="134">
        <f t="shared" si="3"/>
        <v>0.22976868805324877</v>
      </c>
      <c r="M13" s="77" t="s">
        <v>594</v>
      </c>
      <c r="N13" s="77"/>
      <c r="O13" s="77"/>
      <c r="P13" s="77"/>
      <c r="Q13" s="77"/>
      <c r="R13" s="77"/>
      <c r="S13" s="79"/>
      <c r="T13" s="22"/>
      <c r="U13" s="22"/>
      <c r="V13" s="22"/>
      <c r="W13" s="22"/>
      <c r="X13" s="22"/>
      <c r="Y13" s="22"/>
      <c r="Z13" s="22"/>
    </row>
    <row r="14" spans="1:26" ht="12.75">
      <c r="A14" s="132" t="s">
        <v>579</v>
      </c>
      <c r="B14" s="132">
        <v>23</v>
      </c>
      <c r="C14" s="132" t="s">
        <v>595</v>
      </c>
      <c r="D14" s="133">
        <v>11.4169476773236</v>
      </c>
      <c r="E14" s="133">
        <v>35.329986496319</v>
      </c>
      <c r="F14" s="134">
        <f t="shared" si="0"/>
        <v>0.7591251202157383</v>
      </c>
      <c r="G14" s="134">
        <f t="shared" si="1"/>
        <v>0.2699504949534675</v>
      </c>
      <c r="H14" s="133">
        <v>26.580768023436203</v>
      </c>
      <c r="I14" s="133">
        <v>58.336656871436396</v>
      </c>
      <c r="J14" s="134">
        <f t="shared" si="2"/>
        <v>0.4814500260358101</v>
      </c>
      <c r="K14" s="134">
        <f t="shared" si="3"/>
        <v>0.43252820811496656</v>
      </c>
      <c r="M14" s="77"/>
      <c r="N14" s="77"/>
      <c r="O14" s="77"/>
      <c r="P14" s="77"/>
      <c r="Q14" s="77"/>
      <c r="R14" s="77"/>
      <c r="S14" s="79"/>
      <c r="T14" s="22"/>
      <c r="U14" s="22"/>
      <c r="V14" s="22"/>
      <c r="W14" s="22"/>
      <c r="X14" s="22"/>
      <c r="Y14" s="22"/>
      <c r="Z14" s="22"/>
    </row>
    <row r="15" spans="1:26" ht="12.75">
      <c r="A15" s="132" t="s">
        <v>579</v>
      </c>
      <c r="B15" s="132">
        <v>16</v>
      </c>
      <c r="C15" s="132" t="s">
        <v>596</v>
      </c>
      <c r="D15" s="133">
        <v>22.010572153785198</v>
      </c>
      <c r="E15" s="133">
        <v>42.2957073060275</v>
      </c>
      <c r="F15" s="134">
        <f t="shared" si="0"/>
        <v>0.3862210200784526</v>
      </c>
      <c r="G15" s="134">
        <f t="shared" si="1"/>
        <v>0.2601010894994896</v>
      </c>
      <c r="H15" s="133">
        <v>32.294431061789304</v>
      </c>
      <c r="I15" s="133">
        <v>48.3722773311967</v>
      </c>
      <c r="J15" s="134">
        <f t="shared" si="2"/>
        <v>0.2238676294837556</v>
      </c>
      <c r="K15" s="134">
        <f t="shared" si="3"/>
        <v>0.2374671171300595</v>
      </c>
      <c r="M15" s="77"/>
      <c r="N15" s="77"/>
      <c r="O15" s="77"/>
      <c r="P15" s="77"/>
      <c r="Q15" s="77"/>
      <c r="R15" s="77"/>
      <c r="S15" s="22"/>
      <c r="T15" s="22"/>
      <c r="U15" s="22"/>
      <c r="V15" s="22"/>
      <c r="W15" s="22"/>
      <c r="X15" s="22"/>
      <c r="Y15" s="22"/>
      <c r="Z15" s="22"/>
    </row>
    <row r="16" spans="1:26" ht="12.75">
      <c r="A16" s="132" t="s">
        <v>579</v>
      </c>
      <c r="B16" s="132">
        <v>17</v>
      </c>
      <c r="C16" s="132" t="s">
        <v>597</v>
      </c>
      <c r="D16" s="133">
        <v>40.6936355995865</v>
      </c>
      <c r="E16" s="133">
        <v>55.4458455901915</v>
      </c>
      <c r="F16" s="134">
        <f t="shared" si="0"/>
        <v>0.16726982753068986</v>
      </c>
      <c r="G16" s="134">
        <f t="shared" si="1"/>
        <v>0.2487458157273614</v>
      </c>
      <c r="H16" s="133">
        <v>52.782054428751</v>
      </c>
      <c r="I16" s="133">
        <v>59.0016646523613</v>
      </c>
      <c r="J16" s="134">
        <f t="shared" si="2"/>
        <v>0.05727749335946131</v>
      </c>
      <c r="K16" s="134">
        <f t="shared" si="3"/>
        <v>0.13172132222960195</v>
      </c>
      <c r="L16" s="22"/>
      <c r="M16" s="22" t="s">
        <v>598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11" ht="12.75">
      <c r="A17" s="132" t="s">
        <v>579</v>
      </c>
      <c r="B17" s="132">
        <v>24</v>
      </c>
      <c r="C17" s="132" t="s">
        <v>405</v>
      </c>
      <c r="D17" s="133">
        <v>33.5619300023384</v>
      </c>
      <c r="E17" s="133">
        <v>49.719608299655995</v>
      </c>
      <c r="F17" s="134">
        <f t="shared" si="0"/>
        <v>0.21713958057493854</v>
      </c>
      <c r="G17" s="134">
        <f t="shared" si="1"/>
        <v>0.24319909199478992</v>
      </c>
      <c r="H17" s="133">
        <v>54.3549770052225</v>
      </c>
      <c r="I17" s="133">
        <v>58.885957595091895</v>
      </c>
      <c r="J17" s="134">
        <f t="shared" si="2"/>
        <v>0.0408453654243186</v>
      </c>
      <c r="K17" s="134">
        <f t="shared" si="3"/>
        <v>0.0992655998965716</v>
      </c>
    </row>
    <row r="18" spans="1:11" ht="12.75">
      <c r="A18" s="132" t="s">
        <v>579</v>
      </c>
      <c r="B18" s="132">
        <v>3</v>
      </c>
      <c r="C18" s="132" t="s">
        <v>599</v>
      </c>
      <c r="D18" s="133">
        <v>16.5826667621741</v>
      </c>
      <c r="E18" s="133">
        <v>36.4049800041917</v>
      </c>
      <c r="F18" s="134">
        <f t="shared" si="0"/>
        <v>0.4816758820013183</v>
      </c>
      <c r="G18" s="134">
        <f t="shared" si="1"/>
        <v>0.2376282299207942</v>
      </c>
      <c r="H18" s="133">
        <v>29.250488417674298</v>
      </c>
      <c r="I18" s="133">
        <v>45.8625105856512</v>
      </c>
      <c r="J18" s="134">
        <f t="shared" si="2"/>
        <v>0.2521672806026416</v>
      </c>
      <c r="K18" s="134">
        <f t="shared" si="3"/>
        <v>0.23480052082969907</v>
      </c>
    </row>
    <row r="19" spans="1:11" ht="12.75">
      <c r="A19" s="132" t="s">
        <v>579</v>
      </c>
      <c r="B19" s="132">
        <v>2</v>
      </c>
      <c r="C19" s="132" t="s">
        <v>600</v>
      </c>
      <c r="D19" s="133">
        <v>48.0499229060686</v>
      </c>
      <c r="E19" s="133">
        <v>60.31546345933631</v>
      </c>
      <c r="F19" s="134">
        <f t="shared" si="0"/>
        <v>0.1203868091596263</v>
      </c>
      <c r="G19" s="134">
        <f t="shared" si="1"/>
        <v>0.23610245141870093</v>
      </c>
      <c r="H19" s="133">
        <v>53.9596803674397</v>
      </c>
      <c r="I19" s="133">
        <v>63.627569239011706</v>
      </c>
      <c r="J19" s="134">
        <f t="shared" si="2"/>
        <v>0.08589537121343715</v>
      </c>
      <c r="K19" s="134">
        <f t="shared" si="3"/>
        <v>0.20998744032903607</v>
      </c>
    </row>
    <row r="20" spans="1:11" ht="12.75">
      <c r="A20" s="132" t="s">
        <v>579</v>
      </c>
      <c r="B20" s="132">
        <v>12</v>
      </c>
      <c r="C20" s="132" t="s">
        <v>601</v>
      </c>
      <c r="D20" s="133">
        <v>12.466046511481201</v>
      </c>
      <c r="E20" s="133">
        <v>32.9746938028315</v>
      </c>
      <c r="F20" s="134">
        <f t="shared" si="0"/>
        <v>0.6263949392307588</v>
      </c>
      <c r="G20" s="134">
        <f t="shared" si="1"/>
        <v>0.23429362520499283</v>
      </c>
      <c r="H20" s="133">
        <v>36.674684986534004</v>
      </c>
      <c r="I20" s="133">
        <v>42.9189516523492</v>
      </c>
      <c r="J20" s="134">
        <f t="shared" si="2"/>
        <v>0.08178599957830013</v>
      </c>
      <c r="K20" s="134">
        <f t="shared" si="3"/>
        <v>0.09860616823599481</v>
      </c>
    </row>
    <row r="21" spans="1:11" ht="12.75">
      <c r="A21" s="132" t="s">
        <v>579</v>
      </c>
      <c r="B21" s="132">
        <v>18</v>
      </c>
      <c r="C21" s="132" t="s">
        <v>602</v>
      </c>
      <c r="D21" s="133">
        <v>66.166041256556</v>
      </c>
      <c r="E21" s="133">
        <v>73.9709300220732</v>
      </c>
      <c r="F21" s="134">
        <f t="shared" si="0"/>
        <v>0.057335865069361835</v>
      </c>
      <c r="G21" s="134">
        <f t="shared" si="1"/>
        <v>0.23068210328859484</v>
      </c>
      <c r="H21" s="133">
        <v>80.26461994517891</v>
      </c>
      <c r="I21" s="133">
        <v>86.077017037327</v>
      </c>
      <c r="J21" s="134">
        <f t="shared" si="2"/>
        <v>0.03557492802681339</v>
      </c>
      <c r="K21" s="134">
        <f t="shared" si="3"/>
        <v>0.29451660297406823</v>
      </c>
    </row>
    <row r="22" spans="1:11" ht="12.75">
      <c r="A22" s="132" t="s">
        <v>579</v>
      </c>
      <c r="B22" s="132">
        <v>13</v>
      </c>
      <c r="C22" s="132" t="s">
        <v>603</v>
      </c>
      <c r="D22" s="133">
        <v>22.5044205682472</v>
      </c>
      <c r="E22" s="133">
        <v>39.6576409682827</v>
      </c>
      <c r="F22" s="134">
        <f t="shared" si="0"/>
        <v>0.3274846887413594</v>
      </c>
      <c r="G22" s="134">
        <f t="shared" si="1"/>
        <v>0.2213445015291697</v>
      </c>
      <c r="H22" s="133">
        <v>42.1979041653943</v>
      </c>
      <c r="I22" s="133">
        <v>52.8079860338523</v>
      </c>
      <c r="J22" s="134">
        <f t="shared" si="2"/>
        <v>0.11867610521089778</v>
      </c>
      <c r="K22" s="134">
        <f t="shared" si="3"/>
        <v>0.18355877438800106</v>
      </c>
    </row>
    <row r="23" spans="1:11" ht="12.75">
      <c r="A23" s="132" t="s">
        <v>579</v>
      </c>
      <c r="B23" s="132">
        <v>9</v>
      </c>
      <c r="C23" s="132" t="s">
        <v>604</v>
      </c>
      <c r="D23" s="133">
        <v>29.297095563500903</v>
      </c>
      <c r="E23" s="133">
        <v>44.6202497859233</v>
      </c>
      <c r="F23" s="134">
        <f t="shared" si="0"/>
        <v>0.23410955476104878</v>
      </c>
      <c r="G23" s="134">
        <f t="shared" si="1"/>
        <v>0.2167259512823082</v>
      </c>
      <c r="H23" s="133">
        <v>39.079219503999</v>
      </c>
      <c r="I23" s="133">
        <v>51.0458344045736</v>
      </c>
      <c r="J23" s="134">
        <f t="shared" si="2"/>
        <v>0.1428973163998548</v>
      </c>
      <c r="K23" s="134">
        <f t="shared" si="3"/>
        <v>0.196429113401791</v>
      </c>
    </row>
    <row r="24" spans="1:11" ht="12.75">
      <c r="A24" s="132" t="s">
        <v>579</v>
      </c>
      <c r="B24" s="132">
        <v>20</v>
      </c>
      <c r="C24" s="132" t="s">
        <v>605</v>
      </c>
      <c r="D24" s="133">
        <v>21.642049613386398</v>
      </c>
      <c r="E24" s="133">
        <v>37.9491271124935</v>
      </c>
      <c r="F24" s="134">
        <f t="shared" si="0"/>
        <v>0.3241942609073061</v>
      </c>
      <c r="G24" s="134">
        <f t="shared" si="1"/>
        <v>0.20811005671599275</v>
      </c>
      <c r="H24" s="133">
        <v>35.9392380430973</v>
      </c>
      <c r="I24" s="133">
        <v>47.6019328339642</v>
      </c>
      <c r="J24" s="134">
        <f t="shared" si="2"/>
        <v>0.15087421774495113</v>
      </c>
      <c r="K24" s="134">
        <f t="shared" si="3"/>
        <v>0.18205676040370947</v>
      </c>
    </row>
    <row r="25" spans="1:11" ht="12.75">
      <c r="A25" s="132" t="s">
        <v>579</v>
      </c>
      <c r="B25" s="132">
        <v>21</v>
      </c>
      <c r="C25" s="132" t="s">
        <v>606</v>
      </c>
      <c r="D25" s="133">
        <v>24.0068397167916</v>
      </c>
      <c r="E25" s="133">
        <v>39.3449325648711</v>
      </c>
      <c r="F25" s="134">
        <f t="shared" si="0"/>
        <v>0.280197297912695</v>
      </c>
      <c r="G25" s="134">
        <f t="shared" si="1"/>
        <v>0.20183517557261843</v>
      </c>
      <c r="H25" s="133">
        <v>35.1534446395625</v>
      </c>
      <c r="I25" s="133">
        <v>46.042694873323796</v>
      </c>
      <c r="J25" s="134">
        <f t="shared" si="2"/>
        <v>0.1444489466464507</v>
      </c>
      <c r="K25" s="134">
        <f t="shared" si="3"/>
        <v>0.16792334108165696</v>
      </c>
    </row>
    <row r="26" spans="1:11" ht="12.75">
      <c r="A26" s="132" t="s">
        <v>579</v>
      </c>
      <c r="B26" s="132">
        <v>8</v>
      </c>
      <c r="C26" s="132" t="s">
        <v>607</v>
      </c>
      <c r="D26" s="133">
        <v>3.8369879962523</v>
      </c>
      <c r="E26" s="133">
        <v>22.4580089352176</v>
      </c>
      <c r="F26" s="134">
        <f t="shared" si="0"/>
        <v>1.419303784899392</v>
      </c>
      <c r="G26" s="134">
        <f t="shared" si="1"/>
        <v>0.19364015904825854</v>
      </c>
      <c r="H26" s="133">
        <v>23.1226665273792</v>
      </c>
      <c r="I26" s="133">
        <v>30.9630824474445</v>
      </c>
      <c r="J26" s="134">
        <f t="shared" si="2"/>
        <v>0.15718590909219898</v>
      </c>
      <c r="K26" s="134">
        <f t="shared" si="3"/>
        <v>0.101986054483245</v>
      </c>
    </row>
    <row r="27" spans="1:11" ht="12.75">
      <c r="A27" s="132" t="s">
        <v>579</v>
      </c>
      <c r="B27" s="132">
        <v>11</v>
      </c>
      <c r="C27" s="132" t="s">
        <v>608</v>
      </c>
      <c r="D27" s="133">
        <v>16.22393153794</v>
      </c>
      <c r="E27" s="133">
        <v>30.787998049861798</v>
      </c>
      <c r="F27" s="134">
        <f t="shared" si="0"/>
        <v>0.3775668163232999</v>
      </c>
      <c r="G27" s="134">
        <f t="shared" si="1"/>
        <v>0.17384518967391607</v>
      </c>
      <c r="H27" s="133">
        <v>40.0125336117692</v>
      </c>
      <c r="I27" s="133">
        <v>46.9301667663336</v>
      </c>
      <c r="J27" s="134">
        <f t="shared" si="2"/>
        <v>0.08299891805499571</v>
      </c>
      <c r="K27" s="134">
        <f t="shared" si="3"/>
        <v>0.11531797508823609</v>
      </c>
    </row>
    <row r="28" spans="1:12" ht="12.75">
      <c r="A28" s="132" t="s">
        <v>579</v>
      </c>
      <c r="B28" s="132">
        <v>1</v>
      </c>
      <c r="C28" s="132" t="s">
        <v>609</v>
      </c>
      <c r="D28" s="136">
        <v>10.1024630498456</v>
      </c>
      <c r="E28" s="136">
        <v>20.7163788862751</v>
      </c>
      <c r="F28" s="134">
        <f t="shared" si="0"/>
        <v>0.43200088814630955</v>
      </c>
      <c r="G28" s="134">
        <f t="shared" si="1"/>
        <v>0.11806681469276081</v>
      </c>
      <c r="H28" s="136">
        <v>17.0093363220532</v>
      </c>
      <c r="I28" s="136">
        <v>25.2940219562644</v>
      </c>
      <c r="J28" s="134">
        <f t="shared" si="2"/>
        <v>0.21945354734540445</v>
      </c>
      <c r="K28" s="134">
        <f t="shared" si="3"/>
        <v>0.09982671865790488</v>
      </c>
      <c r="L28" s="138" t="s">
        <v>1</v>
      </c>
    </row>
    <row r="29" spans="1:12" ht="12.75">
      <c r="A29" s="132" t="s">
        <v>579</v>
      </c>
      <c r="B29" s="132">
        <v>22</v>
      </c>
      <c r="C29" s="132" t="s">
        <v>610</v>
      </c>
      <c r="D29" s="133">
        <v>5.2177866881602695</v>
      </c>
      <c r="E29" s="133">
        <v>13.2952868614125</v>
      </c>
      <c r="F29" s="134">
        <f t="shared" si="0"/>
        <v>0.5962675895689638</v>
      </c>
      <c r="G29" s="134">
        <f t="shared" si="1"/>
        <v>0.08522168760373554</v>
      </c>
      <c r="H29" s="133">
        <v>14.2536814643927</v>
      </c>
      <c r="I29" s="133">
        <v>29.5991304389913</v>
      </c>
      <c r="J29" s="134">
        <f t="shared" si="2"/>
        <v>0.4410397203259848</v>
      </c>
      <c r="K29" s="134">
        <f t="shared" si="3"/>
        <v>0.17896335652271994</v>
      </c>
      <c r="L29" s="138" t="s">
        <v>1</v>
      </c>
    </row>
    <row r="30" spans="1:12" ht="12.75">
      <c r="A30" s="132" t="s">
        <v>579</v>
      </c>
      <c r="B30" s="132">
        <v>30</v>
      </c>
      <c r="C30" s="132" t="s">
        <v>611</v>
      </c>
      <c r="D30" s="133">
        <v>72.0759002507926</v>
      </c>
      <c r="E30" s="133">
        <v>83.2487808088603</v>
      </c>
      <c r="F30" s="134">
        <f t="shared" si="0"/>
        <v>0.07471646676873989</v>
      </c>
      <c r="G30" s="134">
        <f t="shared" si="1"/>
        <v>0.40011605238535347</v>
      </c>
      <c r="H30" s="133">
        <v>83.0180286755312</v>
      </c>
      <c r="I30" s="133">
        <v>87.72560901547291</v>
      </c>
      <c r="J30" s="134">
        <f t="shared" si="2"/>
        <v>0.027961827232713565</v>
      </c>
      <c r="K30" s="134">
        <f t="shared" si="3"/>
        <v>0.2772104751560089</v>
      </c>
      <c r="L30" s="138" t="s">
        <v>1</v>
      </c>
    </row>
    <row r="31" spans="1:12" ht="12.75">
      <c r="A31" s="132" t="s">
        <v>579</v>
      </c>
      <c r="B31" s="132">
        <v>31</v>
      </c>
      <c r="C31" s="132" t="s">
        <v>612</v>
      </c>
      <c r="D31" s="133">
        <v>57.0696472453586</v>
      </c>
      <c r="E31" s="133">
        <v>72.976473670361</v>
      </c>
      <c r="F31" s="134">
        <f t="shared" si="0"/>
        <v>0.13080792331737578</v>
      </c>
      <c r="G31" s="134">
        <f t="shared" si="1"/>
        <v>0.37052633869360974</v>
      </c>
      <c r="H31" s="133">
        <v>68.7941641730595</v>
      </c>
      <c r="I31" s="133">
        <v>83.9703240994259</v>
      </c>
      <c r="J31" s="134">
        <f t="shared" si="2"/>
        <v>0.10480877622990858</v>
      </c>
      <c r="K31" s="134">
        <f t="shared" si="3"/>
        <v>0.48632441734710957</v>
      </c>
      <c r="L31" s="138" t="s">
        <v>1</v>
      </c>
    </row>
    <row r="32" spans="11:12" ht="12.75">
      <c r="K32" s="139"/>
      <c r="L32" s="138" t="s">
        <v>1</v>
      </c>
    </row>
    <row r="33" spans="11:12" ht="12.75">
      <c r="K33" s="139"/>
      <c r="L33" s="138" t="s">
        <v>1</v>
      </c>
    </row>
    <row r="34" spans="11:12" ht="12.75">
      <c r="K34" s="139"/>
      <c r="L34" s="138" t="s">
        <v>1</v>
      </c>
    </row>
    <row r="35" ht="12.75">
      <c r="K35" s="139"/>
    </row>
    <row r="36" spans="1:11" ht="12.75">
      <c r="A36" s="132"/>
      <c r="B36" s="132"/>
      <c r="C36" s="132"/>
      <c r="D36" s="133"/>
      <c r="E36" s="133"/>
      <c r="F36" s="133"/>
      <c r="G36" s="133"/>
      <c r="H36" s="133"/>
      <c r="K36" s="139"/>
    </row>
    <row r="37" ht="12.75">
      <c r="K37" s="139"/>
    </row>
    <row r="38" ht="12.75">
      <c r="K38" s="139"/>
    </row>
    <row r="58" ht="12.75">
      <c r="A58" s="39" t="s">
        <v>613</v>
      </c>
    </row>
    <row r="59" ht="12.75">
      <c r="B59" s="39" t="s">
        <v>614</v>
      </c>
    </row>
    <row r="60" ht="12.75">
      <c r="B60" s="39" t="s">
        <v>615</v>
      </c>
    </row>
    <row r="62" ht="12.75">
      <c r="A62" s="39" t="s">
        <v>84</v>
      </c>
    </row>
    <row r="63" ht="12.75">
      <c r="B63" s="39" t="s">
        <v>616</v>
      </c>
    </row>
    <row r="64" ht="12.75">
      <c r="B64" s="39" t="s">
        <v>617</v>
      </c>
    </row>
    <row r="66" ht="12.75">
      <c r="A66" s="39" t="s">
        <v>583</v>
      </c>
    </row>
    <row r="67" ht="12.75">
      <c r="B67" s="39" t="s">
        <v>618</v>
      </c>
    </row>
    <row r="68" ht="12.75">
      <c r="B68" s="39" t="s">
        <v>619</v>
      </c>
    </row>
    <row r="70" spans="5:8" ht="12.75">
      <c r="E70" s="138" t="s">
        <v>1</v>
      </c>
      <c r="F70" s="140"/>
      <c r="G70" s="140"/>
      <c r="H70" s="140"/>
    </row>
    <row r="71" spans="5:8" ht="12.75">
      <c r="E71" s="138" t="s">
        <v>1</v>
      </c>
      <c r="F71" s="140"/>
      <c r="G71" s="140"/>
      <c r="H71" s="140"/>
    </row>
    <row r="72" spans="5:8" ht="12.75">
      <c r="E72" s="138" t="s">
        <v>1</v>
      </c>
      <c r="F72" s="140"/>
      <c r="G72" s="140"/>
      <c r="H72" s="140"/>
    </row>
    <row r="73" spans="5:8" ht="12.75">
      <c r="E73" s="138" t="s">
        <v>1</v>
      </c>
      <c r="F73" s="140"/>
      <c r="G73" s="140"/>
      <c r="H73" s="140"/>
    </row>
    <row r="74" spans="5:8" ht="12.75">
      <c r="E74" s="138" t="s">
        <v>1</v>
      </c>
      <c r="F74" s="140"/>
      <c r="G74" s="140"/>
      <c r="H74" s="140"/>
    </row>
    <row r="75" spans="5:8" ht="12.75">
      <c r="E75" s="138" t="s">
        <v>1</v>
      </c>
      <c r="F75" s="140"/>
      <c r="G75" s="140"/>
      <c r="H75" s="140"/>
    </row>
    <row r="76" spans="5:8" ht="12.75">
      <c r="E76" s="138" t="s">
        <v>1</v>
      </c>
      <c r="F76" s="140"/>
      <c r="G76" s="140"/>
      <c r="H76" s="140"/>
    </row>
    <row r="77" spans="5:8" ht="12.75">
      <c r="E77" s="138" t="s">
        <v>1</v>
      </c>
      <c r="F77" s="140"/>
      <c r="G77" s="140"/>
      <c r="H77" s="140"/>
    </row>
    <row r="78" spans="5:8" ht="12.75">
      <c r="E78" s="138" t="s">
        <v>1</v>
      </c>
      <c r="F78" s="140"/>
      <c r="G78" s="140"/>
      <c r="H78" s="140"/>
    </row>
    <row r="79" spans="5:8" ht="12.75">
      <c r="E79" s="138" t="s">
        <v>1</v>
      </c>
      <c r="F79" s="140"/>
      <c r="G79" s="140"/>
      <c r="H79" s="140"/>
    </row>
    <row r="80" spans="5:8" ht="12.75">
      <c r="E80" s="138" t="s">
        <v>1</v>
      </c>
      <c r="F80" s="140"/>
      <c r="G80" s="140"/>
      <c r="H80" s="140"/>
    </row>
    <row r="81" spans="5:8" ht="12.75">
      <c r="E81" s="138" t="s">
        <v>1</v>
      </c>
      <c r="F81" s="140"/>
      <c r="G81" s="140"/>
      <c r="H81" s="140"/>
    </row>
    <row r="82" spans="5:8" ht="12.75">
      <c r="E82" s="138" t="s">
        <v>1</v>
      </c>
      <c r="F82" s="140"/>
      <c r="G82" s="140"/>
      <c r="H82" s="140"/>
    </row>
    <row r="83" spans="5:8" ht="12.75">
      <c r="E83" s="138" t="s">
        <v>1</v>
      </c>
      <c r="F83" s="140"/>
      <c r="G83" s="140"/>
      <c r="H83" s="140"/>
    </row>
    <row r="84" spans="5:8" ht="12.75">
      <c r="E84" s="138" t="s">
        <v>1</v>
      </c>
      <c r="F84" s="140"/>
      <c r="G84" s="140"/>
      <c r="H84" s="140"/>
    </row>
    <row r="85" spans="5:8" ht="12.75">
      <c r="E85" s="138" t="s">
        <v>1</v>
      </c>
      <c r="F85" s="140"/>
      <c r="G85" s="140"/>
      <c r="H85" s="140"/>
    </row>
    <row r="86" spans="5:8" ht="12.75">
      <c r="E86" s="138" t="s">
        <v>1</v>
      </c>
      <c r="F86" s="140"/>
      <c r="G86" s="140"/>
      <c r="H86" s="140"/>
    </row>
    <row r="87" spans="5:8" ht="12.75">
      <c r="E87" s="138" t="s">
        <v>1</v>
      </c>
      <c r="F87" s="140"/>
      <c r="G87" s="140"/>
      <c r="H87" s="140"/>
    </row>
    <row r="88" spans="5:8" ht="12.75">
      <c r="E88" s="138" t="s">
        <v>1</v>
      </c>
      <c r="F88" s="140"/>
      <c r="G88" s="140"/>
      <c r="H88" s="140"/>
    </row>
    <row r="89" spans="5:8" ht="12.75">
      <c r="E89" s="138" t="s">
        <v>1</v>
      </c>
      <c r="F89" s="140"/>
      <c r="G89" s="140"/>
      <c r="H89" s="140"/>
    </row>
    <row r="90" spans="5:8" ht="12.75">
      <c r="E90" s="138" t="s">
        <v>1</v>
      </c>
      <c r="F90" s="140"/>
      <c r="G90" s="140"/>
      <c r="H90" s="140"/>
    </row>
    <row r="91" spans="5:8" ht="12.75">
      <c r="E91" s="138" t="s">
        <v>1</v>
      </c>
      <c r="F91" s="140"/>
      <c r="G91" s="140"/>
      <c r="H91" s="140"/>
    </row>
    <row r="92" spans="5:8" ht="12.75">
      <c r="E92" s="138" t="s">
        <v>1</v>
      </c>
      <c r="F92" s="140"/>
      <c r="G92" s="140"/>
      <c r="H92" s="140"/>
    </row>
    <row r="93" spans="5:8" ht="12.75">
      <c r="E93" s="138" t="s">
        <v>1</v>
      </c>
      <c r="F93" s="140"/>
      <c r="G93" s="140"/>
      <c r="H93" s="140"/>
    </row>
    <row r="94" spans="5:8" ht="12.75">
      <c r="E94" s="138" t="s">
        <v>1</v>
      </c>
      <c r="F94" s="140"/>
      <c r="G94" s="140"/>
      <c r="H94" s="140"/>
    </row>
    <row r="95" spans="5:8" ht="12.75">
      <c r="E95" s="138" t="s">
        <v>1</v>
      </c>
      <c r="F95" s="140"/>
      <c r="G95" s="140"/>
      <c r="H95" s="140"/>
    </row>
    <row r="96" spans="5:8" ht="12.75">
      <c r="E96" s="138" t="s">
        <v>1</v>
      </c>
      <c r="F96" s="140"/>
      <c r="G96" s="140"/>
      <c r="H96" s="140"/>
    </row>
    <row r="97" spans="5:8" ht="12.75">
      <c r="E97" s="138" t="s">
        <v>1</v>
      </c>
      <c r="F97" s="140"/>
      <c r="G97" s="140"/>
      <c r="H97" s="140"/>
    </row>
    <row r="98" spans="5:8" ht="12.75">
      <c r="E98" s="138" t="s">
        <v>1</v>
      </c>
      <c r="F98" s="140"/>
      <c r="G98" s="140"/>
      <c r="H98" s="140"/>
    </row>
    <row r="99" spans="5:8" ht="12.75">
      <c r="E99" s="138" t="s">
        <v>1</v>
      </c>
      <c r="F99" s="140"/>
      <c r="G99" s="140"/>
      <c r="H99" s="140"/>
    </row>
    <row r="100" spans="5:8" ht="12.75">
      <c r="E100" s="138" t="s">
        <v>1</v>
      </c>
      <c r="F100" s="140"/>
      <c r="G100" s="140"/>
      <c r="H100" s="140"/>
    </row>
    <row r="101" spans="5:8" ht="12.75">
      <c r="E101" s="138" t="s">
        <v>1</v>
      </c>
      <c r="F101" s="140"/>
      <c r="G101" s="140"/>
      <c r="H101" s="140"/>
    </row>
    <row r="102" spans="5:8" ht="12.75">
      <c r="E102" s="138" t="s">
        <v>1</v>
      </c>
      <c r="F102" s="140"/>
      <c r="G102" s="140"/>
      <c r="H102" s="140"/>
    </row>
    <row r="103" spans="5:8" ht="12.75">
      <c r="E103" s="138" t="s">
        <v>1</v>
      </c>
      <c r="F103" s="140"/>
      <c r="G103" s="140"/>
      <c r="H103" s="140"/>
    </row>
    <row r="104" spans="5:8" ht="12.75">
      <c r="E104" s="138" t="s">
        <v>1</v>
      </c>
      <c r="F104" s="140"/>
      <c r="G104" s="140"/>
      <c r="H104" s="140"/>
    </row>
    <row r="105" spans="5:8" ht="12.75">
      <c r="E105" s="138" t="s">
        <v>1</v>
      </c>
      <c r="F105" s="140"/>
      <c r="G105" s="140"/>
      <c r="H105" s="140"/>
    </row>
    <row r="106" spans="5:8" ht="12.75">
      <c r="E106" s="138" t="s">
        <v>1</v>
      </c>
      <c r="F106" s="140"/>
      <c r="G106" s="140"/>
      <c r="H106" s="140"/>
    </row>
    <row r="107" spans="5:8" ht="12.75">
      <c r="E107" s="138" t="s">
        <v>1</v>
      </c>
      <c r="F107" s="140"/>
      <c r="G107" s="140"/>
      <c r="H107" s="140"/>
    </row>
    <row r="108" spans="5:8" ht="12.75">
      <c r="E108" s="138" t="s">
        <v>1</v>
      </c>
      <c r="F108" s="140"/>
      <c r="G108" s="140"/>
      <c r="H108" s="140"/>
    </row>
    <row r="109" spans="5:8" ht="12.75">
      <c r="E109" s="138" t="s">
        <v>1</v>
      </c>
      <c r="F109" s="140"/>
      <c r="G109" s="140"/>
      <c r="H109" s="140"/>
    </row>
    <row r="110" spans="5:8" ht="12.75">
      <c r="E110" s="138" t="s">
        <v>1</v>
      </c>
      <c r="F110" s="140"/>
      <c r="G110" s="140"/>
      <c r="H110" s="140"/>
    </row>
    <row r="111" spans="5:8" ht="12.75">
      <c r="E111" s="138" t="s">
        <v>1</v>
      </c>
      <c r="F111" s="140"/>
      <c r="G111" s="140"/>
      <c r="H111" s="140"/>
    </row>
    <row r="112" spans="5:8" ht="12.75">
      <c r="E112" s="138" t="s">
        <v>1</v>
      </c>
      <c r="F112" s="140"/>
      <c r="G112" s="140"/>
      <c r="H112" s="140"/>
    </row>
    <row r="113" spans="5:8" ht="12.75">
      <c r="E113" s="138" t="s">
        <v>1</v>
      </c>
      <c r="F113" s="140"/>
      <c r="G113" s="140"/>
      <c r="H113" s="140"/>
    </row>
    <row r="114" spans="5:8" ht="12.75">
      <c r="E114" s="138" t="s">
        <v>1</v>
      </c>
      <c r="F114" s="140"/>
      <c r="G114" s="140"/>
      <c r="H114" s="140"/>
    </row>
    <row r="115" spans="5:8" ht="12.75">
      <c r="E115" s="138" t="s">
        <v>1</v>
      </c>
      <c r="F115" s="140"/>
      <c r="G115" s="140"/>
      <c r="H115" s="140"/>
    </row>
    <row r="116" spans="5:8" ht="12.75">
      <c r="E116" s="138" t="s">
        <v>1</v>
      </c>
      <c r="F116" s="140"/>
      <c r="G116" s="140"/>
      <c r="H116" s="140"/>
    </row>
    <row r="117" spans="5:8" ht="12.75">
      <c r="E117" s="138" t="s">
        <v>1</v>
      </c>
      <c r="F117" s="140"/>
      <c r="G117" s="140"/>
      <c r="H117" s="140"/>
    </row>
    <row r="118" spans="5:8" ht="12.75">
      <c r="E118" s="138" t="s">
        <v>1</v>
      </c>
      <c r="F118" s="140"/>
      <c r="G118" s="140"/>
      <c r="H118" s="140"/>
    </row>
    <row r="119" spans="5:8" ht="12.75">
      <c r="E119" s="138" t="s">
        <v>1</v>
      </c>
      <c r="F119" s="140"/>
      <c r="G119" s="140"/>
      <c r="H119" s="140"/>
    </row>
    <row r="120" spans="5:8" ht="12.75">
      <c r="E120" s="138" t="s">
        <v>1</v>
      </c>
      <c r="F120" s="140"/>
      <c r="G120" s="140"/>
      <c r="H120" s="140"/>
    </row>
    <row r="121" spans="5:8" ht="12.75">
      <c r="E121" s="138" t="s">
        <v>1</v>
      </c>
      <c r="F121" s="140"/>
      <c r="G121" s="140"/>
      <c r="H121" s="140"/>
    </row>
    <row r="122" spans="5:8" ht="12.75">
      <c r="E122" s="138" t="s">
        <v>1</v>
      </c>
      <c r="F122" s="140"/>
      <c r="G122" s="140"/>
      <c r="H122" s="140"/>
    </row>
    <row r="123" spans="5:8" ht="12.75">
      <c r="E123" s="138" t="s">
        <v>1</v>
      </c>
      <c r="F123" s="140"/>
      <c r="G123" s="140"/>
      <c r="H123" s="140"/>
    </row>
    <row r="124" spans="5:8" ht="12.75">
      <c r="E124" s="138" t="s">
        <v>1</v>
      </c>
      <c r="F124" s="140"/>
      <c r="G124" s="140"/>
      <c r="H124" s="140"/>
    </row>
    <row r="125" spans="5:8" ht="12.75">
      <c r="E125" s="138" t="s">
        <v>1</v>
      </c>
      <c r="F125" s="140"/>
      <c r="G125" s="140"/>
      <c r="H125" s="140"/>
    </row>
  </sheetData>
  <mergeCells count="3">
    <mergeCell ref="M5:R7"/>
    <mergeCell ref="M9:R11"/>
    <mergeCell ref="M13:R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140625" defaultRowHeight="12.75"/>
  <cols>
    <col min="1" max="3" width="31.00390625" style="85" customWidth="1"/>
    <col min="4" max="4" width="26.140625" style="85" customWidth="1"/>
    <col min="5" max="5" width="3.8515625" style="85" customWidth="1"/>
    <col min="6" max="7" width="9.140625" style="85" customWidth="1"/>
    <col min="8" max="8" width="5.28125" style="85" customWidth="1"/>
    <col min="9" max="9" width="12.28125" style="85" customWidth="1"/>
    <col min="10" max="10" width="72.8515625" style="85" customWidth="1"/>
    <col min="11" max="16384" width="9.140625" style="85" customWidth="1"/>
  </cols>
  <sheetData>
    <row r="1" spans="1:10" ht="12.75">
      <c r="A1" s="80" t="s">
        <v>648</v>
      </c>
      <c r="B1" s="80" t="s">
        <v>84</v>
      </c>
      <c r="C1" s="81" t="s">
        <v>583</v>
      </c>
      <c r="D1" s="82"/>
      <c r="E1" s="82"/>
      <c r="F1" s="82">
        <v>2006</v>
      </c>
      <c r="G1" s="82">
        <v>2008</v>
      </c>
      <c r="H1" s="83" t="s">
        <v>668</v>
      </c>
      <c r="I1" s="83"/>
      <c r="J1" s="84" t="s">
        <v>689</v>
      </c>
    </row>
    <row r="2" spans="1:10" ht="25.5">
      <c r="A2" s="86" t="s">
        <v>690</v>
      </c>
      <c r="B2" s="86" t="s">
        <v>649</v>
      </c>
      <c r="C2" s="87" t="s">
        <v>655</v>
      </c>
      <c r="D2" s="88" t="s">
        <v>638</v>
      </c>
      <c r="E2" s="89"/>
      <c r="F2" s="90">
        <v>81</v>
      </c>
      <c r="G2" s="90">
        <v>85</v>
      </c>
      <c r="H2" s="91">
        <f aca="true" t="shared" si="0" ref="H2:H13">(G2-F2)/(100-F2)</f>
        <v>0.21052631578947367</v>
      </c>
      <c r="I2" s="91"/>
      <c r="J2" s="141" t="s">
        <v>625</v>
      </c>
    </row>
    <row r="3" spans="1:9" ht="22.5">
      <c r="A3" s="86" t="s">
        <v>631</v>
      </c>
      <c r="B3" s="92" t="s">
        <v>676</v>
      </c>
      <c r="C3" s="93" t="s">
        <v>662</v>
      </c>
      <c r="D3" s="88" t="s">
        <v>639</v>
      </c>
      <c r="E3" s="89"/>
      <c r="F3" s="90">
        <v>79</v>
      </c>
      <c r="G3" s="90">
        <v>81</v>
      </c>
      <c r="H3" s="91">
        <f t="shared" si="0"/>
        <v>0.09523809523809523</v>
      </c>
      <c r="I3" s="91"/>
    </row>
    <row r="4" spans="1:10" ht="22.5">
      <c r="A4" s="86" t="s">
        <v>630</v>
      </c>
      <c r="B4" s="92" t="s">
        <v>677</v>
      </c>
      <c r="C4" s="94" t="s">
        <v>670</v>
      </c>
      <c r="D4" s="95" t="s">
        <v>640</v>
      </c>
      <c r="E4" s="89"/>
      <c r="F4" s="90">
        <v>49</v>
      </c>
      <c r="G4" s="90">
        <v>53</v>
      </c>
      <c r="H4" s="91">
        <f t="shared" si="0"/>
        <v>0.0784313725490196</v>
      </c>
      <c r="I4" s="91"/>
      <c r="J4" s="84" t="s">
        <v>685</v>
      </c>
    </row>
    <row r="5" spans="1:10" ht="25.5" customHeight="1">
      <c r="A5" s="86" t="s">
        <v>623</v>
      </c>
      <c r="B5" s="96" t="s">
        <v>652</v>
      </c>
      <c r="C5" s="97" t="s">
        <v>656</v>
      </c>
      <c r="D5" s="88" t="s">
        <v>641</v>
      </c>
      <c r="E5" s="89"/>
      <c r="F5" s="90">
        <v>40</v>
      </c>
      <c r="G5" s="90">
        <v>47</v>
      </c>
      <c r="H5" s="91">
        <f t="shared" si="0"/>
        <v>0.11666666666666667</v>
      </c>
      <c r="I5" s="91"/>
      <c r="J5" s="142" t="s">
        <v>675</v>
      </c>
    </row>
    <row r="6" spans="1:9" ht="12.75">
      <c r="A6" s="86" t="s">
        <v>629</v>
      </c>
      <c r="B6" s="86" t="s">
        <v>660</v>
      </c>
      <c r="C6" s="93" t="s">
        <v>657</v>
      </c>
      <c r="D6" s="88" t="s">
        <v>642</v>
      </c>
      <c r="E6" s="89"/>
      <c r="F6" s="90">
        <v>47</v>
      </c>
      <c r="G6" s="90">
        <v>46</v>
      </c>
      <c r="H6" s="91">
        <f t="shared" si="0"/>
        <v>-0.018867924528301886</v>
      </c>
      <c r="I6" s="91"/>
    </row>
    <row r="7" spans="1:10" ht="22.5">
      <c r="A7" s="86" t="s">
        <v>627</v>
      </c>
      <c r="B7" s="96" t="s">
        <v>678</v>
      </c>
      <c r="C7" s="94" t="s">
        <v>671</v>
      </c>
      <c r="D7" s="95" t="s">
        <v>628</v>
      </c>
      <c r="E7" s="89"/>
      <c r="F7" s="90">
        <v>37</v>
      </c>
      <c r="G7" s="90">
        <v>45</v>
      </c>
      <c r="H7" s="91">
        <f t="shared" si="0"/>
        <v>0.12698412698412698</v>
      </c>
      <c r="I7" s="91"/>
      <c r="J7" s="98" t="s">
        <v>686</v>
      </c>
    </row>
    <row r="8" spans="1:10" ht="28.5" customHeight="1">
      <c r="A8" s="86" t="s">
        <v>636</v>
      </c>
      <c r="B8" s="96" t="s">
        <v>653</v>
      </c>
      <c r="C8" s="94" t="s">
        <v>672</v>
      </c>
      <c r="D8" s="95" t="s">
        <v>632</v>
      </c>
      <c r="E8" s="89"/>
      <c r="F8" s="90">
        <v>35</v>
      </c>
      <c r="G8" s="90">
        <v>41</v>
      </c>
      <c r="H8" s="91">
        <f t="shared" si="0"/>
        <v>0.09230769230769231</v>
      </c>
      <c r="I8" s="91"/>
      <c r="J8" s="143" t="s">
        <v>665</v>
      </c>
    </row>
    <row r="9" spans="1:9" ht="22.5">
      <c r="A9" s="86" t="s">
        <v>635</v>
      </c>
      <c r="B9" s="86" t="s">
        <v>654</v>
      </c>
      <c r="C9" s="93" t="s">
        <v>658</v>
      </c>
      <c r="D9" s="88" t="s">
        <v>643</v>
      </c>
      <c r="E9" s="89"/>
      <c r="F9" s="90">
        <v>22</v>
      </c>
      <c r="G9" s="90">
        <v>32</v>
      </c>
      <c r="H9" s="91">
        <f t="shared" si="0"/>
        <v>0.1282051282051282</v>
      </c>
      <c r="I9" s="91"/>
    </row>
    <row r="10" spans="1:9" ht="12.75">
      <c r="A10" s="86" t="s">
        <v>634</v>
      </c>
      <c r="B10" s="86" t="s">
        <v>659</v>
      </c>
      <c r="C10" s="87" t="s">
        <v>673</v>
      </c>
      <c r="D10" s="88" t="s">
        <v>644</v>
      </c>
      <c r="E10" s="89"/>
      <c r="F10" s="90">
        <v>28</v>
      </c>
      <c r="G10" s="90">
        <v>31</v>
      </c>
      <c r="H10" s="91">
        <f t="shared" si="0"/>
        <v>0.041666666666666664</v>
      </c>
      <c r="I10" s="91"/>
    </row>
    <row r="11" spans="1:9" ht="22.5">
      <c r="A11" s="86" t="s">
        <v>626</v>
      </c>
      <c r="B11" s="96" t="s">
        <v>651</v>
      </c>
      <c r="C11" s="93" t="s">
        <v>663</v>
      </c>
      <c r="D11" s="88" t="s">
        <v>646</v>
      </c>
      <c r="E11" s="89"/>
      <c r="F11" s="90">
        <v>21</v>
      </c>
      <c r="G11" s="90">
        <v>21</v>
      </c>
      <c r="H11" s="91">
        <f t="shared" si="0"/>
        <v>0</v>
      </c>
      <c r="I11" s="91"/>
    </row>
    <row r="12" spans="1:9" ht="12.75">
      <c r="A12" s="86" t="s">
        <v>633</v>
      </c>
      <c r="B12" s="96" t="s">
        <v>650</v>
      </c>
      <c r="C12" s="94" t="s">
        <v>674</v>
      </c>
      <c r="D12" s="95" t="s">
        <v>645</v>
      </c>
      <c r="E12" s="89"/>
      <c r="F12" s="99">
        <v>16</v>
      </c>
      <c r="G12" s="99">
        <v>16</v>
      </c>
      <c r="H12" s="91">
        <f t="shared" si="0"/>
        <v>0</v>
      </c>
      <c r="I12" s="91"/>
    </row>
    <row r="13" spans="1:10" ht="12.75">
      <c r="A13" s="96" t="s">
        <v>647</v>
      </c>
      <c r="B13" s="96" t="s">
        <v>679</v>
      </c>
      <c r="C13" s="100" t="s">
        <v>664</v>
      </c>
      <c r="D13" s="88" t="s">
        <v>661</v>
      </c>
      <c r="E13" s="101"/>
      <c r="F13" s="102">
        <f>2.67729526787807%*100</f>
        <v>2.67729526787807</v>
      </c>
      <c r="G13" s="102">
        <f>100*3.19202906414259%</f>
        <v>3.19202906414259</v>
      </c>
      <c r="H13" s="91">
        <f t="shared" si="0"/>
        <v>0.0052889384618040654</v>
      </c>
      <c r="I13" s="91"/>
      <c r="J13" s="103" t="s">
        <v>624</v>
      </c>
    </row>
    <row r="14" spans="1:9" ht="12.75">
      <c r="A14" s="104"/>
      <c r="B14" s="104"/>
      <c r="C14" s="104"/>
      <c r="D14" s="104"/>
      <c r="E14" s="104"/>
      <c r="F14" s="104"/>
      <c r="G14" s="104"/>
      <c r="H14" s="104"/>
      <c r="I14" s="104"/>
    </row>
    <row r="15" spans="1:9" ht="12.75">
      <c r="A15" s="104"/>
      <c r="B15" s="104"/>
      <c r="C15" s="104"/>
      <c r="D15" s="104"/>
      <c r="E15" s="104"/>
      <c r="F15" s="104"/>
      <c r="G15" s="104"/>
      <c r="H15" s="104"/>
      <c r="I15" s="104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F1">
      <selection activeCell="M45" sqref="M45"/>
    </sheetView>
  </sheetViews>
  <sheetFormatPr defaultColWidth="9.140625" defaultRowHeight="12.75"/>
  <cols>
    <col min="1" max="1" width="6.140625" style="0" customWidth="1"/>
    <col min="2" max="2" width="35.7109375" style="0" customWidth="1"/>
    <col min="3" max="3" width="19.00390625" style="0" customWidth="1"/>
    <col min="4" max="4" width="11.57421875" style="0" bestFit="1" customWidth="1"/>
    <col min="5" max="5" width="29.28125" style="0" customWidth="1"/>
    <col min="6" max="6" width="11.57421875" style="0" bestFit="1" customWidth="1"/>
    <col min="7" max="7" width="10.00390625" style="124" customWidth="1"/>
    <col min="8" max="13" width="10.00390625" style="110" customWidth="1"/>
    <col min="14" max="14" width="67.8515625" style="0" customWidth="1"/>
    <col min="17" max="17" width="8.421875" style="0" customWidth="1"/>
  </cols>
  <sheetData>
    <row r="1" spans="1:9" ht="12.75">
      <c r="A1" s="105"/>
      <c r="B1" s="106" t="s">
        <v>680</v>
      </c>
      <c r="C1" s="107" t="s">
        <v>681</v>
      </c>
      <c r="D1" s="107" t="s">
        <v>637</v>
      </c>
      <c r="E1" s="108" t="s">
        <v>682</v>
      </c>
      <c r="F1" s="107" t="s">
        <v>683</v>
      </c>
      <c r="G1" s="109"/>
      <c r="I1" s="110">
        <v>0.003</v>
      </c>
    </row>
    <row r="2" spans="1:17" ht="13.5" customHeight="1">
      <c r="A2" s="111" t="s">
        <v>580</v>
      </c>
      <c r="B2" s="112" t="s">
        <v>314</v>
      </c>
      <c r="C2" s="113">
        <v>0.0693156907137061</v>
      </c>
      <c r="D2" s="114">
        <v>0.332497776297149</v>
      </c>
      <c r="E2" s="115" t="s">
        <v>532</v>
      </c>
      <c r="F2" s="113">
        <v>0.692256025759787</v>
      </c>
      <c r="G2" s="116">
        <f aca="true" t="shared" si="0" ref="G2:G32">IF(C2&gt;0,C2,D2-I$1)</f>
        <v>0.0693156907137061</v>
      </c>
      <c r="H2" s="110">
        <f aca="true" t="shared" si="1" ref="H2:H32">D2-G2-I$1</f>
        <v>0.2601820855834429</v>
      </c>
      <c r="I2" s="110">
        <f aca="true" t="shared" si="2" ref="I2:I32">I$1</f>
        <v>0.003</v>
      </c>
      <c r="J2" s="110">
        <f aca="true" t="shared" si="3" ref="J2:J32">IF(F2&gt;0,F2-D2,0)</f>
        <v>0.35975824946263796</v>
      </c>
      <c r="K2" s="110">
        <f aca="true" t="shared" si="4" ref="K2:K32">SUM(G2:J2)</f>
        <v>0.692256025759787</v>
      </c>
      <c r="L2" s="110">
        <f aca="true" t="shared" si="5" ref="L2:L32">F2-C2</f>
        <v>0.6229403350460808</v>
      </c>
      <c r="Q2" s="12"/>
    </row>
    <row r="3" spans="1:17" ht="12" customHeight="1">
      <c r="A3" s="117" t="s">
        <v>610</v>
      </c>
      <c r="B3" s="115" t="s">
        <v>533</v>
      </c>
      <c r="C3" s="113">
        <v>0.48716686535743</v>
      </c>
      <c r="D3" s="113">
        <v>0.640840040513342</v>
      </c>
      <c r="E3" s="115" t="s">
        <v>532</v>
      </c>
      <c r="F3" s="113">
        <v>0.692256025759787</v>
      </c>
      <c r="G3" s="116">
        <f t="shared" si="0"/>
        <v>0.48716686535743</v>
      </c>
      <c r="H3" s="110">
        <f t="shared" si="1"/>
        <v>0.150673175155912</v>
      </c>
      <c r="I3" s="110">
        <f t="shared" si="2"/>
        <v>0.003</v>
      </c>
      <c r="J3" s="110">
        <f t="shared" si="3"/>
        <v>0.05141598524644497</v>
      </c>
      <c r="K3" s="110">
        <f t="shared" si="4"/>
        <v>0.692256025759787</v>
      </c>
      <c r="L3" s="110">
        <f t="shared" si="5"/>
        <v>0.20508916040235697</v>
      </c>
      <c r="Q3" s="12"/>
    </row>
    <row r="4" spans="1:18" ht="12" customHeight="1">
      <c r="A4" s="117" t="s">
        <v>609</v>
      </c>
      <c r="B4" s="115" t="s">
        <v>223</v>
      </c>
      <c r="C4" s="113">
        <v>0.418499771004672</v>
      </c>
      <c r="D4" s="113">
        <v>0.570305497317316</v>
      </c>
      <c r="E4" s="115" t="s">
        <v>219</v>
      </c>
      <c r="F4" s="113">
        <v>0.685090647424511</v>
      </c>
      <c r="G4" s="116">
        <f t="shared" si="0"/>
        <v>0.418499771004672</v>
      </c>
      <c r="H4" s="110">
        <f t="shared" si="1"/>
        <v>0.14880572631264394</v>
      </c>
      <c r="I4" s="110">
        <f t="shared" si="2"/>
        <v>0.003</v>
      </c>
      <c r="J4" s="110">
        <f t="shared" si="3"/>
        <v>0.11478515010719503</v>
      </c>
      <c r="K4" s="110">
        <f t="shared" si="4"/>
        <v>0.685090647424511</v>
      </c>
      <c r="L4" s="110">
        <f t="shared" si="5"/>
        <v>0.266590876419839</v>
      </c>
      <c r="N4" s="43" t="s">
        <v>691</v>
      </c>
      <c r="Q4" s="12"/>
      <c r="R4" s="12"/>
    </row>
    <row r="5" spans="1:19" ht="12" customHeight="1">
      <c r="A5" s="117" t="s">
        <v>607</v>
      </c>
      <c r="B5" s="117" t="s">
        <v>274</v>
      </c>
      <c r="C5" s="113">
        <v>0.425995862301745</v>
      </c>
      <c r="D5" s="113">
        <v>0.557686031608971</v>
      </c>
      <c r="E5" s="117" t="s">
        <v>390</v>
      </c>
      <c r="F5" s="113">
        <v>0.686180092178579</v>
      </c>
      <c r="G5" s="116">
        <f t="shared" si="0"/>
        <v>0.425995862301745</v>
      </c>
      <c r="H5" s="110">
        <f t="shared" si="1"/>
        <v>0.128690169307226</v>
      </c>
      <c r="I5" s="110">
        <f t="shared" si="2"/>
        <v>0.003</v>
      </c>
      <c r="J5" s="110">
        <f t="shared" si="3"/>
        <v>0.128494060569608</v>
      </c>
      <c r="K5" s="110">
        <f t="shared" si="4"/>
        <v>0.686180092178579</v>
      </c>
      <c r="L5" s="110">
        <f t="shared" si="5"/>
        <v>0.260184229876834</v>
      </c>
      <c r="N5" s="118" t="s">
        <v>688</v>
      </c>
      <c r="O5" s="119"/>
      <c r="P5" s="119"/>
      <c r="Q5" s="119"/>
      <c r="R5" s="119"/>
      <c r="S5" s="119"/>
    </row>
    <row r="6" spans="1:19" ht="12" customHeight="1">
      <c r="A6" s="117" t="s">
        <v>606</v>
      </c>
      <c r="B6" s="112" t="s">
        <v>331</v>
      </c>
      <c r="C6" s="113">
        <v>0.418535509266555</v>
      </c>
      <c r="D6" s="113">
        <v>0.543813111081574</v>
      </c>
      <c r="E6" s="112" t="s">
        <v>333</v>
      </c>
      <c r="F6" s="113">
        <v>0.6119417103427</v>
      </c>
      <c r="G6" s="116">
        <f t="shared" si="0"/>
        <v>0.418535509266555</v>
      </c>
      <c r="H6" s="110">
        <f t="shared" si="1"/>
        <v>0.12227760181501907</v>
      </c>
      <c r="I6" s="110">
        <f t="shared" si="2"/>
        <v>0.003</v>
      </c>
      <c r="J6" s="110">
        <f t="shared" si="3"/>
        <v>0.06812859926112591</v>
      </c>
      <c r="K6" s="110">
        <f t="shared" si="4"/>
        <v>0.6119417103427</v>
      </c>
      <c r="L6" s="110">
        <f t="shared" si="5"/>
        <v>0.19340620107614498</v>
      </c>
      <c r="N6" s="76"/>
      <c r="O6" s="119"/>
      <c r="P6" s="119"/>
      <c r="Q6" s="119"/>
      <c r="R6" s="119"/>
      <c r="S6" s="119"/>
    </row>
    <row r="7" spans="1:19" ht="12" customHeight="1">
      <c r="A7" s="117" t="s">
        <v>601</v>
      </c>
      <c r="B7" s="106"/>
      <c r="C7" s="106"/>
      <c r="D7" s="113">
        <v>0.543054503031415</v>
      </c>
      <c r="E7" s="106"/>
      <c r="F7" s="106"/>
      <c r="G7" s="116">
        <f t="shared" si="0"/>
        <v>0.540054503031415</v>
      </c>
      <c r="H7" s="110">
        <f t="shared" si="1"/>
        <v>0</v>
      </c>
      <c r="I7" s="110">
        <f t="shared" si="2"/>
        <v>0.003</v>
      </c>
      <c r="J7" s="110">
        <f t="shared" si="3"/>
        <v>0</v>
      </c>
      <c r="K7" s="110">
        <f t="shared" si="4"/>
        <v>0.543054503031415</v>
      </c>
      <c r="L7" s="110">
        <f t="shared" si="5"/>
        <v>0</v>
      </c>
      <c r="O7" s="119"/>
      <c r="P7" s="119"/>
      <c r="Q7" s="119"/>
      <c r="R7" s="119"/>
      <c r="S7" s="119"/>
    </row>
    <row r="8" spans="1:14" ht="12" customHeight="1">
      <c r="A8" s="117" t="s">
        <v>620</v>
      </c>
      <c r="B8" s="120" t="s">
        <v>276</v>
      </c>
      <c r="C8" s="113">
        <v>0.477150976136777</v>
      </c>
      <c r="D8" s="113">
        <v>0.540045809327792</v>
      </c>
      <c r="E8" s="120" t="s">
        <v>275</v>
      </c>
      <c r="F8" s="113">
        <v>0.654246967789049</v>
      </c>
      <c r="G8" s="116">
        <f t="shared" si="0"/>
        <v>0.477150976136777</v>
      </c>
      <c r="H8" s="110">
        <f t="shared" si="1"/>
        <v>0.05989483319101502</v>
      </c>
      <c r="I8" s="110">
        <f t="shared" si="2"/>
        <v>0.003</v>
      </c>
      <c r="J8" s="110">
        <f t="shared" si="3"/>
        <v>0.114201158461257</v>
      </c>
      <c r="K8" s="110">
        <f t="shared" si="4"/>
        <v>0.654246967789049</v>
      </c>
      <c r="L8" s="110">
        <f t="shared" si="5"/>
        <v>0.17709599165227202</v>
      </c>
      <c r="N8" s="77" t="s">
        <v>692</v>
      </c>
    </row>
    <row r="9" spans="1:14" ht="12" customHeight="1">
      <c r="A9" s="117" t="s">
        <v>608</v>
      </c>
      <c r="B9" s="112" t="s">
        <v>284</v>
      </c>
      <c r="C9" s="113">
        <v>0.374124966583934</v>
      </c>
      <c r="D9" s="113">
        <v>0.500815940771918</v>
      </c>
      <c r="E9" s="112" t="s">
        <v>295</v>
      </c>
      <c r="F9" s="113">
        <v>0.603315007357651</v>
      </c>
      <c r="G9" s="116">
        <f t="shared" si="0"/>
        <v>0.374124966583934</v>
      </c>
      <c r="H9" s="110">
        <f t="shared" si="1"/>
        <v>0.12369097418798403</v>
      </c>
      <c r="I9" s="110">
        <f t="shared" si="2"/>
        <v>0.003</v>
      </c>
      <c r="J9" s="110">
        <f t="shared" si="3"/>
        <v>0.10249906658573293</v>
      </c>
      <c r="K9" s="110">
        <f t="shared" si="4"/>
        <v>0.603315007357651</v>
      </c>
      <c r="L9" s="110">
        <f t="shared" si="5"/>
        <v>0.22919004077371696</v>
      </c>
      <c r="N9" s="77"/>
    </row>
    <row r="10" spans="1:14" ht="12" customHeight="1">
      <c r="A10" s="117" t="s">
        <v>597</v>
      </c>
      <c r="B10" s="106"/>
      <c r="C10" s="106"/>
      <c r="D10" s="113">
        <v>0.48928818466983</v>
      </c>
      <c r="E10" s="117" t="s">
        <v>1</v>
      </c>
      <c r="F10" s="106"/>
      <c r="G10" s="116">
        <f t="shared" si="0"/>
        <v>0.48628818466983</v>
      </c>
      <c r="H10" s="110">
        <f t="shared" si="1"/>
        <v>0</v>
      </c>
      <c r="I10" s="110">
        <f t="shared" si="2"/>
        <v>0.003</v>
      </c>
      <c r="J10" s="110">
        <f t="shared" si="3"/>
        <v>0</v>
      </c>
      <c r="K10" s="110">
        <f t="shared" si="4"/>
        <v>0.48928818466983</v>
      </c>
      <c r="L10" s="110">
        <f t="shared" si="5"/>
        <v>0</v>
      </c>
      <c r="N10" s="77"/>
    </row>
    <row r="11" spans="1:14" ht="15" customHeight="1">
      <c r="A11" s="117" t="s">
        <v>605</v>
      </c>
      <c r="B11" s="117" t="s">
        <v>396</v>
      </c>
      <c r="C11" s="113">
        <v>0.41834302900711</v>
      </c>
      <c r="D11" s="113">
        <v>0.437474031107571</v>
      </c>
      <c r="E11" s="117" t="s">
        <v>398</v>
      </c>
      <c r="F11" s="113">
        <v>0.480579564410756</v>
      </c>
      <c r="G11" s="116">
        <f t="shared" si="0"/>
        <v>0.41834302900711</v>
      </c>
      <c r="H11" s="110">
        <f t="shared" si="1"/>
        <v>0.016131002100460982</v>
      </c>
      <c r="I11" s="110">
        <f t="shared" si="2"/>
        <v>0.003</v>
      </c>
      <c r="J11" s="110">
        <f t="shared" si="3"/>
        <v>0.043105533303185006</v>
      </c>
      <c r="K11" s="110">
        <f t="shared" si="4"/>
        <v>0.480579564410756</v>
      </c>
      <c r="L11" s="110">
        <f t="shared" si="5"/>
        <v>0.06223653540364599</v>
      </c>
      <c r="N11" t="s">
        <v>687</v>
      </c>
    </row>
    <row r="12" spans="1:12" ht="12" customHeight="1">
      <c r="A12" s="117" t="s">
        <v>590</v>
      </c>
      <c r="B12" s="106"/>
      <c r="C12" s="106"/>
      <c r="D12" s="113">
        <v>0.4271092930858</v>
      </c>
      <c r="E12" s="117" t="s">
        <v>1</v>
      </c>
      <c r="F12" s="106"/>
      <c r="G12" s="116">
        <f t="shared" si="0"/>
        <v>0.4241092930858</v>
      </c>
      <c r="H12" s="110">
        <f t="shared" si="1"/>
        <v>0</v>
      </c>
      <c r="I12" s="110">
        <f t="shared" si="2"/>
        <v>0.003</v>
      </c>
      <c r="J12" s="110">
        <f t="shared" si="3"/>
        <v>0</v>
      </c>
      <c r="K12" s="110">
        <f t="shared" si="4"/>
        <v>0.4271092930858</v>
      </c>
      <c r="L12" s="110">
        <f t="shared" si="5"/>
        <v>0</v>
      </c>
    </row>
    <row r="13" spans="1:12" ht="12" customHeight="1">
      <c r="A13" s="117" t="s">
        <v>405</v>
      </c>
      <c r="B13" s="106"/>
      <c r="C13" s="106"/>
      <c r="D13" s="113">
        <v>0.397908026973785</v>
      </c>
      <c r="E13" s="106"/>
      <c r="F13" s="106"/>
      <c r="G13" s="116">
        <f t="shared" si="0"/>
        <v>0.394908026973785</v>
      </c>
      <c r="H13" s="110">
        <f t="shared" si="1"/>
        <v>0</v>
      </c>
      <c r="I13" s="110">
        <f t="shared" si="2"/>
        <v>0.003</v>
      </c>
      <c r="J13" s="110">
        <f t="shared" si="3"/>
        <v>0</v>
      </c>
      <c r="K13" s="110">
        <f t="shared" si="4"/>
        <v>0.397908026973785</v>
      </c>
      <c r="L13" s="110">
        <f t="shared" si="5"/>
        <v>0</v>
      </c>
    </row>
    <row r="14" spans="1:18" ht="12" customHeight="1">
      <c r="A14" s="117" t="s">
        <v>604</v>
      </c>
      <c r="B14" s="112" t="s">
        <v>255</v>
      </c>
      <c r="C14" s="113">
        <v>0.282254937627701</v>
      </c>
      <c r="D14" s="113">
        <v>0.383118171731152</v>
      </c>
      <c r="E14" s="112" t="s">
        <v>258</v>
      </c>
      <c r="F14" s="113">
        <v>0.493436441298419</v>
      </c>
      <c r="G14" s="116">
        <f t="shared" si="0"/>
        <v>0.282254937627701</v>
      </c>
      <c r="H14" s="110">
        <f t="shared" si="1"/>
        <v>0.09786323410345099</v>
      </c>
      <c r="I14" s="110">
        <f t="shared" si="2"/>
        <v>0.003</v>
      </c>
      <c r="J14" s="110">
        <f t="shared" si="3"/>
        <v>0.11031826956726704</v>
      </c>
      <c r="K14" s="110">
        <f t="shared" si="4"/>
        <v>0.493436441298419</v>
      </c>
      <c r="L14" s="110">
        <f t="shared" si="5"/>
        <v>0.21118150367071803</v>
      </c>
      <c r="N14" s="121" t="s">
        <v>693</v>
      </c>
      <c r="Q14" s="14"/>
      <c r="R14" s="12"/>
    </row>
    <row r="15" spans="1:18" ht="12" customHeight="1">
      <c r="A15" s="117" t="s">
        <v>596</v>
      </c>
      <c r="B15" s="117" t="s">
        <v>278</v>
      </c>
      <c r="C15" s="113">
        <v>0.287271412008184</v>
      </c>
      <c r="D15" s="113">
        <v>0.372758724659414</v>
      </c>
      <c r="E15" s="117" t="s">
        <v>621</v>
      </c>
      <c r="F15" s="113">
        <v>0.438187469214759</v>
      </c>
      <c r="G15" s="116">
        <f t="shared" si="0"/>
        <v>0.287271412008184</v>
      </c>
      <c r="H15" s="110">
        <f t="shared" si="1"/>
        <v>0.08248731265123</v>
      </c>
      <c r="I15" s="110">
        <f t="shared" si="2"/>
        <v>0.003</v>
      </c>
      <c r="J15" s="110">
        <f t="shared" si="3"/>
        <v>0.06542874455534498</v>
      </c>
      <c r="K15" s="110">
        <f t="shared" si="4"/>
        <v>0.438187469214759</v>
      </c>
      <c r="L15" s="110">
        <f t="shared" si="5"/>
        <v>0.15091605720657497</v>
      </c>
      <c r="N15" s="122" t="s">
        <v>684</v>
      </c>
      <c r="Q15" s="14"/>
      <c r="R15" s="12"/>
    </row>
    <row r="16" spans="1:14" ht="12" customHeight="1">
      <c r="A16" s="117" t="s">
        <v>603</v>
      </c>
      <c r="B16" s="106"/>
      <c r="C16" s="106"/>
      <c r="D16" s="113">
        <v>0.335840981998734</v>
      </c>
      <c r="E16" s="117" t="s">
        <v>1</v>
      </c>
      <c r="F16" s="106"/>
      <c r="G16" s="116">
        <f t="shared" si="0"/>
        <v>0.332840981998734</v>
      </c>
      <c r="H16" s="110">
        <f t="shared" si="1"/>
        <v>0</v>
      </c>
      <c r="I16" s="110">
        <f t="shared" si="2"/>
        <v>0.003</v>
      </c>
      <c r="J16" s="110">
        <f t="shared" si="3"/>
        <v>0</v>
      </c>
      <c r="K16" s="110">
        <f t="shared" si="4"/>
        <v>0.335840981998734</v>
      </c>
      <c r="L16" s="110">
        <f t="shared" si="5"/>
        <v>0</v>
      </c>
      <c r="N16" s="121"/>
    </row>
    <row r="17" spans="1:12" ht="12" customHeight="1">
      <c r="A17" s="117" t="s">
        <v>599</v>
      </c>
      <c r="B17" s="115" t="s">
        <v>226</v>
      </c>
      <c r="C17" s="113">
        <v>0.174640680428625</v>
      </c>
      <c r="D17" s="113">
        <v>0.329063171426233</v>
      </c>
      <c r="E17" s="115" t="s">
        <v>230</v>
      </c>
      <c r="F17" s="113">
        <v>0.392278323026058</v>
      </c>
      <c r="G17" s="116">
        <f t="shared" si="0"/>
        <v>0.174640680428625</v>
      </c>
      <c r="H17" s="110">
        <f t="shared" si="1"/>
        <v>0.151422490997608</v>
      </c>
      <c r="I17" s="110">
        <f t="shared" si="2"/>
        <v>0.003</v>
      </c>
      <c r="J17" s="110">
        <f t="shared" si="3"/>
        <v>0.06321515159982499</v>
      </c>
      <c r="K17" s="110">
        <f t="shared" si="4"/>
        <v>0.392278323026058</v>
      </c>
      <c r="L17" s="110">
        <f t="shared" si="5"/>
        <v>0.21763764259743298</v>
      </c>
    </row>
    <row r="18" spans="1:12" ht="12" customHeight="1">
      <c r="A18" s="117" t="s">
        <v>394</v>
      </c>
      <c r="B18" s="106"/>
      <c r="C18" s="106"/>
      <c r="D18" s="113">
        <v>0.318512296257228</v>
      </c>
      <c r="E18" s="117"/>
      <c r="F18" s="106"/>
      <c r="G18" s="116">
        <f t="shared" si="0"/>
        <v>0.315512296257228</v>
      </c>
      <c r="H18" s="110">
        <f t="shared" si="1"/>
        <v>0</v>
      </c>
      <c r="I18" s="110">
        <f t="shared" si="2"/>
        <v>0.003</v>
      </c>
      <c r="J18" s="110">
        <f t="shared" si="3"/>
        <v>0</v>
      </c>
      <c r="K18" s="110">
        <f t="shared" si="4"/>
        <v>0.318512296257228</v>
      </c>
      <c r="L18" s="110">
        <f t="shared" si="5"/>
        <v>0</v>
      </c>
    </row>
    <row r="19" spans="1:12" ht="12" customHeight="1">
      <c r="A19" s="117" t="s">
        <v>600</v>
      </c>
      <c r="B19" s="112" t="s">
        <v>214</v>
      </c>
      <c r="C19" s="113">
        <v>0.164210480865503</v>
      </c>
      <c r="D19" s="113">
        <v>0.264777093082763</v>
      </c>
      <c r="E19" s="112" t="s">
        <v>215</v>
      </c>
      <c r="F19" s="113">
        <v>0.35300467337019</v>
      </c>
      <c r="G19" s="116">
        <f t="shared" si="0"/>
        <v>0.164210480865503</v>
      </c>
      <c r="H19" s="110">
        <f t="shared" si="1"/>
        <v>0.09756661221725998</v>
      </c>
      <c r="I19" s="110">
        <f t="shared" si="2"/>
        <v>0.003</v>
      </c>
      <c r="J19" s="110">
        <f t="shared" si="3"/>
        <v>0.088227580287427</v>
      </c>
      <c r="K19" s="110">
        <f t="shared" si="4"/>
        <v>0.35300467337019</v>
      </c>
      <c r="L19" s="110">
        <f t="shared" si="5"/>
        <v>0.188794192504687</v>
      </c>
    </row>
    <row r="20" spans="1:12" ht="12" customHeight="1">
      <c r="A20" s="117" t="s">
        <v>84</v>
      </c>
      <c r="B20" s="117" t="s">
        <v>272</v>
      </c>
      <c r="C20" s="113">
        <v>0.202422103581957</v>
      </c>
      <c r="D20" s="113">
        <v>0.26103899479614</v>
      </c>
      <c r="E20" s="117" t="s">
        <v>420</v>
      </c>
      <c r="F20" s="113">
        <v>0.336214309281003</v>
      </c>
      <c r="G20" s="116">
        <f t="shared" si="0"/>
        <v>0.202422103581957</v>
      </c>
      <c r="H20" s="110">
        <f t="shared" si="1"/>
        <v>0.055616891214183006</v>
      </c>
      <c r="I20" s="110">
        <f t="shared" si="2"/>
        <v>0.003</v>
      </c>
      <c r="J20" s="110">
        <f t="shared" si="3"/>
        <v>0.07517531448486298</v>
      </c>
      <c r="K20" s="110">
        <f t="shared" si="4"/>
        <v>0.336214309281003</v>
      </c>
      <c r="L20" s="110">
        <f t="shared" si="5"/>
        <v>0.13379220569904599</v>
      </c>
    </row>
    <row r="21" spans="1:12" ht="12" customHeight="1">
      <c r="A21" s="117" t="s">
        <v>593</v>
      </c>
      <c r="B21" s="106"/>
      <c r="C21" s="106"/>
      <c r="D21" s="113">
        <v>0.257646133744128</v>
      </c>
      <c r="E21" s="117" t="s">
        <v>1</v>
      </c>
      <c r="F21" s="106"/>
      <c r="G21" s="116">
        <f t="shared" si="0"/>
        <v>0.254646133744128</v>
      </c>
      <c r="H21" s="110">
        <f t="shared" si="1"/>
        <v>0</v>
      </c>
      <c r="I21" s="110">
        <f t="shared" si="2"/>
        <v>0.003</v>
      </c>
      <c r="J21" s="110">
        <f t="shared" si="3"/>
        <v>0</v>
      </c>
      <c r="K21" s="110">
        <f t="shared" si="4"/>
        <v>0.257646133744128</v>
      </c>
      <c r="L21" s="110">
        <f t="shared" si="5"/>
        <v>0</v>
      </c>
    </row>
    <row r="22" spans="1:12" ht="12" customHeight="1">
      <c r="A22" s="117" t="s">
        <v>584</v>
      </c>
      <c r="B22" s="112" t="s">
        <v>201</v>
      </c>
      <c r="C22" s="113">
        <v>0.180130549984215</v>
      </c>
      <c r="D22" s="113">
        <v>0.248187106587032</v>
      </c>
      <c r="E22" s="112" t="s">
        <v>199</v>
      </c>
      <c r="F22" s="113">
        <v>0.3047498470774</v>
      </c>
      <c r="G22" s="116">
        <f t="shared" si="0"/>
        <v>0.180130549984215</v>
      </c>
      <c r="H22" s="110">
        <f t="shared" si="1"/>
        <v>0.065056556602817</v>
      </c>
      <c r="I22" s="110">
        <f t="shared" si="2"/>
        <v>0.003</v>
      </c>
      <c r="J22" s="110">
        <f t="shared" si="3"/>
        <v>0.056562740490367996</v>
      </c>
      <c r="K22" s="110">
        <f t="shared" si="4"/>
        <v>0.3047498470774</v>
      </c>
      <c r="L22" s="110">
        <f t="shared" si="5"/>
        <v>0.124619297093185</v>
      </c>
    </row>
    <row r="23" spans="1:12" ht="12" customHeight="1">
      <c r="A23" s="117" t="s">
        <v>595</v>
      </c>
      <c r="B23" s="115" t="s">
        <v>335</v>
      </c>
      <c r="C23" s="113">
        <v>0.232168349946224</v>
      </c>
      <c r="D23" s="113">
        <v>0.246237945603982</v>
      </c>
      <c r="E23" s="115" t="s">
        <v>336</v>
      </c>
      <c r="F23" s="113">
        <v>0.251050816204126</v>
      </c>
      <c r="G23" s="116">
        <f t="shared" si="0"/>
        <v>0.232168349946224</v>
      </c>
      <c r="H23" s="110">
        <f t="shared" si="1"/>
        <v>0.011069595657757978</v>
      </c>
      <c r="I23" s="110">
        <f t="shared" si="2"/>
        <v>0.003</v>
      </c>
      <c r="J23" s="110">
        <f t="shared" si="3"/>
        <v>0.004812870600144015</v>
      </c>
      <c r="K23" s="110">
        <f t="shared" si="4"/>
        <v>0.251050816204126</v>
      </c>
      <c r="L23" s="110">
        <f t="shared" si="5"/>
        <v>0.018882466257901992</v>
      </c>
    </row>
    <row r="24" spans="1:18" ht="12" customHeight="1">
      <c r="A24" s="117" t="s">
        <v>583</v>
      </c>
      <c r="B24" s="117" t="s">
        <v>234</v>
      </c>
      <c r="C24" s="113">
        <v>0.170232283115415</v>
      </c>
      <c r="D24" s="113">
        <v>0.203400038291984</v>
      </c>
      <c r="E24" s="117" t="s">
        <v>385</v>
      </c>
      <c r="F24" s="113">
        <v>0.323108483821036</v>
      </c>
      <c r="G24" s="116">
        <f t="shared" si="0"/>
        <v>0.170232283115415</v>
      </c>
      <c r="H24" s="110">
        <f t="shared" si="1"/>
        <v>0.030167755176569003</v>
      </c>
      <c r="I24" s="110">
        <f t="shared" si="2"/>
        <v>0.003</v>
      </c>
      <c r="J24" s="110">
        <f t="shared" si="3"/>
        <v>0.11970844552905202</v>
      </c>
      <c r="K24" s="110">
        <f t="shared" si="4"/>
        <v>0.323108483821036</v>
      </c>
      <c r="L24" s="110">
        <f t="shared" si="5"/>
        <v>0.15287620070562102</v>
      </c>
      <c r="Q24" s="16"/>
      <c r="R24" s="16"/>
    </row>
    <row r="25" spans="1:18" ht="12" customHeight="1">
      <c r="A25" s="117" t="s">
        <v>585</v>
      </c>
      <c r="B25" s="115"/>
      <c r="C25" s="113"/>
      <c r="D25" s="113">
        <v>0.189091015094463</v>
      </c>
      <c r="E25" s="117"/>
      <c r="F25" s="113"/>
      <c r="G25" s="116">
        <f t="shared" si="0"/>
        <v>0.186091015094463</v>
      </c>
      <c r="H25" s="110">
        <f t="shared" si="1"/>
        <v>0</v>
      </c>
      <c r="I25" s="110">
        <f t="shared" si="2"/>
        <v>0.003</v>
      </c>
      <c r="J25" s="110">
        <f t="shared" si="3"/>
        <v>0</v>
      </c>
      <c r="K25" s="110">
        <f t="shared" si="4"/>
        <v>0.189091015094463</v>
      </c>
      <c r="L25" s="110">
        <f t="shared" si="5"/>
        <v>0</v>
      </c>
      <c r="N25" s="14" t="s">
        <v>622</v>
      </c>
      <c r="Q25" s="16"/>
      <c r="R25" s="16"/>
    </row>
    <row r="26" spans="1:18" ht="12" customHeight="1">
      <c r="A26" s="117" t="s">
        <v>587</v>
      </c>
      <c r="B26" s="106"/>
      <c r="C26" s="106"/>
      <c r="D26" s="113">
        <v>0.163225221454977</v>
      </c>
      <c r="E26" s="117" t="s">
        <v>1</v>
      </c>
      <c r="F26" s="106"/>
      <c r="G26" s="116">
        <f t="shared" si="0"/>
        <v>0.160225221454977</v>
      </c>
      <c r="H26" s="110">
        <f t="shared" si="1"/>
        <v>0</v>
      </c>
      <c r="I26" s="110">
        <f t="shared" si="2"/>
        <v>0.003</v>
      </c>
      <c r="J26" s="110">
        <f t="shared" si="3"/>
        <v>0</v>
      </c>
      <c r="K26" s="110">
        <f t="shared" si="4"/>
        <v>0.163225221454977</v>
      </c>
      <c r="L26" s="110">
        <f t="shared" si="5"/>
        <v>0</v>
      </c>
      <c r="N26" t="s">
        <v>695</v>
      </c>
      <c r="Q26" s="16"/>
      <c r="R26" s="16"/>
    </row>
    <row r="27" spans="1:18" ht="12" customHeight="1">
      <c r="A27" s="117" t="s">
        <v>591</v>
      </c>
      <c r="B27" s="112" t="s">
        <v>268</v>
      </c>
      <c r="C27" s="113">
        <v>0.120487737987203</v>
      </c>
      <c r="D27" s="113">
        <v>0.133938559626423</v>
      </c>
      <c r="E27" s="112" t="s">
        <v>267</v>
      </c>
      <c r="F27" s="113">
        <v>0.179550284099211</v>
      </c>
      <c r="G27" s="116">
        <f t="shared" si="0"/>
        <v>0.120487737987203</v>
      </c>
      <c r="H27" s="110">
        <f t="shared" si="1"/>
        <v>0.010450821639220013</v>
      </c>
      <c r="I27" s="110">
        <f t="shared" si="2"/>
        <v>0.003</v>
      </c>
      <c r="J27" s="110">
        <f t="shared" si="3"/>
        <v>0.045611724472787996</v>
      </c>
      <c r="K27" s="110">
        <f t="shared" si="4"/>
        <v>0.179550284099211</v>
      </c>
      <c r="L27" s="110">
        <f t="shared" si="5"/>
        <v>0.05906254611200801</v>
      </c>
      <c r="N27" t="s">
        <v>427</v>
      </c>
      <c r="Q27" s="16"/>
      <c r="R27" s="16"/>
    </row>
    <row r="28" spans="1:18" ht="12" customHeight="1">
      <c r="A28" s="117" t="s">
        <v>589</v>
      </c>
      <c r="B28" s="112" t="s">
        <v>242</v>
      </c>
      <c r="C28" s="113">
        <v>0.0866879442501737</v>
      </c>
      <c r="D28" s="113">
        <v>0.124681966820865</v>
      </c>
      <c r="E28" s="112" t="s">
        <v>246</v>
      </c>
      <c r="F28" s="113">
        <v>0.165973804304432</v>
      </c>
      <c r="G28" s="116">
        <f t="shared" si="0"/>
        <v>0.0866879442501737</v>
      </c>
      <c r="H28" s="110">
        <f t="shared" si="1"/>
        <v>0.0349940225706913</v>
      </c>
      <c r="I28" s="110">
        <f t="shared" si="2"/>
        <v>0.003</v>
      </c>
      <c r="J28" s="110">
        <f t="shared" si="3"/>
        <v>0.041291837483567004</v>
      </c>
      <c r="K28" s="110">
        <f t="shared" si="4"/>
        <v>0.165973804304432</v>
      </c>
      <c r="L28" s="110">
        <f t="shared" si="5"/>
        <v>0.0792858600542583</v>
      </c>
      <c r="N28" s="62" t="s">
        <v>557</v>
      </c>
      <c r="O28" s="62"/>
      <c r="P28" s="62"/>
      <c r="Q28" s="62"/>
      <c r="R28" s="62"/>
    </row>
    <row r="29" spans="1:18" ht="12" customHeight="1">
      <c r="A29" s="117" t="s">
        <v>602</v>
      </c>
      <c r="B29" s="112" t="s">
        <v>314</v>
      </c>
      <c r="C29" s="113">
        <v>0.0693156907137061</v>
      </c>
      <c r="D29" s="113">
        <v>0.114450892475913</v>
      </c>
      <c r="E29" s="112" t="s">
        <v>207</v>
      </c>
      <c r="F29" s="113">
        <v>0.205109420621535</v>
      </c>
      <c r="G29" s="116">
        <f t="shared" si="0"/>
        <v>0.0693156907137061</v>
      </c>
      <c r="H29" s="110">
        <f t="shared" si="1"/>
        <v>0.042135201762206906</v>
      </c>
      <c r="I29" s="110">
        <f t="shared" si="2"/>
        <v>0.003</v>
      </c>
      <c r="J29" s="110">
        <f t="shared" si="3"/>
        <v>0.090658528145622</v>
      </c>
      <c r="K29" s="110">
        <f t="shared" si="4"/>
        <v>0.205109420621535</v>
      </c>
      <c r="L29" s="110">
        <f t="shared" si="5"/>
        <v>0.1357937299078289</v>
      </c>
      <c r="Q29" s="14"/>
      <c r="R29" s="12"/>
    </row>
    <row r="30" spans="1:18" ht="12" customHeight="1">
      <c r="A30" s="117" t="s">
        <v>581</v>
      </c>
      <c r="B30" s="115" t="s">
        <v>402</v>
      </c>
      <c r="C30" s="113">
        <v>0.068334</v>
      </c>
      <c r="D30" s="113">
        <v>0.0863725622</v>
      </c>
      <c r="E30" s="115" t="s">
        <v>404</v>
      </c>
      <c r="F30" s="113">
        <v>0.12186</v>
      </c>
      <c r="G30" s="116">
        <f t="shared" si="0"/>
        <v>0.068334</v>
      </c>
      <c r="H30" s="110">
        <f t="shared" si="1"/>
        <v>0.015038562199999998</v>
      </c>
      <c r="I30" s="110">
        <f t="shared" si="2"/>
        <v>0.003</v>
      </c>
      <c r="J30" s="110">
        <f t="shared" si="3"/>
        <v>0.035487437799999993</v>
      </c>
      <c r="K30" s="110">
        <f t="shared" si="4"/>
        <v>0.12186</v>
      </c>
      <c r="L30" s="110">
        <f t="shared" si="5"/>
        <v>0.05352599999999999</v>
      </c>
      <c r="N30" s="14" t="s">
        <v>666</v>
      </c>
      <c r="Q30" s="16"/>
      <c r="R30" s="16"/>
    </row>
    <row r="31" spans="1:18" ht="12" customHeight="1">
      <c r="A31" s="117" t="s">
        <v>612</v>
      </c>
      <c r="B31" s="112" t="s">
        <v>325</v>
      </c>
      <c r="C31" s="113">
        <v>0.0383372656106008</v>
      </c>
      <c r="D31" s="113">
        <v>0.0783090010919015</v>
      </c>
      <c r="E31" s="112" t="s">
        <v>324</v>
      </c>
      <c r="F31" s="113">
        <v>0.115704052517922</v>
      </c>
      <c r="G31" s="116">
        <f t="shared" si="0"/>
        <v>0.0383372656106008</v>
      </c>
      <c r="H31" s="110">
        <f t="shared" si="1"/>
        <v>0.0369717354813007</v>
      </c>
      <c r="I31" s="110">
        <f t="shared" si="2"/>
        <v>0.003</v>
      </c>
      <c r="J31" s="110">
        <f t="shared" si="3"/>
        <v>0.037395051426020495</v>
      </c>
      <c r="K31" s="110">
        <f t="shared" si="4"/>
        <v>0.115704052517922</v>
      </c>
      <c r="L31" s="110">
        <f t="shared" si="5"/>
        <v>0.0773667869073212</v>
      </c>
      <c r="N31" t="s">
        <v>697</v>
      </c>
      <c r="Q31" s="16"/>
      <c r="R31" s="16"/>
    </row>
    <row r="32" spans="1:18" ht="12" customHeight="1">
      <c r="A32" s="117" t="s">
        <v>611</v>
      </c>
      <c r="B32" s="106"/>
      <c r="C32" s="106"/>
      <c r="D32" s="113">
        <v>0.0769115598402781</v>
      </c>
      <c r="E32" s="106"/>
      <c r="F32" s="106"/>
      <c r="G32" s="116">
        <f t="shared" si="0"/>
        <v>0.0739115598402781</v>
      </c>
      <c r="H32" s="110">
        <f t="shared" si="1"/>
        <v>0</v>
      </c>
      <c r="I32" s="110">
        <f t="shared" si="2"/>
        <v>0.003</v>
      </c>
      <c r="J32" s="110">
        <f t="shared" si="3"/>
        <v>0</v>
      </c>
      <c r="K32" s="110">
        <f t="shared" si="4"/>
        <v>0.0769115598402781</v>
      </c>
      <c r="L32" s="110">
        <f t="shared" si="5"/>
        <v>0</v>
      </c>
      <c r="N32" t="s">
        <v>694</v>
      </c>
      <c r="Q32" s="16"/>
      <c r="R32" s="16"/>
    </row>
    <row r="33" spans="5:18" ht="12" customHeight="1">
      <c r="E33" s="123" t="s">
        <v>1</v>
      </c>
      <c r="N33" s="62" t="s">
        <v>556</v>
      </c>
      <c r="O33" s="62"/>
      <c r="P33" s="62"/>
      <c r="Q33" s="62"/>
      <c r="R33" s="62"/>
    </row>
    <row r="34" ht="12" customHeight="1">
      <c r="E34" s="125" t="s">
        <v>1</v>
      </c>
    </row>
    <row r="35" spans="5:18" ht="12" customHeight="1">
      <c r="E35" s="125" t="s">
        <v>1</v>
      </c>
      <c r="N35" s="14" t="s">
        <v>667</v>
      </c>
      <c r="Q35" s="16"/>
      <c r="R35" s="16"/>
    </row>
    <row r="36" spans="5:18" ht="12" customHeight="1">
      <c r="E36" s="125" t="s">
        <v>1</v>
      </c>
      <c r="N36" t="s">
        <v>696</v>
      </c>
      <c r="Q36" s="16"/>
      <c r="R36" s="16"/>
    </row>
    <row r="37" spans="5:18" ht="12.75" customHeight="1">
      <c r="E37" s="125" t="s">
        <v>1</v>
      </c>
      <c r="K37"/>
      <c r="L37"/>
      <c r="M37"/>
      <c r="N37" t="s">
        <v>698</v>
      </c>
      <c r="Q37" s="16"/>
      <c r="R37" s="16"/>
    </row>
    <row r="38" spans="5:18" ht="12.75">
      <c r="E38" s="125" t="s">
        <v>1</v>
      </c>
      <c r="K38" s="126"/>
      <c r="L38" s="126"/>
      <c r="M38" s="126"/>
      <c r="N38" s="66" t="s">
        <v>669</v>
      </c>
      <c r="O38" s="66"/>
      <c r="P38" s="66"/>
      <c r="Q38" s="66"/>
      <c r="R38" s="66"/>
    </row>
    <row r="39" spans="5:13" ht="12.75">
      <c r="E39" s="125" t="s">
        <v>1</v>
      </c>
      <c r="K39" s="126"/>
      <c r="L39" s="126"/>
      <c r="M39" s="126"/>
    </row>
    <row r="40" spans="5:13" ht="12.75">
      <c r="E40" s="125" t="s">
        <v>1</v>
      </c>
      <c r="K40" s="126"/>
      <c r="L40" s="126"/>
      <c r="M40" s="126"/>
    </row>
    <row r="41" spans="11:13" ht="12.75">
      <c r="K41" s="126"/>
      <c r="L41" s="126"/>
      <c r="M41" s="126"/>
    </row>
    <row r="42" spans="5:13" ht="12.75">
      <c r="E42" s="125" t="s">
        <v>1</v>
      </c>
      <c r="K42" s="126"/>
      <c r="L42" s="126"/>
      <c r="M42" s="126"/>
    </row>
    <row r="43" spans="11:13" ht="12.75">
      <c r="K43" s="126"/>
      <c r="L43" s="126"/>
      <c r="M43" s="126"/>
    </row>
    <row r="44" spans="11:13" ht="12.75">
      <c r="K44" s="126"/>
      <c r="L44" s="126"/>
      <c r="M44" s="126"/>
    </row>
    <row r="45" spans="11:13" ht="12.75">
      <c r="K45" s="126"/>
      <c r="L45" s="126"/>
      <c r="M45" s="126"/>
    </row>
    <row r="46" spans="11:13" ht="12.75">
      <c r="K46" s="126"/>
      <c r="L46" s="126"/>
      <c r="M46" s="126"/>
    </row>
    <row r="47" spans="11:13" ht="12.75">
      <c r="K47"/>
      <c r="L47"/>
      <c r="M47"/>
    </row>
    <row r="48" spans="11:14" ht="12.75">
      <c r="K48"/>
      <c r="L48"/>
      <c r="M48"/>
      <c r="N48" s="17"/>
    </row>
  </sheetData>
  <mergeCells count="2">
    <mergeCell ref="N38:R38"/>
    <mergeCell ref="N8:N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lfannal</dc:creator>
  <cp:keywords/>
  <dc:description/>
  <cp:lastModifiedBy>onneras</cp:lastModifiedBy>
  <dcterms:created xsi:type="dcterms:W3CDTF">2009-03-09T15:55:54Z</dcterms:created>
  <dcterms:modified xsi:type="dcterms:W3CDTF">2009-07-09T07:26:29Z</dcterms:modified>
  <cp:category/>
  <cp:version/>
  <cp:contentType/>
  <cp:contentStatus/>
</cp:coreProperties>
</file>