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17.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18.xml" ContentType="application/vnd.openxmlformats-officedocument.drawing+xml"/>
  <Override PartName="/xl/worksheets/sheet32.xml" ContentType="application/vnd.openxmlformats-officedocument.spreadsheetml.worksheet+xml"/>
  <Override PartName="/xl/drawings/drawing19.xml" ContentType="application/vnd.openxmlformats-officedocument.drawing+xml"/>
  <Override PartName="/xl/worksheets/sheet33.xml" ContentType="application/vnd.openxmlformats-officedocument.spreadsheetml.worksheet+xml"/>
  <Override PartName="/xl/drawings/drawing20.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21.xml" ContentType="application/vnd.openxmlformats-officedocument.drawing+xml"/>
  <Override PartName="/xl/worksheets/sheet37.xml" ContentType="application/vnd.openxmlformats-officedocument.spreadsheetml.worksheet+xml"/>
  <Override PartName="/xl/drawings/drawing22.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23.xml" ContentType="application/vnd.openxmlformats-officedocument.drawing+xml"/>
  <Override PartName="/xl/worksheets/sheet40.xml" ContentType="application/vnd.openxmlformats-officedocument.spreadsheetml.worksheet+xml"/>
  <Override PartName="/xl/drawings/drawing25.xml" ContentType="application/vnd.openxmlformats-officedocument.drawing+xml"/>
  <Override PartName="/xl/worksheets/sheet41.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570" windowHeight="12900" tabRatio="679" activeTab="0"/>
  </bookViews>
  <sheets>
    <sheet name="SubCh 10.1" sheetId="1" r:id="rId1"/>
    <sheet name="C10F1" sheetId="2" r:id="rId2"/>
    <sheet name="C10F2" sheetId="3" r:id="rId3"/>
    <sheet name="C10T1" sheetId="4" r:id="rId4"/>
    <sheet name="C10F3" sheetId="5" r:id="rId5"/>
    <sheet name="SubCh 10.2" sheetId="6" r:id="rId6"/>
    <sheet name="C10F4" sheetId="7" r:id="rId7"/>
    <sheet name="C10F5" sheetId="8" r:id="rId8"/>
    <sheet name="C10F6" sheetId="9" r:id="rId9"/>
    <sheet name="C10T2" sheetId="10" r:id="rId10"/>
    <sheet name="C10F7" sheetId="11" r:id="rId11"/>
    <sheet name="C10F8" sheetId="12" r:id="rId12"/>
    <sheet name="C10F9" sheetId="13" r:id="rId13"/>
    <sheet name="C10F10" sheetId="14" r:id="rId14"/>
    <sheet name="SubCh 10.3" sheetId="15" r:id="rId15"/>
    <sheet name="C10F11" sheetId="16" r:id="rId16"/>
    <sheet name="C10F12" sheetId="17" r:id="rId17"/>
    <sheet name="C10T3" sheetId="18" r:id="rId18"/>
    <sheet name="SubCh 10.4" sheetId="19" r:id="rId19"/>
    <sheet name="C10F13" sheetId="20" r:id="rId20"/>
    <sheet name="C10F14" sheetId="21" r:id="rId21"/>
    <sheet name="C10T4" sheetId="22" r:id="rId22"/>
    <sheet name="C10T5" sheetId="23" r:id="rId23"/>
    <sheet name="C10T6" sheetId="24" r:id="rId24"/>
    <sheet name="SubCh 10.5" sheetId="25" r:id="rId25"/>
    <sheet name="C10F15" sheetId="26" r:id="rId26"/>
    <sheet name="C10F16" sheetId="27" r:id="rId27"/>
    <sheet name="SubCh 10.6" sheetId="28" r:id="rId28"/>
    <sheet name="C10F17" sheetId="29" r:id="rId29"/>
    <sheet name="SubCh 10.7" sheetId="30" r:id="rId30"/>
    <sheet name="C10F18" sheetId="31" r:id="rId31"/>
    <sheet name="C10F19" sheetId="32" r:id="rId32"/>
    <sheet name="C10F20" sheetId="33" r:id="rId33"/>
    <sheet name="SubCh 10.8" sheetId="34" r:id="rId34"/>
    <sheet name="C10T7" sheetId="35" r:id="rId35"/>
    <sheet name="C10F21" sheetId="36" r:id="rId36"/>
    <sheet name="C10F22" sheetId="37" r:id="rId37"/>
    <sheet name="SubCh 10.9" sheetId="38" r:id="rId38"/>
    <sheet name="C10F23" sheetId="39" r:id="rId39"/>
    <sheet name="C10F24" sheetId="40" r:id="rId40"/>
    <sheet name="C10F25" sheetId="41" r:id="rId41"/>
  </sheets>
  <definedNames/>
  <calcPr fullCalcOnLoad="1"/>
</workbook>
</file>

<file path=xl/sharedStrings.xml><?xml version="1.0" encoding="utf-8"?>
<sst xmlns="http://schemas.openxmlformats.org/spreadsheetml/2006/main" count="1297" uniqueCount="314">
  <si>
    <r>
      <t>Die jährlichen Treibhausgasemissionen (GHG) werden unter dem Rahmenübereinkommen der Vereinten Nationen über Klimaänderungen (UNFCCC), dem Kioto-Protokoll und der Entscheidung Nr. 280/2004/EG des Europäischen Parlaments und des Rates geschätzt und berichtet. Der so genannte Kioto-Warenkorb besteht aus sechs Gas: Kohlendioxid (CO</t>
    </r>
    <r>
      <rPr>
        <vertAlign val="subscript"/>
        <sz val="9"/>
        <rFont val="Frutiger 45"/>
        <family val="2"/>
      </rPr>
      <t>2</t>
    </r>
    <r>
      <rPr>
        <sz val="9"/>
        <rFont val="Frutiger 45"/>
        <family val="2"/>
      </rPr>
      <t>), Methan (CH</t>
    </r>
    <r>
      <rPr>
        <vertAlign val="subscript"/>
        <sz val="9"/>
        <rFont val="Frutiger 45"/>
        <family val="2"/>
      </rPr>
      <t>4</t>
    </r>
    <r>
      <rPr>
        <sz val="9"/>
        <rFont val="Frutiger 45"/>
        <family val="2"/>
      </rPr>
      <t>), Distickstoffoxid oder Lachgas (N</t>
    </r>
    <r>
      <rPr>
        <vertAlign val="subscript"/>
        <sz val="9"/>
        <rFont val="Frutiger 45"/>
        <family val="2"/>
      </rPr>
      <t>2</t>
    </r>
    <r>
      <rPr>
        <sz val="9"/>
        <rFont val="Frutiger 45"/>
        <family val="2"/>
      </rPr>
      <t>O), teilhalogenierte Fluorkohlenwasserstoffe (H-FKW/HFC), perfluorierte Kohlenwasserstoffe (PFC) und Schwefelhexafluorid (SF</t>
    </r>
    <r>
      <rPr>
        <vertAlign val="subscript"/>
        <sz val="9"/>
        <rFont val="Frutiger 45"/>
        <family val="2"/>
      </rPr>
      <t>6</t>
    </r>
    <r>
      <rPr>
        <sz val="9"/>
        <rFont val="Frutiger 45"/>
        <family val="2"/>
      </rPr>
      <t>). Die Auswirkung von Flächennutzung, Flächennutzungsänderungen und Forstwirtschaft (LULUCF) auf die GHG-Inventare ist hier vernachlässigt. Die Emissionen sind gemäß ihrem globalen Erwärmungspotenzial (GWP) gewichtet, um die Emissionen in CO2-Äquivalenten zu erhalten werden die folgenden Gewichtungsfaktoren verwendet: CO</t>
    </r>
    <r>
      <rPr>
        <vertAlign val="subscript"/>
        <sz val="9"/>
        <rFont val="Frutiger 45"/>
        <family val="2"/>
      </rPr>
      <t>2</t>
    </r>
    <r>
      <rPr>
        <sz val="9"/>
        <rFont val="Frutiger 45"/>
        <family val="2"/>
      </rPr>
      <t>=1, CH</t>
    </r>
    <r>
      <rPr>
        <vertAlign val="subscript"/>
        <sz val="9"/>
        <rFont val="Frutiger 45"/>
        <family val="2"/>
      </rPr>
      <t>4</t>
    </r>
    <r>
      <rPr>
        <sz val="9"/>
        <rFont val="Frutiger 45"/>
        <family val="2"/>
      </rPr>
      <t>=21 und N</t>
    </r>
    <r>
      <rPr>
        <vertAlign val="subscript"/>
        <sz val="9"/>
        <rFont val="Frutiger 45"/>
        <family val="2"/>
      </rPr>
      <t>2</t>
    </r>
    <r>
      <rPr>
        <sz val="9"/>
        <rFont val="Frutiger 45"/>
        <family val="2"/>
      </rPr>
      <t>O=310, SF</t>
    </r>
    <r>
      <rPr>
        <vertAlign val="subscript"/>
        <sz val="9"/>
        <rFont val="Frutiger 45"/>
        <family val="2"/>
      </rPr>
      <t>6</t>
    </r>
    <r>
      <rPr>
        <sz val="9"/>
        <rFont val="Frutiger 45"/>
        <family val="2"/>
      </rPr>
      <t xml:space="preserve">=23900. HFCs, und PFCs enthalten eine große Anzahl verschiedener Gase, die unterschiedliche Faktoren entsprechend ihrem GWPs haben. </t>
    </r>
  </si>
  <si>
    <t>Ozon ist ein extrem reaktives Gas, das bei Mensch und Tier Atemwegsbeschwerden verursacht bzw. diese auslösen kann. Außerdem ist Ozon toxisch für Pflanzen und kann zu Blattschädigungen und Nadel-/Blattverlust führen. Troposphärisches oder bodennahes Ozon ist ein Sekundärluftschadstoff. Ozon bildet sich, wenn ausreichende Konzentrationen seiner Vorläufergase in Kontakt mit Sonnenlicht kommen. Hohe Ozonkonzentrationen entstehen bei Auftreten des als Sommersmog bekannten Phänomens. Troposphärisches Ozon ist zugleich ein Treibhausgas. Eine Verringerung der negativen Begleiterscheinungen des Verkehrs ist daher ein wichtiger Bestandteil der Strategie für eine nachhaltige Entwicklung. Bei diesen Vorläuferstoffen handelt es sich in erster Linie um flüchtige organische Substanzen, Stickoxide, Kohlenmonoxid und Methan. Mit Ausnahme von Methan werden all diese Vorläufersubstanzen in erheblichen Mengen durch Verbrennungsmotoren ohne Abgasentgiftungsanlagen erzeugt. Gewichtungsfaktoren werden verwendet, um die einzelnen Gase mit Hilfe des Konzepts des troposphärischem Ozonbildungspotentials zusammenzufassen. Die verwendete Faktoren sind: Stickstoffoxide = 1,22, flüchtige organische Kohlenstoffe ohne Methan = 1, Kohlenstoffmonoxid = 0,11, Methan = 0,014.</t>
  </si>
  <si>
    <t>Malta (2)</t>
  </si>
  <si>
    <t>Liechtenstein (4)</t>
  </si>
  <si>
    <t>EU-27</t>
  </si>
  <si>
    <t>Malta (1)</t>
  </si>
  <si>
    <t>Freshwater resources per capita, 2006 (1)</t>
  </si>
  <si>
    <t>(1990=100)</t>
  </si>
  <si>
    <t>(1) Schätzung.</t>
  </si>
  <si>
    <t>Markers</t>
  </si>
  <si>
    <t>Labels</t>
  </si>
  <si>
    <t>series</t>
  </si>
  <si>
    <t>point</t>
  </si>
  <si>
    <t>cut-off</t>
  </si>
  <si>
    <t>Gap width</t>
  </si>
  <si>
    <t>Num series</t>
  </si>
  <si>
    <t>Num points</t>
  </si>
  <si>
    <t>EU-27 (2)</t>
  </si>
  <si>
    <t>Dieser Indikator wird definiert als die Anzahl der EMAS registrierten Organisationen und Stellen. Das EMAS (Umweltmanagement und Betriebsprüfungssystem) ist ein freiwilliges Umweltmanagementsystem, eingeführt von Unternehmen und anderen Organisationen über alle Wirtschaftssektoren einschließlich Kommunalbehörden. Es dient zur Evaluierung, Berichterstellung und Verbesserung der ökologischen Leistungsfähigkeit. Dieses Schema schließt ISO 14001 (internationale Norm für Umweltmanagementsysteme) als Umweltmanagementsystemkomponente mit ein. Seit April 2001 sind Gemeinschaftseintragungen möglich, worin Organisationen alle ihre Stellen unter einer Registrierungsnummer erfassen können. Die Europäische Kommission begann im März 2004 die Anzahl der Stellen zusätzlich zu der Anzahl der Organisationen zu erheben, um ein genaueres Bild der Entwicklung von EMAS aufzuzeigen.</t>
  </si>
  <si>
    <t>Dieser Indikator wird definiert als Anzahl der EU-Umweltauszeichnungen oder Öko-Labels (die EU-Blume) in den EU-Mitgliedsstaaten. Das EU-Öko-Siegel wird Produkten und Dienstleistungen mit reduziertem Einfluss auf die Umwelt zuerkannt. Das EU-Öko-Siegel wird durch das European Eco-Labelling Board (EUEB) verliehen und durch die Europäische Kommission, sämtlicher EU Mitgliedsstaaten und den EWR anerkannt. Dem Eco-Labelling Board gehören Vertreter der Industrie, der Umweltschutzorganisationen und der Verbraucherverbände an.</t>
  </si>
  <si>
    <t>Umweltschutzausgaben des öffentlichen Sektors, EU-25, 2002 (1)</t>
  </si>
  <si>
    <t>Nebenbereiche</t>
  </si>
  <si>
    <t>Abwasser</t>
  </si>
  <si>
    <t>Luft</t>
  </si>
  <si>
    <t>(1) Die Zahlenangaben ergeben infolge von Rundungen in der Summe nicht 100 %.</t>
  </si>
  <si>
    <t>Umweltschutzausgaben der Industrie, EU-25, 2002 (1)</t>
  </si>
  <si>
    <t>(1) Ausgenommen Tätigkeiten im Bereich Recycling (NACE-Abteilung 37); die Zahlenangaben ergeben infolge von Rundungen in der Summe nicht 100 %.</t>
  </si>
  <si>
    <t>Umweltschutzinvestitionen der Industrie, EU-25, 2002 (1)</t>
  </si>
  <si>
    <t>Schutzgebiete für die biologische Vielfalt (% der Gesamtfläche) (1)</t>
  </si>
  <si>
    <t>(1) Im Rahmen der FFH-Richtlinie vorgeschlagenes Gebiet.</t>
  </si>
  <si>
    <t>(2) Aggregierter Index aus Schätzungen der Populationen einer ausgewählten Gruppe von Brutvogelarten, die landwirtschaftliche Flächen zum Nisten oder zur Futtersuche nutzen; der EU-Index basiert auf Trenddaten aus 18 Mitgliedstaaten, die aus jährlich durchgeführten nationalen Brutvogelstudien abgeleitet werden; sie erfassen unterschiedliche Zeiträume,  die im Rahmen des gesamteuropäischen Brutvogelmonitorings (Pan-European common bird monitoring scheme, PECBMS) ermittelt werden.</t>
  </si>
  <si>
    <t>Schutzgebiete für die biologische Vielfalt: FFH-Richtlinie, 2007</t>
  </si>
  <si>
    <t>(im Rahmen der FFH-Richtlinie vorgeschlagenes Gebiet in % der Gesamtfläche)</t>
  </si>
  <si>
    <t>EU-Index von Ackerlandvögeln (1)</t>
  </si>
  <si>
    <t>(aggregierter Index aus Schätzungen der Populationen einer ausgewählten Gruppe von Brutvogelarten, die landwirtschaftliche Flächen zum Nisten oder zur Futtersuche nutzen,1990=100)</t>
  </si>
  <si>
    <t>EU-Index von Ackerlandvögeln</t>
  </si>
  <si>
    <t>(1) Der EU-Index basiert auf Trenddaten aus 18 Mitgliedstaaten, die aus jährlich durchgeführten nationalen Brutvogelstudien abgeleitet werden; sie erfassen unterschiedliche Zeiträume, die  im Rahmen des gesamteuropäischen Brutvogelmonitorings (Pan-European common bird monitoring scheme, PECBMS) ermittelt werden.</t>
  </si>
  <si>
    <t>Anzahl der Standorte, die ein Umweltmanagement- und Umweltbetriebsprüfungssystem (EMAS) eingeführt haben oder nach ISO 14001 zertifiziert sind, 2006</t>
  </si>
  <si>
    <t>Quelle: Eurostat (tsdpc410 und tps00001), Europäische Kommission (EMAS)</t>
  </si>
  <si>
    <t>Umweltauszeichnungen, 2006</t>
  </si>
  <si>
    <t>Quelle: Eurostat (tsdpc420 und tps00001), Generaldirektion Umwelt</t>
  </si>
  <si>
    <t>Umweltauszeichnungen nach Produktgruppe, EU-25, 2007</t>
  </si>
  <si>
    <t>Chemikalien und Kunstfasern</t>
  </si>
  <si>
    <t>Hotel- und Restaurantdienstleistungen</t>
  </si>
  <si>
    <t>Textilien</t>
  </si>
  <si>
    <t>Zellstoff und Papier</t>
  </si>
  <si>
    <t>Schuhwaren</t>
  </si>
  <si>
    <t>Möbel; andere Güter, a.n.g.</t>
  </si>
  <si>
    <t>Keramikfliesen</t>
  </si>
  <si>
    <t>Elektrische und optische Ausrüstung</t>
  </si>
  <si>
    <t>Quelle: Generaldirektion Umwelt</t>
  </si>
  <si>
    <r>
      <t>(1) Die gewichteten Treibhausgasemissionen entsprachen 5 249 Mio. Tonnen CO</t>
    </r>
    <r>
      <rPr>
        <vertAlign val="subscript"/>
        <sz val="9"/>
        <rFont val="Frutiger 45"/>
        <family val="2"/>
      </rPr>
      <t xml:space="preserve">2 </t>
    </r>
    <r>
      <rPr>
        <sz val="9"/>
        <rFont val="Frutiger 45"/>
        <family val="2"/>
      </rPr>
      <t>-Äquivalenten im Jahr 1995 und 5 177 Mio. Tonnen im Jahr 2005.</t>
    </r>
  </si>
  <si>
    <r>
      <t>Gewichtete Treibhausgasemissionen
(Millionen Tonnen CO</t>
    </r>
    <r>
      <rPr>
        <b/>
        <vertAlign val="subscript"/>
        <sz val="9"/>
        <rFont val="Frutiger 45"/>
        <family val="2"/>
      </rPr>
      <t xml:space="preserve">2 </t>
    </r>
    <r>
      <rPr>
        <b/>
        <sz val="9"/>
        <rFont val="Frutiger 45"/>
        <family val="2"/>
      </rPr>
      <t>-Äquivalente) (2)</t>
    </r>
  </si>
  <si>
    <r>
      <t>Emissionen von Schwefeloxiden 
(Mio. Tonnen SO</t>
    </r>
    <r>
      <rPr>
        <b/>
        <vertAlign val="subscript"/>
        <sz val="9"/>
        <rFont val="Frutiger 45"/>
        <family val="2"/>
      </rPr>
      <t xml:space="preserve">2 </t>
    </r>
    <r>
      <rPr>
        <b/>
        <sz val="9"/>
        <rFont val="Frutiger 45"/>
        <family val="2"/>
      </rPr>
      <t>-Äquivalent)</t>
    </r>
  </si>
  <si>
    <r>
      <t>Emissionen von Stickstoffoxiden 
(Mio. Tonnen NO</t>
    </r>
    <r>
      <rPr>
        <b/>
        <vertAlign val="subscript"/>
        <sz val="9"/>
        <rFont val="Frutiger 45"/>
        <family val="2"/>
      </rPr>
      <t xml:space="preserve">2 </t>
    </r>
    <r>
      <rPr>
        <b/>
        <sz val="9"/>
        <rFont val="Frutiger 45"/>
        <family val="2"/>
      </rPr>
      <t>-Äquivalent)</t>
    </r>
  </si>
  <si>
    <t xml:space="preserve">       Emissionen 
       von Methan 
      (Mio. Tonnen)</t>
  </si>
  <si>
    <t xml:space="preserve">     Emissionen von 
     Kohlenmonoxid
      (Mio. Tonnen)</t>
  </si>
  <si>
    <t>Tsch. Republik</t>
  </si>
  <si>
    <t>Ver. Königreich</t>
  </si>
  <si>
    <t>Tschechische Republik</t>
  </si>
  <si>
    <t>Vereinigtes Königreich (3)</t>
  </si>
  <si>
    <t>Nieder-schlag</t>
  </si>
  <si>
    <t>Tatsäch-liche Evapo-trans-
piration</t>
  </si>
  <si>
    <t>Wasser-ströme innerhalb eines Gebiets</t>
  </si>
  <si>
    <t>Gesamt-süßwasser-ressourcen</t>
  </si>
  <si>
    <t xml:space="preserve"> verfügbaren Ressourcen) (2)</t>
  </si>
  <si>
    <t>Grundwasser- u. Oberflächen-wasserentnahme (% der</t>
  </si>
  <si>
    <t>Tatsäch-licher Zufluss von 
außen</t>
  </si>
  <si>
    <t>Gesamter Tatsächlicher Abfluss in angrenzende Gebiete</t>
  </si>
  <si>
    <t xml:space="preserve">     Erzeugte 
        kommunale Abfälle (1)</t>
  </si>
  <si>
    <t xml:space="preserve">    Deponierte
       kommunale Abfälle (2)</t>
  </si>
  <si>
    <t xml:space="preserve">    Verbrannte
       kommunale Abfälle (3)</t>
  </si>
  <si>
    <t>Hausmüll und 
ähnliche Abfälle</t>
  </si>
  <si>
    <t>Gemischte u. undifferen-
zierte Materialien</t>
  </si>
  <si>
    <t>Ver-
bren-nung</t>
  </si>
  <si>
    <t>Energie-rück-
gewin-nung</t>
  </si>
  <si>
    <t>Papier- 
u. Pappe-abfälle</t>
  </si>
  <si>
    <t>Gummi-abfälle</t>
  </si>
  <si>
    <t>Kunststoff-abfälle</t>
  </si>
  <si>
    <t>Holz-
abfälle</t>
  </si>
  <si>
    <t>Textil-abfälle</t>
  </si>
  <si>
    <t>Belgien und Luxemburg</t>
  </si>
  <si>
    <t>CMR-Chemikalien (linke Skala)</t>
  </si>
  <si>
    <t>Chronisch toxische Chemikalien (linke Skala)</t>
  </si>
  <si>
    <t>Sehr toxische Chemikalien (linke Skala)</t>
  </si>
  <si>
    <t>Toxische Chemikalien (linke Skala)</t>
  </si>
  <si>
    <t>Schädliche Chemikalien (linke Skala)</t>
  </si>
  <si>
    <t>Alle toxischen Industriechemikalien (rechte Skala)</t>
  </si>
  <si>
    <t>Index von Ackerlandvögeln
 (1990=100) (2)</t>
  </si>
  <si>
    <t>Vereinigtes Königreich</t>
  </si>
  <si>
    <t>Verkehr</t>
  </si>
  <si>
    <t>Industrielle Prozesse</t>
  </si>
  <si>
    <t>Landwirtschaft</t>
  </si>
  <si>
    <t>Energienutzung, ausgenommen Verkehr</t>
  </si>
  <si>
    <t>Lösungsmittel/Sonstige</t>
  </si>
  <si>
    <r>
      <t>(1) Die Emissionen betrugen insgesamt 4 279 Millionen Tonnen CO</t>
    </r>
    <r>
      <rPr>
        <vertAlign val="subscript"/>
        <sz val="9"/>
        <rFont val="Frutiger 45"/>
        <family val="2"/>
      </rPr>
      <t xml:space="preserve">2 </t>
    </r>
    <r>
      <rPr>
        <sz val="9"/>
        <rFont val="Frutiger 45"/>
        <family val="2"/>
      </rPr>
      <t>-Äquivalente für die EU-15 im Jahr 1990 und 4 192 Millionen Tonnen im Jahr 2005.</t>
    </r>
  </si>
  <si>
    <t>Quelle: Eurostat (tsdcc100), Europäische Umweltagentur</t>
  </si>
  <si>
    <t>Belastung der städtischen Bevölkerung durch Luftverschmutzung mit Schwebstaub, 2005</t>
  </si>
  <si>
    <t>(Jahresmittel der bevölkerungsgewichteten Schwebstaubkonzentrationen - Mikrogramm pro Kubikmeter und Tag)</t>
  </si>
  <si>
    <t>(1) Nicht verfügbar.</t>
  </si>
  <si>
    <t>Quelle: Eurostat (tsien042), Europäische Umweltagentur, Europäisches Themenzentrum Luft und Klimawandel</t>
  </si>
  <si>
    <t>Belastung der städtischen Bevölkerung durch Luftverschmutzung mit Ozon, 2005</t>
  </si>
  <si>
    <t>(Bevölkerungsgewichtete Jahressumme der höchsten 8-Stunden-Mittelwerte der Ozonkonzentrationen eines Tages oberhalb eines Schwellenwertes)</t>
  </si>
  <si>
    <t>Quelle: Eurostat (tsien041), Europäische Umweltagentur, Europäisches Themenzentrum Luft und Klimawandel</t>
  </si>
  <si>
    <t>Luftschadstoffe, EU-27</t>
  </si>
  <si>
    <t>Kohlenmonoxid</t>
  </si>
  <si>
    <t>Schwefeloxide</t>
  </si>
  <si>
    <t>Stickstoffoxide</t>
  </si>
  <si>
    <t>Ammoniak</t>
  </si>
  <si>
    <t>Schwebstaub &lt; 10 µm</t>
  </si>
  <si>
    <t>Emissionen versauernder Schadstoffe (Säure-Äquivalent)</t>
  </si>
  <si>
    <t>Quelle: Eurostat (ten00073, ten00070, ten00074, ten00067 und ten00068), Europäische Umweltagentur</t>
  </si>
  <si>
    <t>Luftschadstoffe</t>
  </si>
  <si>
    <t>Emissionen von Kohlendioxid (Mio. Tonnen)</t>
  </si>
  <si>
    <t>Emissionen von Kohlendioxid, 2005</t>
  </si>
  <si>
    <t>(kg pro Kopf)</t>
  </si>
  <si>
    <t>Emissionen von Kohlenmonoxid, 2005</t>
  </si>
  <si>
    <t>Emissionen im Zusammenhang mit Straßenfahrzeugen, EU-27</t>
  </si>
  <si>
    <t>Emissionen von Ozonvorläufern aus dem Straßenverkehr (1 000 Tonnen ozonbildendes Potenzial) (linke Skala)</t>
  </si>
  <si>
    <t>Treibhausgasemissionen durch den Verkehr (1 000 Tonnen CO2-Äquivalent) (rechte Skala)</t>
  </si>
  <si>
    <t>Emissionen von NOx durch Straßenfahrzeuge (1 000 Tonnen) (linke Skala)</t>
  </si>
  <si>
    <t>Emissionen von Schwebstaub &lt;10µm durch Straßenfahrzeuge (1 000 Tonnen) (linke Skala)</t>
  </si>
  <si>
    <t>Quelle: Eurostat (tsdtr430, tsdtr440, tsdtr450 und tsdtr410), Europäische Umweltagentur, Europäisches Themenzentrum Luft und Klimawandel</t>
  </si>
  <si>
    <t>Gewichtete Emissionen versauernder Stoffe, nach Sektor, EU-25, 2004 (1)</t>
  </si>
  <si>
    <t>Emissionen insgesamt</t>
  </si>
  <si>
    <t>Energieindustrien</t>
  </si>
  <si>
    <t>Verarbeitendes Gewerbe und Baugewerbe</t>
  </si>
  <si>
    <t>Sonstige (Energie)</t>
  </si>
  <si>
    <t>Industrieprozesse</t>
  </si>
  <si>
    <t>Andere (nicht Energie)</t>
  </si>
  <si>
    <t>(1) Schätzwerte; Verkehr, 2003; die Emissionen beliefen sich insgesamt auf 683 300 Tonnen Säure-Äquivalent.</t>
  </si>
  <si>
    <t>Quelle: Eurostat (tsdpc260), Europäische Umweltagentur, Europäisches Themenzentrum Luft und Klimawandel</t>
  </si>
  <si>
    <t>Süßwasserressourcen pro Kopf - langfristiger Durchschnitt (1)</t>
  </si>
  <si>
    <t>Süßwasserressourcen pro Kopf , 2006 (1)</t>
  </si>
  <si>
    <t>(1) Der Mindestzeitraum für die Berechnung des langfristigen Jahresdurchschnitts beträgt 20 Jahre; die Bevölkerungsdaten entsprechen dem Stand vom 1. Januar 2006.</t>
  </si>
  <si>
    <t>(2) Süßwasserressourcen insgesamt, geschätzter Wert.</t>
  </si>
  <si>
    <t>(3) Nicht verfügbar.</t>
  </si>
  <si>
    <t>Wasserressourcen</t>
  </si>
  <si>
    <t>Langfristiger Jahresdurchschnitt, 20 Jahre</t>
  </si>
  <si>
    <t>(in Mio. m³) (1)</t>
  </si>
  <si>
    <t>(2) Bulgarien 2003 statt 2004; Tschechische Republik und Ungarn 2002 statt 2004; Niederlande 2001 statt 2000; Luxemburg und Österreich 1999 statt 2000; Luxemburg und Portugal 1989 statt 1990.</t>
  </si>
  <si>
    <t>Anteil der an Kläranlagen angeschlossenen Bevölkerung, 2003 (1)</t>
  </si>
  <si>
    <t>(in %)</t>
  </si>
  <si>
    <t>(1) Estland, Spanien, Ungarn, Niederlande, Finnland und Schweden 2002; Frankreich und Deutschland 2001; Tschechische Republik und Irland 1999; Portugal, Belgien, Österreich und Dänemark 1998; Griechenland 1992; Vereinigtes Königreich 1991.</t>
  </si>
  <si>
    <t>(2) Nicht verfügbar.</t>
  </si>
  <si>
    <t>Abfallaufkommen nach Herkunft, EU-27, 2004 (1)</t>
  </si>
  <si>
    <t>(in Mio. Tonnen)</t>
  </si>
  <si>
    <t>Verarbeitendes Gewerbe</t>
  </si>
  <si>
    <t>Baugewerbe</t>
  </si>
  <si>
    <t>Haushalte</t>
  </si>
  <si>
    <t>Nicht gefährlich</t>
  </si>
  <si>
    <t>Gefährlich</t>
  </si>
  <si>
    <t>Kommunale Abfälle, EU-27</t>
  </si>
  <si>
    <t>Deponierte kommunale Abfälle</t>
  </si>
  <si>
    <t>Verbrannte kommunale Abfälle</t>
  </si>
  <si>
    <t>Kommunale Abfälle, sonstige Behandlung (z. B. Recycling, Kompostierung)</t>
  </si>
  <si>
    <t>Kommunale Abfälle (insgesamt)</t>
  </si>
  <si>
    <t>(1) Brüche in der Zeitreihe für Estland (2001), Lettland (2006), Litauen (1999), Ungarn (2000), Malta (1999), Portugal (2002), Slowenien (2002), Slowakei (2002), Türkei (2004) und Schweiz (2004).</t>
  </si>
  <si>
    <t>(2) Brüche in der Zeitreihe für Estland (2001), Lettland (2006), Litauen (1999), Ungarn (2000), Malta (1999), Portugal (2002) und Türkei (2004).</t>
  </si>
  <si>
    <t>(3) Bruch in der Zeitreihe für Italien (2002).</t>
  </si>
  <si>
    <t>Abfallbehandlung (nicht gefährliche Abfälle), Aufschlüsselung nach Art der Behandlung, 2004</t>
  </si>
  <si>
    <t>Sortierrückstände</t>
  </si>
  <si>
    <t>Ablagerung oberhalb oder unterhalb der Erdoberfläche</t>
  </si>
  <si>
    <t>Abfallbehandlung (nicht gefährliche Abfälle), Verwertung, 2004</t>
  </si>
  <si>
    <t>Metallische Abfälle</t>
  </si>
  <si>
    <t>Glasabfälle</t>
  </si>
  <si>
    <t>Ressourcenproduktivität, EU-15</t>
  </si>
  <si>
    <t>Inlandsmaterialverbrauch (DMC)</t>
  </si>
  <si>
    <t>Ressourcenproduktivität</t>
  </si>
  <si>
    <t>Bruttoinlandsprodukt (BIP)</t>
  </si>
  <si>
    <t>Ressourcenproduktivität (BIP/DMC)</t>
  </si>
  <si>
    <t>Produktionsmenge toxischer Chemikalien, EU-15 (1)</t>
  </si>
  <si>
    <t>(in Tonnen)</t>
  </si>
  <si>
    <t>(1) Im Jahr 2006 betrug die Gesamtmenge der in der EU-25 produzierten toxischen Industriechemikalien 207 Mio. Tonnen.</t>
  </si>
  <si>
    <r>
      <t>Methan (CH</t>
    </r>
    <r>
      <rPr>
        <vertAlign val="subscript"/>
        <sz val="9"/>
        <rFont val="Frutiger 45"/>
        <family val="2"/>
      </rPr>
      <t>4</t>
    </r>
    <r>
      <rPr>
        <sz val="9"/>
        <rFont val="Frutiger 45"/>
        <family val="2"/>
      </rPr>
      <t>) ist ein Treibhausgas und ein Vorläufer für troposphärisches Ozon. Die Landwirtschaft ist der dominierende Produzent von anthropogenen CH</t>
    </r>
    <r>
      <rPr>
        <vertAlign val="subscript"/>
        <sz val="9"/>
        <rFont val="Frutiger 45"/>
        <family val="2"/>
      </rPr>
      <t>4</t>
    </r>
    <r>
      <rPr>
        <sz val="9"/>
        <rFont val="Frutiger 45"/>
        <family val="2"/>
      </rPr>
      <t xml:space="preserve">-Emissionen mit 47 % im Jahre 2005 in EU-27, die anderen beiden wichtigen Produzenten sind Abfallwirtschaft und Emissionen von flüchtigen Stoffen beim Energieverbrauch (31 % bzw. 17 %). Methan entsteht als Nebenprodukt bei der enterogenen Fermentation, einem anaeroben Verdauungsvorgang. Es wird sowohl in Wiederkäuern (wie beispielsweise Rindern oder Schafen) als auch in einigen nicht wiederkäuenden Tieren (z. B. Schweinen, Pferden) erzeugt. Milchkühe sind die Hauptproduzenten von Methan. Viehdung ist die zweitwichtigste Methanquelle. Beim Abbau von Dung unter anaeroben Bedingungen entsteht Methan, während unter aeroben Bedingungen Kohlendioxid erzeugt wird. Anaerobe Bedingungen sind häufig gegeben, wenn eine große Anzahl von Tieren auf beengtem Raum gehalten wird (z. B. in Milchviehbetrieben oder Rinder-, Schweine- und Geflügelmästereien). Die jährlichen Emissionen unter dem Rahmenübereinkommen der Vereinten Nationen über Klimaänderungen (UNFCCC), dem Kioto-Protokoll und der Entscheidung Nr. 280/2004/EG des Europäischen Parlaments und des Rates geschätzt und berichtet. Die Auswirkung von Flächennutzung, Flächennutzungsänderungen und Forstwirtschaft (LULUCF) ist hier vernachlässigt. </t>
    </r>
  </si>
  <si>
    <t xml:space="preserve">Dieser Indikator zeigt die Menge an kommunalen Abfällen, die auf Deponien entsorgt wird. Die Abfallmenge stammt zum größten Teil aus Haushalten, wobei ähnliche Abfälle aus Handel, Büros und öffentlichen Institutionen eingeschlossen sind. Deponierung ist die Ablagerung von Abfällen auf oder im Boden, einschließlich auf speziell dafür technisch eingerichteten Deponien, als vorübergehende Lagerung von mehr als einem Jahr und die Lagerung auf ständigen Lagerungsstätten. Die Definition umfasst das Deponieren auf internen Lagerungsstätten (d. h. auf denen der Abfallerzeuger seinen eigenen Abfall am Entstehungsort deponiert) und auf externen Lagerungsstätten. Die deponierte Menge wird in kg pro Kopf der Bevölkerung pro Jahr angegeben. </t>
  </si>
  <si>
    <t xml:space="preserve">Dieser Indikator zeigt die Menge an kommunalen Abfällen, die durch Verbrennung entsorgt wird. Die Abfallmenge stammt zum größten Teil aus Haushalten, wobei ähnliche Abfälle aus Handel, Büros und öffentlichen Institutionen eingeschlossen sind. Abfallverbrennung heißt thermische Behandlung von Abfällen in einer Müllverbrennungsanlage laut Definition von Artikel 3 Absatz 4 oder als Mitverbrennung in anderen Industrieöfen nach Artikel 3 Absatz 5 der Richtlinie über die Abfallverbrennung (Richtlinie 2000/76/EG vom 4. Dezember 2000). Die verbrannte Menge wird in kg pro Kopf der Bevölkerung pro Jahr angegeben. </t>
  </si>
  <si>
    <t xml:space="preserve">Der Indikator beschreibt Umweltschutzausgaben nach Umweltbereichen. Er umfasst sowohl Investitionen als auch laufende Ausgaben. </t>
  </si>
  <si>
    <t xml:space="preserve">Dieser Indikator ist ein aggregierter Index aud Schätzungen der Populationstrends einer gewählten Gruppe von Brutvogelarten, die Agrarland zum Nisten oder zur Futtersuche nutzen. Bezugsjahr des Indexes ist das Jahr 2000. Indizes werden für jede einzelne Art unabhängig berechnet und bei der Kombination zum Aggregatindex anhand des geometrischen Mittels gleich gewichtet. Aggregierte EU-Indizes werden unter Verwendung populationsabhängiger Wägungsfaktoren für jedes Land und jede Art berechnet. </t>
  </si>
  <si>
    <t xml:space="preserve">Dieser Indikator stellt den Trend die aggregierten Produktionsmengen giftiger Chemikalien, gegliedert in fünf Giftigkeitsklassen, dar. Die Klassen wurden mittels der Risiko-Sätze, die den einzelnen Chemikalien nach Anhang 6 der Richtlinie für Gefährliche Stoffe (Richtlinie des Rates 67/548/EWG, zuletzt 2001 aktualisiert) zugeordnet sind, definiert. Die Chemikalien wurden in fünf Giftigkeitsklassen eingeteilt: Krebserzeugende, erbgutverändernde und/oder Fortpflanzungsgefährdende Chemikalien; Chronisch toxische Chemikalien; Sehr giftige Chemikalien; Giftige Chemikalien; und Gefährliche Chemikalien. </t>
  </si>
  <si>
    <r>
      <t>Schwefeldioxid (SO</t>
    </r>
    <r>
      <rPr>
        <vertAlign val="subscript"/>
        <sz val="9"/>
        <rFont val="Frutiger 45"/>
        <family val="2"/>
      </rPr>
      <t>2</t>
    </r>
    <r>
      <rPr>
        <sz val="9"/>
        <rFont val="Frutiger 45"/>
        <family val="2"/>
      </rPr>
      <t>) ist farbloses und nicht-entflammbar. Es entsteht vor allem bei der Verbrennung der fossilen Energieträger Kohle und Öl. Vulkane sind eine wichtige natürliche Quelle. SO2 löst sich in Wassertröpfchen in der Luft und bildet ein saures Aerosole, das zu saurem Regen, Versauerung von Seen und Flüsse und zunehmende Erosion führt. Es reagiert auch mit anderen Substanzen wie zum Beispiel Ammoniak zu Schwebstaub und ist dadurch an der Streuung und Absorption von Strahlung beteiligt, d.h. es hat einen Einfluss auf unser Klima. Außerdem ist es an der Entstehung von städtischem Dunst (Smog über städtischen Gebieten) beteiligt. Wenn es mit anderen Gasen und Teilchen in der Luft kombiniert wird, dann bildet es Sulfate und andere Reaktionsprodukte, die eine schädliche Wirkungen auf die menschliche Gesundheit haben können (Irritationen des Atmungssystems, des Auges und der Lunge), die die Umwelt angreifen, die Metalle korrodieren und auch zu Gebäude- und Materialschäden führen können. Schwefeloxidemissionen (SOx), hierbei wird auch das Schwefeltrioxid (SO</t>
    </r>
    <r>
      <rPr>
        <vertAlign val="subscript"/>
        <sz val="9"/>
        <rFont val="Frutiger 45"/>
        <family val="2"/>
      </rPr>
      <t>3</t>
    </r>
    <r>
      <rPr>
        <sz val="9"/>
        <rFont val="Frutiger 45"/>
        <family val="2"/>
      </rPr>
      <t xml:space="preserve">) berücksichtigt, werden unter dem Genfer Übereinkommen über weiträumige grenzüberschreitende Luftverunreinigung (CLRTAP), dem Göteborg-Protokoll und der Richtlinie 2001/81/EG des Europäischen Parlaments und des Rates vom 23.10.2001 über nationale Emissionshöchstmengen für bestimmte Luftschadstoffe (NEC-Richtlinie) geschätzt und berichtet. </t>
    </r>
  </si>
  <si>
    <t>Kapitel 10</t>
  </si>
  <si>
    <t>Umwelt</t>
  </si>
  <si>
    <t>Klimawandel</t>
  </si>
  <si>
    <t>Luftverschmutzung</t>
  </si>
  <si>
    <t>Wasser</t>
  </si>
  <si>
    <t>Abfall</t>
  </si>
  <si>
    <t>Management von Chemikalien</t>
  </si>
  <si>
    <t>Umweltschutzausgaben</t>
  </si>
  <si>
    <t>Biologische Vielfalt</t>
  </si>
  <si>
    <t>Verantwortung der Unternehmen</t>
  </si>
  <si>
    <t>Belgien</t>
  </si>
  <si>
    <t>Bulgarien</t>
  </si>
  <si>
    <t>Tschechische Republik</t>
  </si>
  <si>
    <t>Dänemark</t>
  </si>
  <si>
    <t>Deutschland</t>
  </si>
  <si>
    <t>Estland</t>
  </si>
  <si>
    <t>Irland</t>
  </si>
  <si>
    <t>Griechenland</t>
  </si>
  <si>
    <t>Spanien</t>
  </si>
  <si>
    <t>Frankreich</t>
  </si>
  <si>
    <t>Italien</t>
  </si>
  <si>
    <t>Zypern (2)</t>
  </si>
  <si>
    <t>Lettland</t>
  </si>
  <si>
    <t>Litauen</t>
  </si>
  <si>
    <t>Luxemburg</t>
  </si>
  <si>
    <t>Ungarn</t>
  </si>
  <si>
    <t>Niederlande</t>
  </si>
  <si>
    <t>Österreich</t>
  </si>
  <si>
    <t>Polen</t>
  </si>
  <si>
    <t>Rumänien</t>
  </si>
  <si>
    <t>Slowenien</t>
  </si>
  <si>
    <t>Slowakei</t>
  </si>
  <si>
    <t>Finnland</t>
  </si>
  <si>
    <t>Schweden</t>
  </si>
  <si>
    <t>Vereinigtes Königreich</t>
  </si>
  <si>
    <t>Island</t>
  </si>
  <si>
    <t>Norwegen</t>
  </si>
  <si>
    <t>Kroatien</t>
  </si>
  <si>
    <t>Türkei (2)</t>
  </si>
  <si>
    <t>Zypern</t>
  </si>
  <si>
    <t>Luxemburg (3)</t>
  </si>
  <si>
    <t>Schweiz</t>
  </si>
  <si>
    <t>Türkei</t>
  </si>
  <si>
    <t>Bulgarien (1)</t>
  </si>
  <si>
    <t>Zypern (1)</t>
  </si>
  <si>
    <t>Lettland (1)</t>
  </si>
  <si>
    <t>Luxemburg (1)</t>
  </si>
  <si>
    <t>Rumänien (1)</t>
  </si>
  <si>
    <t>Irland (1)</t>
  </si>
  <si>
    <t>EJR Mazedonien</t>
  </si>
  <si>
    <t xml:space="preserve">Deutschland </t>
  </si>
  <si>
    <t>Irland (3)</t>
  </si>
  <si>
    <t>Frankreich (3)</t>
  </si>
  <si>
    <t>Italien (3)</t>
  </si>
  <si>
    <t>Zypern (3)</t>
  </si>
  <si>
    <t>Lettland (3)</t>
  </si>
  <si>
    <t>Luxemburg (2)</t>
  </si>
  <si>
    <t>Quelle: Eurostat (ten00001)</t>
  </si>
  <si>
    <t>Italien (2)</t>
  </si>
  <si>
    <t>Polen (2)</t>
  </si>
  <si>
    <t>Slowenien (2)</t>
  </si>
  <si>
    <t>Slowakei (2)</t>
  </si>
  <si>
    <t>Quelle: Eurostat (env_wat_urbww)</t>
  </si>
  <si>
    <t>Quelle: Eurostat (env_wasgen)</t>
  </si>
  <si>
    <t>Quelle: Eurostat (env_wastrt)</t>
  </si>
  <si>
    <t>Tschechische Republik (1)</t>
  </si>
  <si>
    <t>Estland (1)</t>
  </si>
  <si>
    <t>Litauen (1)</t>
  </si>
  <si>
    <t>Ungarn (1)</t>
  </si>
  <si>
    <t>Polen (1)</t>
  </si>
  <si>
    <t>Slowenien (1)</t>
  </si>
  <si>
    <t>Slowakei (1)</t>
  </si>
  <si>
    <t>Quelle: Eurostat (tsdpc100)</t>
  </si>
  <si>
    <t>Quelle: Eurostat (tsdph320)</t>
  </si>
  <si>
    <t>Quelle: Eurostat (ten00055)</t>
  </si>
  <si>
    <t>Quelle: Eurostat (ten00058)</t>
  </si>
  <si>
    <t>Quelle: Eurostat (ten00059)</t>
  </si>
  <si>
    <t>Quelle: Eurostat (env_bio1)</t>
  </si>
  <si>
    <t>Quelle: Eurostat (tsien073)</t>
  </si>
  <si>
    <t>Quelle: Eurostat (tsien010 und ten00072)</t>
  </si>
  <si>
    <t>Quelle: Eurostat (ten00073, ten00070, ten00074, ten00067 und ten00068)</t>
  </si>
  <si>
    <t>Quelle: Eurostat (ten00073 und tps00001)</t>
  </si>
  <si>
    <t>Quelle: Eurostat (ten00070 und tps00001)</t>
  </si>
  <si>
    <t>Quelle: Eurostat (ten00001 und env_watq2_1)</t>
  </si>
  <si>
    <t>Quelle: Eurostat (tsien051, tsien052 und tsien053)</t>
  </si>
  <si>
    <t>Quelle: Eurostat (tsdpc100, tec00001 und tsdpc220)</t>
  </si>
  <si>
    <t>Quelle: Eurostat (env_bio1 und tsdnr100)</t>
  </si>
  <si>
    <t>Treibhausgasemissionen insgesamt (1)</t>
  </si>
  <si>
    <t>Ziel 2008-2012</t>
  </si>
  <si>
    <t>Ziel 
2008-2012</t>
  </si>
  <si>
    <t>(1) Generell Index auf Basis 1990 = 100.</t>
  </si>
  <si>
    <t>(2) Keine Zielvorgabe im Rahmen des Kyoto-Protokolls.</t>
  </si>
  <si>
    <t>Treibhausgasemissionen, EU-27 (1)</t>
  </si>
  <si>
    <t>Treibhausgasemissionen</t>
  </si>
  <si>
    <t>Quelle: Eurostat (tsien010 und ten00072), Europäische Umweltagentur</t>
  </si>
  <si>
    <t>Treibhausgasemissionen insgesamt (1990=100) (1)</t>
  </si>
  <si>
    <t>Anteil an EU-27 (%)</t>
  </si>
  <si>
    <t>(1) Generell Index auf Basis 1990=100; EU-27, Zypern und Malta keine Zielvorgabe im Rahmen des Kyoto-Protokolls.</t>
  </si>
  <si>
    <t>(2) Schätzwerte für Zypern, Malta, Kroatien (2005) und die Türkei (2000).</t>
  </si>
  <si>
    <t>(3) Treibhausgasemissionen insgesamt Bruch in der Zeitreihe 1995.</t>
  </si>
  <si>
    <t>Quelle: Eurostat (tsien010), Europäische Umweltagentur</t>
  </si>
  <si>
    <r>
      <t>(in %, basierend auf Daten in Millionen Tonnen CO</t>
    </r>
    <r>
      <rPr>
        <vertAlign val="subscript"/>
        <sz val="9"/>
        <rFont val="Frutiger 45"/>
        <family val="2"/>
      </rPr>
      <t xml:space="preserve">2 </t>
    </r>
    <r>
      <rPr>
        <sz val="9"/>
        <rFont val="Frutiger 45"/>
        <family val="2"/>
      </rPr>
      <t>-Äquivalenten)</t>
    </r>
  </si>
  <si>
    <t>(in Tsd. Tonnen)</t>
  </si>
  <si>
    <r>
      <t>Stickstoffoxid (NO) ist farblos und geruchlos. Das Stickstoffoxidmolekül ist ein freies Radikal, d.h. es ist sehr reaktionsfähig. In der Luft reagiert es schnell mit Sauerstoff, um das giftige Stickstoffdioxid (NO</t>
    </r>
    <r>
      <rPr>
        <vertAlign val="subscript"/>
        <sz val="9"/>
        <rFont val="Frutiger 45"/>
        <family val="2"/>
      </rPr>
      <t>2</t>
    </r>
    <r>
      <rPr>
        <sz val="9"/>
        <rFont val="Frutiger 45"/>
        <family val="2"/>
      </rPr>
      <t>) zu bilden; ein riechstoffbildendes, braunes, säurehaltiges, hoch-ätzendes Gas, das für die gelb-braune Farbe des photochemischen Smogs verantwortlich ist. Ungefähr 90% der Stickstoffoxide (NOx) aus Verbrennungsprozessen werden in Form von NO emittiert. Salpetersäure wird durch die Reaktion von Stickstoffoxiden mit Wasser gebildet, sie ist ein wesentlicher Bestandteil des sauren Regens. Außerdem sind Stickstoffoxide (NO und NO</t>
    </r>
    <r>
      <rPr>
        <vertAlign val="subscript"/>
        <sz val="9"/>
        <rFont val="Frutiger 45"/>
        <family val="2"/>
      </rPr>
      <t>2</t>
    </r>
    <r>
      <rPr>
        <sz val="9"/>
        <rFont val="Frutiger 45"/>
        <family val="2"/>
      </rPr>
      <t xml:space="preserve"> berichtet als NOx) wichtige Vorläufersubstanzen für bodennahes (troposphärisches) Ozon und Schwebstaub. Luftemissionen von Stickoxiden werden unter dem Genfer Übereinkommen über weiträumige grenzüberschreitende Luftverunreinigung (CLRTAP), dem Göteborg-Protokoll und der Richtlinie 2001/81/EG des Europäischen Parlaments und des Rates vom 23.10.2001 über nationale Emissionshöchstmengen für bestimmte Luftschadstoffe (NEC-Richtlinie) geschätzt und berichtet.</t>
    </r>
  </si>
  <si>
    <t>(in kg pro Kopf)</t>
  </si>
  <si>
    <t>(in %, basierend auf Daten in Tsd. Tonnen Säure-Äquivalent)</t>
  </si>
  <si>
    <t>(Tsd. m³ pro Einwohner)</t>
  </si>
  <si>
    <t>(in kg pro Einwohner)</t>
  </si>
  <si>
    <t>Kommunale Abfälle</t>
  </si>
  <si>
    <t>Ressourcennutzung</t>
  </si>
  <si>
    <t>(in EUR/kg)</t>
  </si>
  <si>
    <t>(pro Mio. Einwohner)</t>
  </si>
  <si>
    <t>(in % der Gesamtzahl)</t>
  </si>
  <si>
    <t>(4) Treibhausgasemissionen insgesamt 2003 statt 2005.</t>
  </si>
  <si>
    <t>Treibhausgasemissionen nach Sektor, EU-15, 1990 und 2005 (1)</t>
  </si>
  <si>
    <r>
      <t>Aggregierte Treibhausgasemissionen des Kyoto Warenkorbs, die mit ihren globalen globalen Treibhauspotenzials (Global Warming Potential, GWP). Durch das Konzept des GWPs können die Emissionen der individuellen Treibhausgase zu einer Zahl in CO</t>
    </r>
    <r>
      <rPr>
        <vertAlign val="subscript"/>
        <sz val="9"/>
        <rFont val="Frutiger 45"/>
        <family val="2"/>
      </rPr>
      <t>2</t>
    </r>
    <r>
      <rPr>
        <sz val="9"/>
        <rFont val="Frutiger 45"/>
        <family val="2"/>
      </rPr>
      <t xml:space="preserve">-Äquivalent zusammengefasst werden. Verwendete Faktoren für das GWP: Kohlendioxid = 1, Methan = 21, Distickstoffoxid = 310 et Schwefelhexafluorid = 23 900. Fluorkohlenwasserstoffe und Perfluorkohlenwasserstoffe enthalten eine große Anzahl verschiedener Gase, die jeweils eigene Faktoren für das GWPs besitzen. </t>
    </r>
  </si>
  <si>
    <t>Liechtenstein (3)</t>
  </si>
  <si>
    <t>(3) 2003.</t>
  </si>
  <si>
    <r>
      <t>Unter dem Kyoto-Protokoll hat die EU einer Reduzierung um 8 % seiner Treibhausgasemissionen bis 2008-2012 im Vergleich zum Kyoto Basisjahr zugestimmt. Die Reduzierungen für jedes der EU-15-Länder sind unter der so genannten EU-Lastenteilungsvereinbarung zusammengefasst (Ratsentscheidung 2002/358/EG), die es einigen Ländern gestattet, Emissionen zu erhöhen, vorausgesetzt, diese werden durch Reduzierungen in anderen Mitgliedstaaten ausgeglichen. Acht der zehn neuen Mitgliedsstaaten haben andere Reduzierungsziele und andere Basisjahre gewählt, so wie es im Protokoll zugelassen ist. Diese und die Lastenteilungsziele für 2008-2012 werden in der Tabelle als Jahr 2010 angezeigt (keine Reduzierungsziele für Zypern und Malta). Die Emissionen der 6 Treibhausgase, die durch das Protokoll abgedeckt werden, werden ihren globalen Erwärmungspotenzialen (GWPs) entsprechend gewichtet und zusammengefasst, um Gesamtemissionen in CO</t>
    </r>
    <r>
      <rPr>
        <vertAlign val="subscript"/>
        <sz val="9"/>
        <rFont val="Frutiger 45"/>
        <family val="2"/>
      </rPr>
      <t>2</t>
    </r>
    <r>
      <rPr>
        <sz val="9"/>
        <rFont val="Frutiger 45"/>
        <family val="2"/>
      </rPr>
      <t>-Äquivalenten zu bekommen. Die Gesamtemissionen werden als Indizes mit dem Basisjahr=100 dargestellt. Das Basisjahr für CO</t>
    </r>
    <r>
      <rPr>
        <vertAlign val="subscript"/>
        <sz val="9"/>
        <rFont val="Frutiger 45"/>
        <family val="2"/>
      </rPr>
      <t>2</t>
    </r>
    <r>
      <rPr>
        <sz val="9"/>
        <rFont val="Frutiger 45"/>
        <family val="2"/>
      </rPr>
      <t>, CH</t>
    </r>
    <r>
      <rPr>
        <vertAlign val="subscript"/>
        <sz val="9"/>
        <rFont val="Frutiger 45"/>
        <family val="2"/>
      </rPr>
      <t>4</t>
    </r>
    <r>
      <rPr>
        <sz val="9"/>
        <rFont val="Frutiger 45"/>
        <family val="2"/>
      </rPr>
      <t xml:space="preserve"> und N</t>
    </r>
    <r>
      <rPr>
        <vertAlign val="subscript"/>
        <sz val="9"/>
        <rFont val="Frutiger 45"/>
        <family val="2"/>
      </rPr>
      <t>2</t>
    </r>
    <r>
      <rPr>
        <sz val="9"/>
        <rFont val="Frutiger 45"/>
        <family val="2"/>
      </rPr>
      <t>O (nicht-F Gase) ist 1990, und 1995 für die langlebigen F-Gase (HFC, PFC und SF</t>
    </r>
    <r>
      <rPr>
        <vertAlign val="subscript"/>
        <sz val="9"/>
        <rFont val="Frutiger 45"/>
        <family val="2"/>
      </rPr>
      <t>6</t>
    </r>
    <r>
      <rPr>
        <sz val="9"/>
        <rFont val="Frutiger 45"/>
        <family val="2"/>
      </rPr>
      <t xml:space="preserve">); Ausnahmen sind in den Erläuterungen (Metadaten) angegeben. Die Daten berücksichtigen keine Treibhausgasquellen oder -senken aus Landnutzungsänderungen und Forstwirtschaft (LUCF). </t>
    </r>
  </si>
  <si>
    <t xml:space="preserve">Der Indikator zeigt Jahresmittel der bevölkerungsgewichteten Schwebstaubkonzentrationen an städtischen Hintergrundsationen in Ballungsräume. Schwebstaub (particulate matter - Partikel, deren aerodynamischen Durchmesser kleiner als 10 Mikrometer, kurz: PM10) kann tief in die Lunge eindringen und eine allgemeine Verschlechterung des gesundheitlichen Zustandes (Entzündungen der Lunge, Herz- und Lungenkrankheiten) verursachen. Im Jahre 1996 wurde die Rahmenrichtlinie 96/62/EG des Rates über die Beurteilung und die Kontrolle der Luftqualität angenommen. Die erste Tochterrichtlinie (1999/30/EG) des Rates legt Grenzwerte für Schwebstaub und andere Luftschadstoffe in der Umgebungsluft (die bodennahe Außenluft mit Ausnahme der Luft an Arbeitsplätzen) fest. Für PM10 wurde ein jährlicher Grenzwert von 40 Mikrogramm pro m³ festgeschrieben. Der jährliche Bericht zur Luftqualität soll entsprechend den in der Kommissionsentscheidung 2004/224/EG festgelegten Modalitäten für die Übermittlung von Informationen unter der Rahmenrichtlinie Luftqualität erstellt werden. </t>
  </si>
  <si>
    <t xml:space="preserve">Der Indikator zeigt die bevölkerungsgewichtete Jahressumme der höchsten 8-stunden-Mittelwerte der Ozonkonzentration eines Tage oberhalb eines Schwellenwertes (70 Mikrogramm pro m³) an städtischen Hintergrundstationen in Ballungsräumen. Ozon ist ein starkes photochemisches Oxydationsmittel, welches ernsthafte Gesundheits- und Umweltschäden (Ökosystem, Agrarfrüchte) verursacht. Erhöhte Ozonkonzentrationen können zu Entzündungen und zu einer Schwächung der Lungenfunktion führen. Im Jahre 1996 verabschiedete der Rat "Umwelt" die Rahmenrichtlinie 96/62/EG über die Beurteilung und die Kontrolle der Luftqualität. In der dritten Tochterrichtlinie (2002/3/EG) über den Ozongehalt der Luft wurde als langfristiges Ziel 120 Mikrogramm Ozons pro m³ als der höchster 8-Stunden-Mittelwert eines Tages (pro Kalenderjahr) festgeschrieben. Der jährliche Bericht zur Luftqualität soll entsprechend den in der Kommissionsentscheidung 2004/224/EG festgelegten Modalitäten für die Übermittlung von Informationen unter der Rahmenrichtlinie Luftqualität erstellt werden. </t>
  </si>
  <si>
    <r>
      <t>Kohlendioxid (CO</t>
    </r>
    <r>
      <rPr>
        <vertAlign val="subscript"/>
        <sz val="9"/>
        <rFont val="Frutiger 45"/>
        <family val="2"/>
      </rPr>
      <t>2</t>
    </r>
    <r>
      <rPr>
        <sz val="9"/>
        <rFont val="Frutiger 45"/>
        <family val="2"/>
      </rPr>
      <t>) ist bei weitem das wichtigste Treibhausgas, wobei es mehr als 82 % des globalen Erwärmungspotenzials der gesamten anthropogenen Treibhausgas-Emissionen ausmacht, die durch das Protokoll von Kioto abgedeckt werden. Die Hauptquelle von CO</t>
    </r>
    <r>
      <rPr>
        <vertAlign val="subscript"/>
        <sz val="9"/>
        <rFont val="Frutiger 45"/>
        <family val="2"/>
      </rPr>
      <t>2</t>
    </r>
    <r>
      <rPr>
        <sz val="9"/>
        <rFont val="Frutiger 45"/>
        <family val="2"/>
      </rPr>
      <t xml:space="preserve"> ist die Verbrennung fossiler Kraftstoffe. Die jährlichen Emissionen werden unter dem Rahmenübereinkommen der Vereinten Nationen über Klimaänderungen (UNFCCC), dem Kioto-Protokoll und der Entscheidung Nr. 280/2004/EG des Europäischen Parlaments und des Rates geschätzt und berichtet. Die Auswirkung von Flächennutzung, Flächennutzungsänderungen und Forstwirtschaft (LULUCF) wird hier vernachlässigt. </t>
    </r>
  </si>
  <si>
    <t>Der minimale Zeitraum, der für die Berechnung langfristiger jährlicher Durchschnitte herangezogen wird, ist 20 Jahre. Aktuelle Evapotranspiration ist dasjenige Wasservolumen, welches durch Verdunstung und durch die Transpiration der Pflanzen vom Boden (einschließlich der Oberflächen von Binnengewässern) in die Atmosphäre transportiert wird. Interner Fluss ist das Gesamtvolumen der Abflüsse und der Grundwasserneubildung, welches unter natürlichen Bedingungen ausschließlich vom Niederschlag in einem Gebiet erzeugt wird. Der interne Fluss ist gleich dem Niederschlag abzüglich der aktuellen Evapotranspiration. Tatsächlicher externer Zufluss ist das Gesamtvolumen des tatsächlichen Zuflusses aus angrenzenden Gebieten in oberirdischen Gewässern und Grundwasser. Gesamte Süßwasserressourcen sind das Gesamtvolumen von Wasser, das durch interne Flüsse und externe Zuflüsse zusätzlich verfügbar wird. Tatsächlicher Gesamtabfluss ist der tatsächliche Abfluss aus Flüssen und Grundwasser ins Meer sowie in angrenzende Gebiete.</t>
  </si>
  <si>
    <t xml:space="preserve">Dieser Indikator zeigt die Menge an erzeugten kommunalen Abfällen. Es besteht aus der durch oder für kommunale Behörden gesammelte und durch das Entsorgungssystem verarbeitete Abfallmenge. Die Abfallmenge stammt zum größten Teil aus Haushalten, wobei ähnliche Abfälle aus Handel, Büros und öffentlichen Institutionen eingeschlossen sind. Für Gebiete, die nicht an die kommunale Abfallentsorgung angeschlossen sind, wird eine Abschätzung der erzeugten Abfälle vorgenommen. Die erzeugte Menge wird in kg pro Kopf der Bevölkerung pro Jahr angegeben. </t>
  </si>
  <si>
    <t xml:space="preserve">Kohlenmonoxid (CO) ist ein geruchloses, farbloses und giftiges Gas. Es ist unmöglich, die giftigen Dämpfe zu sehen, zu schmecken oder zu riechen. Hauptquelle für die CO-Belastung der Luft ist eine unvollständige Verbrennung. Kohlenmonoxid beeinträchtigt als Luftschadstoff die Sauerstoffaufnahme von Menschen und Tieren. Schon niedrige Mengen dieses Atemgiftes haben Auswirkungen auf das Zentralnervensystem. Außerdem ist CO auch an der photochemischen Bildung bodennahen Ozons beteiligt. Deshalb werden CO-Emissionen unter dem Genfer Übereinkommen über weiträumige grenzüberschreitende Luftverunreinigung (CLRTAP) geschätzt und berichtet. </t>
  </si>
  <si>
    <t xml:space="preserve">Dieser Indikator dient zur Verfolgung der Trends in den anthropogenen Luftschadstoffemissionen von Versauerungssubstanzen (Schwefeloxide, Stickoxide und Ammoniak) nach Sektoren. Diese Emissionen werden hinsichtlich ihrer Versauerungswirkung zusammengefasst und als sauere Äquivalente ausgedrückt. </t>
  </si>
  <si>
    <t>:</t>
  </si>
  <si>
    <t>-</t>
  </si>
  <si>
    <t>Malta (3)</t>
  </si>
  <si>
    <t>EU-25</t>
  </si>
  <si>
    <t>Malta</t>
  </si>
  <si>
    <t>Portugal</t>
  </si>
  <si>
    <t>Liechtenstein</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</si>
</sst>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0"/>
    <numFmt numFmtId="191" formatCode="0.00000"/>
    <numFmt numFmtId="192" formatCode="#,##0.0"/>
    <numFmt numFmtId="193" formatCode="0.0%"/>
    <numFmt numFmtId="194" formatCode="#,##0;[Black]#,##0"/>
    <numFmt numFmtId="195" formatCode="#\ ###\ ##0"/>
    <numFmt numFmtId="196" formatCode="0;[Red]0"/>
    <numFmt numFmtId="197" formatCode="#\ ##0.0"/>
    <numFmt numFmtId="198" formatCode="#\ ###.0"/>
    <numFmt numFmtId="199" formatCode="&quot;Yes&quot;;&quot;Yes&quot;;&quot;No&quot;"/>
    <numFmt numFmtId="200" formatCode="&quot;True&quot;;&quot;True&quot;;&quot;False&quot;"/>
    <numFmt numFmtId="201" formatCode="&quot;On&quot;;&quot;On&quot;;&quot;Off&quot;"/>
    <numFmt numFmtId="202" formatCode="[$€-2]\ #,##0.00_);[Red]\([$€-2]\ #,##0.00\)"/>
    <numFmt numFmtId="203" formatCode="_-* #,##0.0_-;\-* #,##0.0_-;_-* &quot;-&quot;??_-;_-@_-"/>
    <numFmt numFmtId="204" formatCode="_-* #,##0_-;\-* #,##0_-;_-* &quot;-&quot;??_-;_-@_-"/>
    <numFmt numFmtId="205" formatCode="0.000000"/>
    <numFmt numFmtId="206" formatCode="_(* #,##0.0_);_(* \(#,##0.0\);_(* &quot;-&quot;??_);_(@_)"/>
    <numFmt numFmtId="207" formatCode="#,##0.000"/>
    <numFmt numFmtId="208" formatCode="_(* #,##0_);_(* \(#,##0\);_(* &quot;-&quot;??_);_(@_)"/>
    <numFmt numFmtId="209" formatCode="d/mm/yy;@"/>
    <numFmt numFmtId="210" formatCode="0.0000000"/>
  </numFmts>
  <fonts count="30">
    <font>
      <sz val="10"/>
      <name val="Arial"/>
      <family val="0"/>
    </font>
    <font>
      <sz val="8"/>
      <name val="Arial"/>
      <family val="0"/>
    </font>
    <font>
      <u val="single"/>
      <sz val="10"/>
      <color indexed="12"/>
      <name val="Arial"/>
      <family val="0"/>
    </font>
    <font>
      <u val="single"/>
      <sz val="10"/>
      <color indexed="36"/>
      <name val="Arial"/>
      <family val="0"/>
    </font>
    <font>
      <sz val="8"/>
      <name val="Frutiger 45"/>
      <family val="2"/>
    </font>
    <font>
      <sz val="9"/>
      <name val="Frutiger 45"/>
      <family val="2"/>
    </font>
    <font>
      <b/>
      <sz val="9"/>
      <name val="Frutiger 45"/>
      <family val="2"/>
    </font>
    <font>
      <b/>
      <sz val="9"/>
      <color indexed="14"/>
      <name val="Frutiger 45"/>
      <family val="2"/>
    </font>
    <font>
      <b/>
      <sz val="9"/>
      <color indexed="10"/>
      <name val="Frutiger 45"/>
      <family val="2"/>
    </font>
    <font>
      <i/>
      <sz val="9"/>
      <name val="Frutiger 45"/>
      <family val="2"/>
    </font>
    <font>
      <sz val="9"/>
      <color indexed="8"/>
      <name val="Frutiger 45"/>
      <family val="2"/>
    </font>
    <font>
      <b/>
      <sz val="9"/>
      <color indexed="8"/>
      <name val="Frutiger 45"/>
      <family val="2"/>
    </font>
    <font>
      <sz val="9"/>
      <color indexed="18"/>
      <name val="Frutiger 45"/>
      <family val="2"/>
    </font>
    <font>
      <sz val="8"/>
      <color indexed="8"/>
      <name val="Arial"/>
      <family val="2"/>
    </font>
    <font>
      <b/>
      <sz val="8"/>
      <color indexed="8"/>
      <name val="Arial"/>
      <family val="2"/>
    </font>
    <font>
      <b/>
      <sz val="8"/>
      <name val="Arial"/>
      <family val="2"/>
    </font>
    <font>
      <b/>
      <sz val="10"/>
      <name val="Arial"/>
      <family val="2"/>
    </font>
    <font>
      <u val="single"/>
      <sz val="9"/>
      <name val="Frutiger 45"/>
      <family val="2"/>
    </font>
    <font>
      <vertAlign val="subscript"/>
      <sz val="9"/>
      <name val="Frutiger 45"/>
      <family val="2"/>
    </font>
    <font>
      <b/>
      <vertAlign val="subscript"/>
      <sz val="9"/>
      <name val="Frutiger 45"/>
      <family val="2"/>
    </font>
    <font>
      <sz val="8"/>
      <color indexed="14"/>
      <name val="Arial"/>
      <family val="0"/>
    </font>
    <font>
      <sz val="9"/>
      <color indexed="62"/>
      <name val="Frutiger 45"/>
      <family val="2"/>
    </font>
    <font>
      <sz val="9"/>
      <name val="Arial"/>
      <family val="0"/>
    </font>
    <font>
      <sz val="10"/>
      <color indexed="62"/>
      <name val="Frutiger 45"/>
      <family val="2"/>
    </font>
    <font>
      <sz val="10"/>
      <color indexed="18"/>
      <name val="Frutiger 45"/>
      <family val="2"/>
    </font>
    <font>
      <b/>
      <sz val="10"/>
      <name val="Frutiger 45"/>
      <family val="2"/>
    </font>
    <font>
      <sz val="9"/>
      <color indexed="63"/>
      <name val="Frutiger 45"/>
      <family val="2"/>
    </font>
    <font>
      <i/>
      <sz val="9"/>
      <color indexed="63"/>
      <name val="Frutiger 45"/>
      <family val="2"/>
    </font>
    <font>
      <sz val="8"/>
      <color indexed="8"/>
      <name val="Trebuchet MS"/>
      <family val="2"/>
    </font>
    <font>
      <sz val="10"/>
      <color indexed="10"/>
      <name val="Arial"/>
      <family val="0"/>
    </font>
  </fonts>
  <fills count="3">
    <fill>
      <patternFill/>
    </fill>
    <fill>
      <patternFill patternType="gray125"/>
    </fill>
    <fill>
      <patternFill patternType="solid">
        <fgColor indexed="18"/>
        <bgColor indexed="64"/>
      </patternFill>
    </fill>
  </fills>
  <borders count="4">
    <border>
      <left/>
      <right/>
      <top/>
      <bottom/>
      <diagonal/>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5" fillId="0" borderId="0" xfId="0" applyFont="1" applyFill="1" applyAlignment="1">
      <alignment/>
    </xf>
    <xf numFmtId="0" fontId="5" fillId="0" borderId="0" xfId="0" applyFont="1" applyAlignment="1">
      <alignment/>
    </xf>
    <xf numFmtId="0" fontId="5" fillId="0" borderId="0" xfId="0" applyFont="1" applyBorder="1" applyAlignment="1">
      <alignment/>
    </xf>
    <xf numFmtId="0" fontId="6" fillId="0" borderId="0" xfId="0" applyFont="1" applyBorder="1" applyAlignment="1">
      <alignment/>
    </xf>
    <xf numFmtId="188" fontId="5" fillId="0" borderId="0" xfId="0" applyNumberFormat="1" applyFont="1" applyBorder="1" applyAlignment="1">
      <alignment horizontal="right"/>
    </xf>
    <xf numFmtId="0" fontId="5" fillId="2" borderId="0" xfId="0" applyFont="1" applyFill="1" applyBorder="1" applyAlignment="1">
      <alignment/>
    </xf>
    <xf numFmtId="0" fontId="7" fillId="2" borderId="0" xfId="0" applyFont="1" applyFill="1" applyBorder="1" applyAlignment="1">
      <alignment/>
    </xf>
    <xf numFmtId="0" fontId="5" fillId="2" borderId="0" xfId="0" applyFont="1" applyFill="1" applyBorder="1" applyAlignment="1">
      <alignment wrapText="1"/>
    </xf>
    <xf numFmtId="0" fontId="5" fillId="2" borderId="0" xfId="0" applyFont="1" applyFill="1" applyBorder="1" applyAlignment="1">
      <alignment horizontal="right" wrapText="1"/>
    </xf>
    <xf numFmtId="0" fontId="5" fillId="2" borderId="0" xfId="0" applyFont="1" applyFill="1" applyAlignment="1">
      <alignment/>
    </xf>
    <xf numFmtId="0" fontId="7" fillId="2" borderId="0" xfId="0" applyFont="1" applyFill="1" applyAlignment="1">
      <alignment/>
    </xf>
    <xf numFmtId="206" fontId="5" fillId="2" borderId="0" xfId="15" applyNumberFormat="1" applyFont="1" applyFill="1" applyAlignment="1">
      <alignment horizontal="right"/>
    </xf>
    <xf numFmtId="0" fontId="5" fillId="2" borderId="0" xfId="0" applyFont="1" applyFill="1" applyAlignment="1">
      <alignment horizontal="right"/>
    </xf>
    <xf numFmtId="188" fontId="5" fillId="2" borderId="0" xfId="0" applyNumberFormat="1" applyFont="1" applyFill="1" applyAlignment="1">
      <alignment horizontal="right"/>
    </xf>
    <xf numFmtId="188" fontId="5" fillId="2" borderId="0" xfId="0" applyNumberFormat="1" applyFont="1" applyFill="1" applyAlignment="1">
      <alignment/>
    </xf>
    <xf numFmtId="0" fontId="6" fillId="2" borderId="0" xfId="0" applyFont="1" applyFill="1" applyBorder="1" applyAlignment="1">
      <alignment/>
    </xf>
    <xf numFmtId="0" fontId="5" fillId="2" borderId="0" xfId="0" applyFont="1" applyFill="1" applyBorder="1" applyAlignment="1">
      <alignment horizontal="left" wrapText="1"/>
    </xf>
    <xf numFmtId="188" fontId="5" fillId="2" borderId="0" xfId="0" applyNumberFormat="1" applyFont="1" applyFill="1" applyBorder="1" applyAlignment="1">
      <alignment/>
    </xf>
    <xf numFmtId="188" fontId="5" fillId="2" borderId="0" xfId="0" applyNumberFormat="1" applyFont="1" applyFill="1" applyBorder="1" applyAlignment="1">
      <alignment horizontal="right" wrapText="1"/>
    </xf>
    <xf numFmtId="0" fontId="6" fillId="2" borderId="0" xfId="0" applyFont="1" applyFill="1" applyAlignment="1">
      <alignment/>
    </xf>
    <xf numFmtId="3" fontId="5" fillId="2" borderId="0" xfId="0" applyNumberFormat="1" applyFont="1" applyFill="1" applyBorder="1" applyAlignment="1">
      <alignment horizontal="right" wrapText="1"/>
    </xf>
    <xf numFmtId="3" fontId="9" fillId="2" borderId="0" xfId="0" applyNumberFormat="1" applyFont="1" applyFill="1" applyBorder="1" applyAlignment="1">
      <alignment horizontal="right" wrapText="1"/>
    </xf>
    <xf numFmtId="0" fontId="6" fillId="2" borderId="0" xfId="0" applyFont="1" applyFill="1" applyBorder="1" applyAlignment="1">
      <alignment horizontal="right" wrapText="1"/>
    </xf>
    <xf numFmtId="0" fontId="6" fillId="2" borderId="0" xfId="0" applyFont="1" applyFill="1" applyBorder="1" applyAlignment="1">
      <alignment horizontal="center" wrapText="1"/>
    </xf>
    <xf numFmtId="0" fontId="5" fillId="2" borderId="1" xfId="0" applyFont="1" applyFill="1" applyBorder="1" applyAlignment="1">
      <alignment/>
    </xf>
    <xf numFmtId="0" fontId="6" fillId="2" borderId="1" xfId="0" applyFont="1" applyFill="1" applyBorder="1" applyAlignment="1">
      <alignment/>
    </xf>
    <xf numFmtId="192" fontId="5" fillId="2" borderId="1" xfId="0" applyNumberFormat="1" applyFont="1" applyFill="1" applyBorder="1" applyAlignment="1">
      <alignment horizontal="right" wrapText="1"/>
    </xf>
    <xf numFmtId="192" fontId="5" fillId="2" borderId="0" xfId="0" applyNumberFormat="1" applyFont="1" applyFill="1" applyBorder="1" applyAlignment="1">
      <alignment horizontal="right" wrapText="1"/>
    </xf>
    <xf numFmtId="192" fontId="9" fillId="2" borderId="0" xfId="0" applyNumberFormat="1" applyFont="1" applyFill="1" applyBorder="1" applyAlignment="1">
      <alignment horizontal="right" wrapText="1"/>
    </xf>
    <xf numFmtId="0" fontId="5" fillId="2" borderId="2" xfId="0" applyFont="1" applyFill="1" applyBorder="1" applyAlignment="1">
      <alignment/>
    </xf>
    <xf numFmtId="0" fontId="6" fillId="2" borderId="2" xfId="0" applyFont="1" applyFill="1" applyBorder="1" applyAlignment="1">
      <alignment/>
    </xf>
    <xf numFmtId="192" fontId="5" fillId="2" borderId="2" xfId="0" applyNumberFormat="1" applyFont="1" applyFill="1" applyBorder="1" applyAlignment="1">
      <alignment horizontal="right" wrapText="1"/>
    </xf>
    <xf numFmtId="192" fontId="5" fillId="2" borderId="0" xfId="0" applyNumberFormat="1" applyFont="1" applyFill="1" applyBorder="1" applyAlignment="1">
      <alignment horizontal="right"/>
    </xf>
    <xf numFmtId="0" fontId="5" fillId="2" borderId="3" xfId="0" applyFont="1" applyFill="1" applyBorder="1" applyAlignment="1">
      <alignment/>
    </xf>
    <xf numFmtId="0" fontId="6" fillId="2" borderId="3" xfId="0" applyFont="1" applyFill="1" applyBorder="1" applyAlignment="1">
      <alignment/>
    </xf>
    <xf numFmtId="192" fontId="5" fillId="2" borderId="3" xfId="0" applyNumberFormat="1" applyFont="1" applyFill="1" applyBorder="1" applyAlignment="1">
      <alignment horizontal="right" wrapText="1"/>
    </xf>
    <xf numFmtId="0" fontId="5" fillId="2" borderId="0" xfId="0" applyFont="1" applyFill="1" applyBorder="1" applyAlignment="1">
      <alignment/>
    </xf>
    <xf numFmtId="0" fontId="5" fillId="2" borderId="3" xfId="0" applyFont="1" applyFill="1" applyBorder="1" applyAlignment="1">
      <alignment vertical="center"/>
    </xf>
    <xf numFmtId="0" fontId="6" fillId="2" borderId="3" xfId="0" applyFont="1" applyFill="1" applyBorder="1" applyAlignment="1">
      <alignment vertical="center"/>
    </xf>
    <xf numFmtId="192" fontId="5" fillId="2" borderId="3" xfId="0" applyNumberFormat="1" applyFont="1" applyFill="1" applyBorder="1" applyAlignment="1">
      <alignment horizontal="right" vertical="center"/>
    </xf>
    <xf numFmtId="192" fontId="5" fillId="2" borderId="3" xfId="0" applyNumberFormat="1" applyFont="1" applyFill="1" applyBorder="1" applyAlignment="1">
      <alignment horizontal="right"/>
    </xf>
    <xf numFmtId="0" fontId="5" fillId="2" borderId="0" xfId="0" applyFont="1" applyFill="1" applyBorder="1" applyAlignment="1">
      <alignment vertical="center"/>
    </xf>
    <xf numFmtId="0" fontId="5" fillId="2" borderId="2" xfId="0" applyFont="1" applyFill="1" applyBorder="1" applyAlignment="1">
      <alignment vertical="center"/>
    </xf>
    <xf numFmtId="0" fontId="6" fillId="2" borderId="2" xfId="0" applyFont="1" applyFill="1" applyBorder="1" applyAlignment="1">
      <alignment vertical="center"/>
    </xf>
    <xf numFmtId="192" fontId="5" fillId="2" borderId="2" xfId="0" applyNumberFormat="1" applyFont="1" applyFill="1" applyBorder="1" applyAlignment="1">
      <alignment horizontal="right" vertical="center"/>
    </xf>
    <xf numFmtId="192" fontId="5" fillId="2" borderId="2" xfId="0" applyNumberFormat="1" applyFont="1" applyFill="1" applyBorder="1" applyAlignment="1">
      <alignment horizontal="right"/>
    </xf>
    <xf numFmtId="0" fontId="6" fillId="2" borderId="0" xfId="0" applyFont="1" applyFill="1" applyBorder="1" applyAlignment="1">
      <alignment vertical="center"/>
    </xf>
    <xf numFmtId="192" fontId="5" fillId="2" borderId="0" xfId="0" applyNumberFormat="1" applyFont="1" applyFill="1" applyBorder="1" applyAlignment="1">
      <alignment horizontal="right" vertical="center"/>
    </xf>
    <xf numFmtId="192" fontId="5" fillId="2" borderId="0" xfId="0" applyNumberFormat="1" applyFont="1" applyFill="1" applyAlignment="1">
      <alignment/>
    </xf>
    <xf numFmtId="192" fontId="9" fillId="2" borderId="0" xfId="0" applyNumberFormat="1" applyFont="1" applyFill="1" applyAlignment="1">
      <alignment/>
    </xf>
    <xf numFmtId="0" fontId="6" fillId="2" borderId="0" xfId="0" applyFont="1" applyFill="1" applyBorder="1" applyAlignment="1">
      <alignment wrapText="1"/>
    </xf>
    <xf numFmtId="208" fontId="5" fillId="2" borderId="0" xfId="15" applyNumberFormat="1" applyFont="1" applyFill="1" applyBorder="1" applyAlignment="1">
      <alignment horizontal="right" wrapText="1"/>
    </xf>
    <xf numFmtId="3" fontId="5" fillId="2" borderId="0" xfId="0" applyNumberFormat="1" applyFont="1" applyFill="1" applyAlignment="1">
      <alignment/>
    </xf>
    <xf numFmtId="0" fontId="5" fillId="2" borderId="0" xfId="0" applyFont="1" applyFill="1" applyBorder="1" applyAlignment="1">
      <alignment horizontal="left"/>
    </xf>
    <xf numFmtId="0" fontId="5" fillId="2" borderId="0" xfId="0" applyFont="1" applyFill="1" applyBorder="1" applyAlignment="1">
      <alignment horizontal="right"/>
    </xf>
    <xf numFmtId="209" fontId="5" fillId="2" borderId="0" xfId="0" applyNumberFormat="1" applyFont="1" applyFill="1" applyBorder="1" applyAlignment="1">
      <alignment horizontal="right"/>
    </xf>
    <xf numFmtId="192" fontId="5" fillId="2" borderId="0" xfId="0" applyNumberFormat="1" applyFont="1" applyFill="1" applyBorder="1" applyAlignment="1">
      <alignment/>
    </xf>
    <xf numFmtId="192" fontId="10" fillId="2" borderId="0" xfId="0" applyNumberFormat="1" applyFont="1" applyFill="1" applyBorder="1" applyAlignment="1">
      <alignment/>
    </xf>
    <xf numFmtId="0" fontId="14" fillId="2" borderId="0" xfId="0" applyFont="1" applyFill="1" applyBorder="1" applyAlignment="1">
      <alignment horizontal="left" wrapText="1"/>
    </xf>
    <xf numFmtId="0" fontId="13" fillId="2" borderId="0" xfId="0" applyFont="1" applyFill="1" applyBorder="1" applyAlignment="1">
      <alignment horizontal="right" wrapText="1"/>
    </xf>
    <xf numFmtId="188" fontId="5" fillId="2" borderId="0" xfId="0" applyNumberFormat="1" applyFont="1" applyFill="1" applyBorder="1" applyAlignment="1">
      <alignment horizontal="right"/>
    </xf>
    <xf numFmtId="0" fontId="6" fillId="2" borderId="0" xfId="0" applyFont="1" applyFill="1" applyBorder="1" applyAlignment="1">
      <alignment horizontal="right"/>
    </xf>
    <xf numFmtId="0" fontId="11" fillId="2" borderId="0" xfId="0" applyFont="1" applyFill="1" applyBorder="1" applyAlignment="1">
      <alignment horizontal="right"/>
    </xf>
    <xf numFmtId="0" fontId="14" fillId="2" borderId="0" xfId="0" applyFont="1" applyFill="1" applyBorder="1" applyAlignment="1">
      <alignment horizontal="right" wrapText="1"/>
    </xf>
    <xf numFmtId="0" fontId="0" fillId="2" borderId="0" xfId="0" applyFill="1" applyAlignment="1">
      <alignment/>
    </xf>
    <xf numFmtId="188" fontId="0" fillId="2" borderId="0" xfId="0" applyNumberFormat="1" applyFill="1" applyAlignment="1">
      <alignment/>
    </xf>
    <xf numFmtId="0" fontId="15" fillId="2" borderId="0" xfId="0" applyFont="1" applyFill="1" applyBorder="1" applyAlignment="1">
      <alignment horizontal="right" wrapText="1"/>
    </xf>
    <xf numFmtId="0" fontId="8" fillId="2" borderId="0" xfId="0" applyFont="1" applyFill="1" applyAlignment="1">
      <alignment/>
    </xf>
    <xf numFmtId="0" fontId="0" fillId="2" borderId="0" xfId="0" applyFont="1" applyFill="1" applyBorder="1" applyAlignment="1">
      <alignment/>
    </xf>
    <xf numFmtId="0" fontId="0" fillId="2" borderId="0" xfId="0" applyFont="1" applyFill="1" applyBorder="1" applyAlignment="1">
      <alignment/>
    </xf>
    <xf numFmtId="0" fontId="6" fillId="2" borderId="0" xfId="0" applyFont="1" applyFill="1" applyBorder="1" applyAlignment="1">
      <alignment horizontal="left" vertical="top"/>
    </xf>
    <xf numFmtId="0" fontId="0" fillId="2" borderId="0" xfId="0" applyFont="1" applyFill="1" applyBorder="1" applyAlignment="1">
      <alignment/>
    </xf>
    <xf numFmtId="0" fontId="6" fillId="2" borderId="0" xfId="0" applyFont="1" applyFill="1" applyAlignment="1">
      <alignment horizontal="center" wrapText="1"/>
    </xf>
    <xf numFmtId="3" fontId="9" fillId="2" borderId="0" xfId="0" applyNumberFormat="1" applyFont="1" applyFill="1" applyAlignment="1">
      <alignment horizontal="right"/>
    </xf>
    <xf numFmtId="3" fontId="17" fillId="2" borderId="0" xfId="20" applyNumberFormat="1" applyFont="1" applyFill="1" applyBorder="1" applyAlignment="1">
      <alignment horizontal="right"/>
    </xf>
    <xf numFmtId="3" fontId="5" fillId="2" borderId="0" xfId="0" applyNumberFormat="1" applyFont="1" applyFill="1" applyAlignment="1">
      <alignment horizontal="right"/>
    </xf>
    <xf numFmtId="3" fontId="5" fillId="2" borderId="0" xfId="0" applyNumberFormat="1" applyFont="1" applyFill="1" applyBorder="1" applyAlignment="1">
      <alignment horizontal="right"/>
    </xf>
    <xf numFmtId="0" fontId="6" fillId="2" borderId="0" xfId="0" applyFont="1" applyFill="1" applyBorder="1" applyAlignment="1">
      <alignment/>
    </xf>
    <xf numFmtId="1" fontId="5" fillId="2" borderId="0" xfId="0" applyNumberFormat="1" applyFont="1" applyFill="1" applyBorder="1" applyAlignment="1">
      <alignment/>
    </xf>
    <xf numFmtId="0" fontId="5" fillId="2" borderId="0" xfId="0" applyFont="1" applyFill="1" applyBorder="1" applyAlignment="1">
      <alignment horizontal="right" vertical="top"/>
    </xf>
    <xf numFmtId="1" fontId="5" fillId="2" borderId="0" xfId="0" applyNumberFormat="1" applyFont="1" applyFill="1" applyAlignment="1">
      <alignment horizontal="right" vertical="top"/>
    </xf>
    <xf numFmtId="1" fontId="6" fillId="2" borderId="0" xfId="0" applyNumberFormat="1" applyFont="1" applyFill="1" applyAlignment="1">
      <alignment horizontal="right" vertical="top"/>
    </xf>
    <xf numFmtId="0" fontId="5" fillId="2" borderId="0" xfId="0" applyFont="1" applyFill="1" applyAlignment="1">
      <alignment/>
    </xf>
    <xf numFmtId="0" fontId="6" fillId="2" borderId="0" xfId="0" applyNumberFormat="1" applyFont="1" applyFill="1" applyBorder="1" applyAlignment="1">
      <alignment horizontal="right" wrapText="1"/>
    </xf>
    <xf numFmtId="3" fontId="5" fillId="2" borderId="3" xfId="0" applyNumberFormat="1" applyFont="1" applyFill="1" applyBorder="1" applyAlignment="1">
      <alignment horizontal="right" wrapText="1"/>
    </xf>
    <xf numFmtId="0" fontId="5" fillId="2" borderId="3" xfId="0" applyFont="1" applyFill="1" applyBorder="1" applyAlignment="1">
      <alignment horizontal="right"/>
    </xf>
    <xf numFmtId="188" fontId="5" fillId="2" borderId="0" xfId="21" applyNumberFormat="1" applyFont="1" applyFill="1" applyBorder="1" applyAlignment="1">
      <alignment horizontal="right"/>
    </xf>
    <xf numFmtId="3" fontId="5" fillId="2" borderId="2" xfId="0" applyNumberFormat="1" applyFont="1" applyFill="1" applyBorder="1" applyAlignment="1">
      <alignment horizontal="right" wrapText="1"/>
    </xf>
    <xf numFmtId="0" fontId="5" fillId="2" borderId="2" xfId="0" applyFont="1" applyFill="1" applyBorder="1" applyAlignment="1">
      <alignment horizontal="right"/>
    </xf>
    <xf numFmtId="0" fontId="5" fillId="2" borderId="0" xfId="0" applyFont="1" applyFill="1" applyAlignment="1">
      <alignment horizontal="right" wrapText="1"/>
    </xf>
    <xf numFmtId="3" fontId="5" fillId="2" borderId="0" xfId="15" applyNumberFormat="1" applyFont="1" applyFill="1" applyAlignment="1">
      <alignment horizontal="right"/>
    </xf>
    <xf numFmtId="3" fontId="5" fillId="2" borderId="3" xfId="0" applyNumberFormat="1" applyFont="1" applyFill="1" applyBorder="1" applyAlignment="1">
      <alignment horizontal="right"/>
    </xf>
    <xf numFmtId="3" fontId="5" fillId="2" borderId="2" xfId="0" applyNumberFormat="1" applyFont="1" applyFill="1" applyBorder="1" applyAlignment="1">
      <alignment horizontal="right"/>
    </xf>
    <xf numFmtId="0" fontId="20" fillId="2" borderId="0" xfId="0" applyFont="1" applyFill="1" applyAlignment="1">
      <alignment/>
    </xf>
    <xf numFmtId="0" fontId="5" fillId="2" borderId="3" xfId="0" applyFont="1" applyFill="1" applyBorder="1" applyAlignment="1">
      <alignment horizontal="right" wrapText="1"/>
    </xf>
    <xf numFmtId="0" fontId="5" fillId="2" borderId="2" xfId="0" applyFont="1" applyFill="1" applyBorder="1" applyAlignment="1">
      <alignment horizontal="right" wrapText="1"/>
    </xf>
    <xf numFmtId="0" fontId="6" fillId="2" borderId="3" xfId="0" applyFont="1" applyFill="1" applyBorder="1" applyAlignment="1">
      <alignment horizontal="left" vertical="top"/>
    </xf>
    <xf numFmtId="3" fontId="9" fillId="2" borderId="0" xfId="0" applyNumberFormat="1" applyFont="1" applyFill="1" applyBorder="1" applyAlignment="1">
      <alignment horizontal="right"/>
    </xf>
    <xf numFmtId="0" fontId="6" fillId="2" borderId="2" xfId="0" applyFont="1" applyFill="1" applyBorder="1" applyAlignment="1">
      <alignment horizontal="left" vertical="top"/>
    </xf>
    <xf numFmtId="3" fontId="9" fillId="2" borderId="2" xfId="0" applyNumberFormat="1" applyFont="1" applyFill="1" applyBorder="1" applyAlignment="1">
      <alignment horizontal="right"/>
    </xf>
    <xf numFmtId="3" fontId="17" fillId="2" borderId="2" xfId="20" applyNumberFormat="1" applyFont="1" applyFill="1" applyBorder="1" applyAlignment="1">
      <alignment horizontal="right"/>
    </xf>
    <xf numFmtId="3" fontId="9" fillId="2" borderId="3" xfId="0" applyNumberFormat="1" applyFont="1" applyFill="1" applyBorder="1" applyAlignment="1">
      <alignment horizontal="right"/>
    </xf>
    <xf numFmtId="3" fontId="17" fillId="2" borderId="3" xfId="20" applyNumberFormat="1" applyFont="1" applyFill="1" applyBorder="1" applyAlignment="1">
      <alignment horizontal="right"/>
    </xf>
    <xf numFmtId="0" fontId="16" fillId="2" borderId="0" xfId="0" applyFont="1" applyFill="1" applyBorder="1" applyAlignment="1">
      <alignment horizontal="right" vertical="top" wrapText="1"/>
    </xf>
    <xf numFmtId="0" fontId="5" fillId="0" borderId="0" xfId="0" applyFont="1" applyAlignment="1">
      <alignment vertical="center"/>
    </xf>
    <xf numFmtId="0" fontId="6" fillId="0" borderId="0" xfId="0" applyFont="1" applyAlignment="1">
      <alignment vertical="center"/>
    </xf>
    <xf numFmtId="188" fontId="5" fillId="0" borderId="0" xfId="0" applyNumberFormat="1" applyFont="1" applyAlignment="1">
      <alignment horizontal="right" vertical="center"/>
    </xf>
    <xf numFmtId="0" fontId="6" fillId="0" borderId="0" xfId="0" applyFont="1" applyAlignment="1">
      <alignment horizontal="center"/>
    </xf>
    <xf numFmtId="0" fontId="5" fillId="0" borderId="3" xfId="0" applyFont="1" applyBorder="1" applyAlignment="1">
      <alignment vertical="center"/>
    </xf>
    <xf numFmtId="0" fontId="6" fillId="0" borderId="3" xfId="0" applyFont="1" applyBorder="1" applyAlignment="1">
      <alignment vertical="center"/>
    </xf>
    <xf numFmtId="188" fontId="5" fillId="0" borderId="3" xfId="0" applyNumberFormat="1" applyFont="1" applyBorder="1" applyAlignment="1">
      <alignment horizontal="right" vertical="center"/>
    </xf>
    <xf numFmtId="0" fontId="5" fillId="0" borderId="2" xfId="0" applyFont="1" applyBorder="1" applyAlignment="1">
      <alignment vertical="center"/>
    </xf>
    <xf numFmtId="0" fontId="6" fillId="0" borderId="2" xfId="0" applyFont="1" applyBorder="1" applyAlignment="1">
      <alignment vertical="center"/>
    </xf>
    <xf numFmtId="188" fontId="5" fillId="0" borderId="2" xfId="0" applyNumberFormat="1" applyFont="1" applyBorder="1" applyAlignment="1">
      <alignment horizontal="right" vertical="center"/>
    </xf>
    <xf numFmtId="0" fontId="5" fillId="0" borderId="0" xfId="0" applyFont="1" applyBorder="1" applyAlignment="1">
      <alignment vertical="center"/>
    </xf>
    <xf numFmtId="0" fontId="6" fillId="0" borderId="0" xfId="0" applyFont="1" applyBorder="1" applyAlignment="1">
      <alignment vertical="center"/>
    </xf>
    <xf numFmtId="188" fontId="5" fillId="0" borderId="0" xfId="0" applyNumberFormat="1" applyFont="1" applyBorder="1" applyAlignment="1">
      <alignment horizontal="right" vertical="center"/>
    </xf>
    <xf numFmtId="0" fontId="20" fillId="0" borderId="0" xfId="0" applyFont="1" applyAlignment="1">
      <alignment/>
    </xf>
    <xf numFmtId="0" fontId="20" fillId="2" borderId="0" xfId="0" applyFont="1" applyFill="1" applyBorder="1" applyAlignment="1">
      <alignment/>
    </xf>
    <xf numFmtId="0" fontId="21" fillId="2" borderId="0" xfId="0" applyFont="1" applyFill="1" applyBorder="1" applyAlignment="1">
      <alignment horizontal="left" wrapText="1"/>
    </xf>
    <xf numFmtId="0" fontId="22" fillId="2" borderId="0" xfId="0" applyFont="1" applyFill="1" applyAlignment="1">
      <alignment/>
    </xf>
    <xf numFmtId="1" fontId="23" fillId="2" borderId="0" xfId="0" applyNumberFormat="1" applyFont="1" applyFill="1" applyAlignment="1">
      <alignment/>
    </xf>
    <xf numFmtId="1" fontId="23" fillId="2" borderId="0" xfId="0" applyNumberFormat="1" applyFont="1" applyFill="1" applyBorder="1" applyAlignment="1">
      <alignment horizontal="right" vertical="center"/>
    </xf>
    <xf numFmtId="0" fontId="23" fillId="2" borderId="0" xfId="0" applyFont="1" applyFill="1" applyAlignment="1">
      <alignment/>
    </xf>
    <xf numFmtId="0" fontId="12" fillId="2" borderId="0" xfId="0" applyFont="1" applyFill="1" applyAlignment="1">
      <alignment/>
    </xf>
    <xf numFmtId="0" fontId="12" fillId="2" borderId="0" xfId="0" applyFont="1" applyFill="1" applyAlignment="1">
      <alignment horizontal="right" wrapText="1"/>
    </xf>
    <xf numFmtId="188" fontId="12" fillId="2" borderId="0" xfId="0" applyNumberFormat="1" applyFont="1" applyFill="1" applyAlignment="1">
      <alignment/>
    </xf>
    <xf numFmtId="0" fontId="24" fillId="2" borderId="0" xfId="0" applyFont="1" applyFill="1" applyAlignment="1">
      <alignment/>
    </xf>
    <xf numFmtId="1" fontId="24" fillId="2" borderId="0" xfId="0" applyNumberFormat="1" applyFont="1" applyFill="1" applyAlignment="1">
      <alignment/>
    </xf>
    <xf numFmtId="192" fontId="24" fillId="2" borderId="0" xfId="0" applyNumberFormat="1" applyFont="1" applyFill="1" applyAlignment="1">
      <alignment/>
    </xf>
    <xf numFmtId="1" fontId="24" fillId="2" borderId="0" xfId="0" applyNumberFormat="1" applyFont="1" applyFill="1" applyBorder="1" applyAlignment="1">
      <alignment horizontal="right" vertical="center"/>
    </xf>
    <xf numFmtId="0" fontId="12" fillId="2" borderId="0" xfId="0" applyFont="1" applyFill="1" applyBorder="1" applyAlignment="1">
      <alignment/>
    </xf>
    <xf numFmtId="0" fontId="21" fillId="2" borderId="0" xfId="0" applyFont="1" applyFill="1" applyAlignment="1">
      <alignment/>
    </xf>
    <xf numFmtId="188" fontId="21" fillId="2" borderId="0" xfId="0" applyNumberFormat="1" applyFont="1" applyFill="1" applyAlignment="1">
      <alignment/>
    </xf>
    <xf numFmtId="0" fontId="5" fillId="2" borderId="1" xfId="0" applyFont="1" applyFill="1" applyBorder="1" applyAlignment="1">
      <alignment vertical="center"/>
    </xf>
    <xf numFmtId="0" fontId="6" fillId="2" borderId="1" xfId="0" applyFont="1" applyFill="1" applyBorder="1" applyAlignment="1">
      <alignment vertical="center"/>
    </xf>
    <xf numFmtId="192" fontId="5" fillId="2" borderId="1" xfId="0" applyNumberFormat="1" applyFont="1" applyFill="1" applyBorder="1" applyAlignment="1">
      <alignment horizontal="right" vertical="center"/>
    </xf>
    <xf numFmtId="192" fontId="5" fillId="2" borderId="1" xfId="0" applyNumberFormat="1" applyFont="1" applyFill="1" applyBorder="1" applyAlignment="1">
      <alignment horizontal="right"/>
    </xf>
    <xf numFmtId="3" fontId="5" fillId="2" borderId="0" xfId="0" applyNumberFormat="1" applyFont="1" applyFill="1" applyBorder="1" applyAlignment="1">
      <alignment/>
    </xf>
    <xf numFmtId="192" fontId="27" fillId="2" borderId="1" xfId="0" applyNumberFormat="1" applyFont="1" applyFill="1" applyBorder="1" applyAlignment="1">
      <alignment horizontal="right" wrapText="1"/>
    </xf>
    <xf numFmtId="192" fontId="26" fillId="2" borderId="0" xfId="0" applyNumberFormat="1" applyFont="1" applyFill="1" applyBorder="1" applyAlignment="1">
      <alignment horizontal="right" wrapText="1"/>
    </xf>
    <xf numFmtId="192" fontId="27" fillId="2" borderId="0" xfId="0" applyNumberFormat="1" applyFont="1" applyFill="1" applyBorder="1" applyAlignment="1">
      <alignment horizontal="right" wrapText="1"/>
    </xf>
    <xf numFmtId="192" fontId="26" fillId="2" borderId="2" xfId="0" applyNumberFormat="1" applyFont="1" applyFill="1" applyBorder="1" applyAlignment="1">
      <alignment horizontal="right" wrapText="1"/>
    </xf>
    <xf numFmtId="192" fontId="26" fillId="2" borderId="0" xfId="0" applyNumberFormat="1" applyFont="1" applyFill="1" applyBorder="1" applyAlignment="1">
      <alignment horizontal="right"/>
    </xf>
    <xf numFmtId="192" fontId="26" fillId="2" borderId="3" xfId="0" applyNumberFormat="1" applyFont="1" applyFill="1" applyBorder="1" applyAlignment="1">
      <alignment horizontal="right" wrapText="1"/>
    </xf>
    <xf numFmtId="4" fontId="5" fillId="2" borderId="1" xfId="0" applyNumberFormat="1" applyFont="1" applyFill="1" applyBorder="1" applyAlignment="1">
      <alignment horizontal="right" wrapText="1"/>
    </xf>
    <xf numFmtId="4" fontId="5" fillId="2" borderId="0" xfId="0" applyNumberFormat="1" applyFont="1" applyFill="1" applyBorder="1" applyAlignment="1">
      <alignment horizontal="right" wrapText="1"/>
    </xf>
    <xf numFmtId="4" fontId="9" fillId="2" borderId="0" xfId="0" applyNumberFormat="1" applyFont="1" applyFill="1" applyBorder="1" applyAlignment="1">
      <alignment horizontal="right" wrapText="1"/>
    </xf>
    <xf numFmtId="4" fontId="5" fillId="2" borderId="2" xfId="0" applyNumberFormat="1" applyFont="1" applyFill="1" applyBorder="1" applyAlignment="1">
      <alignment horizontal="right" wrapText="1"/>
    </xf>
    <xf numFmtId="4" fontId="5" fillId="2" borderId="3" xfId="0" applyNumberFormat="1" applyFont="1" applyFill="1" applyBorder="1" applyAlignment="1">
      <alignment horizontal="right" wrapText="1"/>
    </xf>
    <xf numFmtId="1" fontId="5" fillId="2" borderId="0" xfId="0" applyNumberFormat="1" applyFont="1" applyFill="1" applyBorder="1" applyAlignment="1">
      <alignment horizontal="right" wrapText="1"/>
    </xf>
    <xf numFmtId="1" fontId="5" fillId="2" borderId="3" xfId="0" applyNumberFormat="1" applyFont="1" applyFill="1" applyBorder="1" applyAlignment="1">
      <alignment horizontal="right" wrapText="1"/>
    </xf>
    <xf numFmtId="0" fontId="21" fillId="2" borderId="0" xfId="0" applyFont="1" applyFill="1" applyBorder="1" applyAlignment="1">
      <alignment/>
    </xf>
    <xf numFmtId="4" fontId="5" fillId="2" borderId="0" xfId="0" applyNumberFormat="1" applyFont="1" applyFill="1" applyBorder="1" applyAlignment="1">
      <alignment horizontal="right"/>
    </xf>
    <xf numFmtId="0" fontId="12" fillId="2" borderId="0" xfId="0" applyFont="1" applyFill="1" applyBorder="1" applyAlignment="1">
      <alignment horizontal="left" wrapText="1"/>
    </xf>
    <xf numFmtId="3" fontId="24" fillId="2" borderId="0" xfId="0" applyNumberFormat="1" applyFont="1" applyFill="1" applyAlignment="1">
      <alignment/>
    </xf>
    <xf numFmtId="0" fontId="28" fillId="0" borderId="0" xfId="0" applyFont="1" applyFill="1" applyBorder="1" applyAlignment="1">
      <alignment vertical="top"/>
    </xf>
    <xf numFmtId="0" fontId="5" fillId="2" borderId="1" xfId="0" applyFont="1" applyFill="1" applyBorder="1" applyAlignment="1">
      <alignment horizontal="right" wrapText="1"/>
    </xf>
    <xf numFmtId="1" fontId="5" fillId="2" borderId="1" xfId="0" applyNumberFormat="1" applyFont="1" applyFill="1" applyBorder="1" applyAlignment="1">
      <alignment horizontal="right" wrapText="1"/>
    </xf>
    <xf numFmtId="0" fontId="1" fillId="0" borderId="0" xfId="0" applyFont="1" applyAlignment="1">
      <alignment/>
    </xf>
    <xf numFmtId="0" fontId="29" fillId="2" borderId="0" xfId="0" applyFont="1" applyFill="1" applyBorder="1" applyAlignment="1">
      <alignment horizontal="right" wrapText="1"/>
    </xf>
    <xf numFmtId="0" fontId="5" fillId="0" borderId="1" xfId="0" applyFont="1" applyBorder="1" applyAlignment="1">
      <alignment vertical="center"/>
    </xf>
    <xf numFmtId="0" fontId="6" fillId="0" borderId="1" xfId="0" applyFont="1" applyBorder="1" applyAlignment="1">
      <alignment vertical="center"/>
    </xf>
    <xf numFmtId="188" fontId="5" fillId="0" borderId="1" xfId="0" applyNumberFormat="1" applyFont="1" applyBorder="1" applyAlignment="1">
      <alignment horizontal="right" vertical="center"/>
    </xf>
    <xf numFmtId="0" fontId="5" fillId="0" borderId="0" xfId="0" applyNumberFormat="1" applyFont="1" applyAlignment="1">
      <alignment/>
    </xf>
    <xf numFmtId="0" fontId="6" fillId="2" borderId="0" xfId="0" applyFont="1" applyFill="1" applyBorder="1" applyAlignment="1">
      <alignment horizontal="center" vertical="center" wrapText="1"/>
    </xf>
    <xf numFmtId="0" fontId="6" fillId="2" borderId="2" xfId="0" applyFont="1" applyFill="1" applyBorder="1" applyAlignment="1">
      <alignment horizontal="center" wrapText="1"/>
    </xf>
    <xf numFmtId="0" fontId="12" fillId="2" borderId="0" xfId="0" applyFont="1" applyFill="1" applyAlignment="1">
      <alignment horizontal="left" wrapText="1"/>
    </xf>
    <xf numFmtId="0" fontId="6" fillId="2" borderId="0" xfId="0" applyFont="1" applyFill="1" applyBorder="1" applyAlignment="1">
      <alignment horizontal="center"/>
    </xf>
    <xf numFmtId="0" fontId="6" fillId="2" borderId="0" xfId="0" applyFont="1" applyFill="1" applyBorder="1" applyAlignment="1">
      <alignment horizontal="center" wrapText="1"/>
    </xf>
    <xf numFmtId="0" fontId="6" fillId="0" borderId="2"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0425"/>
        </c:manualLayout>
      </c:layout>
      <c:barChart>
        <c:barDir val="col"/>
        <c:grouping val="clustered"/>
        <c:varyColors val="0"/>
        <c:ser>
          <c:idx val="0"/>
          <c:order val="0"/>
          <c:tx>
            <c:strRef>
              <c:f>'C10F1'!$C$9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'C10F1'!$B$10:$B$44</c:f>
              <c:strCache>
                <c:ptCount val="35"/>
                <c:pt idx="0">
                  <c:v>EU-27 (2)</c:v>
                </c:pt>
                <c:pt idx="2">
                  <c:v>Zypern (2)</c:v>
                </c:pt>
                <c:pt idx="3">
                  <c:v>Malta (2)</c:v>
                </c:pt>
                <c:pt idx="4">
                  <c:v>Spanien</c:v>
                </c:pt>
                <c:pt idx="5">
                  <c:v>Portugal</c:v>
                </c:pt>
                <c:pt idx="6">
                  <c:v>Irland</c:v>
                </c:pt>
                <c:pt idx="7">
                  <c:v>Griechenland</c:v>
                </c:pt>
                <c:pt idx="8">
                  <c:v>Österreich</c:v>
                </c:pt>
                <c:pt idx="9">
                  <c:v>Italien</c:v>
                </c:pt>
                <c:pt idx="10">
                  <c:v>Luxemburg</c:v>
                </c:pt>
                <c:pt idx="11">
                  <c:v>Slowenien</c:v>
                </c:pt>
                <c:pt idx="12">
                  <c:v>Niederlande</c:v>
                </c:pt>
                <c:pt idx="13">
                  <c:v>Frankreich</c:v>
                </c:pt>
                <c:pt idx="14">
                  <c:v>Belgien</c:v>
                </c:pt>
                <c:pt idx="15">
                  <c:v>Finnland</c:v>
                </c:pt>
                <c:pt idx="16">
                  <c:v>Schweden</c:v>
                </c:pt>
                <c:pt idx="17">
                  <c:v>Dänemark</c:v>
                </c:pt>
                <c:pt idx="18">
                  <c:v>Vereinigtes Königreich</c:v>
                </c:pt>
                <c:pt idx="19">
                  <c:v>Deutschland</c:v>
                </c:pt>
                <c:pt idx="20">
                  <c:v>Tschechische Republik</c:v>
                </c:pt>
                <c:pt idx="21">
                  <c:v>Polen</c:v>
                </c:pt>
                <c:pt idx="22">
                  <c:v>Slowakei</c:v>
                </c:pt>
                <c:pt idx="23">
                  <c:v>Ungarn</c:v>
                </c:pt>
                <c:pt idx="24">
                  <c:v>Rumänien</c:v>
                </c:pt>
                <c:pt idx="25">
                  <c:v>Bulgarien</c:v>
                </c:pt>
                <c:pt idx="26">
                  <c:v>Estland</c:v>
                </c:pt>
                <c:pt idx="27">
                  <c:v>Litauen</c:v>
                </c:pt>
                <c:pt idx="28">
                  <c:v>Lettland</c:v>
                </c:pt>
                <c:pt idx="30">
                  <c:v>Türkei (2)</c:v>
                </c:pt>
                <c:pt idx="31">
                  <c:v>Island</c:v>
                </c:pt>
                <c:pt idx="32">
                  <c:v>Norwegen</c:v>
                </c:pt>
                <c:pt idx="33">
                  <c:v>Kroatien</c:v>
                </c:pt>
                <c:pt idx="34">
                  <c:v>Liechtenstein (3)</c:v>
                </c:pt>
              </c:strCache>
            </c:strRef>
          </c:cat>
          <c:val>
            <c:numRef>
              <c:f>'C10F1'!$C$10:$C$44</c:f>
              <c:numCache>
                <c:ptCount val="35"/>
                <c:pt idx="0">
                  <c:v>92.1</c:v>
                </c:pt>
                <c:pt idx="2">
                  <c:v>163.7</c:v>
                </c:pt>
                <c:pt idx="3">
                  <c:v>154.8</c:v>
                </c:pt>
                <c:pt idx="4">
                  <c:v>152.3</c:v>
                </c:pt>
                <c:pt idx="5">
                  <c:v>140.4</c:v>
                </c:pt>
                <c:pt idx="6">
                  <c:v>125.4</c:v>
                </c:pt>
                <c:pt idx="7">
                  <c:v>125.4</c:v>
                </c:pt>
                <c:pt idx="8">
                  <c:v>118.1</c:v>
                </c:pt>
                <c:pt idx="9">
                  <c:v>112.1</c:v>
                </c:pt>
                <c:pt idx="10">
                  <c:v>100.4</c:v>
                </c:pt>
                <c:pt idx="11">
                  <c:v>100.4</c:v>
                </c:pt>
                <c:pt idx="12">
                  <c:v>98.9</c:v>
                </c:pt>
                <c:pt idx="13">
                  <c:v>98.1</c:v>
                </c:pt>
                <c:pt idx="14">
                  <c:v>97.9</c:v>
                </c:pt>
                <c:pt idx="15">
                  <c:v>97.4</c:v>
                </c:pt>
                <c:pt idx="16">
                  <c:v>92.6</c:v>
                </c:pt>
                <c:pt idx="17">
                  <c:v>92.2</c:v>
                </c:pt>
                <c:pt idx="18">
                  <c:v>84.3</c:v>
                </c:pt>
                <c:pt idx="19">
                  <c:v>81.3</c:v>
                </c:pt>
                <c:pt idx="20">
                  <c:v>74.2</c:v>
                </c:pt>
                <c:pt idx="21">
                  <c:v>68</c:v>
                </c:pt>
                <c:pt idx="22">
                  <c:v>66.4</c:v>
                </c:pt>
                <c:pt idx="23">
                  <c:v>65.5</c:v>
                </c:pt>
                <c:pt idx="24">
                  <c:v>54.4</c:v>
                </c:pt>
                <c:pt idx="25">
                  <c:v>52.8</c:v>
                </c:pt>
                <c:pt idx="26">
                  <c:v>48</c:v>
                </c:pt>
                <c:pt idx="27">
                  <c:v>46.9</c:v>
                </c:pt>
                <c:pt idx="28">
                  <c:v>42</c:v>
                </c:pt>
                <c:pt idx="30">
                  <c:v>184</c:v>
                </c:pt>
                <c:pt idx="31">
                  <c:v>110.5</c:v>
                </c:pt>
                <c:pt idx="32">
                  <c:v>108.8</c:v>
                </c:pt>
                <c:pt idx="33">
                  <c:v>95.5</c:v>
                </c:pt>
                <c:pt idx="34">
                  <c:v>105.3</c:v>
                </c:pt>
              </c:numCache>
            </c:numRef>
          </c:val>
        </c:ser>
        <c:axId val="17606201"/>
        <c:axId val="24238082"/>
      </c:barChart>
      <c:scatterChart>
        <c:scatterStyle val="lineMarker"/>
        <c:varyColors val="0"/>
        <c:ser>
          <c:idx val="1"/>
          <c:order val="1"/>
          <c:tx>
            <c:strRef>
              <c:f>'C10F1'!$D$9</c:f>
              <c:strCache>
                <c:ptCount val="1"/>
                <c:pt idx="0">
                  <c:v>Ziel 2008-2012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BDD52F"/>
              </a:solidFill>
              <a:ln>
                <a:solidFill>
                  <a:srgbClr val="BDD52F"/>
                </a:solidFill>
              </a:ln>
            </c:spPr>
          </c:marker>
          <c:xVal>
            <c:strRef>
              <c:f>'C10F1'!$B$10:$B$44</c:f>
              <c:strCache>
                <c:ptCount val="35"/>
                <c:pt idx="0">
                  <c:v>EU-27 (2)</c:v>
                </c:pt>
                <c:pt idx="2">
                  <c:v>Zypern (2)</c:v>
                </c:pt>
                <c:pt idx="3">
                  <c:v>Malta (2)</c:v>
                </c:pt>
                <c:pt idx="4">
                  <c:v>Spanien</c:v>
                </c:pt>
                <c:pt idx="5">
                  <c:v>Portugal</c:v>
                </c:pt>
                <c:pt idx="6">
                  <c:v>Irland</c:v>
                </c:pt>
                <c:pt idx="7">
                  <c:v>Griechenland</c:v>
                </c:pt>
                <c:pt idx="8">
                  <c:v>Österreich</c:v>
                </c:pt>
                <c:pt idx="9">
                  <c:v>Italien</c:v>
                </c:pt>
                <c:pt idx="10">
                  <c:v>Luxemburg</c:v>
                </c:pt>
                <c:pt idx="11">
                  <c:v>Slowenien</c:v>
                </c:pt>
                <c:pt idx="12">
                  <c:v>Niederlande</c:v>
                </c:pt>
                <c:pt idx="13">
                  <c:v>Frankreich</c:v>
                </c:pt>
                <c:pt idx="14">
                  <c:v>Belgien</c:v>
                </c:pt>
                <c:pt idx="15">
                  <c:v>Finnland</c:v>
                </c:pt>
                <c:pt idx="16">
                  <c:v>Schweden</c:v>
                </c:pt>
                <c:pt idx="17">
                  <c:v>Dänemark</c:v>
                </c:pt>
                <c:pt idx="18">
                  <c:v>Vereinigtes Königreich</c:v>
                </c:pt>
                <c:pt idx="19">
                  <c:v>Deutschland</c:v>
                </c:pt>
                <c:pt idx="20">
                  <c:v>Tschechische Republik</c:v>
                </c:pt>
                <c:pt idx="21">
                  <c:v>Polen</c:v>
                </c:pt>
                <c:pt idx="22">
                  <c:v>Slowakei</c:v>
                </c:pt>
                <c:pt idx="23">
                  <c:v>Ungarn</c:v>
                </c:pt>
                <c:pt idx="24">
                  <c:v>Rumänien</c:v>
                </c:pt>
                <c:pt idx="25">
                  <c:v>Bulgarien</c:v>
                </c:pt>
                <c:pt idx="26">
                  <c:v>Estland</c:v>
                </c:pt>
                <c:pt idx="27">
                  <c:v>Litauen</c:v>
                </c:pt>
                <c:pt idx="28">
                  <c:v>Lettland</c:v>
                </c:pt>
                <c:pt idx="30">
                  <c:v>Türkei (2)</c:v>
                </c:pt>
                <c:pt idx="31">
                  <c:v>Island</c:v>
                </c:pt>
                <c:pt idx="32">
                  <c:v>Norwegen</c:v>
                </c:pt>
                <c:pt idx="33">
                  <c:v>Kroatien</c:v>
                </c:pt>
                <c:pt idx="34">
                  <c:v>Liechtenstein (3)</c:v>
                </c:pt>
              </c:strCache>
            </c:strRef>
          </c:xVal>
          <c:yVal>
            <c:numRef>
              <c:f>'C10F1'!$D$10:$D$44</c:f>
              <c:numCache>
                <c:ptCount val="35"/>
                <c:pt idx="4">
                  <c:v>115</c:v>
                </c:pt>
                <c:pt idx="5">
                  <c:v>127</c:v>
                </c:pt>
                <c:pt idx="6">
                  <c:v>113</c:v>
                </c:pt>
                <c:pt idx="7">
                  <c:v>125</c:v>
                </c:pt>
                <c:pt idx="8">
                  <c:v>87</c:v>
                </c:pt>
                <c:pt idx="9">
                  <c:v>93.5</c:v>
                </c:pt>
                <c:pt idx="10">
                  <c:v>72</c:v>
                </c:pt>
                <c:pt idx="11">
                  <c:v>92</c:v>
                </c:pt>
                <c:pt idx="12">
                  <c:v>94</c:v>
                </c:pt>
                <c:pt idx="13">
                  <c:v>100</c:v>
                </c:pt>
                <c:pt idx="14">
                  <c:v>92.5</c:v>
                </c:pt>
                <c:pt idx="15">
                  <c:v>100</c:v>
                </c:pt>
                <c:pt idx="16">
                  <c:v>104</c:v>
                </c:pt>
                <c:pt idx="17">
                  <c:v>79</c:v>
                </c:pt>
                <c:pt idx="18">
                  <c:v>87.5</c:v>
                </c:pt>
                <c:pt idx="19">
                  <c:v>79</c:v>
                </c:pt>
                <c:pt idx="20">
                  <c:v>92</c:v>
                </c:pt>
                <c:pt idx="21">
                  <c:v>94</c:v>
                </c:pt>
                <c:pt idx="22">
                  <c:v>92</c:v>
                </c:pt>
                <c:pt idx="23">
                  <c:v>94</c:v>
                </c:pt>
                <c:pt idx="24">
                  <c:v>92</c:v>
                </c:pt>
                <c:pt idx="25">
                  <c:v>92</c:v>
                </c:pt>
                <c:pt idx="26">
                  <c:v>92</c:v>
                </c:pt>
                <c:pt idx="27">
                  <c:v>92</c:v>
                </c:pt>
                <c:pt idx="28">
                  <c:v>92</c:v>
                </c:pt>
                <c:pt idx="31">
                  <c:v>110</c:v>
                </c:pt>
                <c:pt idx="32">
                  <c:v>101</c:v>
                </c:pt>
                <c:pt idx="33">
                  <c:v>95</c:v>
                </c:pt>
                <c:pt idx="34">
                  <c:v>92</c:v>
                </c:pt>
              </c:numCache>
            </c:numRef>
          </c:yVal>
          <c:smooth val="0"/>
        </c:ser>
        <c:axId val="16816147"/>
        <c:axId val="17127596"/>
      </c:scatterChart>
      <c:catAx>
        <c:axId val="17606201"/>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4238082"/>
        <c:crosses val="autoZero"/>
        <c:auto val="1"/>
        <c:lblOffset val="0"/>
        <c:tickLblSkip val="1"/>
        <c:noMultiLvlLbl val="0"/>
      </c:catAx>
      <c:valAx>
        <c:axId val="24238082"/>
        <c:scaling>
          <c:orientation val="minMax"/>
          <c:max val="200"/>
          <c:min val="0"/>
        </c:scaling>
        <c:axPos val="l"/>
        <c:majorGridlines>
          <c:spPr>
            <a:ln w="3175">
              <a:solidFill/>
            </a:ln>
          </c:spPr>
        </c:majorGridlines>
        <c:delete val="0"/>
        <c:numFmt formatCode="0" sourceLinked="0"/>
        <c:majorTickMark val="none"/>
        <c:minorTickMark val="none"/>
        <c:tickLblPos val="nextTo"/>
        <c:crossAx val="17606201"/>
        <c:crossesAt val="1"/>
        <c:crossBetween val="between"/>
        <c:dispUnits/>
        <c:majorUnit val="25"/>
      </c:valAx>
      <c:valAx>
        <c:axId val="16816147"/>
        <c:scaling>
          <c:orientation val="minMax"/>
        </c:scaling>
        <c:axPos val="b"/>
        <c:delete val="1"/>
        <c:majorTickMark val="out"/>
        <c:minorTickMark val="none"/>
        <c:tickLblPos val="nextTo"/>
        <c:crossAx val="17127596"/>
        <c:crosses val="max"/>
        <c:crossBetween val="midCat"/>
        <c:dispUnits/>
      </c:valAx>
      <c:valAx>
        <c:axId val="17127596"/>
        <c:scaling>
          <c:orientation val="minMax"/>
          <c:min val="-40"/>
        </c:scaling>
        <c:axPos val="l"/>
        <c:delete val="1"/>
        <c:majorTickMark val="out"/>
        <c:minorTickMark val="none"/>
        <c:tickLblPos val="nextTo"/>
        <c:crossAx val="16816147"/>
        <c:crosses val="max"/>
        <c:crossBetween val="midCat"/>
        <c:dispUnits/>
        <c:majorUnit val="20"/>
      </c:valAx>
      <c:spPr>
        <a:noFill/>
        <a:ln>
          <a:noFill/>
        </a:ln>
      </c:spPr>
    </c:plotArea>
    <c:legend>
      <c:legendPos val="b"/>
      <c:layout>
        <c:manualLayout>
          <c:xMode val="edge"/>
          <c:yMode val="edge"/>
          <c:x val="0.34875"/>
          <c:y val="0.9145"/>
          <c:w val="0.34725"/>
          <c:h val="0.06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0725"/>
        </c:manualLayout>
      </c:layout>
      <c:lineChart>
        <c:grouping val="standard"/>
        <c:varyColors val="0"/>
        <c:ser>
          <c:idx val="1"/>
          <c:order val="0"/>
          <c:tx>
            <c:strRef>
              <c:f>'C10F9'!$B$10</c:f>
              <c:strCache>
                <c:ptCount val="1"/>
                <c:pt idx="0">
                  <c:v>Emissionen von Ozonvorläufern aus dem Straßenverkehr (1 000 Tonnen ozonbildendes Potenzial) (linke Skala)</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'C10F9'!$C$9:$M$9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'C10F9'!$C$10:$M$10</c:f>
              <c:numCache>
                <c:ptCount val="11"/>
                <c:pt idx="0">
                  <c:v>16129.98</c:v>
                </c:pt>
                <c:pt idx="1">
                  <c:v>15495.13</c:v>
                </c:pt>
                <c:pt idx="2">
                  <c:v>14681.28</c:v>
                </c:pt>
                <c:pt idx="3">
                  <c:v>14175.74</c:v>
                </c:pt>
                <c:pt idx="4">
                  <c:v>13279.94</c:v>
                </c:pt>
                <c:pt idx="5">
                  <c:v>12001.21</c:v>
                </c:pt>
                <c:pt idx="6">
                  <c:v>11267.88</c:v>
                </c:pt>
                <c:pt idx="7">
                  <c:v>10366.33</c:v>
                </c:pt>
                <c:pt idx="8">
                  <c:v>9832.15</c:v>
                </c:pt>
                <c:pt idx="9">
                  <c:v>9202.54</c:v>
                </c:pt>
                <c:pt idx="10">
                  <c:v>8771.98</c:v>
                </c:pt>
              </c:numCache>
            </c:numRef>
          </c:val>
          <c:smooth val="0"/>
        </c:ser>
        <c:ser>
          <c:idx val="2"/>
          <c:order val="2"/>
          <c:tx>
            <c:strRef>
              <c:f>'C10F9'!$B$12</c:f>
              <c:strCache>
                <c:ptCount val="1"/>
                <c:pt idx="0">
                  <c:v>Emissionen von NOx durch Straßenfahrzeuge (1 000 Tonnen) (linke Skala)</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'C10F9'!$C$9:$M$9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'C10F9'!$C$12:$M$12</c:f>
              <c:numCache>
                <c:ptCount val="11"/>
                <c:pt idx="0">
                  <c:v>6714.61</c:v>
                </c:pt>
                <c:pt idx="1">
                  <c:v>6542.1</c:v>
                </c:pt>
                <c:pt idx="2">
                  <c:v>6286.2</c:v>
                </c:pt>
                <c:pt idx="3">
                  <c:v>6182.44</c:v>
                </c:pt>
                <c:pt idx="4">
                  <c:v>5921.63</c:v>
                </c:pt>
                <c:pt idx="5">
                  <c:v>5627.54</c:v>
                </c:pt>
                <c:pt idx="6">
                  <c:v>5345.51</c:v>
                </c:pt>
                <c:pt idx="7">
                  <c:v>5048.18</c:v>
                </c:pt>
                <c:pt idx="8">
                  <c:v>4847.87</c:v>
                </c:pt>
                <c:pt idx="9">
                  <c:v>4655.11</c:v>
                </c:pt>
                <c:pt idx="10">
                  <c:v>4489.79</c:v>
                </c:pt>
              </c:numCache>
            </c:numRef>
          </c:val>
          <c:smooth val="0"/>
        </c:ser>
        <c:ser>
          <c:idx val="3"/>
          <c:order val="3"/>
          <c:tx>
            <c:strRef>
              <c:f>'C10F9'!$B$13</c:f>
              <c:strCache>
                <c:ptCount val="1"/>
                <c:pt idx="0">
                  <c:v>Emissionen von Schwebstaub &lt;10µm durch Straßenfahrzeuge (1 000 Tonnen) (linke Skala)</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'C10F9'!$C$9:$M$9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'C10F9'!$C$13:$M$13</c:f>
              <c:numCache>
                <c:ptCount val="11"/>
                <c:pt idx="0">
                  <c:v>432.07989000000003</c:v>
                </c:pt>
                <c:pt idx="1">
                  <c:v>424.63361</c:v>
                </c:pt>
                <c:pt idx="2">
                  <c:v>414.91626</c:v>
                </c:pt>
                <c:pt idx="3">
                  <c:v>411.14984999999996</c:v>
                </c:pt>
                <c:pt idx="4">
                  <c:v>402.84015999999997</c:v>
                </c:pt>
                <c:pt idx="5">
                  <c:v>387.77933</c:v>
                </c:pt>
                <c:pt idx="6">
                  <c:v>393.15402</c:v>
                </c:pt>
                <c:pt idx="7">
                  <c:v>383.02577</c:v>
                </c:pt>
                <c:pt idx="8">
                  <c:v>376.27891999999997</c:v>
                </c:pt>
                <c:pt idx="9">
                  <c:v>372.37306</c:v>
                </c:pt>
                <c:pt idx="10">
                  <c:v>359.87626</c:v>
                </c:pt>
              </c:numCache>
            </c:numRef>
          </c:val>
          <c:smooth val="0"/>
        </c:ser>
        <c:axId val="9656457"/>
        <c:axId val="19799250"/>
      </c:lineChart>
      <c:lineChart>
        <c:grouping val="standard"/>
        <c:varyColors val="0"/>
        <c:ser>
          <c:idx val="0"/>
          <c:order val="1"/>
          <c:tx>
            <c:strRef>
              <c:f>'C10F9'!$B$11</c:f>
              <c:strCache>
                <c:ptCount val="1"/>
                <c:pt idx="0">
                  <c:v>Treibhausgasemissionen durch den Verkehr (1 000 Tonnen CO2-Äquivalent) (rechte Skala)</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'C10F9'!$C$9:$M$9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'C10F9'!$C$11:$M$11</c:f>
              <c:numCache>
                <c:ptCount val="11"/>
                <c:pt idx="0">
                  <c:v>784801.72</c:v>
                </c:pt>
                <c:pt idx="1">
                  <c:v>808633.875</c:v>
                </c:pt>
                <c:pt idx="2">
                  <c:v>816892.701</c:v>
                </c:pt>
                <c:pt idx="3">
                  <c:v>843642.69</c:v>
                </c:pt>
                <c:pt idx="4">
                  <c:v>862801.041</c:v>
                </c:pt>
                <c:pt idx="5">
                  <c:v>864675.367</c:v>
                </c:pt>
                <c:pt idx="6">
                  <c:v>880898.526</c:v>
                </c:pt>
                <c:pt idx="7">
                  <c:v>894608.224</c:v>
                </c:pt>
                <c:pt idx="8">
                  <c:v>902986.276</c:v>
                </c:pt>
                <c:pt idx="9">
                  <c:v>923460.736</c:v>
                </c:pt>
                <c:pt idx="10">
                  <c:v>922610.444</c:v>
                </c:pt>
              </c:numCache>
            </c:numRef>
          </c:val>
          <c:smooth val="0"/>
        </c:ser>
        <c:axId val="43975523"/>
        <c:axId val="60235388"/>
      </c:lineChart>
      <c:catAx>
        <c:axId val="9656457"/>
        <c:scaling>
          <c:orientation val="minMax"/>
        </c:scaling>
        <c:axPos val="b"/>
        <c:delete val="0"/>
        <c:numFmt formatCode="General" sourceLinked="1"/>
        <c:majorTickMark val="in"/>
        <c:minorTickMark val="none"/>
        <c:tickLblPos val="low"/>
        <c:spPr>
          <a:ln w="3175">
            <a:solidFill/>
          </a:ln>
        </c:spPr>
        <c:crossAx val="19799250"/>
        <c:crosses val="autoZero"/>
        <c:auto val="1"/>
        <c:lblOffset val="100"/>
        <c:noMultiLvlLbl val="0"/>
      </c:catAx>
      <c:valAx>
        <c:axId val="19799250"/>
        <c:scaling>
          <c:orientation val="minMax"/>
        </c:scaling>
        <c:axPos val="l"/>
        <c:majorGridlines>
          <c:spPr>
            <a:ln w="3175">
              <a:solidFill/>
            </a:ln>
          </c:spPr>
        </c:majorGridlines>
        <c:delete val="0"/>
        <c:numFmt formatCode="#,##0" sourceLinked="0"/>
        <c:majorTickMark val="none"/>
        <c:minorTickMark val="none"/>
        <c:tickLblPos val="nextTo"/>
        <c:crossAx val="9656457"/>
        <c:crossesAt val="1"/>
        <c:crossBetween val="between"/>
        <c:dispUnits/>
        <c:majorUnit val="5000"/>
      </c:valAx>
      <c:catAx>
        <c:axId val="43975523"/>
        <c:scaling>
          <c:orientation val="minMax"/>
        </c:scaling>
        <c:axPos val="b"/>
        <c:delete val="1"/>
        <c:majorTickMark val="in"/>
        <c:minorTickMark val="none"/>
        <c:tickLblPos val="nextTo"/>
        <c:crossAx val="60235388"/>
        <c:crosses val="autoZero"/>
        <c:auto val="1"/>
        <c:lblOffset val="100"/>
        <c:noMultiLvlLbl val="0"/>
      </c:catAx>
      <c:valAx>
        <c:axId val="60235388"/>
        <c:scaling>
          <c:orientation val="minMax"/>
          <c:max val="1200000"/>
          <c:min val="0"/>
        </c:scaling>
        <c:axPos val="l"/>
        <c:delete val="0"/>
        <c:numFmt formatCode="#,##0" sourceLinked="0"/>
        <c:majorTickMark val="none"/>
        <c:minorTickMark val="none"/>
        <c:tickLblPos val="nextTo"/>
        <c:crossAx val="43975523"/>
        <c:crosses val="max"/>
        <c:crossBetween val="between"/>
        <c:dispUnits/>
        <c:majorUnit val="300000"/>
      </c:valAx>
      <c:spPr>
        <a:noFill/>
        <a:ln>
          <a:noFill/>
        </a:ln>
      </c:spPr>
    </c:plotArea>
    <c:legend>
      <c:legendPos val="b"/>
      <c:layout>
        <c:manualLayout>
          <c:xMode val="edge"/>
          <c:yMode val="edge"/>
          <c:x val="0.02425"/>
          <c:y val="0.749"/>
          <c:w val="0.94875"/>
          <c:h val="0.209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2875"/>
          <c:y val="0.269"/>
          <c:w val="0.2195"/>
          <c:h val="0.58225"/>
        </c:manualLayout>
      </c:layout>
      <c:pieChart>
        <c:varyColors val="1"/>
        <c:ser>
          <c:idx val="0"/>
          <c:order val="0"/>
          <c:tx>
            <c:strRef>
              <c:f>'C10F10'!$C$9</c:f>
              <c:strCache>
                <c:ptCount val="1"/>
                <c:pt idx="0">
                  <c:v>2004</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A8AED9"/>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DEDFEF"/>
              </a:solidFill>
              <a:ln w="3175">
                <a:noFill/>
              </a:ln>
            </c:spPr>
          </c:dPt>
          <c:dPt>
            <c:idx val="6"/>
            <c:spPr>
              <a:solidFill>
                <a:srgbClr val="7A85C2"/>
              </a:solidFill>
              <a:ln w="3175">
                <a:noFill/>
              </a:ln>
            </c:spPr>
          </c:dPt>
          <c:dPt>
            <c:idx val="7"/>
            <c:spPr>
              <a:solidFill>
                <a:srgbClr val="A8AED9"/>
              </a:solidFill>
              <a:ln w="3175">
                <a:noFill/>
              </a:ln>
            </c:spPr>
          </c:dPt>
          <c:dPt>
            <c:idx val="8"/>
            <c:spPr>
              <a:solidFill>
                <a:srgbClr val="C2C5E2"/>
              </a:solidFill>
              <a:ln w="3175">
                <a:noFill/>
              </a:ln>
            </c:spPr>
          </c:dPt>
          <c:dPt>
            <c:idx val="9"/>
            <c:spPr>
              <a:solidFill>
                <a:srgbClr val="DEDFEF"/>
              </a:solidFill>
              <a:ln w="3175">
                <a:noFill/>
              </a:ln>
            </c:spPr>
          </c:dPt>
          <c:dPt>
            <c:idx val="10"/>
            <c:spPr>
              <a:solidFill>
                <a:srgbClr val="9199CA"/>
              </a:solidFill>
              <a:ln w="3175">
                <a:noFill/>
              </a:ln>
            </c:spPr>
          </c:dPt>
          <c:dPt>
            <c:idx val="11"/>
            <c:spPr>
              <a:solidFill>
                <a:srgbClr val="DEDFEF"/>
              </a:solidFill>
              <a:ln w="3175">
                <a:noFill/>
              </a:ln>
            </c:spPr>
          </c:dPt>
          <c:dLbls>
            <c:dLbl>
              <c:idx val="0"/>
              <c:layout>
                <c:manualLayout>
                  <c:x val="0"/>
                  <c:y val="0"/>
                </c:manualLayout>
              </c:layout>
              <c:tx>
                <c:rich>
                  <a:bodyPr vert="horz" rot="0" anchor="ctr"/>
                  <a:lstStyle/>
                  <a:p>
                    <a:pPr algn="ctr">
                      <a:defRPr/>
                    </a:pPr>
                    <a:r>
                      <a:rPr lang="en-US" cap="none" sz="800" b="0" i="0" u="none" baseline="0"/>
                      <a:t>Land
wirtschaft
32,0%</a:t>
                    </a:r>
                  </a:p>
                </c:rich>
              </c:tx>
              <c:numFmt formatCode="General" sourceLinked="1"/>
              <c:showLegendKey val="0"/>
              <c:showVal val="0"/>
              <c:showBubbleSize val="0"/>
              <c:showCatName val="1"/>
              <c:showSerName val="0"/>
              <c:showPercent val="1"/>
            </c:dLbl>
            <c:dLbl>
              <c:idx val="1"/>
              <c:tx>
                <c:rich>
                  <a:bodyPr vert="horz" rot="0" anchor="ctr"/>
                  <a:lstStyle/>
                  <a:p>
                    <a:pPr algn="ctr">
                      <a:defRPr/>
                    </a:pPr>
                    <a:r>
                      <a:rPr lang="en-US" cap="none" sz="800" b="0" i="0" u="none" baseline="0"/>
                      <a:t>Energie-
industrien
26,9%</a:t>
                    </a:r>
                  </a:p>
                </c:rich>
              </c:tx>
              <c:numFmt formatCode="General" sourceLinked="1"/>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t>Verarbeitendes 
Gewerbe und 
Baugewerbe
10,9%</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800" b="0" i="0" u="none" baseline="0"/>
                      <a:t>Sonstige
(Energie)
5,6%</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t>Industrie
prozesse
1,8%</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800" b="0" i="0" u="none" baseline="0"/>
                      <a:t>Abfall
1,0%</a:t>
                    </a:r>
                  </a:p>
                </c:rich>
              </c:tx>
              <c:numFmt formatCode="General" sourceLinked="1"/>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800" b="0" i="0" u="none" baseline="0"/>
                      <a:t>Andere
(nicht Energie)
0,1%</a:t>
                    </a:r>
                  </a:p>
                </c:rich>
              </c:tx>
              <c:numFmt formatCode="General" sourceLinked="1"/>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numFmt formatCode="0.0%" sourceLinked="0"/>
              <c:spPr>
                <a:noFill/>
                <a:ln>
                  <a:noFill/>
                </a:ln>
              </c:spPr>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'C10F10'!$B$11:$B$18</c:f>
              <c:strCache>
                <c:ptCount val="8"/>
                <c:pt idx="0">
                  <c:v>Landwirtschaft</c:v>
                </c:pt>
                <c:pt idx="1">
                  <c:v>Energieindustrien</c:v>
                </c:pt>
                <c:pt idx="2">
                  <c:v>Verkehr</c:v>
                </c:pt>
                <c:pt idx="3">
                  <c:v>Verarbeitendes Gewerbe und Baugewerbe</c:v>
                </c:pt>
                <c:pt idx="4">
                  <c:v>Sonstige (Energie)</c:v>
                </c:pt>
                <c:pt idx="5">
                  <c:v>Industrieprozesse</c:v>
                </c:pt>
                <c:pt idx="6">
                  <c:v>Abfall</c:v>
                </c:pt>
                <c:pt idx="7">
                  <c:v>Andere (nicht Energie)</c:v>
                </c:pt>
              </c:strCache>
            </c:strRef>
          </c:cat>
          <c:val>
            <c:numRef>
              <c:f>'C10F10'!$C$11:$C$18</c:f>
              <c:numCache>
                <c:ptCount val="8"/>
                <c:pt idx="0">
                  <c:v>216.67</c:v>
                </c:pt>
                <c:pt idx="1">
                  <c:v>182.12</c:v>
                </c:pt>
                <c:pt idx="2">
                  <c:v>146.61</c:v>
                </c:pt>
                <c:pt idx="3">
                  <c:v>73.55</c:v>
                </c:pt>
                <c:pt idx="4">
                  <c:v>37.97</c:v>
                </c:pt>
                <c:pt idx="5">
                  <c:v>12.51</c:v>
                </c:pt>
                <c:pt idx="6">
                  <c:v>6.92</c:v>
                </c:pt>
                <c:pt idx="7">
                  <c:v>0.63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3475"/>
          <c:w val="0.931"/>
          <c:h val="0.96525"/>
        </c:manualLayout>
      </c:layout>
      <c:barChart>
        <c:barDir val="col"/>
        <c:grouping val="clustered"/>
        <c:varyColors val="0"/>
        <c:ser>
          <c:idx val="0"/>
          <c:order val="0"/>
          <c:tx>
            <c:strRef>
              <c:f>'C10F11'!$C$9</c:f>
              <c:strCache>
                <c:ptCount val="1"/>
                <c:pt idx="0">
                  <c:v>Süßwasserressourcen pro Kopf , 2006 (1)</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'C10F11'!$B$53:$B$84</c:f>
              <c:strCache>
                <c:ptCount val="32"/>
                <c:pt idx="0">
                  <c:v>Finnland</c:v>
                </c:pt>
                <c:pt idx="1">
                  <c:v>Schweden</c:v>
                </c:pt>
                <c:pt idx="2">
                  <c:v>Slowenien</c:v>
                </c:pt>
                <c:pt idx="3">
                  <c:v>Estland</c:v>
                </c:pt>
                <c:pt idx="4">
                  <c:v>Slowakei</c:v>
                </c:pt>
                <c:pt idx="5">
                  <c:v>Ungarn</c:v>
                </c:pt>
                <c:pt idx="6">
                  <c:v>Österreich</c:v>
                </c:pt>
                <c:pt idx="7">
                  <c:v>Litauen</c:v>
                </c:pt>
                <c:pt idx="8">
                  <c:v>Portugal</c:v>
                </c:pt>
                <c:pt idx="9">
                  <c:v>Griechenland</c:v>
                </c:pt>
                <c:pt idx="10">
                  <c:v>Niederlande</c:v>
                </c:pt>
                <c:pt idx="11">
                  <c:v>Luxemburg (2)</c:v>
                </c:pt>
                <c:pt idx="12">
                  <c:v>Dänemark</c:v>
                </c:pt>
                <c:pt idx="13">
                  <c:v>Spanien</c:v>
                </c:pt>
                <c:pt idx="14">
                  <c:v>Deutschland</c:v>
                </c:pt>
                <c:pt idx="15">
                  <c:v>Bulgarien</c:v>
                </c:pt>
                <c:pt idx="16">
                  <c:v>Belgien</c:v>
                </c:pt>
                <c:pt idx="17">
                  <c:v>Rumänien</c:v>
                </c:pt>
                <c:pt idx="18">
                  <c:v>Polen</c:v>
                </c:pt>
                <c:pt idx="19">
                  <c:v>Tschechische Republik</c:v>
                </c:pt>
                <c:pt idx="20">
                  <c:v>Irland (3)</c:v>
                </c:pt>
                <c:pt idx="21">
                  <c:v>Frankreich (3)</c:v>
                </c:pt>
                <c:pt idx="22">
                  <c:v>Italien (3)</c:v>
                </c:pt>
                <c:pt idx="23">
                  <c:v>Zypern (3)</c:v>
                </c:pt>
                <c:pt idx="24">
                  <c:v>Lettland (3)</c:v>
                </c:pt>
                <c:pt idx="25">
                  <c:v>Malta (3)</c:v>
                </c:pt>
                <c:pt idx="26">
                  <c:v>Vereinigtes Königreich (3)</c:v>
                </c:pt>
                <c:pt idx="28">
                  <c:v>Island</c:v>
                </c:pt>
                <c:pt idx="29">
                  <c:v>Schweiz</c:v>
                </c:pt>
                <c:pt idx="30">
                  <c:v>EJR Mazedonien</c:v>
                </c:pt>
                <c:pt idx="31">
                  <c:v>Türkei</c:v>
                </c:pt>
              </c:strCache>
            </c:strRef>
          </c:cat>
          <c:val>
            <c:numRef>
              <c:f>'C10F11'!$C$53:$C$84</c:f>
              <c:numCache>
                <c:ptCount val="32"/>
                <c:pt idx="0">
                  <c:v>20.93013520867345</c:v>
                </c:pt>
                <c:pt idx="1">
                  <c:v>19.783919806820524</c:v>
                </c:pt>
                <c:pt idx="2">
                  <c:v>16.019103924510745</c:v>
                </c:pt>
                <c:pt idx="3">
                  <c:v>15.70183031849862</c:v>
                </c:pt>
                <c:pt idx="4">
                  <c:v>14.905050490056</c:v>
                </c:pt>
                <c:pt idx="5">
                  <c:v>11.90880120945785</c:v>
                </c:pt>
                <c:pt idx="6">
                  <c:v>10.162202052401879</c:v>
                </c:pt>
                <c:pt idx="7">
                  <c:v>7.198929034426748</c:v>
                </c:pt>
                <c:pt idx="8">
                  <c:v>6.962709629662148</c:v>
                </c:pt>
                <c:pt idx="9">
                  <c:v>6.471805981728473</c:v>
                </c:pt>
                <c:pt idx="10">
                  <c:v>5.490317560506447</c:v>
                </c:pt>
                <c:pt idx="11">
                  <c:v>3.5778019586507073</c:v>
                </c:pt>
                <c:pt idx="12">
                  <c:v>3.0106169387921677</c:v>
                </c:pt>
                <c:pt idx="13">
                  <c:v>2.539703941542452</c:v>
                </c:pt>
                <c:pt idx="14">
                  <c:v>2.2805018486924626</c:v>
                </c:pt>
                <c:pt idx="15">
                  <c:v>2.041004048582996</c:v>
                </c:pt>
                <c:pt idx="16">
                  <c:v>1.9738603353964304</c:v>
                </c:pt>
                <c:pt idx="17">
                  <c:v>1.9570839028749971</c:v>
                </c:pt>
                <c:pt idx="18">
                  <c:v>1.6536915650329933</c:v>
                </c:pt>
                <c:pt idx="19">
                  <c:v>1.5585676395626256</c:v>
                </c:pt>
                <c:pt idx="20">
                  <c:v>0</c:v>
                </c:pt>
                <c:pt idx="21">
                  <c:v>0</c:v>
                </c:pt>
                <c:pt idx="22">
                  <c:v>0</c:v>
                </c:pt>
                <c:pt idx="23">
                  <c:v>0</c:v>
                </c:pt>
                <c:pt idx="24">
                  <c:v>0</c:v>
                </c:pt>
                <c:pt idx="25">
                  <c:v>0</c:v>
                </c:pt>
                <c:pt idx="26">
                  <c:v>0</c:v>
                </c:pt>
                <c:pt idx="28">
                  <c:v>41.87263038904132</c:v>
                </c:pt>
                <c:pt idx="29">
                  <c:v>7.138904172176694</c:v>
                </c:pt>
                <c:pt idx="30">
                  <c:v>3.747337521351337</c:v>
                </c:pt>
                <c:pt idx="31">
                  <c:v>3.2307889916277337</c:v>
                </c:pt>
              </c:numCache>
            </c:numRef>
          </c:val>
        </c:ser>
        <c:axId val="5247581"/>
        <c:axId val="47228230"/>
      </c:barChart>
      <c:scatterChart>
        <c:scatterStyle val="lineMarker"/>
        <c:varyColors val="0"/>
        <c:ser>
          <c:idx val="1"/>
          <c:order val="1"/>
          <c:tx>
            <c:strRef>
              <c:f>'C10F11'!$G$1</c:f>
              <c:strCache>
                <c:ptCount val="1"/>
                <c:pt idx="0">
                  <c:v>Markers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strRef>
                  <c:f>'C10F11'!$H$2</c:f>
                  <c:strCache>
                    <c:ptCount val="1"/>
                    <c:pt idx="0">
                      <c:v>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1"/>
              <c:tx>
                <c:strRef>
                  <c:f>'C10F11'!$H$3</c:f>
                  <c:strCache>
                    <c:ptCount val="1"/>
                    <c:pt idx="0">
                      <c:v>5</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2"/>
              <c:tx>
                <c:strRef>
                  <c:f>'C10F11'!$H$4</c:f>
                  <c:strCache>
                    <c:ptCount val="1"/>
                    <c:pt idx="0">
                      <c:v>10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3"/>
              <c:tx>
                <c:strRef>
                  <c:f>'C10F11'!$H$5</c:f>
                  <c:strCache>
                    <c:ptCount val="1"/>
                    <c:pt idx="0">
                      <c:v>15</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4"/>
              <c:tx>
                <c:strRef>
                  <c:f>'C10F11'!$H$6</c:f>
                  <c:strCache>
                    <c:ptCount val="1"/>
                    <c:pt idx="0">
                      <c:v>20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5"/>
              <c:tx>
                <c:strRef>
                  <c:f>'C10F11'!$H$7</c:f>
                  <c:strCache>
                    <c:ptCount val="1"/>
                    <c:pt idx="0">
                      <c:v>25</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6"/>
              <c:tx>
                <c:strRef>
                  <c:f>'C10F11'!$H$8</c:f>
                  <c:strCache>
                    <c:ptCount val="1"/>
                    <c:pt idx="0">
                      <c:v>560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7"/>
              <c:tx>
                <c:strRef>
                  <c:f>'C10F11'!$H$9</c:f>
                  <c:strCache>
                    <c:ptCount val="1"/>
                    <c:pt idx="0">
                      <c:v>565</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dLbl>
              <c:idx val="8"/>
              <c:tx>
                <c:strRef>
                  <c:f>'C10F11'!$H$10</c:f>
                  <c:strCache>
                    <c:ptCount val="1"/>
                    <c:pt idx="0">
                      <c:v>570</c:v>
                    </c:pt>
                  </c:strCache>
                </c:strRef>
              </c:tx>
              <c:txPr>
                <a:bodyPr vert="horz" rot="0" anchor="ctr"/>
                <a:lstStyle/>
                <a:p>
                  <a:pPr algn="ctr">
                    <a:defRPr lang="en-US" cap="none" sz="800" b="0" i="0" u="none" baseline="0">
                      <a:solidFill>
                        <a:srgbClr val="000000"/>
                      </a:solidFill>
                    </a:defRPr>
                  </a:pPr>
                </a:p>
              </c:txPr>
              <c:numFmt formatCode="General" sourceLinked="1"/>
              <c:dLblPos val="l"/>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xVal>
            <c:numRef>
              <c:f>'C10F11'!$F$2:$F$10</c:f>
              <c:numCache>
                <c:ptCount val="9"/>
                <c:pt idx="0">
                  <c:v>0</c:v>
                </c:pt>
                <c:pt idx="1">
                  <c:v>0</c:v>
                </c:pt>
                <c:pt idx="2">
                  <c:v>0</c:v>
                </c:pt>
                <c:pt idx="3">
                  <c:v>0</c:v>
                </c:pt>
                <c:pt idx="4">
                  <c:v>0</c:v>
                </c:pt>
                <c:pt idx="5">
                  <c:v>0</c:v>
                </c:pt>
                <c:pt idx="6">
                  <c:v>0</c:v>
                </c:pt>
                <c:pt idx="7">
                  <c:v>0</c:v>
                </c:pt>
                <c:pt idx="8">
                  <c:v>0</c:v>
                </c:pt>
              </c:numCache>
            </c:numRef>
          </c:xVal>
          <c:yVal>
            <c:numRef>
              <c:f>'C10F11'!$G$2:$G$10</c:f>
              <c:numCache>
                <c:ptCount val="9"/>
                <c:pt idx="0">
                  <c:v>0</c:v>
                </c:pt>
                <c:pt idx="1">
                  <c:v>5</c:v>
                </c:pt>
                <c:pt idx="2">
                  <c:v>10</c:v>
                </c:pt>
                <c:pt idx="3">
                  <c:v>15</c:v>
                </c:pt>
                <c:pt idx="4">
                  <c:v>20</c:v>
                </c:pt>
                <c:pt idx="5">
                  <c:v>25</c:v>
                </c:pt>
                <c:pt idx="6">
                  <c:v>35</c:v>
                </c:pt>
                <c:pt idx="7">
                  <c:v>40</c:v>
                </c:pt>
                <c:pt idx="8">
                  <c:v>45</c:v>
                </c:pt>
              </c:numCache>
            </c:numRef>
          </c:yVal>
          <c:smooth val="0"/>
        </c:ser>
        <c:ser>
          <c:idx val="2"/>
          <c:order val="2"/>
          <c:tx>
            <c:strRef>
              <c:f>'C10F11'!$O$1</c:f>
              <c:strCache>
                <c:ptCount val="1"/>
                <c:pt idx="0">
                  <c:v>cut-off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numRef>
              <c:f>'C10F11'!$N$2:$N$3</c:f>
              <c:numCache>
                <c:ptCount val="2"/>
                <c:pt idx="0">
                  <c:v>0</c:v>
                </c:pt>
                <c:pt idx="1">
                  <c:v>0.890625</c:v>
                </c:pt>
              </c:numCache>
            </c:numRef>
          </c:xVal>
          <c:yVal>
            <c:numRef>
              <c:f>'C10F11'!$O$2:$O$3</c:f>
              <c:numCache>
                <c:ptCount val="2"/>
                <c:pt idx="0">
                  <c:v>30</c:v>
                </c:pt>
                <c:pt idx="1">
                  <c:v>30</c:v>
                </c:pt>
              </c:numCache>
            </c:numRef>
          </c:yVal>
          <c:smooth val="0"/>
        </c:ser>
        <c:axId val="22400887"/>
        <c:axId val="281392"/>
      </c:scatterChart>
      <c:catAx>
        <c:axId val="524758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7228230"/>
        <c:crosses val="autoZero"/>
        <c:auto val="1"/>
        <c:lblOffset val="0"/>
        <c:tickLblSkip val="1"/>
        <c:noMultiLvlLbl val="0"/>
      </c:catAx>
      <c:valAx>
        <c:axId val="47228230"/>
        <c:scaling>
          <c:orientation val="minMax"/>
          <c:max val="45"/>
          <c:min val="0"/>
        </c:scaling>
        <c:axPos val="l"/>
        <c:majorGridlines>
          <c:spPr>
            <a:ln w="3175">
              <a:solidFill/>
            </a:ln>
          </c:spPr>
        </c:majorGridlines>
        <c:delete val="0"/>
        <c:numFmt formatCode="#,##0" sourceLinked="0"/>
        <c:majorTickMark val="none"/>
        <c:minorTickMark val="none"/>
        <c:tickLblPos val="none"/>
        <c:crossAx val="5247581"/>
        <c:crossesAt val="1"/>
        <c:crossBetween val="between"/>
        <c:dispUnits/>
        <c:majorUnit val="5"/>
      </c:valAx>
      <c:valAx>
        <c:axId val="22400887"/>
        <c:scaling>
          <c:orientation val="minMax"/>
          <c:max val="1"/>
          <c:min val="0"/>
        </c:scaling>
        <c:axPos val="b"/>
        <c:delete val="0"/>
        <c:numFmt formatCode="General" sourceLinked="1"/>
        <c:majorTickMark val="none"/>
        <c:minorTickMark val="none"/>
        <c:tickLblPos val="none"/>
        <c:spPr>
          <a:ln w="3175">
            <a:noFill/>
          </a:ln>
        </c:spPr>
        <c:crossAx val="281392"/>
        <c:crosses val="max"/>
        <c:crossBetween val="midCat"/>
        <c:dispUnits/>
      </c:valAx>
      <c:valAx>
        <c:axId val="281392"/>
        <c:scaling>
          <c:orientation val="minMax"/>
        </c:scaling>
        <c:axPos val="l"/>
        <c:delete val="1"/>
        <c:majorTickMark val="out"/>
        <c:minorTickMark val="none"/>
        <c:tickLblPos val="nextTo"/>
        <c:crossAx val="22400887"/>
        <c:crosses val="max"/>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'C10F12'!$C$9</c:f>
              <c:strCache>
                <c:ptCount val="1"/>
                <c:pt idx="0">
                  <c:v>2003</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'C10F12'!$B$10:$B$36</c:f>
              <c:strCache>
                <c:ptCount val="27"/>
                <c:pt idx="0">
                  <c:v>Niederlande</c:v>
                </c:pt>
                <c:pt idx="1">
                  <c:v>Deutschland</c:v>
                </c:pt>
                <c:pt idx="2">
                  <c:v>Luxemburg</c:v>
                </c:pt>
                <c:pt idx="3">
                  <c:v>Spanien</c:v>
                </c:pt>
                <c:pt idx="4">
                  <c:v>Dänemark</c:v>
                </c:pt>
                <c:pt idx="5">
                  <c:v>Schweden</c:v>
                </c:pt>
                <c:pt idx="6">
                  <c:v>Finnland</c:v>
                </c:pt>
                <c:pt idx="7">
                  <c:v>Österreich</c:v>
                </c:pt>
                <c:pt idx="8">
                  <c:v>Frankreich</c:v>
                </c:pt>
                <c:pt idx="9">
                  <c:v>Estland</c:v>
                </c:pt>
                <c:pt idx="10">
                  <c:v>Lettland</c:v>
                </c:pt>
                <c:pt idx="11">
                  <c:v>Vereinigtes Königreich</c:v>
                </c:pt>
                <c:pt idx="12">
                  <c:v>Tschechische Republik</c:v>
                </c:pt>
                <c:pt idx="13">
                  <c:v>Polen</c:v>
                </c:pt>
                <c:pt idx="14">
                  <c:v>Belgien</c:v>
                </c:pt>
                <c:pt idx="15">
                  <c:v>Bulgarien</c:v>
                </c:pt>
                <c:pt idx="16">
                  <c:v>Ungarn</c:v>
                </c:pt>
                <c:pt idx="17">
                  <c:v>Zypern</c:v>
                </c:pt>
                <c:pt idx="18">
                  <c:v>Portugal</c:v>
                </c:pt>
                <c:pt idx="19">
                  <c:v>Litauen</c:v>
                </c:pt>
                <c:pt idx="20">
                  <c:v>Irland</c:v>
                </c:pt>
                <c:pt idx="21">
                  <c:v>Griechenland</c:v>
                </c:pt>
                <c:pt idx="22">
                  <c:v>Italien (2)</c:v>
                </c:pt>
                <c:pt idx="23">
                  <c:v>Malta (2)</c:v>
                </c:pt>
                <c:pt idx="24">
                  <c:v>Slowenien (2)</c:v>
                </c:pt>
                <c:pt idx="25">
                  <c:v>Slowakei (2)</c:v>
                </c:pt>
                <c:pt idx="26">
                  <c:v>Polen (2)</c:v>
                </c:pt>
              </c:strCache>
            </c:strRef>
          </c:cat>
          <c:val>
            <c:numRef>
              <c:f>'C10F12'!$C$10:$C$36</c:f>
              <c:numCache>
                <c:ptCount val="27"/>
                <c:pt idx="0">
                  <c:v>98.5</c:v>
                </c:pt>
                <c:pt idx="1">
                  <c:v>92.6</c:v>
                </c:pt>
                <c:pt idx="2">
                  <c:v>88.1</c:v>
                </c:pt>
                <c:pt idx="3">
                  <c:v>88</c:v>
                </c:pt>
                <c:pt idx="4">
                  <c:v>87.4</c:v>
                </c:pt>
                <c:pt idx="5">
                  <c:v>85</c:v>
                </c:pt>
                <c:pt idx="6">
                  <c:v>81</c:v>
                </c:pt>
                <c:pt idx="7">
                  <c:v>80.9</c:v>
                </c:pt>
                <c:pt idx="8">
                  <c:v>77.3</c:v>
                </c:pt>
                <c:pt idx="9">
                  <c:v>70</c:v>
                </c:pt>
                <c:pt idx="10">
                  <c:v>68.2</c:v>
                </c:pt>
                <c:pt idx="11">
                  <c:v>68</c:v>
                </c:pt>
                <c:pt idx="12">
                  <c:v>62.4</c:v>
                </c:pt>
                <c:pt idx="13">
                  <c:v>55.5</c:v>
                </c:pt>
                <c:pt idx="14">
                  <c:v>38.1</c:v>
                </c:pt>
                <c:pt idx="15">
                  <c:v>37.8</c:v>
                </c:pt>
                <c:pt idx="16">
                  <c:v>35.8</c:v>
                </c:pt>
                <c:pt idx="17">
                  <c:v>34.5</c:v>
                </c:pt>
                <c:pt idx="18">
                  <c:v>28</c:v>
                </c:pt>
                <c:pt idx="19">
                  <c:v>27.6</c:v>
                </c:pt>
                <c:pt idx="20">
                  <c:v>26</c:v>
                </c:pt>
                <c:pt idx="21">
                  <c:v>10.7</c:v>
                </c:pt>
              </c:numCache>
            </c:numRef>
          </c:val>
        </c:ser>
        <c:axId val="2532529"/>
        <c:axId val="22792762"/>
      </c:barChart>
      <c:catAx>
        <c:axId val="253252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2792762"/>
        <c:crosses val="autoZero"/>
        <c:auto val="1"/>
        <c:lblOffset val="0"/>
        <c:tickLblSkip val="1"/>
        <c:noMultiLvlLbl val="0"/>
      </c:catAx>
      <c:valAx>
        <c:axId val="22792762"/>
        <c:scaling>
          <c:orientation val="minMax"/>
          <c:max val="100"/>
          <c:min val="0"/>
        </c:scaling>
        <c:axPos val="l"/>
        <c:majorGridlines>
          <c:spPr>
            <a:ln w="3175">
              <a:solidFill/>
            </a:ln>
          </c:spPr>
        </c:majorGridlines>
        <c:delete val="0"/>
        <c:numFmt formatCode="#,##0" sourceLinked="0"/>
        <c:majorTickMark val="none"/>
        <c:minorTickMark val="none"/>
        <c:tickLblPos val="nextTo"/>
        <c:crossAx val="2532529"/>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0075"/>
        </c:manualLayout>
      </c:layout>
      <c:barChart>
        <c:barDir val="col"/>
        <c:grouping val="stacked"/>
        <c:varyColors val="0"/>
        <c:ser>
          <c:idx val="0"/>
          <c:order val="0"/>
          <c:tx>
            <c:strRef>
              <c:f>'C10F13'!$C$10</c:f>
              <c:strCache>
                <c:ptCount val="1"/>
                <c:pt idx="0">
                  <c:v>Gefährlich</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'C10F13'!$B$11:$B$13</c:f>
              <c:strCache>
                <c:ptCount val="3"/>
                <c:pt idx="0">
                  <c:v>Verarbeitendes Gewerbe</c:v>
                </c:pt>
                <c:pt idx="1">
                  <c:v>Baugewerbe</c:v>
                </c:pt>
                <c:pt idx="2">
                  <c:v>Haushalte</c:v>
                </c:pt>
              </c:strCache>
            </c:strRef>
          </c:cat>
          <c:val>
            <c:numRef>
              <c:f>'C10F13'!$C$11:$C$13</c:f>
              <c:numCache>
                <c:ptCount val="3"/>
                <c:pt idx="0">
                  <c:v>30.27465</c:v>
                </c:pt>
                <c:pt idx="1">
                  <c:v>14.006994</c:v>
                </c:pt>
                <c:pt idx="2">
                  <c:v>1.5749300000000002</c:v>
                </c:pt>
              </c:numCache>
            </c:numRef>
          </c:val>
        </c:ser>
        <c:ser>
          <c:idx val="1"/>
          <c:order val="1"/>
          <c:tx>
            <c:strRef>
              <c:f>'C10F13'!$D$10</c:f>
              <c:strCache>
                <c:ptCount val="1"/>
                <c:pt idx="0">
                  <c:v>Nicht gefährlich</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'C10F13'!$B$11:$B$13</c:f>
              <c:strCache>
                <c:ptCount val="3"/>
                <c:pt idx="0">
                  <c:v>Verarbeitendes Gewerbe</c:v>
                </c:pt>
                <c:pt idx="1">
                  <c:v>Baugewerbe</c:v>
                </c:pt>
                <c:pt idx="2">
                  <c:v>Haushalte</c:v>
                </c:pt>
              </c:strCache>
            </c:strRef>
          </c:cat>
          <c:val>
            <c:numRef>
              <c:f>'C10F13'!$D$11:$D$13</c:f>
              <c:numCache>
                <c:ptCount val="3"/>
                <c:pt idx="0">
                  <c:v>399.92729899999995</c:v>
                </c:pt>
                <c:pt idx="1">
                  <c:v>866.248206</c:v>
                </c:pt>
                <c:pt idx="2">
                  <c:v>205.878442</c:v>
                </c:pt>
              </c:numCache>
            </c:numRef>
          </c:val>
        </c:ser>
        <c:overlap val="100"/>
        <c:axId val="3808267"/>
        <c:axId val="34274404"/>
      </c:barChart>
      <c:catAx>
        <c:axId val="3808267"/>
        <c:scaling>
          <c:orientation val="minMax"/>
        </c:scaling>
        <c:axPos val="b"/>
        <c:delete val="0"/>
        <c:numFmt formatCode="General" sourceLinked="1"/>
        <c:majorTickMark val="in"/>
        <c:minorTickMark val="none"/>
        <c:tickLblPos val="nextTo"/>
        <c:crossAx val="34274404"/>
        <c:crosses val="autoZero"/>
        <c:auto val="1"/>
        <c:lblOffset val="0"/>
        <c:tickLblSkip val="1"/>
        <c:noMultiLvlLbl val="0"/>
      </c:catAx>
      <c:valAx>
        <c:axId val="34274404"/>
        <c:scaling>
          <c:orientation val="minMax"/>
          <c:max val="1000"/>
          <c:min val="0"/>
        </c:scaling>
        <c:axPos val="l"/>
        <c:majorGridlines>
          <c:spPr>
            <a:ln w="3175">
              <a:solidFill/>
            </a:ln>
          </c:spPr>
        </c:majorGridlines>
        <c:delete val="0"/>
        <c:numFmt formatCode="#,##0" sourceLinked="0"/>
        <c:majorTickMark val="none"/>
        <c:minorTickMark val="none"/>
        <c:tickLblPos val="nextTo"/>
        <c:crossAx val="3808267"/>
        <c:crossesAt val="1"/>
        <c:crossBetween val="between"/>
        <c:dispUnits/>
        <c:majorUnit val="250"/>
        <c:minorUnit val="50"/>
      </c:valAx>
      <c:spPr>
        <a:noFill/>
        <a:ln>
          <a:noFill/>
        </a:ln>
      </c:spPr>
    </c:plotArea>
    <c:legend>
      <c:legendPos val="b"/>
      <c:layout>
        <c:manualLayout>
          <c:xMode val="edge"/>
          <c:yMode val="edge"/>
          <c:x val="0.4565"/>
          <c:y val="0.866"/>
          <c:w val="0.15025"/>
          <c:h val="0.134"/>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7815"/>
        </c:manualLayout>
      </c:layout>
      <c:areaChart>
        <c:grouping val="stacked"/>
        <c:varyColors val="0"/>
        <c:ser>
          <c:idx val="1"/>
          <c:order val="0"/>
          <c:tx>
            <c:strRef>
              <c:f>'C10F14'!$B$12</c:f>
              <c:strCache>
                <c:ptCount val="1"/>
                <c:pt idx="0">
                  <c:v>Deponierte kommunale Abfälle</c:v>
                </c:pt>
              </c:strCache>
            </c:strRef>
          </c:tx>
          <c:spPr>
            <a:solidFill>
              <a:srgbClr val="DEDFEF"/>
            </a:solidFill>
            <a:ln w="3175">
              <a:noFill/>
            </a:ln>
          </c:spPr>
          <c:extLst>
            <c:ext xmlns:c14="http://schemas.microsoft.com/office/drawing/2007/8/2/chart" uri="{6F2FDCE9-48DA-4B69-8628-5D25D57E5C99}">
              <c14:invertSolidFillFmt>
                <c14:spPr>
                  <a:solidFill>
                    <a:srgbClr val="FFFFFF"/>
                  </a:solidFill>
                </c14:spPr>
              </c14:invertSolidFillFmt>
            </c:ext>
          </c:extLst>
          <c:cat>
            <c:numRef>
              <c:f>'C10F14'!$C$10:$M$10</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'C10F14'!$C$12:$M$12</c:f>
              <c:numCache>
                <c:ptCount val="11"/>
                <c:pt idx="0">
                  <c:v>290</c:v>
                </c:pt>
                <c:pt idx="1">
                  <c:v>293</c:v>
                </c:pt>
                <c:pt idx="2">
                  <c:v>285</c:v>
                </c:pt>
                <c:pt idx="3">
                  <c:v>287</c:v>
                </c:pt>
                <c:pt idx="4">
                  <c:v>288</c:v>
                </c:pt>
                <c:pt idx="5">
                  <c:v>279</c:v>
                </c:pt>
                <c:pt idx="6">
                  <c:v>270</c:v>
                </c:pt>
                <c:pt idx="7">
                  <c:v>256</c:v>
                </c:pt>
                <c:pt idx="8">
                  <c:v>243</c:v>
                </c:pt>
                <c:pt idx="9">
                  <c:v>223</c:v>
                </c:pt>
                <c:pt idx="10">
                  <c:v>213</c:v>
                </c:pt>
              </c:numCache>
            </c:numRef>
          </c:val>
        </c:ser>
        <c:ser>
          <c:idx val="2"/>
          <c:order val="1"/>
          <c:tx>
            <c:strRef>
              <c:f>'C10F14'!$B$13</c:f>
              <c:strCache>
                <c:ptCount val="1"/>
                <c:pt idx="0">
                  <c:v>Verbrannte kommunale Abfälle</c:v>
                </c:pt>
              </c:strCache>
            </c:strRef>
          </c:tx>
          <c:spPr>
            <a:solidFill>
              <a:srgbClr val="A8AED9"/>
            </a:solidFill>
            <a:ln w="3175">
              <a:noFill/>
            </a:ln>
          </c:spPr>
          <c:extLst>
            <c:ext xmlns:c14="http://schemas.microsoft.com/office/drawing/2007/8/2/chart" uri="{6F2FDCE9-48DA-4B69-8628-5D25D57E5C99}">
              <c14:invertSolidFillFmt>
                <c14:spPr>
                  <a:solidFill>
                    <a:srgbClr val="FFFFFF"/>
                  </a:solidFill>
                </c14:spPr>
              </c14:invertSolidFillFmt>
            </c:ext>
          </c:extLst>
          <c:cat>
            <c:numRef>
              <c:f>'C10F14'!$C$10:$M$10</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'C10F14'!$C$13:$M$13</c:f>
              <c:numCache>
                <c:ptCount val="11"/>
                <c:pt idx="0">
                  <c:v>66</c:v>
                </c:pt>
                <c:pt idx="1">
                  <c:v>70</c:v>
                </c:pt>
                <c:pt idx="2">
                  <c:v>71</c:v>
                </c:pt>
                <c:pt idx="3">
                  <c:v>76</c:v>
                </c:pt>
                <c:pt idx="4">
                  <c:v>79</c:v>
                </c:pt>
                <c:pt idx="5">
                  <c:v>82</c:v>
                </c:pt>
                <c:pt idx="6">
                  <c:v>85</c:v>
                </c:pt>
                <c:pt idx="7">
                  <c:v>85</c:v>
                </c:pt>
                <c:pt idx="8">
                  <c:v>89</c:v>
                </c:pt>
                <c:pt idx="9">
                  <c:v>94</c:v>
                </c:pt>
                <c:pt idx="10">
                  <c:v>98</c:v>
                </c:pt>
              </c:numCache>
            </c:numRef>
          </c:val>
        </c:ser>
        <c:ser>
          <c:idx val="3"/>
          <c:order val="2"/>
          <c:tx>
            <c:strRef>
              <c:f>'C10F14'!$B$14</c:f>
              <c:strCache>
                <c:ptCount val="1"/>
                <c:pt idx="0">
                  <c:v>Kommunale Abfälle, sonstige Behandlung (z. B. Recycling, Kompostierung)</c:v>
                </c:pt>
              </c:strCache>
            </c:strRef>
          </c:tx>
          <c:spPr>
            <a:solidFill>
              <a:srgbClr val="7A85C2"/>
            </a:solidFill>
            <a:ln w="3175">
              <a:noFill/>
            </a:ln>
          </c:spPr>
          <c:extLst>
            <c:ext xmlns:c14="http://schemas.microsoft.com/office/drawing/2007/8/2/chart" uri="{6F2FDCE9-48DA-4B69-8628-5D25D57E5C99}">
              <c14:invertSolidFillFmt>
                <c14:spPr>
                  <a:solidFill>
                    <a:srgbClr val="FFFFFF"/>
                  </a:solidFill>
                </c14:spPr>
              </c14:invertSolidFillFmt>
            </c:ext>
          </c:extLst>
          <c:cat>
            <c:numRef>
              <c:f>'C10F14'!$C$10:$M$10</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'C10F14'!$C$14:$M$14</c:f>
              <c:numCache>
                <c:ptCount val="11"/>
                <c:pt idx="0">
                  <c:v>129</c:v>
                </c:pt>
                <c:pt idx="1">
                  <c:v>136</c:v>
                </c:pt>
                <c:pt idx="2">
                  <c:v>141</c:v>
                </c:pt>
                <c:pt idx="3">
                  <c:v>148</c:v>
                </c:pt>
                <c:pt idx="4">
                  <c:v>157</c:v>
                </c:pt>
                <c:pt idx="5">
                  <c:v>161</c:v>
                </c:pt>
                <c:pt idx="6">
                  <c:v>172</c:v>
                </c:pt>
                <c:pt idx="7">
                  <c:v>178</c:v>
                </c:pt>
                <c:pt idx="8">
                  <c:v>184</c:v>
                </c:pt>
                <c:pt idx="9">
                  <c:v>195</c:v>
                </c:pt>
                <c:pt idx="10">
                  <c:v>206</c:v>
                </c:pt>
              </c:numCache>
            </c:numRef>
          </c:val>
        </c:ser>
        <c:axId val="40034181"/>
        <c:axId val="24763310"/>
      </c:areaChart>
      <c:catAx>
        <c:axId val="40034181"/>
        <c:scaling>
          <c:orientation val="minMax"/>
        </c:scaling>
        <c:axPos val="b"/>
        <c:delete val="0"/>
        <c:numFmt formatCode="General" sourceLinked="1"/>
        <c:majorTickMark val="in"/>
        <c:minorTickMark val="none"/>
        <c:tickLblPos val="nextTo"/>
        <c:crossAx val="24763310"/>
        <c:crosses val="autoZero"/>
        <c:auto val="1"/>
        <c:lblOffset val="0"/>
        <c:tickLblSkip val="1"/>
        <c:noMultiLvlLbl val="0"/>
      </c:catAx>
      <c:valAx>
        <c:axId val="24763310"/>
        <c:scaling>
          <c:orientation val="minMax"/>
          <c:max val="600"/>
          <c:min val="0"/>
        </c:scaling>
        <c:axPos val="l"/>
        <c:majorGridlines>
          <c:spPr>
            <a:ln w="3175">
              <a:solidFill/>
            </a:ln>
          </c:spPr>
        </c:majorGridlines>
        <c:delete val="0"/>
        <c:numFmt formatCode="#,##0" sourceLinked="0"/>
        <c:majorTickMark val="none"/>
        <c:minorTickMark val="none"/>
        <c:tickLblPos val="nextTo"/>
        <c:crossAx val="40034181"/>
        <c:crossesAt val="1"/>
        <c:crossBetween val="midCat"/>
        <c:dispUnits/>
        <c:majorUnit val="100"/>
      </c:valAx>
      <c:spPr>
        <a:noFill/>
        <a:ln>
          <a:noFill/>
        </a:ln>
      </c:spPr>
    </c:plotArea>
    <c:legend>
      <c:legendPos val="b"/>
      <c:layout>
        <c:manualLayout>
          <c:xMode val="edge"/>
          <c:yMode val="edge"/>
          <c:x val="0.0795"/>
          <c:y val="0.8045"/>
          <c:w val="0.84525"/>
          <c:h val="0.195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
          <c:w val="0.985"/>
          <c:h val="0.7955"/>
        </c:manualLayout>
      </c:layout>
      <c:lineChart>
        <c:grouping val="standard"/>
        <c:varyColors val="0"/>
        <c:ser>
          <c:idx val="1"/>
          <c:order val="0"/>
          <c:tx>
            <c:strRef>
              <c:f>'C10F15'!$B$10</c:f>
              <c:strCache>
                <c:ptCount val="1"/>
                <c:pt idx="0">
                  <c:v>Ressourcenproduktivität</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'C10F15'!$C$9:$Q$9</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'C10F15'!$C$10:$Q$10</c:f>
              <c:numCache>
                <c:ptCount val="15"/>
                <c:pt idx="0">
                  <c:v>100</c:v>
                </c:pt>
                <c:pt idx="1">
                  <c:v>104.98346962582012</c:v>
                </c:pt>
                <c:pt idx="2">
                  <c:v>106.06659525073093</c:v>
                </c:pt>
                <c:pt idx="3">
                  <c:v>109.49700998037781</c:v>
                </c:pt>
                <c:pt idx="4">
                  <c:v>108.00142771210166</c:v>
                </c:pt>
                <c:pt idx="5">
                  <c:v>111.2361237957733</c:v>
                </c:pt>
                <c:pt idx="6">
                  <c:v>113.99643958881715</c:v>
                </c:pt>
                <c:pt idx="7">
                  <c:v>116.0519069220476</c:v>
                </c:pt>
                <c:pt idx="8">
                  <c:v>118.40530824636663</c:v>
                </c:pt>
                <c:pt idx="9">
                  <c:v>120.09233589764521</c:v>
                </c:pt>
                <c:pt idx="10">
                  <c:v>123.58580904539404</c:v>
                </c:pt>
                <c:pt idx="11">
                  <c:v>127.12020748649795</c:v>
                </c:pt>
                <c:pt idx="12">
                  <c:v>130.18911919721506</c:v>
                </c:pt>
                <c:pt idx="13">
                  <c:v>131.24125173559273</c:v>
                </c:pt>
                <c:pt idx="14">
                  <c:v>135.370807786093</c:v>
                </c:pt>
              </c:numCache>
            </c:numRef>
          </c:val>
          <c:smooth val="0"/>
        </c:ser>
        <c:ser>
          <c:idx val="2"/>
          <c:order val="1"/>
          <c:tx>
            <c:strRef>
              <c:f>'C10F15'!$B$12</c:f>
              <c:strCache>
                <c:ptCount val="1"/>
                <c:pt idx="0">
                  <c:v>Bruttoinlandsprodukt (BIP)</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'C10F15'!$C$9:$Q$9</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'C10F15'!$C$12:$Q$12</c:f>
              <c:numCache>
                <c:ptCount val="15"/>
                <c:pt idx="0">
                  <c:v>100</c:v>
                </c:pt>
                <c:pt idx="1">
                  <c:v>102.10704954631976</c:v>
                </c:pt>
                <c:pt idx="2">
                  <c:v>103.40971253375713</c:v>
                </c:pt>
                <c:pt idx="3">
                  <c:v>103.0798576103715</c:v>
                </c:pt>
                <c:pt idx="4">
                  <c:v>106.00461164460431</c:v>
                </c:pt>
                <c:pt idx="5">
                  <c:v>108.99749835817136</c:v>
                </c:pt>
                <c:pt idx="6">
                  <c:v>110.81430755876644</c:v>
                </c:pt>
                <c:pt idx="7">
                  <c:v>113.72528143910763</c:v>
                </c:pt>
                <c:pt idx="8">
                  <c:v>117.02784487758548</c:v>
                </c:pt>
                <c:pt idx="9">
                  <c:v>120.57042430073817</c:v>
                </c:pt>
                <c:pt idx="10">
                  <c:v>125.17780235332164</c:v>
                </c:pt>
                <c:pt idx="11">
                  <c:v>127.52003878629252</c:v>
                </c:pt>
                <c:pt idx="12">
                  <c:v>128.80729125517797</c:v>
                </c:pt>
                <c:pt idx="13">
                  <c:v>130.108906846992</c:v>
                </c:pt>
                <c:pt idx="14">
                  <c:v>133.0373113391494</c:v>
                </c:pt>
              </c:numCache>
            </c:numRef>
          </c:val>
          <c:smooth val="0"/>
        </c:ser>
        <c:ser>
          <c:idx val="0"/>
          <c:order val="2"/>
          <c:tx>
            <c:strRef>
              <c:f>'C10F15'!$B$11</c:f>
              <c:strCache>
                <c:ptCount val="1"/>
                <c:pt idx="0">
                  <c:v>Inlandsmaterialverbrauch (DMC)</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'C10F15'!$C$9:$Q$9</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'C10F15'!$C$11:$Q$11</c:f>
              <c:numCache>
                <c:ptCount val="15"/>
                <c:pt idx="0">
                  <c:v>100</c:v>
                </c:pt>
                <c:pt idx="1">
                  <c:v>97.26012096023072</c:v>
                </c:pt>
                <c:pt idx="2">
                  <c:v>97.49508060413065</c:v>
                </c:pt>
                <c:pt idx="3">
                  <c:v>94.13942684722049</c:v>
                </c:pt>
                <c:pt idx="4">
                  <c:v>98.15112067516344</c:v>
                </c:pt>
                <c:pt idx="5">
                  <c:v>97.9875013968376</c:v>
                </c:pt>
                <c:pt idx="6">
                  <c:v>97.20856893291702</c:v>
                </c:pt>
                <c:pt idx="7">
                  <c:v>97.99518547807854</c:v>
                </c:pt>
                <c:pt idx="8">
                  <c:v>98.83665404095308</c:v>
                </c:pt>
                <c:pt idx="9">
                  <c:v>100.39810067771553</c:v>
                </c:pt>
                <c:pt idx="10">
                  <c:v>101.28816837485186</c:v>
                </c:pt>
                <c:pt idx="11">
                  <c:v>100.31453008746627</c:v>
                </c:pt>
                <c:pt idx="12">
                  <c:v>98.9385995154143</c:v>
                </c:pt>
                <c:pt idx="13">
                  <c:v>99.13720352890107</c:v>
                </c:pt>
                <c:pt idx="14">
                  <c:v>98.27621886497796</c:v>
                </c:pt>
              </c:numCache>
            </c:numRef>
          </c:val>
          <c:smooth val="0"/>
        </c:ser>
        <c:axId val="21543199"/>
        <c:axId val="59671064"/>
      </c:lineChart>
      <c:catAx>
        <c:axId val="21543199"/>
        <c:scaling>
          <c:orientation val="minMax"/>
        </c:scaling>
        <c:axPos val="b"/>
        <c:delete val="0"/>
        <c:numFmt formatCode="General" sourceLinked="1"/>
        <c:majorTickMark val="in"/>
        <c:minorTickMark val="none"/>
        <c:tickLblPos val="low"/>
        <c:crossAx val="59671064"/>
        <c:crossesAt val="100"/>
        <c:auto val="1"/>
        <c:lblOffset val="100"/>
        <c:noMultiLvlLbl val="0"/>
      </c:catAx>
      <c:valAx>
        <c:axId val="59671064"/>
        <c:scaling>
          <c:orientation val="minMax"/>
          <c:max val="140"/>
          <c:min val="80"/>
        </c:scaling>
        <c:axPos val="l"/>
        <c:majorGridlines>
          <c:spPr>
            <a:ln w="3175">
              <a:solidFill/>
            </a:ln>
          </c:spPr>
        </c:majorGridlines>
        <c:delete val="0"/>
        <c:numFmt formatCode="0" sourceLinked="0"/>
        <c:majorTickMark val="none"/>
        <c:minorTickMark val="none"/>
        <c:tickLblPos val="nextTo"/>
        <c:crossAx val="21543199"/>
        <c:crossesAt val="1"/>
        <c:crossBetween val="between"/>
        <c:dispUnits/>
        <c:majorUnit val="20"/>
        <c:minorUnit val="2"/>
      </c:valAx>
      <c:spPr>
        <a:noFill/>
        <a:ln>
          <a:noFill/>
        </a:ln>
      </c:spPr>
    </c:plotArea>
    <c:legend>
      <c:legendPos val="b"/>
      <c:layout>
        <c:manualLayout>
          <c:xMode val="edge"/>
          <c:yMode val="edge"/>
          <c:x val="0.3485"/>
          <c:y val="0.822"/>
          <c:w val="0.374"/>
          <c:h val="0.17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625"/>
          <c:h val="1"/>
        </c:manualLayout>
      </c:layout>
      <c:barChart>
        <c:barDir val="col"/>
        <c:grouping val="clustered"/>
        <c:varyColors val="0"/>
        <c:ser>
          <c:idx val="0"/>
          <c:order val="0"/>
          <c:tx>
            <c:strRef>
              <c:f>'C10F16'!$C$10</c:f>
              <c:strCache>
                <c:ptCount val="1"/>
                <c:pt idx="0">
                  <c:v>2003</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'C10F16'!$B$11:$B$36</c:f>
              <c:strCache>
                <c:ptCount val="26"/>
                <c:pt idx="0">
                  <c:v>Frankreich</c:v>
                </c:pt>
                <c:pt idx="1">
                  <c:v>Belgien und Luxemburg</c:v>
                </c:pt>
                <c:pt idx="2">
                  <c:v>Vereinigtes Königreich</c:v>
                </c:pt>
                <c:pt idx="3">
                  <c:v>Deutschland</c:v>
                </c:pt>
                <c:pt idx="4">
                  <c:v>Niederlande</c:v>
                </c:pt>
                <c:pt idx="5">
                  <c:v>Italien</c:v>
                </c:pt>
                <c:pt idx="6">
                  <c:v>Österreich</c:v>
                </c:pt>
                <c:pt idx="7">
                  <c:v>Dänemark</c:v>
                </c:pt>
                <c:pt idx="8">
                  <c:v>Schweden</c:v>
                </c:pt>
                <c:pt idx="9">
                  <c:v>Irland</c:v>
                </c:pt>
                <c:pt idx="10">
                  <c:v>Spanien</c:v>
                </c:pt>
                <c:pt idx="11">
                  <c:v>Portugal</c:v>
                </c:pt>
                <c:pt idx="12">
                  <c:v>Finnland</c:v>
                </c:pt>
                <c:pt idx="13">
                  <c:v>Griechenland</c:v>
                </c:pt>
                <c:pt idx="14">
                  <c:v>Bulgarien (1)</c:v>
                </c:pt>
                <c:pt idx="15">
                  <c:v>Tschechische Republik (1)</c:v>
                </c:pt>
                <c:pt idx="16">
                  <c:v>Estland (1)</c:v>
                </c:pt>
                <c:pt idx="17">
                  <c:v>Zypern (1)</c:v>
                </c:pt>
                <c:pt idx="18">
                  <c:v>Lettland (1)</c:v>
                </c:pt>
                <c:pt idx="19">
                  <c:v>Litauen (1)</c:v>
                </c:pt>
                <c:pt idx="20">
                  <c:v>Ungarn (1)</c:v>
                </c:pt>
                <c:pt idx="21">
                  <c:v>Malta (1)</c:v>
                </c:pt>
                <c:pt idx="22">
                  <c:v>Polen (1)</c:v>
                </c:pt>
                <c:pt idx="23">
                  <c:v>Rumänien (1)</c:v>
                </c:pt>
                <c:pt idx="24">
                  <c:v>Slowenien (1)</c:v>
                </c:pt>
                <c:pt idx="25">
                  <c:v>Slowakei (1)</c:v>
                </c:pt>
              </c:strCache>
            </c:strRef>
          </c:cat>
          <c:val>
            <c:numRef>
              <c:f>'C10F16'!$C$11:$C$36</c:f>
              <c:numCache>
                <c:ptCount val="26"/>
                <c:pt idx="0">
                  <c:v>1.8154535987508058</c:v>
                </c:pt>
                <c:pt idx="1">
                  <c:v>1.6382097723295523</c:v>
                </c:pt>
                <c:pt idx="2">
                  <c:v>1.6313788013286874</c:v>
                </c:pt>
                <c:pt idx="3">
                  <c:v>1.627956451365045</c:v>
                </c:pt>
                <c:pt idx="4">
                  <c:v>1.609786152066772</c:v>
                </c:pt>
                <c:pt idx="5">
                  <c:v>1.4489707572363508</c:v>
                </c:pt>
                <c:pt idx="6">
                  <c:v>1.4024668139130467</c:v>
                </c:pt>
                <c:pt idx="7">
                  <c:v>1.2710946746545124</c:v>
                </c:pt>
                <c:pt idx="8">
                  <c:v>1.049332843331106</c:v>
                </c:pt>
                <c:pt idx="9">
                  <c:v>1.0054750257915663</c:v>
                </c:pt>
                <c:pt idx="10">
                  <c:v>0.8469193238125454</c:v>
                </c:pt>
                <c:pt idx="11">
                  <c:v>0.6915780689014149</c:v>
                </c:pt>
                <c:pt idx="12">
                  <c:v>0.6213459657060004</c:v>
                </c:pt>
                <c:pt idx="13">
                  <c:v>0.5535451448797544</c:v>
                </c:pt>
              </c:numCache>
            </c:numRef>
          </c:val>
        </c:ser>
        <c:ser>
          <c:idx val="1"/>
          <c:order val="1"/>
          <c:tx>
            <c:strRef>
              <c:f>'C10F16'!$D$10</c:f>
              <c:strCache>
                <c:ptCount val="1"/>
                <c:pt idx="0">
                  <c:v>2004</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'C10F16'!$B$11:$B$36</c:f>
              <c:strCache>
                <c:ptCount val="26"/>
                <c:pt idx="0">
                  <c:v>Frankreich</c:v>
                </c:pt>
                <c:pt idx="1">
                  <c:v>Belgien und Luxemburg</c:v>
                </c:pt>
                <c:pt idx="2">
                  <c:v>Vereinigtes Königreich</c:v>
                </c:pt>
                <c:pt idx="3">
                  <c:v>Deutschland</c:v>
                </c:pt>
                <c:pt idx="4">
                  <c:v>Niederlande</c:v>
                </c:pt>
                <c:pt idx="5">
                  <c:v>Italien</c:v>
                </c:pt>
                <c:pt idx="6">
                  <c:v>Österreich</c:v>
                </c:pt>
                <c:pt idx="7">
                  <c:v>Dänemark</c:v>
                </c:pt>
                <c:pt idx="8">
                  <c:v>Schweden</c:v>
                </c:pt>
                <c:pt idx="9">
                  <c:v>Irland</c:v>
                </c:pt>
                <c:pt idx="10">
                  <c:v>Spanien</c:v>
                </c:pt>
                <c:pt idx="11">
                  <c:v>Portugal</c:v>
                </c:pt>
                <c:pt idx="12">
                  <c:v>Finnland</c:v>
                </c:pt>
                <c:pt idx="13">
                  <c:v>Griechenland</c:v>
                </c:pt>
                <c:pt idx="14">
                  <c:v>Bulgarien (1)</c:v>
                </c:pt>
                <c:pt idx="15">
                  <c:v>Tschechische Republik (1)</c:v>
                </c:pt>
                <c:pt idx="16">
                  <c:v>Estland (1)</c:v>
                </c:pt>
                <c:pt idx="17">
                  <c:v>Zypern (1)</c:v>
                </c:pt>
                <c:pt idx="18">
                  <c:v>Lettland (1)</c:v>
                </c:pt>
                <c:pt idx="19">
                  <c:v>Litauen (1)</c:v>
                </c:pt>
                <c:pt idx="20">
                  <c:v>Ungarn (1)</c:v>
                </c:pt>
                <c:pt idx="21">
                  <c:v>Malta (1)</c:v>
                </c:pt>
                <c:pt idx="22">
                  <c:v>Polen (1)</c:v>
                </c:pt>
                <c:pt idx="23">
                  <c:v>Rumänien (1)</c:v>
                </c:pt>
                <c:pt idx="24">
                  <c:v>Slowenien (1)</c:v>
                </c:pt>
                <c:pt idx="25">
                  <c:v>Slowakei (1)</c:v>
                </c:pt>
              </c:strCache>
            </c:strRef>
          </c:cat>
          <c:val>
            <c:numRef>
              <c:f>'C10F16'!$D$11:$D$36</c:f>
              <c:numCache>
                <c:ptCount val="26"/>
                <c:pt idx="0">
                  <c:v>1.7502711187003706</c:v>
                </c:pt>
                <c:pt idx="1">
                  <c:v>1.6436584297583396</c:v>
                </c:pt>
                <c:pt idx="2">
                  <c:v>1.631889926216171</c:v>
                </c:pt>
                <c:pt idx="3">
                  <c:v>1.671448112789545</c:v>
                </c:pt>
                <c:pt idx="4">
                  <c:v>1.5363417482246553</c:v>
                </c:pt>
                <c:pt idx="5">
                  <c:v>1.5425190331614798</c:v>
                </c:pt>
                <c:pt idx="6">
                  <c:v>1.463271632668687</c:v>
                </c:pt>
                <c:pt idx="7">
                  <c:v>1.2933758461319316</c:v>
                </c:pt>
                <c:pt idx="8">
                  <c:v>1.1676056283095675</c:v>
                </c:pt>
                <c:pt idx="9">
                  <c:v>1.0735770980010806</c:v>
                </c:pt>
                <c:pt idx="10">
                  <c:v>0.9124145444779734</c:v>
                </c:pt>
                <c:pt idx="11">
                  <c:v>0.6561820894909157</c:v>
                </c:pt>
                <c:pt idx="12">
                  <c:v>0.6978285268534992</c:v>
                </c:pt>
                <c:pt idx="13">
                  <c:v>0.5664401195649242</c:v>
                </c:pt>
              </c:numCache>
            </c:numRef>
          </c:val>
        </c:ser>
        <c:axId val="168665"/>
        <c:axId val="1517986"/>
      </c:barChart>
      <c:catAx>
        <c:axId val="16866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517986"/>
        <c:crosses val="autoZero"/>
        <c:auto val="1"/>
        <c:lblOffset val="0"/>
        <c:tickLblSkip val="1"/>
        <c:noMultiLvlLbl val="0"/>
      </c:catAx>
      <c:valAx>
        <c:axId val="1517986"/>
        <c:scaling>
          <c:orientation val="minMax"/>
          <c:max val="2"/>
          <c:min val="0"/>
        </c:scaling>
        <c:axPos val="l"/>
        <c:majorGridlines>
          <c:spPr>
            <a:ln w="3175">
              <a:solidFill/>
            </a:ln>
          </c:spPr>
        </c:majorGridlines>
        <c:delete val="0"/>
        <c:numFmt formatCode="#,##0.0" sourceLinked="0"/>
        <c:majorTickMark val="none"/>
        <c:minorTickMark val="none"/>
        <c:tickLblPos val="nextTo"/>
        <c:crossAx val="168665"/>
        <c:crossesAt val="1"/>
        <c:crossBetween val="between"/>
        <c:dispUnits/>
        <c:majorUnit val="0.5"/>
      </c:valAx>
      <c:spPr>
        <a:noFill/>
        <a:ln>
          <a:noFill/>
        </a:ln>
      </c:spPr>
    </c:plotArea>
    <c:legend>
      <c:legendPos val="r"/>
      <c:layout>
        <c:manualLayout>
          <c:xMode val="edge"/>
          <c:yMode val="edge"/>
          <c:x val="0.33775"/>
          <c:y val="0.9425"/>
          <c:w val="0.37225"/>
          <c:h val="0.05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5675"/>
          <c:w val="0.985"/>
          <c:h val="0.6375"/>
        </c:manualLayout>
      </c:layout>
      <c:lineChart>
        <c:grouping val="standard"/>
        <c:varyColors val="0"/>
        <c:ser>
          <c:idx val="3"/>
          <c:order val="0"/>
          <c:tx>
            <c:strRef>
              <c:f>'C10F17'!$B$13</c:f>
              <c:strCache>
                <c:ptCount val="1"/>
                <c:pt idx="0">
                  <c:v>Toxische Chemikalien (linke Skala)</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'C10F17'!$C$9:$M$9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'C10F17'!$C$13:$M$13</c:f>
              <c:numCache>
                <c:ptCount val="11"/>
                <c:pt idx="0">
                  <c:v>57</c:v>
                </c:pt>
                <c:pt idx="1">
                  <c:v>62</c:v>
                </c:pt>
                <c:pt idx="2">
                  <c:v>62</c:v>
                </c:pt>
                <c:pt idx="3">
                  <c:v>55</c:v>
                </c:pt>
                <c:pt idx="4">
                  <c:v>63</c:v>
                </c:pt>
                <c:pt idx="5">
                  <c:v>63</c:v>
                </c:pt>
                <c:pt idx="6">
                  <c:v>63</c:v>
                </c:pt>
                <c:pt idx="7">
                  <c:v>63</c:v>
                </c:pt>
                <c:pt idx="8">
                  <c:v>67</c:v>
                </c:pt>
                <c:pt idx="9">
                  <c:v>67</c:v>
                </c:pt>
                <c:pt idx="10">
                  <c:v>67</c:v>
                </c:pt>
              </c:numCache>
            </c:numRef>
          </c:val>
          <c:smooth val="0"/>
        </c:ser>
        <c:ser>
          <c:idx val="4"/>
          <c:order val="1"/>
          <c:tx>
            <c:strRef>
              <c:f>'C10F17'!$B$14</c:f>
              <c:strCache>
                <c:ptCount val="1"/>
                <c:pt idx="0">
                  <c:v>Schädliche Chemikalien (linke Skala)</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'C10F17'!$C$9:$M$9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'C10F17'!$C$14:$M$14</c:f>
              <c:numCache>
                <c:ptCount val="11"/>
                <c:pt idx="0">
                  <c:v>38</c:v>
                </c:pt>
                <c:pt idx="1">
                  <c:v>40</c:v>
                </c:pt>
                <c:pt idx="2">
                  <c:v>41</c:v>
                </c:pt>
                <c:pt idx="3">
                  <c:v>37</c:v>
                </c:pt>
                <c:pt idx="4">
                  <c:v>44</c:v>
                </c:pt>
                <c:pt idx="5">
                  <c:v>42</c:v>
                </c:pt>
                <c:pt idx="6">
                  <c:v>42</c:v>
                </c:pt>
                <c:pt idx="7">
                  <c:v>43</c:v>
                </c:pt>
                <c:pt idx="8">
                  <c:v>47</c:v>
                </c:pt>
                <c:pt idx="9">
                  <c:v>46</c:v>
                </c:pt>
                <c:pt idx="10">
                  <c:v>45</c:v>
                </c:pt>
              </c:numCache>
            </c:numRef>
          </c:val>
          <c:smooth val="0"/>
        </c:ser>
        <c:ser>
          <c:idx val="1"/>
          <c:order val="2"/>
          <c:tx>
            <c:strRef>
              <c:f>'C10F17'!$B$10</c:f>
              <c:strCache>
                <c:ptCount val="1"/>
                <c:pt idx="0">
                  <c:v>CMR-Chemikalien (linke Skala)</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'C10F17'!$C$9:$M$9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'C10F17'!$C$10:$M$10</c:f>
              <c:numCache>
                <c:ptCount val="11"/>
                <c:pt idx="0">
                  <c:v>30</c:v>
                </c:pt>
                <c:pt idx="1">
                  <c:v>30</c:v>
                </c:pt>
                <c:pt idx="2">
                  <c:v>30</c:v>
                </c:pt>
                <c:pt idx="3">
                  <c:v>28</c:v>
                </c:pt>
                <c:pt idx="4">
                  <c:v>34</c:v>
                </c:pt>
                <c:pt idx="5">
                  <c:v>33</c:v>
                </c:pt>
                <c:pt idx="6">
                  <c:v>32</c:v>
                </c:pt>
                <c:pt idx="7">
                  <c:v>33</c:v>
                </c:pt>
                <c:pt idx="8">
                  <c:v>35</c:v>
                </c:pt>
                <c:pt idx="9">
                  <c:v>34</c:v>
                </c:pt>
                <c:pt idx="10">
                  <c:v>33</c:v>
                </c:pt>
              </c:numCache>
            </c:numRef>
          </c:val>
          <c:smooth val="0"/>
        </c:ser>
        <c:ser>
          <c:idx val="0"/>
          <c:order val="3"/>
          <c:tx>
            <c:strRef>
              <c:f>'C10F17'!$B$12</c:f>
              <c:strCache>
                <c:ptCount val="1"/>
                <c:pt idx="0">
                  <c:v>Sehr toxische Chemikalien (linke Skala)</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'C10F17'!$C$9:$M$9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'C10F17'!$C$12:$M$12</c:f>
              <c:numCache>
                <c:ptCount val="11"/>
                <c:pt idx="0">
                  <c:v>29</c:v>
                </c:pt>
                <c:pt idx="1">
                  <c:v>30</c:v>
                </c:pt>
                <c:pt idx="2">
                  <c:v>30</c:v>
                </c:pt>
                <c:pt idx="3">
                  <c:v>29</c:v>
                </c:pt>
                <c:pt idx="4">
                  <c:v>30</c:v>
                </c:pt>
                <c:pt idx="5">
                  <c:v>32</c:v>
                </c:pt>
                <c:pt idx="6">
                  <c:v>33</c:v>
                </c:pt>
                <c:pt idx="7">
                  <c:v>31</c:v>
                </c:pt>
                <c:pt idx="8">
                  <c:v>34</c:v>
                </c:pt>
                <c:pt idx="9">
                  <c:v>36</c:v>
                </c:pt>
                <c:pt idx="10">
                  <c:v>33</c:v>
                </c:pt>
              </c:numCache>
            </c:numRef>
          </c:val>
          <c:smooth val="0"/>
        </c:ser>
        <c:ser>
          <c:idx val="2"/>
          <c:order val="4"/>
          <c:tx>
            <c:strRef>
              <c:f>'C10F17'!$B$11</c:f>
              <c:strCache>
                <c:ptCount val="1"/>
                <c:pt idx="0">
                  <c:v>Chronisch toxische Chemikalien (linke Skala)</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'C10F17'!$C$9:$M$9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'C10F17'!$C$11:$M$11</c:f>
              <c:numCache>
                <c:ptCount val="11"/>
                <c:pt idx="0">
                  <c:v>7</c:v>
                </c:pt>
                <c:pt idx="1">
                  <c:v>8</c:v>
                </c:pt>
                <c:pt idx="2">
                  <c:v>8</c:v>
                </c:pt>
                <c:pt idx="3">
                  <c:v>7</c:v>
                </c:pt>
                <c:pt idx="4">
                  <c:v>8</c:v>
                </c:pt>
                <c:pt idx="5">
                  <c:v>7</c:v>
                </c:pt>
                <c:pt idx="6">
                  <c:v>8</c:v>
                </c:pt>
                <c:pt idx="7">
                  <c:v>7</c:v>
                </c:pt>
                <c:pt idx="8">
                  <c:v>7</c:v>
                </c:pt>
                <c:pt idx="9">
                  <c:v>8</c:v>
                </c:pt>
                <c:pt idx="10">
                  <c:v>7</c:v>
                </c:pt>
              </c:numCache>
            </c:numRef>
          </c:val>
          <c:smooth val="0"/>
        </c:ser>
        <c:axId val="13661875"/>
        <c:axId val="55848012"/>
      </c:lineChart>
      <c:lineChart>
        <c:grouping val="standard"/>
        <c:varyColors val="0"/>
        <c:ser>
          <c:idx val="5"/>
          <c:order val="5"/>
          <c:tx>
            <c:strRef>
              <c:f>'C10F17'!$B$15</c:f>
              <c:strCache>
                <c:ptCount val="1"/>
                <c:pt idx="0">
                  <c:v>Alle toxischen Industriechemikalien (rechte Skala)</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'C10F17'!$C$9:$M$9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'C10F17'!$C$15:$M$15</c:f>
              <c:numCache>
                <c:ptCount val="11"/>
                <c:pt idx="0">
                  <c:v>160</c:v>
                </c:pt>
                <c:pt idx="1">
                  <c:v>171</c:v>
                </c:pt>
                <c:pt idx="2">
                  <c:v>171</c:v>
                </c:pt>
                <c:pt idx="3">
                  <c:v>154</c:v>
                </c:pt>
                <c:pt idx="4">
                  <c:v>181</c:v>
                </c:pt>
                <c:pt idx="5">
                  <c:v>177</c:v>
                </c:pt>
                <c:pt idx="6">
                  <c:v>178</c:v>
                </c:pt>
                <c:pt idx="7">
                  <c:v>177</c:v>
                </c:pt>
                <c:pt idx="8">
                  <c:v>189</c:v>
                </c:pt>
                <c:pt idx="9">
                  <c:v>189</c:v>
                </c:pt>
                <c:pt idx="10">
                  <c:v>186</c:v>
                </c:pt>
              </c:numCache>
            </c:numRef>
          </c:val>
          <c:smooth val="0"/>
        </c:ser>
        <c:axId val="32870061"/>
        <c:axId val="27395094"/>
      </c:lineChart>
      <c:catAx>
        <c:axId val="13661875"/>
        <c:scaling>
          <c:orientation val="minMax"/>
        </c:scaling>
        <c:axPos val="b"/>
        <c:delete val="0"/>
        <c:numFmt formatCode="General" sourceLinked="1"/>
        <c:majorTickMark val="in"/>
        <c:minorTickMark val="none"/>
        <c:tickLblPos val="low"/>
        <c:crossAx val="55848012"/>
        <c:crossesAt val="0"/>
        <c:auto val="1"/>
        <c:lblOffset val="100"/>
        <c:noMultiLvlLbl val="0"/>
      </c:catAx>
      <c:valAx>
        <c:axId val="55848012"/>
        <c:scaling>
          <c:orientation val="minMax"/>
          <c:max val="80"/>
          <c:min val="0"/>
        </c:scaling>
        <c:axPos val="l"/>
        <c:majorGridlines>
          <c:spPr>
            <a:ln w="3175">
              <a:solidFill/>
            </a:ln>
          </c:spPr>
        </c:majorGridlines>
        <c:delete val="0"/>
        <c:numFmt formatCode="0" sourceLinked="0"/>
        <c:majorTickMark val="none"/>
        <c:minorTickMark val="none"/>
        <c:tickLblPos val="nextTo"/>
        <c:crossAx val="13661875"/>
        <c:crossesAt val="1"/>
        <c:crossBetween val="between"/>
        <c:dispUnits/>
        <c:majorUnit val="20"/>
      </c:valAx>
      <c:catAx>
        <c:axId val="32870061"/>
        <c:scaling>
          <c:orientation val="minMax"/>
        </c:scaling>
        <c:axPos val="b"/>
        <c:delete val="1"/>
        <c:majorTickMark val="in"/>
        <c:minorTickMark val="none"/>
        <c:tickLblPos val="nextTo"/>
        <c:crossAx val="27395094"/>
        <c:crosses val="autoZero"/>
        <c:auto val="1"/>
        <c:lblOffset val="100"/>
        <c:noMultiLvlLbl val="0"/>
      </c:catAx>
      <c:valAx>
        <c:axId val="27395094"/>
        <c:scaling>
          <c:orientation val="minMax"/>
        </c:scaling>
        <c:axPos val="l"/>
        <c:delete val="0"/>
        <c:numFmt formatCode="0" sourceLinked="0"/>
        <c:majorTickMark val="none"/>
        <c:minorTickMark val="none"/>
        <c:tickLblPos val="nextTo"/>
        <c:crossAx val="32870061"/>
        <c:crosses val="max"/>
        <c:crossBetween val="between"/>
        <c:dispUnits/>
        <c:majorUnit val="50"/>
      </c:valAx>
      <c:spPr>
        <a:noFill/>
        <a:ln>
          <a:noFill/>
        </a:ln>
      </c:spPr>
    </c:plotArea>
    <c:legend>
      <c:legendPos val="b"/>
      <c:layout>
        <c:manualLayout>
          <c:xMode val="edge"/>
          <c:yMode val="edge"/>
          <c:x val="0.19425"/>
          <c:y val="0.702"/>
          <c:w val="0.6145"/>
          <c:h val="0.29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
          <c:y val="0.17325"/>
          <c:w val="0.2725"/>
          <c:h val="0.71725"/>
        </c:manualLayout>
      </c:layout>
      <c:pieChart>
        <c:varyColors val="1"/>
        <c:ser>
          <c:idx val="0"/>
          <c:order val="0"/>
          <c:tx>
            <c:strRef>
              <c:f>'C10F18'!$C$9</c:f>
              <c:strCache>
                <c:ptCount val="1"/>
                <c:pt idx="0">
                  <c:v>2002</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C2C5E2"/>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'C10F18'!$B$10:$B$13</c:f>
              <c:strCache>
                <c:ptCount val="4"/>
                <c:pt idx="0">
                  <c:v>Nebenbereiche</c:v>
                </c:pt>
                <c:pt idx="1">
                  <c:v>Abfall</c:v>
                </c:pt>
                <c:pt idx="2">
                  <c:v>Abwasser</c:v>
                </c:pt>
                <c:pt idx="3">
                  <c:v>Luft</c:v>
                </c:pt>
              </c:strCache>
            </c:strRef>
          </c:cat>
          <c:val>
            <c:numRef>
              <c:f>'C10F18'!$C$10:$C$13</c:f>
              <c:numCache>
                <c:ptCount val="4"/>
                <c:pt idx="0">
                  <c:v>63.26</c:v>
                </c:pt>
                <c:pt idx="1">
                  <c:v>27.28</c:v>
                </c:pt>
                <c:pt idx="2">
                  <c:v>7.66</c:v>
                </c:pt>
                <c:pt idx="3">
                  <c:v>1.81</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
          <c:w val="0.96975"/>
          <c:h val="1"/>
        </c:manualLayout>
      </c:layout>
      <c:lineChart>
        <c:grouping val="standard"/>
        <c:varyColors val="0"/>
        <c:ser>
          <c:idx val="1"/>
          <c:order val="0"/>
          <c:tx>
            <c:strRef>
              <c:f>'C10F2'!$B$10</c:f>
              <c:strCache>
                <c:ptCount val="1"/>
                <c:pt idx="0">
                  <c:v>Treibhausgasemissionen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'C10F2'!$C$9:$M$9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'C10F2'!$C$10:$M$10</c:f>
              <c:numCache>
                <c:ptCount val="11"/>
                <c:pt idx="0">
                  <c:v>93.4</c:v>
                </c:pt>
                <c:pt idx="1">
                  <c:v>95.5</c:v>
                </c:pt>
                <c:pt idx="2">
                  <c:v>93.6</c:v>
                </c:pt>
                <c:pt idx="3">
                  <c:v>92.7</c:v>
                </c:pt>
                <c:pt idx="4">
                  <c:v>90.7</c:v>
                </c:pt>
                <c:pt idx="5">
                  <c:v>90.7</c:v>
                </c:pt>
                <c:pt idx="6">
                  <c:v>91.7</c:v>
                </c:pt>
                <c:pt idx="7">
                  <c:v>90.9</c:v>
                </c:pt>
                <c:pt idx="8">
                  <c:v>92.8</c:v>
                </c:pt>
                <c:pt idx="9">
                  <c:v>92.8</c:v>
                </c:pt>
                <c:pt idx="10">
                  <c:v>92.1</c:v>
                </c:pt>
              </c:numCache>
            </c:numRef>
          </c:val>
          <c:smooth val="0"/>
        </c:ser>
        <c:axId val="19930637"/>
        <c:axId val="45158006"/>
      </c:lineChart>
      <c:catAx>
        <c:axId val="19930637"/>
        <c:scaling>
          <c:orientation val="minMax"/>
        </c:scaling>
        <c:axPos val="b"/>
        <c:delete val="0"/>
        <c:numFmt formatCode="General" sourceLinked="1"/>
        <c:majorTickMark val="in"/>
        <c:minorTickMark val="none"/>
        <c:tickLblPos val="low"/>
        <c:crossAx val="45158006"/>
        <c:crossesAt val="0"/>
        <c:auto val="1"/>
        <c:lblOffset val="100"/>
        <c:noMultiLvlLbl val="0"/>
      </c:catAx>
      <c:valAx>
        <c:axId val="45158006"/>
        <c:scaling>
          <c:orientation val="minMax"/>
          <c:max val="100"/>
          <c:min val="85"/>
        </c:scaling>
        <c:axPos val="l"/>
        <c:majorGridlines>
          <c:spPr>
            <a:ln w="3175">
              <a:solidFill/>
            </a:ln>
          </c:spPr>
        </c:majorGridlines>
        <c:delete val="0"/>
        <c:numFmt formatCode="0" sourceLinked="0"/>
        <c:majorTickMark val="none"/>
        <c:minorTickMark val="none"/>
        <c:tickLblPos val="nextTo"/>
        <c:crossAx val="19930637"/>
        <c:crossesAt val="1"/>
        <c:crossBetween val="between"/>
        <c:dispUnits/>
        <c:majorUnit val="5"/>
        <c:minorUnit val="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6"/>
          <c:y val="0.17375"/>
          <c:w val="0.26775"/>
          <c:h val="0.70225"/>
        </c:manualLayout>
      </c:layout>
      <c:pieChart>
        <c:varyColors val="1"/>
        <c:ser>
          <c:idx val="0"/>
          <c:order val="0"/>
          <c:tx>
            <c:strRef>
              <c:f>'C10F19'!$C$9</c:f>
              <c:strCache>
                <c:ptCount val="1"/>
                <c:pt idx="0">
                  <c:v>2002</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C2C5E2"/>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numFmt formatCode="0.0%" sourceLinked="0"/>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'C10F19'!$B$10:$B$13</c:f>
              <c:strCache>
                <c:ptCount val="4"/>
                <c:pt idx="0">
                  <c:v>Abwasser</c:v>
                </c:pt>
                <c:pt idx="1">
                  <c:v>Abfall</c:v>
                </c:pt>
                <c:pt idx="2">
                  <c:v>Luft</c:v>
                </c:pt>
                <c:pt idx="3">
                  <c:v>Nebenbereiche</c:v>
                </c:pt>
              </c:strCache>
            </c:strRef>
          </c:cat>
          <c:val>
            <c:numRef>
              <c:f>'C10F19'!$C$10:$C$13</c:f>
              <c:numCache>
                <c:ptCount val="4"/>
                <c:pt idx="0">
                  <c:v>30.54</c:v>
                </c:pt>
                <c:pt idx="1">
                  <c:v>29.91</c:v>
                </c:pt>
                <c:pt idx="2">
                  <c:v>23.33</c:v>
                </c:pt>
                <c:pt idx="3">
                  <c:v>16.22</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1"/>
          <c:y val="0.0855"/>
          <c:w val="0.27125"/>
          <c:h val="0.726"/>
        </c:manualLayout>
      </c:layout>
      <c:pieChart>
        <c:varyColors val="1"/>
        <c:ser>
          <c:idx val="0"/>
          <c:order val="0"/>
          <c:tx>
            <c:strRef>
              <c:f>'C10F20'!$C$9</c:f>
              <c:strCache>
                <c:ptCount val="1"/>
                <c:pt idx="0">
                  <c:v>2002</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C2C5E2"/>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'C10F20'!$B$10:$B$13</c:f>
              <c:strCache>
                <c:ptCount val="4"/>
                <c:pt idx="0">
                  <c:v>Luft</c:v>
                </c:pt>
                <c:pt idx="1">
                  <c:v>Abwasser</c:v>
                </c:pt>
                <c:pt idx="2">
                  <c:v>Nebenbereiche</c:v>
                </c:pt>
                <c:pt idx="3">
                  <c:v>Abfall</c:v>
                </c:pt>
              </c:strCache>
            </c:strRef>
          </c:cat>
          <c:val>
            <c:numRef>
              <c:f>'C10F20'!$C$10:$C$13</c:f>
              <c:numCache>
                <c:ptCount val="4"/>
                <c:pt idx="0">
                  <c:v>35.92</c:v>
                </c:pt>
                <c:pt idx="1">
                  <c:v>26.72</c:v>
                </c:pt>
                <c:pt idx="2">
                  <c:v>22.13</c:v>
                </c:pt>
                <c:pt idx="3">
                  <c:v>15.23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'C10F21'!$C$9</c:f>
              <c:strCache>
                <c:ptCount val="1"/>
                <c:pt idx="0">
                  <c:v>2007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'C10F21'!$B$10:$B$38</c:f>
              <c:strCache>
                <c:ptCount val="29"/>
                <c:pt idx="0">
                  <c:v>EU-25</c:v>
                </c:pt>
                <c:pt idx="2">
                  <c:v>Slowenien</c:v>
                </c:pt>
                <c:pt idx="3">
                  <c:v>Spanien</c:v>
                </c:pt>
                <c:pt idx="4">
                  <c:v>Portugal</c:v>
                </c:pt>
                <c:pt idx="5">
                  <c:v>Estland</c:v>
                </c:pt>
                <c:pt idx="6">
                  <c:v>Griechenland</c:v>
                </c:pt>
                <c:pt idx="7">
                  <c:v>Luxemburg</c:v>
                </c:pt>
                <c:pt idx="8">
                  <c:v>Ungarn</c:v>
                </c:pt>
                <c:pt idx="9">
                  <c:v>Italien</c:v>
                </c:pt>
                <c:pt idx="10">
                  <c:v>Schweden</c:v>
                </c:pt>
                <c:pt idx="11">
                  <c:v>Finnland</c:v>
                </c:pt>
                <c:pt idx="12">
                  <c:v>Malta</c:v>
                </c:pt>
                <c:pt idx="13">
                  <c:v>Slowakei</c:v>
                </c:pt>
                <c:pt idx="14">
                  <c:v>Lettland</c:v>
                </c:pt>
                <c:pt idx="15">
                  <c:v>Österreich</c:v>
                </c:pt>
                <c:pt idx="16">
                  <c:v>Irland</c:v>
                </c:pt>
                <c:pt idx="17">
                  <c:v>Belgien</c:v>
                </c:pt>
                <c:pt idx="18">
                  <c:v>Litauen</c:v>
                </c:pt>
                <c:pt idx="19">
                  <c:v>Deutschland</c:v>
                </c:pt>
                <c:pt idx="20">
                  <c:v>Tschechische Republik</c:v>
                </c:pt>
                <c:pt idx="21">
                  <c:v>Frankreich</c:v>
                </c:pt>
                <c:pt idx="22">
                  <c:v>Niederlande</c:v>
                </c:pt>
                <c:pt idx="23">
                  <c:v>Polen</c:v>
                </c:pt>
                <c:pt idx="24">
                  <c:v>Dänemark</c:v>
                </c:pt>
                <c:pt idx="25">
                  <c:v>Zypern</c:v>
                </c:pt>
                <c:pt idx="26">
                  <c:v>Vereinigtes Königreich</c:v>
                </c:pt>
                <c:pt idx="27">
                  <c:v>Bulgarien (1)</c:v>
                </c:pt>
                <c:pt idx="28">
                  <c:v>Rumänien (1)</c:v>
                </c:pt>
              </c:strCache>
            </c:strRef>
          </c:cat>
          <c:val>
            <c:numRef>
              <c:f>'C10F21'!$C$10:$C$38</c:f>
              <c:numCache>
                <c:ptCount val="29"/>
                <c:pt idx="0">
                  <c:v>12.7</c:v>
                </c:pt>
                <c:pt idx="2">
                  <c:v>31.37</c:v>
                </c:pt>
                <c:pt idx="3">
                  <c:v>23.41</c:v>
                </c:pt>
                <c:pt idx="4">
                  <c:v>17.41</c:v>
                </c:pt>
                <c:pt idx="5">
                  <c:v>16.53</c:v>
                </c:pt>
                <c:pt idx="6">
                  <c:v>16.4</c:v>
                </c:pt>
                <c:pt idx="7">
                  <c:v>15.35</c:v>
                </c:pt>
                <c:pt idx="8">
                  <c:v>14.97</c:v>
                </c:pt>
                <c:pt idx="9">
                  <c:v>14.21</c:v>
                </c:pt>
                <c:pt idx="10">
                  <c:v>13.72</c:v>
                </c:pt>
                <c:pt idx="11">
                  <c:v>12.74</c:v>
                </c:pt>
                <c:pt idx="12">
                  <c:v>12.57</c:v>
                </c:pt>
                <c:pt idx="13">
                  <c:v>11.75</c:v>
                </c:pt>
                <c:pt idx="14">
                  <c:v>10.99</c:v>
                </c:pt>
                <c:pt idx="15">
                  <c:v>10.6</c:v>
                </c:pt>
                <c:pt idx="16">
                  <c:v>10.21</c:v>
                </c:pt>
                <c:pt idx="17">
                  <c:v>9.96</c:v>
                </c:pt>
                <c:pt idx="18">
                  <c:v>9.96</c:v>
                </c:pt>
                <c:pt idx="19">
                  <c:v>9.86</c:v>
                </c:pt>
                <c:pt idx="20">
                  <c:v>9.19</c:v>
                </c:pt>
                <c:pt idx="21">
                  <c:v>8.48</c:v>
                </c:pt>
                <c:pt idx="22">
                  <c:v>8.39</c:v>
                </c:pt>
                <c:pt idx="23">
                  <c:v>7.44</c:v>
                </c:pt>
                <c:pt idx="24">
                  <c:v>7.37</c:v>
                </c:pt>
                <c:pt idx="25">
                  <c:v>7.15</c:v>
                </c:pt>
                <c:pt idx="26">
                  <c:v>6.53</c:v>
                </c:pt>
                <c:pt idx="27">
                  <c:v>0</c:v>
                </c:pt>
                <c:pt idx="28">
                  <c:v>0</c:v>
                </c:pt>
              </c:numCache>
            </c:numRef>
          </c:val>
        </c:ser>
        <c:axId val="45229255"/>
        <c:axId val="4410112"/>
      </c:barChart>
      <c:catAx>
        <c:axId val="4522925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410112"/>
        <c:crosses val="autoZero"/>
        <c:auto val="1"/>
        <c:lblOffset val="0"/>
        <c:tickLblSkip val="1"/>
        <c:noMultiLvlLbl val="0"/>
      </c:catAx>
      <c:valAx>
        <c:axId val="4410112"/>
        <c:scaling>
          <c:orientation val="minMax"/>
          <c:max val="40"/>
          <c:min val="0"/>
        </c:scaling>
        <c:axPos val="l"/>
        <c:majorGridlines>
          <c:spPr>
            <a:ln w="3175">
              <a:solidFill/>
            </a:ln>
          </c:spPr>
        </c:majorGridlines>
        <c:delete val="0"/>
        <c:numFmt formatCode="#,##0" sourceLinked="0"/>
        <c:majorTickMark val="none"/>
        <c:minorTickMark val="none"/>
        <c:tickLblPos val="nextTo"/>
        <c:crossAx val="45229255"/>
        <c:crossesAt val="1"/>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
          <c:w val="0.985"/>
          <c:h val="1"/>
        </c:manualLayout>
      </c:layout>
      <c:lineChart>
        <c:grouping val="standard"/>
        <c:varyColors val="0"/>
        <c:ser>
          <c:idx val="1"/>
          <c:order val="0"/>
          <c:tx>
            <c:strRef>
              <c:f>'C10F22'!$B$10</c:f>
              <c:strCache>
                <c:ptCount val="1"/>
                <c:pt idx="0">
                  <c:v>EU-Index von Ackerlandvögeln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'C10F22'!$C$9:$R$9</c:f>
              <c:numCache>
                <c:ptCount val="1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numCache>
            </c:numRef>
          </c:cat>
          <c:val>
            <c:numRef>
              <c:f>'C10F22'!$C$10:$R$10</c:f>
              <c:numCache>
                <c:ptCount val="16"/>
                <c:pt idx="0">
                  <c:v>100</c:v>
                </c:pt>
                <c:pt idx="1">
                  <c:v>94.79099552269726</c:v>
                </c:pt>
                <c:pt idx="2">
                  <c:v>93.72472140138939</c:v>
                </c:pt>
                <c:pt idx="3">
                  <c:v>94.18246806276876</c:v>
                </c:pt>
                <c:pt idx="4">
                  <c:v>94.59722971603148</c:v>
                </c:pt>
                <c:pt idx="5">
                  <c:v>91.27026028862679</c:v>
                </c:pt>
                <c:pt idx="6">
                  <c:v>79.2464640338472</c:v>
                </c:pt>
                <c:pt idx="7">
                  <c:v>79.9930515897665</c:v>
                </c:pt>
                <c:pt idx="8">
                  <c:v>80.86340731940955</c:v>
                </c:pt>
                <c:pt idx="9">
                  <c:v>80.51499871998888</c:v>
                </c:pt>
                <c:pt idx="10">
                  <c:v>80.00980267028679</c:v>
                </c:pt>
                <c:pt idx="11">
                  <c:v>79.45325611083435</c:v>
                </c:pt>
                <c:pt idx="12">
                  <c:v>76.65597595401465</c:v>
                </c:pt>
                <c:pt idx="13">
                  <c:v>76.55511636930372</c:v>
                </c:pt>
                <c:pt idx="14">
                  <c:v>75.8592486213712</c:v>
                </c:pt>
                <c:pt idx="15">
                  <c:v>78.75657611715397</c:v>
                </c:pt>
              </c:numCache>
            </c:numRef>
          </c:val>
          <c:smooth val="0"/>
        </c:ser>
        <c:axId val="39691009"/>
        <c:axId val="21674762"/>
      </c:lineChart>
      <c:catAx>
        <c:axId val="39691009"/>
        <c:scaling>
          <c:orientation val="minMax"/>
        </c:scaling>
        <c:axPos val="b"/>
        <c:delete val="0"/>
        <c:numFmt formatCode="General" sourceLinked="1"/>
        <c:majorTickMark val="in"/>
        <c:minorTickMark val="none"/>
        <c:tickLblPos val="low"/>
        <c:crossAx val="21674762"/>
        <c:crossesAt val="70"/>
        <c:auto val="1"/>
        <c:lblOffset val="100"/>
        <c:noMultiLvlLbl val="0"/>
      </c:catAx>
      <c:valAx>
        <c:axId val="21674762"/>
        <c:scaling>
          <c:orientation val="minMax"/>
          <c:max val="110"/>
          <c:min val="70"/>
        </c:scaling>
        <c:axPos val="l"/>
        <c:majorGridlines>
          <c:spPr>
            <a:ln w="3175">
              <a:solidFill/>
            </a:ln>
          </c:spPr>
        </c:majorGridlines>
        <c:delete val="0"/>
        <c:numFmt formatCode="0" sourceLinked="0"/>
        <c:majorTickMark val="none"/>
        <c:minorTickMark val="none"/>
        <c:tickLblPos val="nextTo"/>
        <c:crossAx val="39691009"/>
        <c:crossesAt val="1"/>
        <c:crossBetween val="between"/>
        <c:dispUnits/>
        <c:majorUnit val="10"/>
        <c:minorUnit val="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7"/>
          <c:h val="0.98475"/>
        </c:manualLayout>
      </c:layout>
      <c:barChart>
        <c:barDir val="col"/>
        <c:grouping val="clustered"/>
        <c:varyColors val="0"/>
        <c:ser>
          <c:idx val="0"/>
          <c:order val="0"/>
          <c:tx>
            <c:strRef>
              <c:f>'C10F23'!$C$10</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'C10F23'!$B$11:$B$41</c:f>
              <c:strCache>
                <c:ptCount val="31"/>
                <c:pt idx="0">
                  <c:v>EU-27</c:v>
                </c:pt>
                <c:pt idx="2">
                  <c:v>Österreich</c:v>
                </c:pt>
                <c:pt idx="3">
                  <c:v>Dänemark</c:v>
                </c:pt>
                <c:pt idx="4">
                  <c:v>Deutschland</c:v>
                </c:pt>
                <c:pt idx="5">
                  <c:v>Spanien</c:v>
                </c:pt>
                <c:pt idx="6">
                  <c:v>Schweden</c:v>
                </c:pt>
                <c:pt idx="7">
                  <c:v>Italien</c:v>
                </c:pt>
                <c:pt idx="8">
                  <c:v>Finnland</c:v>
                </c:pt>
                <c:pt idx="9">
                  <c:v>Portugal</c:v>
                </c:pt>
                <c:pt idx="10">
                  <c:v>Belgien</c:v>
                </c:pt>
                <c:pt idx="11">
                  <c:v>Griechenland</c:v>
                </c:pt>
                <c:pt idx="12">
                  <c:v>Malta</c:v>
                </c:pt>
                <c:pt idx="13">
                  <c:v>Luxemburg</c:v>
                </c:pt>
                <c:pt idx="14">
                  <c:v>Tschechische Republik</c:v>
                </c:pt>
                <c:pt idx="15">
                  <c:v>Irland</c:v>
                </c:pt>
                <c:pt idx="16">
                  <c:v>Niederlande</c:v>
                </c:pt>
                <c:pt idx="17">
                  <c:v>Vereinigtes Königreich</c:v>
                </c:pt>
                <c:pt idx="18">
                  <c:v>Estland</c:v>
                </c:pt>
                <c:pt idx="19">
                  <c:v>Slowakei</c:v>
                </c:pt>
                <c:pt idx="20">
                  <c:v>Slowenien</c:v>
                </c:pt>
                <c:pt idx="21">
                  <c:v>Ungarn</c:v>
                </c:pt>
                <c:pt idx="22">
                  <c:v>Frankreich</c:v>
                </c:pt>
                <c:pt idx="23">
                  <c:v>Polen</c:v>
                </c:pt>
                <c:pt idx="24">
                  <c:v>Zypern</c:v>
                </c:pt>
                <c:pt idx="25">
                  <c:v>Lettland</c:v>
                </c:pt>
                <c:pt idx="26">
                  <c:v>Litauen</c:v>
                </c:pt>
                <c:pt idx="27">
                  <c:v>Rumänien</c:v>
                </c:pt>
                <c:pt idx="28">
                  <c:v>Bulgarien (1)</c:v>
                </c:pt>
                <c:pt idx="30">
                  <c:v>Norwegen</c:v>
                </c:pt>
              </c:strCache>
            </c:strRef>
          </c:cat>
          <c:val>
            <c:numRef>
              <c:f>'C10F23'!$C$11:$C$41</c:f>
              <c:numCache>
                <c:ptCount val="31"/>
                <c:pt idx="0">
                  <c:v>6.645502741928143</c:v>
                </c:pt>
                <c:pt idx="2">
                  <c:v>31.212477732377202</c:v>
                </c:pt>
                <c:pt idx="3">
                  <c:v>22.294042202806136</c:v>
                </c:pt>
                <c:pt idx="4">
                  <c:v>17.940756564979534</c:v>
                </c:pt>
                <c:pt idx="5">
                  <c:v>13.208937743168432</c:v>
                </c:pt>
                <c:pt idx="6">
                  <c:v>9.284074099290079</c:v>
                </c:pt>
                <c:pt idx="7">
                  <c:v>8.272099513833734</c:v>
                </c:pt>
                <c:pt idx="8">
                  <c:v>7.991506170584406</c:v>
                </c:pt>
                <c:pt idx="9">
                  <c:v>4.730551567174968</c:v>
                </c:pt>
                <c:pt idx="10">
                  <c:v>3.519993850475608</c:v>
                </c:pt>
                <c:pt idx="11">
                  <c:v>3.2359029908642367</c:v>
                </c:pt>
                <c:pt idx="12">
                  <c:v>2.4731294485415956</c:v>
                </c:pt>
                <c:pt idx="13">
                  <c:v>2.176278563656148</c:v>
                </c:pt>
                <c:pt idx="14">
                  <c:v>2.0485648388818385</c:v>
                </c:pt>
                <c:pt idx="15">
                  <c:v>1.9006804198317946</c:v>
                </c:pt>
                <c:pt idx="16">
                  <c:v>1.1019816691471458</c:v>
                </c:pt>
                <c:pt idx="17">
                  <c:v>1.010050097822524</c:v>
                </c:pt>
                <c:pt idx="18">
                  <c:v>0.7436691445722564</c:v>
                </c:pt>
                <c:pt idx="19">
                  <c:v>0.5566709592182855</c:v>
                </c:pt>
                <c:pt idx="20">
                  <c:v>0.4991619071578819</c:v>
                </c:pt>
                <c:pt idx="21">
                  <c:v>0.2977200302364463</c:v>
                </c:pt>
                <c:pt idx="22">
                  <c:v>0.2698465254235983</c:v>
                </c:pt>
                <c:pt idx="23">
                  <c:v>0.026207473296877865</c:v>
                </c:pt>
                <c:pt idx="24">
                  <c:v>0</c:v>
                </c:pt>
                <c:pt idx="25">
                  <c:v>0</c:v>
                </c:pt>
                <c:pt idx="26">
                  <c:v>0</c:v>
                </c:pt>
                <c:pt idx="27">
                  <c:v>0</c:v>
                </c:pt>
                <c:pt idx="30">
                  <c:v>3.87912725670922</c:v>
                </c:pt>
              </c:numCache>
            </c:numRef>
          </c:val>
        </c:ser>
        <c:axId val="60855131"/>
        <c:axId val="10825268"/>
      </c:barChart>
      <c:catAx>
        <c:axId val="6085513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0825268"/>
        <c:crosses val="autoZero"/>
        <c:auto val="1"/>
        <c:lblOffset val="0"/>
        <c:tickLblSkip val="1"/>
        <c:noMultiLvlLbl val="0"/>
      </c:catAx>
      <c:valAx>
        <c:axId val="10825268"/>
        <c:scaling>
          <c:orientation val="minMax"/>
          <c:max val="40"/>
          <c:min val="0"/>
        </c:scaling>
        <c:axPos val="l"/>
        <c:majorGridlines>
          <c:spPr>
            <a:ln w="3175">
              <a:solidFill/>
            </a:ln>
          </c:spPr>
        </c:majorGridlines>
        <c:delete val="0"/>
        <c:numFmt formatCode="#,##0" sourceLinked="0"/>
        <c:majorTickMark val="none"/>
        <c:minorTickMark val="none"/>
        <c:tickLblPos val="nextTo"/>
        <c:crossAx val="60855131"/>
        <c:crossesAt val="1"/>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6075"/>
          <c:w val="0.9295"/>
          <c:h val="0.93925"/>
        </c:manualLayout>
      </c:layout>
      <c:barChart>
        <c:barDir val="col"/>
        <c:grouping val="clustered"/>
        <c:varyColors val="0"/>
        <c:ser>
          <c:idx val="0"/>
          <c:order val="0"/>
          <c:tx>
            <c:strRef>
              <c:f>'C10F24'!$C$10</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'C10F24'!$B$50:$B$81</c:f>
              <c:strCache>
                <c:ptCount val="32"/>
                <c:pt idx="0">
                  <c:v>EU-25</c:v>
                </c:pt>
                <c:pt idx="2">
                  <c:v>Dänemark</c:v>
                </c:pt>
                <c:pt idx="3">
                  <c:v>Malta</c:v>
                </c:pt>
                <c:pt idx="4">
                  <c:v>Irland</c:v>
                </c:pt>
                <c:pt idx="5">
                  <c:v>Slowenien</c:v>
                </c:pt>
                <c:pt idx="6">
                  <c:v>Schweden</c:v>
                </c:pt>
                <c:pt idx="7">
                  <c:v>Italien</c:v>
                </c:pt>
                <c:pt idx="8">
                  <c:v>Österreich</c:v>
                </c:pt>
                <c:pt idx="9">
                  <c:v>Griechenland</c:v>
                </c:pt>
                <c:pt idx="10">
                  <c:v>Zypern</c:v>
                </c:pt>
                <c:pt idx="11">
                  <c:v>Frankreich</c:v>
                </c:pt>
                <c:pt idx="12">
                  <c:v>Niederlande</c:v>
                </c:pt>
                <c:pt idx="13">
                  <c:v>Finnland</c:v>
                </c:pt>
                <c:pt idx="14">
                  <c:v>Portugal</c:v>
                </c:pt>
                <c:pt idx="15">
                  <c:v>Spanien</c:v>
                </c:pt>
                <c:pt idx="16">
                  <c:v>Belgien</c:v>
                </c:pt>
                <c:pt idx="17">
                  <c:v>Deutschland</c:v>
                </c:pt>
                <c:pt idx="18">
                  <c:v>Tschechische Republik</c:v>
                </c:pt>
                <c:pt idx="19">
                  <c:v>Vereinigtes Königreich</c:v>
                </c:pt>
                <c:pt idx="20">
                  <c:v>Ungarn</c:v>
                </c:pt>
                <c:pt idx="21">
                  <c:v>Polen</c:v>
                </c:pt>
                <c:pt idx="22">
                  <c:v>Estland</c:v>
                </c:pt>
                <c:pt idx="23">
                  <c:v>Lettland</c:v>
                </c:pt>
                <c:pt idx="24">
                  <c:v>Litauen</c:v>
                </c:pt>
                <c:pt idx="25">
                  <c:v>Luxemburg</c:v>
                </c:pt>
                <c:pt idx="26">
                  <c:v>Rumänien</c:v>
                </c:pt>
                <c:pt idx="27">
                  <c:v>Slowakei</c:v>
                </c:pt>
                <c:pt idx="28">
                  <c:v>Bulgarien (1)</c:v>
                </c:pt>
                <c:pt idx="30">
                  <c:v>Norwegen</c:v>
                </c:pt>
                <c:pt idx="31">
                  <c:v>Island</c:v>
                </c:pt>
              </c:strCache>
            </c:strRef>
          </c:cat>
          <c:val>
            <c:numRef>
              <c:f>'C10F24'!$C$50:$C$81</c:f>
              <c:numCache>
                <c:ptCount val="32"/>
                <c:pt idx="0">
                  <c:v>2.58823733527266</c:v>
                </c:pt>
                <c:pt idx="2">
                  <c:v>363.3655546730063</c:v>
                </c:pt>
                <c:pt idx="3">
                  <c:v>247.31294485415955</c:v>
                </c:pt>
                <c:pt idx="4">
                  <c:v>213.8265472310769</c:v>
                </c:pt>
                <c:pt idx="5">
                  <c:v>199.66476286315273</c:v>
                </c:pt>
                <c:pt idx="6">
                  <c:v>176.83950665314433</c:v>
                </c:pt>
                <c:pt idx="7">
                  <c:v>161.69741848028903</c:v>
                </c:pt>
                <c:pt idx="8">
                  <c:v>145.17431503431254</c:v>
                </c:pt>
                <c:pt idx="9">
                  <c:v>143.8179107050772</c:v>
                </c:pt>
                <c:pt idx="10">
                  <c:v>130.4777835477953</c:v>
                </c:pt>
                <c:pt idx="11">
                  <c:v>79.36662512458774</c:v>
                </c:pt>
                <c:pt idx="12">
                  <c:v>67.3433242256589</c:v>
                </c:pt>
                <c:pt idx="13">
                  <c:v>57.08218693274577</c:v>
                </c:pt>
                <c:pt idx="14">
                  <c:v>56.766618806099615</c:v>
                </c:pt>
                <c:pt idx="15">
                  <c:v>47.990950277947576</c:v>
                </c:pt>
                <c:pt idx="16">
                  <c:v>38.053987572709275</c:v>
                </c:pt>
                <c:pt idx="17">
                  <c:v>25.473690863054106</c:v>
                </c:pt>
                <c:pt idx="18">
                  <c:v>19.510141322684177</c:v>
                </c:pt>
                <c:pt idx="19">
                  <c:v>11.590738827471586</c:v>
                </c:pt>
                <c:pt idx="20">
                  <c:v>9.924001007881543</c:v>
                </c:pt>
                <c:pt idx="21">
                  <c:v>7.86224198906336</c:v>
                </c:pt>
                <c:pt idx="22">
                  <c:v>0</c:v>
                </c:pt>
                <c:pt idx="23">
                  <c:v>0</c:v>
                </c:pt>
                <c:pt idx="24">
                  <c:v>0</c:v>
                </c:pt>
                <c:pt idx="25">
                  <c:v>0</c:v>
                </c:pt>
                <c:pt idx="26">
                  <c:v>0</c:v>
                </c:pt>
                <c:pt idx="27">
                  <c:v>0</c:v>
                </c:pt>
                <c:pt idx="30">
                  <c:v>64.65212094515367</c:v>
                </c:pt>
                <c:pt idx="31">
                  <c:v>0</c:v>
                </c:pt>
              </c:numCache>
            </c:numRef>
          </c:val>
        </c:ser>
        <c:axId val="30318549"/>
        <c:axId val="4431486"/>
      </c:barChart>
      <c:scatterChart>
        <c:scatterStyle val="lineMarker"/>
        <c:varyColors val="0"/>
        <c:ser>
          <c:idx val="1"/>
          <c:order val="1"/>
          <c:tx>
            <c:strRef>
              <c:f>'C10F24'!$G$1</c:f>
              <c:strCache>
                <c:ptCount val="1"/>
                <c:pt idx="0">
                  <c:v>Markers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strRef>
                  <c:f>'C10F24'!$H$2</c:f>
                  <c:strCache>
                    <c:ptCount val="1"/>
                    <c:pt idx="0">
                      <c:v>0</c:v>
                    </c:pt>
                  </c:strCache>
                </c:strRef>
              </c:tx>
              <c:txPr>
                <a:bodyPr vert="horz" rot="0" anchor="ctr"/>
                <a:lstStyle/>
                <a:p>
                  <a:pPr algn="ctr">
                    <a:defRPr lang="en-US" cap="none" sz="800" b="0" i="0" u="none" baseline="0">
                      <a:solidFill>
                        <a:srgbClr val="000000"/>
                      </a:solidFill>
                    </a:defRPr>
                  </a:pPr>
                </a:p>
              </c:txPr>
              <c:numFmt formatCode="General" sourceLinked="0"/>
              <c:dLblPos val="l"/>
              <c:showLegendKey val="0"/>
              <c:showVal val="1"/>
              <c:showBubbleSize val="0"/>
              <c:showCatName val="0"/>
              <c:showSerName val="0"/>
              <c:showPercent val="0"/>
            </c:dLbl>
            <c:dLbl>
              <c:idx val="1"/>
              <c:tx>
                <c:strRef>
                  <c:f>'C10F24'!$H$3</c:f>
                  <c:strCache>
                    <c:ptCount val="1"/>
                    <c:pt idx="0">
                      <c:v>50</c:v>
                    </c:pt>
                  </c:strCache>
                </c:strRef>
              </c:tx>
              <c:txPr>
                <a:bodyPr vert="horz" rot="0" anchor="ctr"/>
                <a:lstStyle/>
                <a:p>
                  <a:pPr algn="ctr">
                    <a:defRPr lang="en-US" cap="none" sz="800" b="0" i="0" u="none" baseline="0">
                      <a:solidFill>
                        <a:srgbClr val="000000"/>
                      </a:solidFill>
                    </a:defRPr>
                  </a:pPr>
                </a:p>
              </c:txPr>
              <c:numFmt formatCode="General" sourceLinked="0"/>
              <c:dLblPos val="l"/>
              <c:showLegendKey val="0"/>
              <c:showVal val="1"/>
              <c:showBubbleSize val="0"/>
              <c:showCatName val="0"/>
              <c:showSerName val="0"/>
              <c:showPercent val="0"/>
            </c:dLbl>
            <c:dLbl>
              <c:idx val="2"/>
              <c:tx>
                <c:strRef>
                  <c:f>'C10F24'!$H$4</c:f>
                  <c:strCache>
                    <c:ptCount val="1"/>
                    <c:pt idx="0">
                      <c:v>100</c:v>
                    </c:pt>
                  </c:strCache>
                </c:strRef>
              </c:tx>
              <c:txPr>
                <a:bodyPr vert="horz" rot="0" anchor="ctr"/>
                <a:lstStyle/>
                <a:p>
                  <a:pPr algn="ctr">
                    <a:defRPr lang="en-US" cap="none" sz="800" b="0" i="0" u="none" baseline="0">
                      <a:solidFill>
                        <a:srgbClr val="000000"/>
                      </a:solidFill>
                    </a:defRPr>
                  </a:pPr>
                </a:p>
              </c:txPr>
              <c:numFmt formatCode="General" sourceLinked="0"/>
              <c:dLblPos val="l"/>
              <c:showLegendKey val="0"/>
              <c:showVal val="1"/>
              <c:showBubbleSize val="0"/>
              <c:showCatName val="0"/>
              <c:showSerName val="0"/>
              <c:showPercent val="0"/>
            </c:dLbl>
            <c:dLbl>
              <c:idx val="3"/>
              <c:tx>
                <c:strRef>
                  <c:f>'C10F24'!$H$5</c:f>
                  <c:strCache>
                    <c:ptCount val="1"/>
                    <c:pt idx="0">
                      <c:v>150</c:v>
                    </c:pt>
                  </c:strCache>
                </c:strRef>
              </c:tx>
              <c:txPr>
                <a:bodyPr vert="horz" rot="0" anchor="ctr"/>
                <a:lstStyle/>
                <a:p>
                  <a:pPr algn="ctr">
                    <a:defRPr lang="en-US" cap="none" sz="800" b="0" i="0" u="none" baseline="0">
                      <a:solidFill>
                        <a:srgbClr val="000000"/>
                      </a:solidFill>
                    </a:defRPr>
                  </a:pPr>
                </a:p>
              </c:txPr>
              <c:numFmt formatCode="General" sourceLinked="0"/>
              <c:dLblPos val="l"/>
              <c:showLegendKey val="0"/>
              <c:showVal val="1"/>
              <c:showBubbleSize val="0"/>
              <c:showCatName val="0"/>
              <c:showSerName val="0"/>
              <c:showPercent val="0"/>
            </c:dLbl>
            <c:dLbl>
              <c:idx val="4"/>
              <c:tx>
                <c:strRef>
                  <c:f>'C10F24'!$H$6</c:f>
                  <c:strCache>
                    <c:ptCount val="1"/>
                    <c:pt idx="0">
                      <c:v>200</c:v>
                    </c:pt>
                  </c:strCache>
                </c:strRef>
              </c:tx>
              <c:txPr>
                <a:bodyPr vert="horz" rot="0" anchor="ctr"/>
                <a:lstStyle/>
                <a:p>
                  <a:pPr algn="ctr">
                    <a:defRPr lang="en-US" cap="none" sz="800" b="0" i="0" u="none" baseline="0">
                      <a:solidFill>
                        <a:srgbClr val="000000"/>
                      </a:solidFill>
                    </a:defRPr>
                  </a:pPr>
                </a:p>
              </c:txPr>
              <c:numFmt formatCode="General" sourceLinked="0"/>
              <c:dLblPos val="l"/>
              <c:showLegendKey val="0"/>
              <c:showVal val="1"/>
              <c:showBubbleSize val="0"/>
              <c:showCatName val="0"/>
              <c:showSerName val="0"/>
              <c:showPercent val="0"/>
            </c:dLbl>
            <c:dLbl>
              <c:idx val="5"/>
              <c:tx>
                <c:strRef>
                  <c:f>'C10F24'!$H$7</c:f>
                  <c:strCache>
                    <c:ptCount val="1"/>
                    <c:pt idx="0">
                      <c:v>250</c:v>
                    </c:pt>
                  </c:strCache>
                </c:strRef>
              </c:tx>
              <c:txPr>
                <a:bodyPr vert="horz" rot="0" anchor="ctr"/>
                <a:lstStyle/>
                <a:p>
                  <a:pPr algn="ctr">
                    <a:defRPr lang="en-US" cap="none" sz="800" b="0" i="0" u="none" baseline="0">
                      <a:solidFill>
                        <a:srgbClr val="000000"/>
                      </a:solidFill>
                    </a:defRPr>
                  </a:pPr>
                </a:p>
              </c:txPr>
              <c:numFmt formatCode="General" sourceLinked="0"/>
              <c:dLblPos val="l"/>
              <c:showLegendKey val="0"/>
              <c:showVal val="1"/>
              <c:showBubbleSize val="0"/>
              <c:showCatName val="0"/>
              <c:showSerName val="0"/>
              <c:showPercent val="0"/>
            </c:dLbl>
            <c:dLbl>
              <c:idx val="6"/>
              <c:tx>
                <c:strRef>
                  <c:f>'C10F24'!$H$8</c:f>
                  <c:strCache>
                    <c:ptCount val="1"/>
                    <c:pt idx="0">
                      <c:v>1000</c:v>
                    </c:pt>
                  </c:strCache>
                </c:strRef>
              </c:tx>
              <c:txPr>
                <a:bodyPr vert="horz" rot="0" anchor="ctr"/>
                <a:lstStyle/>
                <a:p>
                  <a:pPr algn="ctr">
                    <a:defRPr lang="en-US" cap="none" sz="800" b="0" i="0" u="none" baseline="0">
                      <a:solidFill>
                        <a:srgbClr val="000000"/>
                      </a:solidFill>
                    </a:defRPr>
                  </a:pPr>
                </a:p>
              </c:txPr>
              <c:numFmt formatCode="General" sourceLinked="0"/>
              <c:dLblPos val="l"/>
              <c:showLegendKey val="0"/>
              <c:showVal val="1"/>
              <c:showBubbleSize val="0"/>
              <c:showCatName val="0"/>
              <c:showSerName val="0"/>
              <c:showPercent val="0"/>
            </c:dLbl>
            <c:dLbl>
              <c:idx val="7"/>
              <c:tx>
                <c:strRef>
                  <c:f>'C10F24'!$H$9</c:f>
                  <c:strCache>
                    <c:ptCount val="1"/>
                    <c:pt idx="0">
                      <c:v>1050</c:v>
                    </c:pt>
                  </c:strCache>
                </c:strRef>
              </c:tx>
              <c:txPr>
                <a:bodyPr vert="horz" rot="0" anchor="ctr"/>
                <a:lstStyle/>
                <a:p>
                  <a:pPr algn="ctr">
                    <a:defRPr lang="en-US" cap="none" sz="800" b="0" i="0" u="none" baseline="0">
                      <a:solidFill>
                        <a:srgbClr val="000000"/>
                      </a:solidFill>
                    </a:defRPr>
                  </a:pPr>
                </a:p>
              </c:txPr>
              <c:numFmt formatCode="General" sourceLinked="0"/>
              <c:dLblPos val="l"/>
              <c:showLegendKey val="0"/>
              <c:showVal val="1"/>
              <c:showBubbleSize val="0"/>
              <c:showCatName val="0"/>
              <c:showSerName val="0"/>
              <c:showPercent val="0"/>
            </c:dLbl>
            <c:numFmt formatCode="#,##0" sourceLinked="0"/>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xVal>
            <c:numRef>
              <c:f>'C10F24'!$F$2:$F$9</c:f>
              <c:numCache>
                <c:ptCount val="8"/>
                <c:pt idx="0">
                  <c:v>0</c:v>
                </c:pt>
                <c:pt idx="1">
                  <c:v>0</c:v>
                </c:pt>
                <c:pt idx="2">
                  <c:v>0</c:v>
                </c:pt>
                <c:pt idx="3">
                  <c:v>0</c:v>
                </c:pt>
                <c:pt idx="4">
                  <c:v>0</c:v>
                </c:pt>
                <c:pt idx="5">
                  <c:v>0</c:v>
                </c:pt>
                <c:pt idx="6">
                  <c:v>0</c:v>
                </c:pt>
                <c:pt idx="7">
                  <c:v>0</c:v>
                </c:pt>
              </c:numCache>
            </c:numRef>
          </c:xVal>
          <c:yVal>
            <c:numRef>
              <c:f>'C10F24'!$G$2:$G$9</c:f>
              <c:numCache>
                <c:ptCount val="8"/>
                <c:pt idx="0">
                  <c:v>0</c:v>
                </c:pt>
                <c:pt idx="1">
                  <c:v>50</c:v>
                </c:pt>
                <c:pt idx="2">
                  <c:v>100</c:v>
                </c:pt>
                <c:pt idx="3">
                  <c:v>150</c:v>
                </c:pt>
                <c:pt idx="4">
                  <c:v>200</c:v>
                </c:pt>
                <c:pt idx="5">
                  <c:v>250</c:v>
                </c:pt>
                <c:pt idx="6">
                  <c:v>350</c:v>
                </c:pt>
                <c:pt idx="7">
                  <c:v>400</c:v>
                </c:pt>
              </c:numCache>
            </c:numRef>
          </c:yVal>
          <c:smooth val="0"/>
        </c:ser>
        <c:axId val="39883375"/>
        <c:axId val="23406056"/>
      </c:scatterChart>
      <c:catAx>
        <c:axId val="3031854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431486"/>
        <c:crosses val="autoZero"/>
        <c:auto val="1"/>
        <c:lblOffset val="0"/>
        <c:tickLblSkip val="1"/>
        <c:noMultiLvlLbl val="0"/>
      </c:catAx>
      <c:valAx>
        <c:axId val="4431486"/>
        <c:scaling>
          <c:orientation val="minMax"/>
          <c:max val="400"/>
          <c:min val="0"/>
        </c:scaling>
        <c:axPos val="l"/>
        <c:majorGridlines>
          <c:spPr>
            <a:ln w="3175">
              <a:solidFill/>
            </a:ln>
          </c:spPr>
        </c:majorGridlines>
        <c:delete val="0"/>
        <c:numFmt formatCode="#,##0" sourceLinked="0"/>
        <c:majorTickMark val="in"/>
        <c:minorTickMark val="none"/>
        <c:tickLblPos val="none"/>
        <c:spPr>
          <a:ln w="3175">
            <a:solidFill/>
          </a:ln>
        </c:spPr>
        <c:crossAx val="30318549"/>
        <c:crossesAt val="1"/>
        <c:crossBetween val="between"/>
        <c:dispUnits/>
        <c:majorUnit val="50"/>
      </c:valAx>
      <c:valAx>
        <c:axId val="39883375"/>
        <c:scaling>
          <c:orientation val="minMax"/>
          <c:max val="900"/>
          <c:min val="0"/>
        </c:scaling>
        <c:axPos val="b"/>
        <c:delete val="0"/>
        <c:numFmt formatCode="General" sourceLinked="1"/>
        <c:majorTickMark val="none"/>
        <c:minorTickMark val="none"/>
        <c:tickLblPos val="none"/>
        <c:spPr>
          <a:ln w="3175">
            <a:noFill/>
          </a:ln>
        </c:spPr>
        <c:crossAx val="23406056"/>
        <c:crosses val="max"/>
        <c:crossBetween val="midCat"/>
        <c:dispUnits/>
        <c:majorUnit val="100"/>
      </c:valAx>
      <c:valAx>
        <c:axId val="23406056"/>
        <c:scaling>
          <c:orientation val="minMax"/>
        </c:scaling>
        <c:axPos val="l"/>
        <c:delete val="1"/>
        <c:majorTickMark val="out"/>
        <c:minorTickMark val="none"/>
        <c:tickLblPos val="nextTo"/>
        <c:crossAx val="39883375"/>
        <c:crosses val="max"/>
        <c:crossBetween val="midCat"/>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4375"/>
          <c:y val="0.328"/>
          <c:w val="0.2185"/>
          <c:h val="0.58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A8AED9"/>
              </a:solidFill>
              <a:ln w="3175">
                <a:noFill/>
              </a:ln>
            </c:spPr>
          </c:dPt>
          <c:dPt>
            <c:idx val="2"/>
            <c:spPr>
              <a:solidFill>
                <a:srgbClr val="DEDFEF"/>
              </a:solidFill>
              <a:ln w="3175">
                <a:noFill/>
              </a:ln>
            </c:spPr>
          </c:dPt>
          <c:dPt>
            <c:idx val="3"/>
            <c:spPr>
              <a:solidFill>
                <a:srgbClr val="7A85C2"/>
              </a:solidFill>
              <a:ln w="3175">
                <a:noFill/>
              </a:ln>
            </c:spPr>
          </c:dPt>
          <c:dPt>
            <c:idx val="4"/>
            <c:spPr>
              <a:solidFill>
                <a:srgbClr val="C2C5E2"/>
              </a:solidFill>
              <a:ln w="3175">
                <a:noFill/>
              </a:ln>
            </c:spPr>
          </c:dPt>
          <c:dPt>
            <c:idx val="5"/>
            <c:spPr>
              <a:solidFill>
                <a:srgbClr val="DEDFEF"/>
              </a:solidFill>
              <a:ln w="3175">
                <a:noFill/>
              </a:ln>
            </c:spPr>
          </c:dPt>
          <c:dPt>
            <c:idx val="6"/>
            <c:spPr>
              <a:solidFill>
                <a:srgbClr val="7A85C2"/>
              </a:solidFill>
              <a:ln w="3175">
                <a:noFill/>
              </a:ln>
            </c:spPr>
          </c:dPt>
          <c:dPt>
            <c:idx val="7"/>
            <c:spPr>
              <a:solidFill>
                <a:srgbClr val="A8AED9"/>
              </a:solidFill>
              <a:ln w="3175">
                <a:noFill/>
              </a:ln>
            </c:spPr>
          </c:dPt>
          <c:dPt>
            <c:idx val="8"/>
            <c:spPr>
              <a:solidFill>
                <a:srgbClr val="C2C5E2"/>
              </a:solidFill>
              <a:ln w="3175">
                <a:noFill/>
              </a:ln>
            </c:spPr>
          </c:dPt>
          <c:dPt>
            <c:idx val="9"/>
            <c:spPr>
              <a:solidFill>
                <a:srgbClr val="DEDFEF"/>
              </a:solidFill>
              <a:ln w="3175">
                <a:noFill/>
              </a:ln>
            </c:spPr>
          </c:dPt>
          <c:dPt>
            <c:idx val="10"/>
            <c:spPr>
              <a:solidFill>
                <a:srgbClr val="9199CA"/>
              </a:solidFill>
              <a:ln w="3175">
                <a:noFill/>
              </a:ln>
            </c:spPr>
          </c:dPt>
          <c:dPt>
            <c:idx val="11"/>
            <c:spPr>
              <a:solidFill>
                <a:srgbClr val="DEDFEF"/>
              </a:solidFill>
              <a:ln w="3175">
                <a:noFill/>
              </a:ln>
            </c:spPr>
          </c:dPt>
          <c:dLbls>
            <c:dLbl>
              <c:idx val="0"/>
              <c:tx>
                <c:rich>
                  <a:bodyPr vert="horz" rot="0" anchor="ctr"/>
                  <a:lstStyle/>
                  <a:p>
                    <a:pPr algn="ctr">
                      <a:defRPr/>
                    </a:pPr>
                    <a:r>
                      <a:rPr lang="en-US" cap="none" sz="800" b="0" i="0" u="none" baseline="0"/>
                      <a:t>Chemikalien 
und Kunstfasern
41,9%</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t>Hotel- u. 
Restaurant-
dienstleistungen
27,8%</a:t>
                    </a:r>
                  </a:p>
                </c:rich>
              </c:tx>
              <c:numFmt formatCode="General" sourceLinked="1"/>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t>Zellstoff 
u. Papier
7,0%</a:t>
                    </a:r>
                  </a:p>
                </c:rich>
              </c:tx>
              <c:numFmt formatCode="General" sourceLinked="1"/>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t>Möbel; 
andere Güter, 
a.n.g.
1,8%</a:t>
                    </a:r>
                  </a:p>
                </c:rich>
              </c:tx>
              <c:numFmt formatCode="General" sourceLinked="1"/>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800" b="0" i="0" u="none" baseline="0"/>
                      <a:t>Elektrische 
und optische 
Ausrüstung
1,0%</a:t>
                    </a:r>
                  </a:p>
                </c:rich>
              </c:tx>
              <c:numFmt formatCode="General" sourceLinked="1"/>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numFmt formatCode="0.0%" sourceLinked="0"/>
              <c:spPr>
                <a:noFill/>
                <a:ln>
                  <a:noFill/>
                </a:ln>
              </c:spPr>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'C10F25'!$B$10:$B$17</c:f>
              <c:strCache>
                <c:ptCount val="8"/>
                <c:pt idx="0">
                  <c:v>Chemikalien und Kunstfasern</c:v>
                </c:pt>
                <c:pt idx="1">
                  <c:v>Hotel- und Restaurantdienstleistungen</c:v>
                </c:pt>
                <c:pt idx="2">
                  <c:v>Textilien</c:v>
                </c:pt>
                <c:pt idx="3">
                  <c:v>Zellstoff und Papier</c:v>
                </c:pt>
                <c:pt idx="4">
                  <c:v>Schuhwaren</c:v>
                </c:pt>
                <c:pt idx="5">
                  <c:v>Möbel; andere Güter, a.n.g.</c:v>
                </c:pt>
                <c:pt idx="6">
                  <c:v>Keramikfliesen</c:v>
                </c:pt>
                <c:pt idx="7">
                  <c:v>Elektrische und optische Ausrüstung</c:v>
                </c:pt>
              </c:strCache>
            </c:strRef>
          </c:cat>
          <c:val>
            <c:numRef>
              <c:f>'C10F25'!$C$10:$C$17</c:f>
              <c:numCache>
                <c:ptCount val="8"/>
                <c:pt idx="0">
                  <c:v>41.854636591478695</c:v>
                </c:pt>
                <c:pt idx="1">
                  <c:v>27.819548872180448</c:v>
                </c:pt>
                <c:pt idx="2">
                  <c:v>16.791979949874687</c:v>
                </c:pt>
                <c:pt idx="3">
                  <c:v>7.017543859649122</c:v>
                </c:pt>
                <c:pt idx="4">
                  <c:v>2.2556390977443606</c:v>
                </c:pt>
                <c:pt idx="5">
                  <c:v>1.7543859649122806</c:v>
                </c:pt>
                <c:pt idx="6">
                  <c:v>1.5037593984962405</c:v>
                </c:pt>
                <c:pt idx="7">
                  <c:v>1.0025062656641603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1990</a:t>
            </a:r>
          </a:p>
        </c:rich>
      </c:tx>
      <c:layout>
        <c:manualLayout>
          <c:xMode val="factor"/>
          <c:yMode val="factor"/>
          <c:x val="0.04125"/>
          <c:y val="0"/>
        </c:manualLayout>
      </c:layout>
      <c:spPr>
        <a:noFill/>
        <a:ln>
          <a:noFill/>
        </a:ln>
      </c:spPr>
    </c:title>
    <c:plotArea>
      <c:layout>
        <c:manualLayout>
          <c:xMode val="edge"/>
          <c:yMode val="edge"/>
          <c:x val="0.2955"/>
          <c:y val="0.249"/>
          <c:w val="0.538"/>
          <c:h val="0.66225"/>
        </c:manualLayout>
      </c:layout>
      <c:pieChart>
        <c:varyColors val="1"/>
        <c:ser>
          <c:idx val="0"/>
          <c:order val="0"/>
          <c:tx>
            <c:strRef>
              <c:f>'C10F3'!$C$9</c:f>
              <c:strCache>
                <c:ptCount val="1"/>
                <c:pt idx="0">
                  <c:v>1990</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DEDFEF"/>
              </a:solidFill>
              <a:ln w="3175">
                <a:noFill/>
              </a:ln>
            </c:spPr>
          </c:dPt>
          <c:dPt>
            <c:idx val="6"/>
            <c:spPr>
              <a:solidFill>
                <a:srgbClr val="A8AED9"/>
              </a:solidFill>
              <a:ln w="3175">
                <a:noFill/>
              </a:ln>
            </c:spPr>
          </c:dPt>
          <c:dPt>
            <c:idx val="7"/>
            <c:spPr>
              <a:solidFill>
                <a:srgbClr val="DEDFEF"/>
              </a:solidFill>
              <a:ln w="3175">
                <a:noFill/>
              </a:ln>
            </c:spPr>
          </c:dPt>
          <c:dPt>
            <c:idx val="8"/>
            <c:spPr>
              <a:solidFill>
                <a:srgbClr val="C2C5E2"/>
              </a:solidFill>
              <a:ln w="3175">
                <a:noFill/>
              </a:ln>
            </c:spPr>
          </c:dPt>
          <c:dPt>
            <c:idx val="9"/>
            <c:spPr>
              <a:solidFill>
                <a:srgbClr val="DEDFEF"/>
              </a:solidFill>
              <a:ln w="3175">
                <a:noFill/>
              </a:ln>
            </c:spPr>
          </c:dPt>
          <c:dPt>
            <c:idx val="10"/>
            <c:spPr>
              <a:solidFill>
                <a:srgbClr val="9199CA"/>
              </a:solidFill>
              <a:ln w="3175">
                <a:noFill/>
              </a:ln>
            </c:spPr>
          </c:dPt>
          <c:dPt>
            <c:idx val="11"/>
            <c:spPr>
              <a:solidFill>
                <a:srgbClr val="DEDFEF"/>
              </a:solidFill>
              <a:ln w="3175">
                <a:noFill/>
              </a:ln>
            </c:spPr>
          </c:dPt>
          <c:dLbls>
            <c:dLbl>
              <c:idx val="0"/>
              <c:numFmt formatCode="0%" sourceLinked="0"/>
              <c:spPr>
                <a:noFill/>
                <a:ln>
                  <a:noFill/>
                </a:ln>
              </c:spPr>
              <c:showLegendKey val="0"/>
              <c:showVal val="0"/>
              <c:showBubbleSize val="0"/>
              <c:showCatName val="1"/>
              <c:showSerName val="0"/>
              <c:showPercent val="1"/>
            </c:dLbl>
            <c:dLbl>
              <c:idx val="1"/>
              <c:numFmt formatCode="0%" sourceLinked="0"/>
              <c:spPr>
                <a:noFill/>
                <a:ln>
                  <a:noFill/>
                </a:ln>
              </c:spPr>
              <c:showLegendKey val="0"/>
              <c:showVal val="0"/>
              <c:showBubbleSize val="0"/>
              <c:showCatName val="1"/>
              <c:showSerName val="0"/>
              <c:showPercent val="1"/>
            </c:dLbl>
            <c:dLbl>
              <c:idx val="2"/>
              <c:tx>
                <c:rich>
                  <a:bodyPr vert="horz" rot="0" anchor="ctr"/>
                  <a:lstStyle/>
                  <a:p>
                    <a:pPr algn="ctr">
                      <a:defRPr/>
                    </a:pPr>
                    <a:r>
                      <a:rPr lang="en-US" cap="none" sz="800" b="0" i="0" u="none" baseline="0"/>
                      <a:t>Land-wirtschaft
10%</a:t>
                    </a:r>
                  </a:p>
                </c:rich>
              </c:tx>
              <c:numFmt formatCode="General" sourceLinked="1"/>
              <c:showLegendKey val="0"/>
              <c:showVal val="0"/>
              <c:showBubbleSize val="0"/>
              <c:showCatName val="1"/>
              <c:showSerName val="0"/>
              <c:showPercent val="1"/>
            </c:dLbl>
            <c:dLbl>
              <c:idx val="3"/>
              <c:numFmt formatCode="0%" sourceLinked="0"/>
              <c:spPr>
                <a:noFill/>
                <a:ln>
                  <a:noFill/>
                </a:ln>
              </c:spPr>
              <c:showLegendKey val="0"/>
              <c:showVal val="0"/>
              <c:showBubbleSize val="0"/>
              <c:showCatName val="1"/>
              <c:showSerName val="0"/>
              <c:showPercent val="1"/>
            </c:dLbl>
            <c:dLbl>
              <c:idx val="4"/>
              <c:tx>
                <c:rich>
                  <a:bodyPr vert="horz" rot="0" anchor="ctr"/>
                  <a:lstStyle/>
                  <a:p>
                    <a:pPr algn="ctr">
                      <a:defRPr/>
                    </a:pPr>
                    <a:r>
                      <a:rPr lang="en-US" cap="none" sz="800" b="0" i="0" u="none" baseline="0"/>
                      <a:t>Energie-nutzung, aus-genommen Verkehr
61%</a:t>
                    </a:r>
                  </a:p>
                </c:rich>
              </c:tx>
              <c:numFmt formatCode="General" sourceLinked="1"/>
              <c:showLegendKey val="0"/>
              <c:showVal val="0"/>
              <c:showBubbleSize val="0"/>
              <c:showCatName val="1"/>
              <c:showSerName val="0"/>
              <c:showPercent val="1"/>
            </c:dLbl>
            <c:dLbl>
              <c:idx val="5"/>
              <c:layout>
                <c:manualLayout>
                  <c:x val="0"/>
                  <c:y val="0"/>
                </c:manualLayout>
              </c:layout>
              <c:numFmt formatCode="0%" sourceLinked="0"/>
              <c:showLegendKey val="0"/>
              <c:showVal val="0"/>
              <c:showBubbleSize val="0"/>
              <c:showCatName val="1"/>
              <c:showSerName val="0"/>
              <c:showPercent val="1"/>
            </c:dLbl>
            <c:dLbl>
              <c:idx val="6"/>
              <c:numFmt formatCode="0%" sourceLinked="0"/>
              <c:spPr>
                <a:noFill/>
                <a:ln>
                  <a:noFill/>
                </a:ln>
              </c:spPr>
              <c:showLegendKey val="0"/>
              <c:showVal val="0"/>
              <c:showBubbleSize val="0"/>
              <c:showCatName val="1"/>
              <c:showSerName val="0"/>
              <c:showPercent val="1"/>
            </c:dLbl>
            <c:dLbl>
              <c:idx val="7"/>
              <c:numFmt formatCode="0%" sourceLinked="0"/>
              <c:spPr>
                <a:noFill/>
                <a:ln>
                  <a:noFill/>
                </a:ln>
              </c:spPr>
              <c:showLegendKey val="0"/>
              <c:showVal val="0"/>
              <c:showBubbleSize val="0"/>
              <c:showCatName val="1"/>
              <c:showSerName val="0"/>
              <c:showPercent val="1"/>
            </c:dLbl>
            <c:dLbl>
              <c:idx val="8"/>
              <c:numFmt formatCode="0%" sourceLinked="0"/>
              <c:spPr>
                <a:noFill/>
                <a:ln>
                  <a:noFill/>
                </a:ln>
              </c:spPr>
              <c:showLegendKey val="0"/>
              <c:showVal val="0"/>
              <c:showBubbleSize val="0"/>
              <c:showCatName val="1"/>
              <c:showSerName val="0"/>
              <c:showPercent val="1"/>
            </c:dLbl>
            <c:dLbl>
              <c:idx val="9"/>
              <c:numFmt formatCode="0%" sourceLinked="0"/>
              <c:spPr>
                <a:noFill/>
                <a:ln>
                  <a:noFill/>
                </a:ln>
              </c:spPr>
              <c:showLegendKey val="0"/>
              <c:showVal val="0"/>
              <c:showBubbleSize val="0"/>
              <c:showCatName val="1"/>
              <c:showSerName val="0"/>
              <c:showPercent val="1"/>
            </c:dLbl>
            <c:dLbl>
              <c:idx val="10"/>
              <c:numFmt formatCode="0%" sourceLinked="0"/>
              <c:spPr>
                <a:noFill/>
                <a:ln>
                  <a:noFill/>
                </a:ln>
              </c:spPr>
              <c:showLegendKey val="0"/>
              <c:showVal val="0"/>
              <c:showBubbleSize val="0"/>
              <c:showCatName val="1"/>
              <c:showSerName val="0"/>
              <c:showPercent val="1"/>
            </c:dLbl>
            <c:dLbl>
              <c:idx val="11"/>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'C10F3'!$B$11:$B$16</c:f>
              <c:strCache>
                <c:ptCount val="6"/>
                <c:pt idx="0">
                  <c:v>Verkehr</c:v>
                </c:pt>
                <c:pt idx="1">
                  <c:v>Industrielle Prozesse</c:v>
                </c:pt>
                <c:pt idx="2">
                  <c:v>Landwirtschaft</c:v>
                </c:pt>
                <c:pt idx="3">
                  <c:v>Abfall</c:v>
                </c:pt>
                <c:pt idx="4">
                  <c:v>Energienutzung, ausgenommen Verkehr</c:v>
                </c:pt>
                <c:pt idx="5">
                  <c:v>Lösungsmittel/Sonstige</c:v>
                </c:pt>
              </c:strCache>
            </c:strRef>
          </c:cat>
          <c:val>
            <c:numRef>
              <c:f>'C10F3'!$C$11:$C$16</c:f>
              <c:numCache>
                <c:ptCount val="6"/>
                <c:pt idx="0">
                  <c:v>16</c:v>
                </c:pt>
                <c:pt idx="1">
                  <c:v>9</c:v>
                </c:pt>
                <c:pt idx="2">
                  <c:v>10</c:v>
                </c:pt>
                <c:pt idx="3">
                  <c:v>4</c:v>
                </c:pt>
                <c:pt idx="4">
                  <c:v>61</c:v>
                </c:pt>
                <c:pt idx="5">
                  <c:v>0</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2005</a:t>
            </a:r>
          </a:p>
        </c:rich>
      </c:tx>
      <c:layout>
        <c:manualLayout>
          <c:xMode val="factor"/>
          <c:yMode val="factor"/>
          <c:x val="0.0505"/>
          <c:y val="0.0105"/>
        </c:manualLayout>
      </c:layout>
      <c:spPr>
        <a:noFill/>
        <a:ln>
          <a:noFill/>
        </a:ln>
      </c:spPr>
    </c:title>
    <c:plotArea>
      <c:layout>
        <c:manualLayout>
          <c:xMode val="edge"/>
          <c:yMode val="edge"/>
          <c:x val="0.26325"/>
          <c:y val="0.2455"/>
          <c:w val="0.5275"/>
          <c:h val="0.659"/>
        </c:manualLayout>
      </c:layout>
      <c:pieChart>
        <c:varyColors val="1"/>
        <c:ser>
          <c:idx val="0"/>
          <c:order val="0"/>
          <c:tx>
            <c:strRef>
              <c:f>'C10F3'!$D$9</c:f>
              <c:strCache>
                <c:ptCount val="1"/>
                <c:pt idx="0">
                  <c:v>2005</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DEDFEF"/>
              </a:solidFill>
              <a:ln w="3175">
                <a:noFill/>
              </a:ln>
            </c:spPr>
          </c:dPt>
          <c:dPt>
            <c:idx val="6"/>
            <c:spPr>
              <a:solidFill>
                <a:srgbClr val="A8AED9"/>
              </a:solidFill>
              <a:ln w="3175">
                <a:noFill/>
              </a:ln>
            </c:spPr>
          </c:dPt>
          <c:dPt>
            <c:idx val="7"/>
            <c:spPr>
              <a:solidFill>
                <a:srgbClr val="DEDFEF"/>
              </a:solidFill>
              <a:ln w="3175">
                <a:noFill/>
              </a:ln>
            </c:spPr>
          </c:dPt>
          <c:dPt>
            <c:idx val="8"/>
            <c:spPr>
              <a:solidFill>
                <a:srgbClr val="C2C5E2"/>
              </a:solidFill>
              <a:ln w="3175">
                <a:noFill/>
              </a:ln>
            </c:spPr>
          </c:dPt>
          <c:dPt>
            <c:idx val="9"/>
            <c:spPr>
              <a:solidFill>
                <a:srgbClr val="DEDFEF"/>
              </a:solidFill>
              <a:ln w="3175">
                <a:noFill/>
              </a:ln>
            </c:spPr>
          </c:dPt>
          <c:dPt>
            <c:idx val="10"/>
            <c:spPr>
              <a:solidFill>
                <a:srgbClr val="9199CA"/>
              </a:solidFill>
              <a:ln w="3175">
                <a:noFill/>
              </a:ln>
            </c:spPr>
          </c:dPt>
          <c:dPt>
            <c:idx val="11"/>
            <c:spPr>
              <a:solidFill>
                <a:srgbClr val="DEDFEF"/>
              </a:solidFill>
              <a:ln w="3175">
                <a:noFill/>
              </a:ln>
            </c:spPr>
          </c:dPt>
          <c:dLbls>
            <c:dLbl>
              <c:idx val="0"/>
              <c:numFmt formatCode="0%" sourceLinked="0"/>
              <c:spPr>
                <a:noFill/>
                <a:ln>
                  <a:noFill/>
                </a:ln>
              </c:spPr>
              <c:showLegendKey val="0"/>
              <c:showVal val="0"/>
              <c:showBubbleSize val="0"/>
              <c:showCatName val="1"/>
              <c:showSerName val="0"/>
              <c:showPercent val="1"/>
            </c:dLbl>
            <c:dLbl>
              <c:idx val="1"/>
              <c:numFmt formatCode="0%" sourceLinked="0"/>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800" b="0" i="0" u="none" baseline="0"/>
                      <a:t>Land-wirtschaft
9%</a:t>
                    </a:r>
                  </a:p>
                </c:rich>
              </c:tx>
              <c:numFmt formatCode="General" sourceLinked="1"/>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tx>
                <c:rich>
                  <a:bodyPr vert="horz" rot="0" anchor="ctr"/>
                  <a:lstStyle/>
                  <a:p>
                    <a:pPr algn="ctr">
                      <a:defRPr/>
                    </a:pPr>
                    <a:r>
                      <a:rPr lang="en-US" cap="none" sz="800" b="0" i="0" u="none" baseline="0"/>
                      <a:t>Energie-nutzung, aus-genommen Verkehr
59%</a:t>
                    </a:r>
                  </a:p>
                </c:rich>
              </c:tx>
              <c:numFmt formatCode="General" sourceLinked="1"/>
              <c:showLegendKey val="0"/>
              <c:showVal val="0"/>
              <c:showBubbleSize val="0"/>
              <c:showCatName val="1"/>
              <c:showSerName val="0"/>
              <c:showPercent val="1"/>
            </c:dLbl>
            <c:dLbl>
              <c:idx val="5"/>
              <c:layout>
                <c:manualLayout>
                  <c:x val="0"/>
                  <c:y val="0"/>
                </c:manualLayout>
              </c:layout>
              <c:numFmt formatCode="0%" sourceLinked="0"/>
              <c:showLegendKey val="0"/>
              <c:showVal val="0"/>
              <c:showBubbleSize val="0"/>
              <c:showCatName val="1"/>
              <c:showSerName val="0"/>
              <c:showPercent val="1"/>
            </c:dLbl>
            <c:dLbl>
              <c:idx val="6"/>
              <c:numFmt formatCode="0%" sourceLinked="0"/>
              <c:spPr>
                <a:noFill/>
                <a:ln>
                  <a:noFill/>
                </a:ln>
              </c:spPr>
              <c:showLegendKey val="0"/>
              <c:showVal val="0"/>
              <c:showBubbleSize val="0"/>
              <c:showCatName val="1"/>
              <c:showSerName val="0"/>
              <c:showPercent val="1"/>
            </c:dLbl>
            <c:dLbl>
              <c:idx val="7"/>
              <c:numFmt formatCode="0%" sourceLinked="0"/>
              <c:spPr>
                <a:noFill/>
                <a:ln>
                  <a:noFill/>
                </a:ln>
              </c:spPr>
              <c:showLegendKey val="0"/>
              <c:showVal val="0"/>
              <c:showBubbleSize val="0"/>
              <c:showCatName val="1"/>
              <c:showSerName val="0"/>
              <c:showPercent val="1"/>
            </c:dLbl>
            <c:dLbl>
              <c:idx val="8"/>
              <c:numFmt formatCode="0%" sourceLinked="0"/>
              <c:spPr>
                <a:noFill/>
                <a:ln>
                  <a:noFill/>
                </a:ln>
              </c:spPr>
              <c:showLegendKey val="0"/>
              <c:showVal val="0"/>
              <c:showBubbleSize val="0"/>
              <c:showCatName val="1"/>
              <c:showSerName val="0"/>
              <c:showPercent val="1"/>
            </c:dLbl>
            <c:dLbl>
              <c:idx val="9"/>
              <c:numFmt formatCode="0%" sourceLinked="0"/>
              <c:spPr>
                <a:noFill/>
                <a:ln>
                  <a:noFill/>
                </a:ln>
              </c:spPr>
              <c:showLegendKey val="0"/>
              <c:showVal val="0"/>
              <c:showBubbleSize val="0"/>
              <c:showCatName val="1"/>
              <c:showSerName val="0"/>
              <c:showPercent val="1"/>
            </c:dLbl>
            <c:dLbl>
              <c:idx val="10"/>
              <c:numFmt formatCode="0%" sourceLinked="0"/>
              <c:spPr>
                <a:noFill/>
                <a:ln>
                  <a:noFill/>
                </a:ln>
              </c:spPr>
              <c:showLegendKey val="0"/>
              <c:showVal val="0"/>
              <c:showBubbleSize val="0"/>
              <c:showCatName val="1"/>
              <c:showSerName val="0"/>
              <c:showPercent val="1"/>
            </c:dLbl>
            <c:dLbl>
              <c:idx val="11"/>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'C10F3'!$B$11:$B$16</c:f>
              <c:strCache>
                <c:ptCount val="6"/>
                <c:pt idx="0">
                  <c:v>Verkehr</c:v>
                </c:pt>
                <c:pt idx="1">
                  <c:v>Industrielle Prozesse</c:v>
                </c:pt>
                <c:pt idx="2">
                  <c:v>Landwirtschaft</c:v>
                </c:pt>
                <c:pt idx="3">
                  <c:v>Abfall</c:v>
                </c:pt>
                <c:pt idx="4">
                  <c:v>Energienutzung, ausgenommen Verkehr</c:v>
                </c:pt>
                <c:pt idx="5">
                  <c:v>Lösungsmittel/Sonstige</c:v>
                </c:pt>
              </c:strCache>
            </c:strRef>
          </c:cat>
          <c:val>
            <c:numRef>
              <c:f>'C10F3'!$D$11:$D$16</c:f>
              <c:numCache>
                <c:ptCount val="6"/>
                <c:pt idx="0">
                  <c:v>21</c:v>
                </c:pt>
                <c:pt idx="1">
                  <c:v>8</c:v>
                </c:pt>
                <c:pt idx="2">
                  <c:v>9</c:v>
                </c:pt>
                <c:pt idx="3">
                  <c:v>3</c:v>
                </c:pt>
                <c:pt idx="4">
                  <c:v>59</c:v>
                </c:pt>
                <c:pt idx="5">
                  <c:v>0.2</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6975"/>
        </c:manualLayout>
      </c:layout>
      <c:barChart>
        <c:barDir val="col"/>
        <c:grouping val="clustered"/>
        <c:varyColors val="0"/>
        <c:ser>
          <c:idx val="0"/>
          <c:order val="0"/>
          <c:tx>
            <c:strRef>
              <c:f>'C10F4'!$C$9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'C10F4'!$B$10:$B$41</c:f>
              <c:strCache>
                <c:ptCount val="32"/>
                <c:pt idx="0">
                  <c:v>EU-25</c:v>
                </c:pt>
                <c:pt idx="2">
                  <c:v>Italien</c:v>
                </c:pt>
                <c:pt idx="3">
                  <c:v>Griechenland</c:v>
                </c:pt>
                <c:pt idx="4">
                  <c:v>Tschechische Republik</c:v>
                </c:pt>
                <c:pt idx="5">
                  <c:v>Polen</c:v>
                </c:pt>
                <c:pt idx="6">
                  <c:v>Ungarn</c:v>
                </c:pt>
                <c:pt idx="7">
                  <c:v>Slowenien</c:v>
                </c:pt>
                <c:pt idx="8">
                  <c:v>Portugal</c:v>
                </c:pt>
                <c:pt idx="9">
                  <c:v>Slowakei</c:v>
                </c:pt>
                <c:pt idx="10">
                  <c:v>Niederlande</c:v>
                </c:pt>
                <c:pt idx="11">
                  <c:v>Spanien</c:v>
                </c:pt>
                <c:pt idx="12">
                  <c:v>Belgien</c:v>
                </c:pt>
                <c:pt idx="13">
                  <c:v>Österreich</c:v>
                </c:pt>
                <c:pt idx="14">
                  <c:v>Deutschland</c:v>
                </c:pt>
                <c:pt idx="15">
                  <c:v>Vereinigtes Königreich</c:v>
                </c:pt>
                <c:pt idx="16">
                  <c:v>Dänemark</c:v>
                </c:pt>
                <c:pt idx="17">
                  <c:v>Litauen</c:v>
                </c:pt>
                <c:pt idx="18">
                  <c:v>Estland</c:v>
                </c:pt>
                <c:pt idx="19">
                  <c:v>Frankreich</c:v>
                </c:pt>
                <c:pt idx="20">
                  <c:v>Schweden</c:v>
                </c:pt>
                <c:pt idx="21">
                  <c:v>Finnland</c:v>
                </c:pt>
                <c:pt idx="22">
                  <c:v>Irland</c:v>
                </c:pt>
                <c:pt idx="23">
                  <c:v>Bulgarien (1)</c:v>
                </c:pt>
                <c:pt idx="24">
                  <c:v>Zypern (1)</c:v>
                </c:pt>
                <c:pt idx="25">
                  <c:v>Lettland (1)</c:v>
                </c:pt>
                <c:pt idx="26">
                  <c:v>Luxemburg (1)</c:v>
                </c:pt>
                <c:pt idx="27">
                  <c:v>Malta (1)</c:v>
                </c:pt>
                <c:pt idx="28">
                  <c:v>Rumänien (1)</c:v>
                </c:pt>
                <c:pt idx="30">
                  <c:v>Island</c:v>
                </c:pt>
                <c:pt idx="31">
                  <c:v>Norwegen</c:v>
                </c:pt>
              </c:strCache>
            </c:strRef>
          </c:cat>
          <c:val>
            <c:numRef>
              <c:f>'C10F4'!$C$10:$C$41</c:f>
              <c:numCache>
                <c:ptCount val="32"/>
                <c:pt idx="0">
                  <c:v>28</c:v>
                </c:pt>
                <c:pt idx="2">
                  <c:v>42.8</c:v>
                </c:pt>
                <c:pt idx="3">
                  <c:v>41.1</c:v>
                </c:pt>
                <c:pt idx="4">
                  <c:v>39.8</c:v>
                </c:pt>
                <c:pt idx="5">
                  <c:v>39.4</c:v>
                </c:pt>
                <c:pt idx="6">
                  <c:v>37.7</c:v>
                </c:pt>
                <c:pt idx="7">
                  <c:v>36.4</c:v>
                </c:pt>
                <c:pt idx="8">
                  <c:v>34.8</c:v>
                </c:pt>
                <c:pt idx="9">
                  <c:v>33.2</c:v>
                </c:pt>
                <c:pt idx="10">
                  <c:v>32</c:v>
                </c:pt>
                <c:pt idx="11">
                  <c:v>31.7</c:v>
                </c:pt>
                <c:pt idx="12">
                  <c:v>30.9</c:v>
                </c:pt>
                <c:pt idx="13">
                  <c:v>28.9</c:v>
                </c:pt>
                <c:pt idx="14">
                  <c:v>24.2</c:v>
                </c:pt>
                <c:pt idx="15">
                  <c:v>23.6</c:v>
                </c:pt>
                <c:pt idx="16">
                  <c:v>23.4</c:v>
                </c:pt>
                <c:pt idx="17">
                  <c:v>22.9</c:v>
                </c:pt>
                <c:pt idx="18">
                  <c:v>20.7</c:v>
                </c:pt>
                <c:pt idx="19">
                  <c:v>20.4</c:v>
                </c:pt>
                <c:pt idx="20">
                  <c:v>19.5</c:v>
                </c:pt>
                <c:pt idx="21">
                  <c:v>15.3</c:v>
                </c:pt>
                <c:pt idx="22">
                  <c:v>13.8</c:v>
                </c:pt>
                <c:pt idx="30">
                  <c:v>19.6</c:v>
                </c:pt>
                <c:pt idx="31">
                  <c:v>18.6</c:v>
                </c:pt>
              </c:numCache>
            </c:numRef>
          </c:val>
        </c:ser>
        <c:axId val="3768871"/>
        <c:axId val="33919840"/>
      </c:barChart>
      <c:catAx>
        <c:axId val="3768871"/>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33919840"/>
        <c:crosses val="autoZero"/>
        <c:auto val="1"/>
        <c:lblOffset val="0"/>
        <c:tickLblSkip val="1"/>
        <c:noMultiLvlLbl val="0"/>
      </c:catAx>
      <c:valAx>
        <c:axId val="33919840"/>
        <c:scaling>
          <c:orientation val="minMax"/>
          <c:max val="50"/>
          <c:min val="0"/>
        </c:scaling>
        <c:axPos val="l"/>
        <c:majorGridlines>
          <c:spPr>
            <a:ln w="3175">
              <a:solidFill/>
            </a:ln>
          </c:spPr>
        </c:majorGridlines>
        <c:delete val="0"/>
        <c:numFmt formatCode="#,##0" sourceLinked="0"/>
        <c:majorTickMark val="none"/>
        <c:minorTickMark val="none"/>
        <c:tickLblPos val="nextTo"/>
        <c:crossAx val="3768871"/>
        <c:crossesAt val="1"/>
        <c:crossBetween val="between"/>
        <c:dispUnits/>
        <c:majorUnit val="10"/>
        <c:minorUnit val="1"/>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7"/>
        </c:manualLayout>
      </c:layout>
      <c:barChart>
        <c:barDir val="col"/>
        <c:grouping val="clustered"/>
        <c:varyColors val="0"/>
        <c:ser>
          <c:idx val="0"/>
          <c:order val="0"/>
          <c:tx>
            <c:strRef>
              <c:f>'C10F5'!$C$10</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'C10F5'!$B$11:$B$41</c:f>
              <c:strCache>
                <c:ptCount val="31"/>
                <c:pt idx="0">
                  <c:v>EU-25</c:v>
                </c:pt>
                <c:pt idx="2">
                  <c:v>Griechenland</c:v>
                </c:pt>
                <c:pt idx="3">
                  <c:v>Italien</c:v>
                </c:pt>
                <c:pt idx="4">
                  <c:v>Slowakei</c:v>
                </c:pt>
                <c:pt idx="5">
                  <c:v>Slowenien</c:v>
                </c:pt>
                <c:pt idx="6">
                  <c:v>Österreich</c:v>
                </c:pt>
                <c:pt idx="7">
                  <c:v>Tschechische Republik</c:v>
                </c:pt>
                <c:pt idx="8">
                  <c:v>Ungarn</c:v>
                </c:pt>
                <c:pt idx="9">
                  <c:v>Litauen</c:v>
                </c:pt>
                <c:pt idx="10">
                  <c:v>Frankreich</c:v>
                </c:pt>
                <c:pt idx="11">
                  <c:v>Spanien</c:v>
                </c:pt>
                <c:pt idx="12">
                  <c:v>Polen</c:v>
                </c:pt>
                <c:pt idx="13">
                  <c:v>Portugal</c:v>
                </c:pt>
                <c:pt idx="14">
                  <c:v>Deutschland</c:v>
                </c:pt>
                <c:pt idx="15">
                  <c:v>Schweden</c:v>
                </c:pt>
                <c:pt idx="16">
                  <c:v>Belgien</c:v>
                </c:pt>
                <c:pt idx="17">
                  <c:v>Finnland</c:v>
                </c:pt>
                <c:pt idx="18">
                  <c:v>Niederlande</c:v>
                </c:pt>
                <c:pt idx="19">
                  <c:v>Dänemark</c:v>
                </c:pt>
                <c:pt idx="20">
                  <c:v>Estland</c:v>
                </c:pt>
                <c:pt idx="21">
                  <c:v>Vereinigtes Königreich</c:v>
                </c:pt>
                <c:pt idx="22">
                  <c:v>Lettland</c:v>
                </c:pt>
                <c:pt idx="23">
                  <c:v>Bulgarien (1)</c:v>
                </c:pt>
                <c:pt idx="24">
                  <c:v>Irland (1)</c:v>
                </c:pt>
                <c:pt idx="25">
                  <c:v>Zypern (1)</c:v>
                </c:pt>
                <c:pt idx="26">
                  <c:v>Luxemburg (1)</c:v>
                </c:pt>
                <c:pt idx="27">
                  <c:v>Malta (1)</c:v>
                </c:pt>
                <c:pt idx="28">
                  <c:v>Rumänien (1)</c:v>
                </c:pt>
                <c:pt idx="30">
                  <c:v>Island</c:v>
                </c:pt>
              </c:strCache>
            </c:strRef>
          </c:cat>
          <c:val>
            <c:numRef>
              <c:f>'C10F5'!$C$11:$C$41</c:f>
              <c:numCache>
                <c:ptCount val="31"/>
                <c:pt idx="0">
                  <c:v>3990</c:v>
                </c:pt>
                <c:pt idx="2">
                  <c:v>9625</c:v>
                </c:pt>
                <c:pt idx="3">
                  <c:v>7748</c:v>
                </c:pt>
                <c:pt idx="4">
                  <c:v>7430</c:v>
                </c:pt>
                <c:pt idx="5">
                  <c:v>6053</c:v>
                </c:pt>
                <c:pt idx="6">
                  <c:v>5730</c:v>
                </c:pt>
                <c:pt idx="7">
                  <c:v>5531</c:v>
                </c:pt>
                <c:pt idx="8">
                  <c:v>5091</c:v>
                </c:pt>
                <c:pt idx="9">
                  <c:v>5047</c:v>
                </c:pt>
                <c:pt idx="10">
                  <c:v>4245</c:v>
                </c:pt>
                <c:pt idx="11">
                  <c:v>4089</c:v>
                </c:pt>
                <c:pt idx="12">
                  <c:v>4022</c:v>
                </c:pt>
                <c:pt idx="13">
                  <c:v>3894</c:v>
                </c:pt>
                <c:pt idx="14">
                  <c:v>3323</c:v>
                </c:pt>
                <c:pt idx="15">
                  <c:v>2851</c:v>
                </c:pt>
                <c:pt idx="16">
                  <c:v>2688</c:v>
                </c:pt>
                <c:pt idx="17">
                  <c:v>1692</c:v>
                </c:pt>
                <c:pt idx="18">
                  <c:v>1490</c:v>
                </c:pt>
                <c:pt idx="19">
                  <c:v>1472</c:v>
                </c:pt>
                <c:pt idx="20">
                  <c:v>1328</c:v>
                </c:pt>
                <c:pt idx="21">
                  <c:v>1250</c:v>
                </c:pt>
                <c:pt idx="22">
                  <c:v>307</c:v>
                </c:pt>
                <c:pt idx="30">
                  <c:v>66</c:v>
                </c:pt>
              </c:numCache>
            </c:numRef>
          </c:val>
        </c:ser>
        <c:axId val="36843105"/>
        <c:axId val="63152490"/>
      </c:barChart>
      <c:catAx>
        <c:axId val="36843105"/>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63152490"/>
        <c:crosses val="autoZero"/>
        <c:auto val="1"/>
        <c:lblOffset val="0"/>
        <c:tickLblSkip val="1"/>
        <c:noMultiLvlLbl val="0"/>
      </c:catAx>
      <c:valAx>
        <c:axId val="63152490"/>
        <c:scaling>
          <c:orientation val="minMax"/>
          <c:max val="10000"/>
          <c:min val="0"/>
        </c:scaling>
        <c:axPos val="l"/>
        <c:majorGridlines>
          <c:spPr>
            <a:ln w="3175">
              <a:solidFill/>
            </a:ln>
          </c:spPr>
        </c:majorGridlines>
        <c:delete val="0"/>
        <c:numFmt formatCode="#,##0" sourceLinked="0"/>
        <c:majorTickMark val="none"/>
        <c:minorTickMark val="none"/>
        <c:tickLblPos val="nextTo"/>
        <c:crossAx val="36843105"/>
        <c:crossesAt val="1"/>
        <c:crossBetween val="between"/>
        <c:dispUnits/>
        <c:majorUnit val="2000"/>
        <c:minorUnit val="2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6505"/>
        </c:manualLayout>
      </c:layout>
      <c:lineChart>
        <c:grouping val="standard"/>
        <c:varyColors val="0"/>
        <c:ser>
          <c:idx val="3"/>
          <c:order val="0"/>
          <c:tx>
            <c:strRef>
              <c:f>'C10F6'!$B$14</c:f>
              <c:strCache>
                <c:ptCount val="1"/>
                <c:pt idx="0">
                  <c:v>Kohlenmonoxid</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'C10F6'!$C$9:$M$9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'C10F6'!$C$14:$M$14</c:f>
              <c:numCache>
                <c:ptCount val="11"/>
                <c:pt idx="0">
                  <c:v>51076.87</c:v>
                </c:pt>
                <c:pt idx="1">
                  <c:v>49535.73</c:v>
                </c:pt>
                <c:pt idx="2">
                  <c:v>47118.14</c:v>
                </c:pt>
                <c:pt idx="3">
                  <c:v>44959.23</c:v>
                </c:pt>
                <c:pt idx="4">
                  <c:v>42619.06</c:v>
                </c:pt>
                <c:pt idx="5">
                  <c:v>39024.62</c:v>
                </c:pt>
                <c:pt idx="6">
                  <c:v>37594.01</c:v>
                </c:pt>
                <c:pt idx="7">
                  <c:v>35499.42</c:v>
                </c:pt>
                <c:pt idx="8">
                  <c:v>33623.32</c:v>
                </c:pt>
                <c:pt idx="9">
                  <c:v>33276.71</c:v>
                </c:pt>
                <c:pt idx="10">
                  <c:v>31892.02</c:v>
                </c:pt>
              </c:numCache>
            </c:numRef>
          </c:val>
          <c:smooth val="0"/>
        </c:ser>
        <c:ser>
          <c:idx val="1"/>
          <c:order val="1"/>
          <c:tx>
            <c:strRef>
              <c:f>'C10F6'!$B$10</c:f>
              <c:strCache>
                <c:ptCount val="1"/>
                <c:pt idx="0">
                  <c:v>Schwefeloxide</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'C10F6'!$C$9:$M$9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'C10F6'!$C$10:$M$10</c:f>
              <c:numCache>
                <c:ptCount val="11"/>
                <c:pt idx="0">
                  <c:v>17161.79</c:v>
                </c:pt>
                <c:pt idx="1">
                  <c:v>15823.88</c:v>
                </c:pt>
                <c:pt idx="2">
                  <c:v>14518.31</c:v>
                </c:pt>
                <c:pt idx="3">
                  <c:v>13235.27</c:v>
                </c:pt>
                <c:pt idx="4">
                  <c:v>11554.85</c:v>
                </c:pt>
                <c:pt idx="5">
                  <c:v>10492.12</c:v>
                </c:pt>
                <c:pt idx="6">
                  <c:v>10261.82</c:v>
                </c:pt>
                <c:pt idx="7">
                  <c:v>9843.45</c:v>
                </c:pt>
                <c:pt idx="8">
                  <c:v>9281.68</c:v>
                </c:pt>
                <c:pt idx="9">
                  <c:v>8724.24</c:v>
                </c:pt>
                <c:pt idx="10">
                  <c:v>8284.3</c:v>
                </c:pt>
              </c:numCache>
            </c:numRef>
          </c:val>
          <c:smooth val="0"/>
        </c:ser>
        <c:ser>
          <c:idx val="0"/>
          <c:order val="2"/>
          <c:tx>
            <c:strRef>
              <c:f>'C10F6'!$B$11</c:f>
              <c:strCache>
                <c:ptCount val="1"/>
                <c:pt idx="0">
                  <c:v>Stickstoffoxide</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'C10F6'!$C$9:$M$9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'C10F6'!$C$11:$M$11</c:f>
              <c:numCache>
                <c:ptCount val="11"/>
                <c:pt idx="0">
                  <c:v>14602.3</c:v>
                </c:pt>
                <c:pt idx="1">
                  <c:v>14271.51</c:v>
                </c:pt>
                <c:pt idx="2">
                  <c:v>13725.79</c:v>
                </c:pt>
                <c:pt idx="3">
                  <c:v>13355.8</c:v>
                </c:pt>
                <c:pt idx="4">
                  <c:v>12880.87</c:v>
                </c:pt>
                <c:pt idx="5">
                  <c:v>12452.96</c:v>
                </c:pt>
                <c:pt idx="6">
                  <c:v>12277.86</c:v>
                </c:pt>
                <c:pt idx="7">
                  <c:v>11910.96</c:v>
                </c:pt>
                <c:pt idx="8">
                  <c:v>11814.62</c:v>
                </c:pt>
                <c:pt idx="9">
                  <c:v>11562.78</c:v>
                </c:pt>
                <c:pt idx="10">
                  <c:v>11293.55</c:v>
                </c:pt>
              </c:numCache>
            </c:numRef>
          </c:val>
          <c:smooth val="0"/>
        </c:ser>
        <c:ser>
          <c:idx val="2"/>
          <c:order val="3"/>
          <c:tx>
            <c:strRef>
              <c:f>'C10F6'!$B$12</c:f>
              <c:strCache>
                <c:ptCount val="1"/>
                <c:pt idx="0">
                  <c:v>Ammoniak</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'C10F6'!$C$9:$M$9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'C10F6'!$C$12:$M$12</c:f>
              <c:numCache>
                <c:ptCount val="11"/>
                <c:pt idx="0">
                  <c:v>4413.35</c:v>
                </c:pt>
                <c:pt idx="1">
                  <c:v>4362.37</c:v>
                </c:pt>
                <c:pt idx="2">
                  <c:v>4360.63</c:v>
                </c:pt>
                <c:pt idx="3">
                  <c:v>4376.01</c:v>
                </c:pt>
                <c:pt idx="4">
                  <c:v>4323.9</c:v>
                </c:pt>
                <c:pt idx="5">
                  <c:v>4234.88</c:v>
                </c:pt>
                <c:pt idx="6">
                  <c:v>4202.44</c:v>
                </c:pt>
                <c:pt idx="7">
                  <c:v>4155.39</c:v>
                </c:pt>
                <c:pt idx="8">
                  <c:v>4106.91</c:v>
                </c:pt>
                <c:pt idx="9">
                  <c:v>4079.22</c:v>
                </c:pt>
                <c:pt idx="10">
                  <c:v>4093.77</c:v>
                </c:pt>
              </c:numCache>
            </c:numRef>
          </c:val>
          <c:smooth val="0"/>
        </c:ser>
        <c:ser>
          <c:idx val="4"/>
          <c:order val="4"/>
          <c:tx>
            <c:strRef>
              <c:f>'C10F6'!$B$13</c:f>
              <c:strCache>
                <c:ptCount val="1"/>
                <c:pt idx="0">
                  <c:v>Schwebstaub &lt; 10 µm</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'C10F6'!$C$9:$M$9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'C10F6'!$C$13:$M$13</c:f>
              <c:numCache>
                <c:ptCount val="11"/>
                <c:pt idx="0">
                  <c:v>2846.27</c:v>
                </c:pt>
                <c:pt idx="1">
                  <c:v>2807.58</c:v>
                </c:pt>
                <c:pt idx="2">
                  <c:v>2777.43</c:v>
                </c:pt>
                <c:pt idx="3">
                  <c:v>2747.23</c:v>
                </c:pt>
                <c:pt idx="4">
                  <c:v>2706.5</c:v>
                </c:pt>
                <c:pt idx="5">
                  <c:v>2644.1</c:v>
                </c:pt>
                <c:pt idx="6">
                  <c:v>2643.39</c:v>
                </c:pt>
                <c:pt idx="7">
                  <c:v>2557.68</c:v>
                </c:pt>
                <c:pt idx="8">
                  <c:v>2520.18</c:v>
                </c:pt>
                <c:pt idx="9">
                  <c:v>2522.27</c:v>
                </c:pt>
                <c:pt idx="10">
                  <c:v>2491.44</c:v>
                </c:pt>
              </c:numCache>
            </c:numRef>
          </c:val>
          <c:smooth val="0"/>
        </c:ser>
        <c:ser>
          <c:idx val="5"/>
          <c:order val="5"/>
          <c:tx>
            <c:strRef>
              <c:f>'C10F6'!$B$15</c:f>
              <c:strCache>
                <c:ptCount val="1"/>
                <c:pt idx="0">
                  <c:v>Emissionen versauernder Schadstoffe (Säure-Äquivalent)</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'C10F6'!$C$15:$M$15</c:f>
              <c:numCache>
                <c:ptCount val="11"/>
                <c:pt idx="0">
                  <c:v>1113.36</c:v>
                </c:pt>
                <c:pt idx="1">
                  <c:v>1061.36</c:v>
                </c:pt>
                <c:pt idx="2">
                  <c:v>1008.59</c:v>
                </c:pt>
                <c:pt idx="3">
                  <c:v>961.36</c:v>
                </c:pt>
                <c:pt idx="4">
                  <c:v>895.45</c:v>
                </c:pt>
                <c:pt idx="5">
                  <c:v>847.71</c:v>
                </c:pt>
                <c:pt idx="6">
                  <c:v>834.79</c:v>
                </c:pt>
                <c:pt idx="7">
                  <c:v>810.98</c:v>
                </c:pt>
                <c:pt idx="8">
                  <c:v>788.48</c:v>
                </c:pt>
                <c:pt idx="9">
                  <c:v>763.95</c:v>
                </c:pt>
                <c:pt idx="10">
                  <c:v>745.21</c:v>
                </c:pt>
              </c:numCache>
            </c:numRef>
          </c:val>
          <c:smooth val="0"/>
        </c:ser>
        <c:axId val="31501499"/>
        <c:axId val="15078036"/>
      </c:lineChart>
      <c:catAx>
        <c:axId val="31501499"/>
        <c:scaling>
          <c:orientation val="minMax"/>
        </c:scaling>
        <c:axPos val="b"/>
        <c:delete val="0"/>
        <c:numFmt formatCode="General" sourceLinked="1"/>
        <c:majorTickMark val="in"/>
        <c:minorTickMark val="none"/>
        <c:tickLblPos val="low"/>
        <c:crossAx val="15078036"/>
        <c:crosses val="autoZero"/>
        <c:auto val="1"/>
        <c:lblOffset val="100"/>
        <c:noMultiLvlLbl val="0"/>
      </c:catAx>
      <c:valAx>
        <c:axId val="15078036"/>
        <c:scaling>
          <c:orientation val="minMax"/>
        </c:scaling>
        <c:axPos val="l"/>
        <c:majorGridlines>
          <c:spPr>
            <a:ln w="3175">
              <a:solidFill/>
            </a:ln>
          </c:spPr>
        </c:majorGridlines>
        <c:delete val="0"/>
        <c:numFmt formatCode="#,##0" sourceLinked="0"/>
        <c:majorTickMark val="none"/>
        <c:minorTickMark val="none"/>
        <c:tickLblPos val="nextTo"/>
        <c:crossAx val="31501499"/>
        <c:crossesAt val="1"/>
        <c:crossBetween val="between"/>
        <c:dispUnits/>
        <c:majorUnit val="20000"/>
      </c:valAx>
      <c:spPr>
        <a:noFill/>
        <a:ln>
          <a:noFill/>
        </a:ln>
      </c:spPr>
    </c:plotArea>
    <c:legend>
      <c:legendPos val="r"/>
      <c:layout>
        <c:manualLayout>
          <c:xMode val="edge"/>
          <c:yMode val="edge"/>
          <c:x val="0.1995"/>
          <c:y val="0.6845"/>
          <c:w val="0.6525"/>
          <c:h val="0.315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6925"/>
        </c:manualLayout>
      </c:layout>
      <c:barChart>
        <c:barDir val="col"/>
        <c:grouping val="clustered"/>
        <c:varyColors val="0"/>
        <c:ser>
          <c:idx val="0"/>
          <c:order val="0"/>
          <c:tx>
            <c:strRef>
              <c:f>'C10F7'!$C$9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'C10F7'!$B$10:$B$45</c:f>
              <c:strCache>
                <c:ptCount val="36"/>
                <c:pt idx="0">
                  <c:v>EU-27</c:v>
                </c:pt>
                <c:pt idx="2">
                  <c:v>Luxemburg</c:v>
                </c:pt>
                <c:pt idx="3">
                  <c:v>Estland</c:v>
                </c:pt>
                <c:pt idx="4">
                  <c:v>Tschechische Republik</c:v>
                </c:pt>
                <c:pt idx="5">
                  <c:v>Belgien</c:v>
                </c:pt>
                <c:pt idx="6">
                  <c:v>Irland</c:v>
                </c:pt>
                <c:pt idx="7">
                  <c:v>Finnland</c:v>
                </c:pt>
                <c:pt idx="8">
                  <c:v>Niederlande</c:v>
                </c:pt>
                <c:pt idx="9">
                  <c:v>Deutschland </c:v>
                </c:pt>
                <c:pt idx="10">
                  <c:v>Zypern</c:v>
                </c:pt>
                <c:pt idx="11">
                  <c:v>Griechenland</c:v>
                </c:pt>
                <c:pt idx="12">
                  <c:v>Österreich</c:v>
                </c:pt>
                <c:pt idx="13">
                  <c:v>Dänemark</c:v>
                </c:pt>
                <c:pt idx="14">
                  <c:v>Vereinigtes Königreich</c:v>
                </c:pt>
                <c:pt idx="15">
                  <c:v>Spanien</c:v>
                </c:pt>
                <c:pt idx="16">
                  <c:v>Polen</c:v>
                </c:pt>
                <c:pt idx="17">
                  <c:v>Italien</c:v>
                </c:pt>
                <c:pt idx="18">
                  <c:v>Slowenien</c:v>
                </c:pt>
                <c:pt idx="19">
                  <c:v>Malta</c:v>
                </c:pt>
                <c:pt idx="20">
                  <c:v>Slowakei</c:v>
                </c:pt>
                <c:pt idx="21">
                  <c:v>Bulgarien</c:v>
                </c:pt>
                <c:pt idx="22">
                  <c:v>Frankreich</c:v>
                </c:pt>
                <c:pt idx="23">
                  <c:v>Portugal</c:v>
                </c:pt>
                <c:pt idx="24">
                  <c:v>Ungarn</c:v>
                </c:pt>
                <c:pt idx="25">
                  <c:v>Schweden</c:v>
                </c:pt>
                <c:pt idx="26">
                  <c:v>Rumänien</c:v>
                </c:pt>
                <c:pt idx="27">
                  <c:v>Litauen</c:v>
                </c:pt>
                <c:pt idx="28">
                  <c:v>Lettland</c:v>
                </c:pt>
                <c:pt idx="30">
                  <c:v>Island</c:v>
                </c:pt>
                <c:pt idx="31">
                  <c:v>Norwegen</c:v>
                </c:pt>
                <c:pt idx="32">
                  <c:v>Liechtenstein</c:v>
                </c:pt>
                <c:pt idx="33">
                  <c:v>Schweiz</c:v>
                </c:pt>
                <c:pt idx="34">
                  <c:v>Kroatien</c:v>
                </c:pt>
                <c:pt idx="35">
                  <c:v>Türkei</c:v>
                </c:pt>
              </c:strCache>
            </c:strRef>
          </c:cat>
          <c:val>
            <c:numRef>
              <c:f>'C10F7'!$C$10:$C$45</c:f>
              <c:numCache>
                <c:ptCount val="36"/>
                <c:pt idx="0">
                  <c:v>8696.221139744062</c:v>
                </c:pt>
                <c:pt idx="2">
                  <c:v>26087.912087912086</c:v>
                </c:pt>
                <c:pt idx="3">
                  <c:v>13357.9713694147</c:v>
                </c:pt>
                <c:pt idx="4">
                  <c:v>12321.222177573733</c:v>
                </c:pt>
                <c:pt idx="5">
                  <c:v>11806.600361559784</c:v>
                </c:pt>
                <c:pt idx="6">
                  <c:v>11508.39840522655</c:v>
                </c:pt>
                <c:pt idx="7">
                  <c:v>10886.812100421437</c:v>
                </c:pt>
                <c:pt idx="8">
                  <c:v>10788.367084876623</c:v>
                </c:pt>
                <c:pt idx="9">
                  <c:v>10580.982021166838</c:v>
                </c:pt>
                <c:pt idx="10">
                  <c:v>10398.104581706544</c:v>
                </c:pt>
                <c:pt idx="11">
                  <c:v>10076.018129433749</c:v>
                </c:pt>
                <c:pt idx="12">
                  <c:v>9705.692690352214</c:v>
                </c:pt>
                <c:pt idx="13">
                  <c:v>9319.206379858835</c:v>
                </c:pt>
                <c:pt idx="14">
                  <c:v>9283.232239813919</c:v>
                </c:pt>
                <c:pt idx="15">
                  <c:v>8557.082125148137</c:v>
                </c:pt>
                <c:pt idx="16">
                  <c:v>8553.240721033138</c:v>
                </c:pt>
                <c:pt idx="17">
                  <c:v>8439.102927310087</c:v>
                </c:pt>
                <c:pt idx="18">
                  <c:v>8345.055792229638</c:v>
                </c:pt>
                <c:pt idx="19">
                  <c:v>7499.975165645146</c:v>
                </c:pt>
                <c:pt idx="20">
                  <c:v>7417.143965018713</c:v>
                </c:pt>
                <c:pt idx="21">
                  <c:v>7060.901174570602</c:v>
                </c:pt>
                <c:pt idx="22">
                  <c:v>6597.239722577791</c:v>
                </c:pt>
                <c:pt idx="23">
                  <c:v>6450.598831541263</c:v>
                </c:pt>
                <c:pt idx="24">
                  <c:v>6121.287453024492</c:v>
                </c:pt>
                <c:pt idx="25">
                  <c:v>5833.726909227786</c:v>
                </c:pt>
                <c:pt idx="26">
                  <c:v>5103.3015724799025</c:v>
                </c:pt>
                <c:pt idx="27">
                  <c:v>4133.91550697102</c:v>
                </c:pt>
                <c:pt idx="28">
                  <c:v>3282.1229655823668</c:v>
                </c:pt>
                <c:pt idx="30">
                  <c:v>9775.970188400319</c:v>
                </c:pt>
                <c:pt idx="31">
                  <c:v>9367.47711806473</c:v>
                </c:pt>
                <c:pt idx="32">
                  <c:v>6936.416184971098</c:v>
                </c:pt>
                <c:pt idx="33">
                  <c:v>6199.510134857214</c:v>
                </c:pt>
                <c:pt idx="34">
                  <c:v>5177.904098735273</c:v>
                </c:pt>
                <c:pt idx="35">
                  <c:v>3587.06839430784</c:v>
                </c:pt>
              </c:numCache>
            </c:numRef>
          </c:val>
        </c:ser>
        <c:axId val="1484597"/>
        <c:axId val="13361374"/>
      </c:barChart>
      <c:catAx>
        <c:axId val="1484597"/>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3361374"/>
        <c:crosses val="autoZero"/>
        <c:auto val="1"/>
        <c:lblOffset val="0"/>
        <c:tickLblSkip val="1"/>
        <c:noMultiLvlLbl val="0"/>
      </c:catAx>
      <c:valAx>
        <c:axId val="13361374"/>
        <c:scaling>
          <c:orientation val="minMax"/>
          <c:max val="30000"/>
          <c:min val="0"/>
        </c:scaling>
        <c:axPos val="l"/>
        <c:majorGridlines>
          <c:spPr>
            <a:ln w="3175">
              <a:solidFill/>
            </a:ln>
          </c:spPr>
        </c:majorGridlines>
        <c:delete val="0"/>
        <c:numFmt formatCode="#,##0" sourceLinked="0"/>
        <c:majorTickMark val="none"/>
        <c:minorTickMark val="none"/>
        <c:tickLblPos val="nextTo"/>
        <c:crossAx val="1484597"/>
        <c:crossesAt val="1"/>
        <c:crossBetween val="between"/>
        <c:dispUnits/>
        <c:majorUnit val="5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695"/>
        </c:manualLayout>
      </c:layout>
      <c:barChart>
        <c:barDir val="col"/>
        <c:grouping val="clustered"/>
        <c:varyColors val="0"/>
        <c:ser>
          <c:idx val="0"/>
          <c:order val="0"/>
          <c:tx>
            <c:strRef>
              <c:f>'C10F8'!$C$9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'C10F8'!$B$10:$B$45</c:f>
              <c:strCache>
                <c:ptCount val="36"/>
                <c:pt idx="0">
                  <c:v>EU-27</c:v>
                </c:pt>
                <c:pt idx="2">
                  <c:v>Lettland</c:v>
                </c:pt>
                <c:pt idx="3">
                  <c:v>Estland</c:v>
                </c:pt>
                <c:pt idx="4">
                  <c:v>Dänemark</c:v>
                </c:pt>
                <c:pt idx="5">
                  <c:v>Finnland</c:v>
                </c:pt>
                <c:pt idx="6">
                  <c:v>Bulgarien</c:v>
                </c:pt>
                <c:pt idx="7">
                  <c:v>Frankreich</c:v>
                </c:pt>
                <c:pt idx="8">
                  <c:v>Luxemburg</c:v>
                </c:pt>
                <c:pt idx="9">
                  <c:v>Österreich</c:v>
                </c:pt>
                <c:pt idx="10">
                  <c:v>Polen</c:v>
                </c:pt>
                <c:pt idx="11">
                  <c:v>Belgien</c:v>
                </c:pt>
                <c:pt idx="12">
                  <c:v>Italien</c:v>
                </c:pt>
                <c:pt idx="13">
                  <c:v>Schweden</c:v>
                </c:pt>
                <c:pt idx="14">
                  <c:v>Rumänien</c:v>
                </c:pt>
                <c:pt idx="15">
                  <c:v>Portugal</c:v>
                </c:pt>
                <c:pt idx="16">
                  <c:v>Ungarn</c:v>
                </c:pt>
                <c:pt idx="17">
                  <c:v>Griechenland</c:v>
                </c:pt>
                <c:pt idx="18">
                  <c:v>Irland</c:v>
                </c:pt>
                <c:pt idx="19">
                  <c:v>Slowakei</c:v>
                </c:pt>
                <c:pt idx="20">
                  <c:v>Litauen</c:v>
                </c:pt>
                <c:pt idx="21">
                  <c:v>Spanien</c:v>
                </c:pt>
                <c:pt idx="22">
                  <c:v>Zypern</c:v>
                </c:pt>
                <c:pt idx="23">
                  <c:v>Tschechische Republik</c:v>
                </c:pt>
                <c:pt idx="24">
                  <c:v>Deutschland</c:v>
                </c:pt>
                <c:pt idx="25">
                  <c:v>Vereinigtes Königreich</c:v>
                </c:pt>
                <c:pt idx="26">
                  <c:v>Slowenien</c:v>
                </c:pt>
                <c:pt idx="27">
                  <c:v>Niederlande</c:v>
                </c:pt>
                <c:pt idx="28">
                  <c:v>Malta (1)</c:v>
                </c:pt>
                <c:pt idx="30">
                  <c:v>Norwegen</c:v>
                </c:pt>
                <c:pt idx="31">
                  <c:v>Kroatien</c:v>
                </c:pt>
                <c:pt idx="32">
                  <c:v>Türkei</c:v>
                </c:pt>
                <c:pt idx="33">
                  <c:v>EJR Mazedonien</c:v>
                </c:pt>
                <c:pt idx="34">
                  <c:v>Liechtenstein</c:v>
                </c:pt>
                <c:pt idx="35">
                  <c:v>Schweiz</c:v>
                </c:pt>
              </c:strCache>
            </c:strRef>
          </c:cat>
          <c:val>
            <c:numRef>
              <c:f>'C10F8'!$C$10:$C$45</c:f>
              <c:numCache>
                <c:ptCount val="36"/>
                <c:pt idx="0">
                  <c:v>64.96254173064122</c:v>
                </c:pt>
                <c:pt idx="2">
                  <c:v>147.41371311730578</c:v>
                </c:pt>
                <c:pt idx="3">
                  <c:v>118.73752328368622</c:v>
                </c:pt>
                <c:pt idx="4">
                  <c:v>112.72488383331131</c:v>
                </c:pt>
                <c:pt idx="5">
                  <c:v>99.30086462408607</c:v>
                </c:pt>
                <c:pt idx="6">
                  <c:v>95.34793556901909</c:v>
                </c:pt>
                <c:pt idx="7">
                  <c:v>90.8530043017138</c:v>
                </c:pt>
                <c:pt idx="8">
                  <c:v>87.9120879120879</c:v>
                </c:pt>
                <c:pt idx="9">
                  <c:v>87.73507516702566</c:v>
                </c:pt>
                <c:pt idx="10">
                  <c:v>87.23252458130027</c:v>
                </c:pt>
                <c:pt idx="11">
                  <c:v>84.24396593020847</c:v>
                </c:pt>
                <c:pt idx="12">
                  <c:v>72.0121274580446</c:v>
                </c:pt>
                <c:pt idx="13">
                  <c:v>66.58238815934318</c:v>
                </c:pt>
                <c:pt idx="14">
                  <c:v>65.10137715730265</c:v>
                </c:pt>
                <c:pt idx="15">
                  <c:v>61.73276266934366</c:v>
                </c:pt>
                <c:pt idx="16">
                  <c:v>58.430020988261596</c:v>
                </c:pt>
                <c:pt idx="17">
                  <c:v>57.747395028544815</c:v>
                </c:pt>
                <c:pt idx="18">
                  <c:v>55.9723331190972</c:v>
                </c:pt>
                <c:pt idx="19">
                  <c:v>55.712147959579724</c:v>
                </c:pt>
                <c:pt idx="20">
                  <c:v>55.46920524890493</c:v>
                </c:pt>
                <c:pt idx="21">
                  <c:v>55.29992249878509</c:v>
                </c:pt>
                <c:pt idx="22">
                  <c:v>53.39206460439817</c:v>
                </c:pt>
                <c:pt idx="23">
                  <c:v>49.89933542890974</c:v>
                </c:pt>
                <c:pt idx="24">
                  <c:v>48.84798215834118</c:v>
                </c:pt>
                <c:pt idx="25">
                  <c:v>40.29310738113117</c:v>
                </c:pt>
                <c:pt idx="26">
                  <c:v>40.04825815107204</c:v>
                </c:pt>
                <c:pt idx="27">
                  <c:v>36.797340975078015</c:v>
                </c:pt>
                <c:pt idx="30">
                  <c:v>97.69095488132395</c:v>
                </c:pt>
                <c:pt idx="31">
                  <c:v>69.75881228196153</c:v>
                </c:pt>
                <c:pt idx="32">
                  <c:v>52.78591711949093</c:v>
                </c:pt>
                <c:pt idx="33">
                  <c:v>49.13531669677024</c:v>
                </c:pt>
                <c:pt idx="34">
                  <c:v>45.82947976878613</c:v>
                </c:pt>
                <c:pt idx="35">
                  <c:v>44.5037708179874</c:v>
                </c:pt>
              </c:numCache>
            </c:numRef>
          </c:val>
        </c:ser>
        <c:axId val="53143503"/>
        <c:axId val="8529480"/>
      </c:barChart>
      <c:catAx>
        <c:axId val="53143503"/>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8529480"/>
        <c:crosses val="autoZero"/>
        <c:auto val="1"/>
        <c:lblOffset val="0"/>
        <c:tickLblSkip val="1"/>
        <c:noMultiLvlLbl val="0"/>
      </c:catAx>
      <c:valAx>
        <c:axId val="8529480"/>
        <c:scaling>
          <c:orientation val="minMax"/>
          <c:max val="160"/>
          <c:min val="0"/>
        </c:scaling>
        <c:axPos val="l"/>
        <c:majorGridlines>
          <c:spPr>
            <a:ln w="3175">
              <a:solidFill/>
            </a:ln>
          </c:spPr>
        </c:majorGridlines>
        <c:delete val="0"/>
        <c:numFmt formatCode="#,##0" sourceLinked="0"/>
        <c:majorTickMark val="none"/>
        <c:minorTickMark val="none"/>
        <c:tickLblPos val="nextTo"/>
        <c:crossAx val="53143503"/>
        <c:crossesAt val="1"/>
        <c:crossBetween val="between"/>
        <c:dispUnits/>
        <c:majorUnit val="40"/>
        <c:minorUnit val="1"/>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295275</xdr:colOff>
      <xdr:row>6</xdr:row>
      <xdr:rowOff>57150</xdr:rowOff>
    </xdr:from>
    <xdr:to>
      <xdr:col>15</xdr:col>
      <xdr:colOff>38100</xdr:colOff>
      <xdr:row>24</xdr:row>
      <xdr:rowOff>28575</xdr:rowOff>
    </xdr:to>
    <xdr:graphicFrame>
      <xdr:nvGraphicFramePr>
        <xdr:cNvPr id="1" name="Chart 4"/>
        <xdr:cNvGraphicFramePr/>
      </xdr:nvGraphicFramePr>
      <xdr:xfrm>
        <a:off x="3152775" y="971550"/>
        <a:ext cx="6448425" cy="28670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704850</xdr:colOff>
      <xdr:row>0</xdr:row>
      <xdr:rowOff>38100</xdr:rowOff>
    </xdr:from>
    <xdr:to>
      <xdr:col>15</xdr:col>
      <xdr:colOff>514350</xdr:colOff>
      <xdr:row>18</xdr:row>
      <xdr:rowOff>76200</xdr:rowOff>
    </xdr:to>
    <xdr:graphicFrame>
      <xdr:nvGraphicFramePr>
        <xdr:cNvPr id="1" name="Chart 1"/>
        <xdr:cNvGraphicFramePr/>
      </xdr:nvGraphicFramePr>
      <xdr:xfrm>
        <a:off x="4191000" y="38100"/>
        <a:ext cx="7258050" cy="29337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295275</xdr:colOff>
      <xdr:row>8</xdr:row>
      <xdr:rowOff>438150</xdr:rowOff>
    </xdr:from>
    <xdr:to>
      <xdr:col>16</xdr:col>
      <xdr:colOff>0</xdr:colOff>
      <xdr:row>25</xdr:row>
      <xdr:rowOff>47625</xdr:rowOff>
    </xdr:to>
    <xdr:graphicFrame>
      <xdr:nvGraphicFramePr>
        <xdr:cNvPr id="1" name="Chart 3"/>
        <xdr:cNvGraphicFramePr/>
      </xdr:nvGraphicFramePr>
      <xdr:xfrm>
        <a:off x="4448175" y="173355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161925</xdr:colOff>
      <xdr:row>8</xdr:row>
      <xdr:rowOff>104775</xdr:rowOff>
    </xdr:from>
    <xdr:to>
      <xdr:col>14</xdr:col>
      <xdr:colOff>28575</xdr:colOff>
      <xdr:row>25</xdr:row>
      <xdr:rowOff>76200</xdr:rowOff>
    </xdr:to>
    <xdr:graphicFrame>
      <xdr:nvGraphicFramePr>
        <xdr:cNvPr id="1" name="Chart 2"/>
        <xdr:cNvGraphicFramePr/>
      </xdr:nvGraphicFramePr>
      <xdr:xfrm>
        <a:off x="3257550" y="1323975"/>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16</xdr:row>
      <xdr:rowOff>0</xdr:rowOff>
    </xdr:from>
    <xdr:to>
      <xdr:col>8</xdr:col>
      <xdr:colOff>428625</xdr:colOff>
      <xdr:row>32</xdr:row>
      <xdr:rowOff>142875</xdr:rowOff>
    </xdr:to>
    <xdr:graphicFrame>
      <xdr:nvGraphicFramePr>
        <xdr:cNvPr id="1" name="Chart 1"/>
        <xdr:cNvGraphicFramePr/>
      </xdr:nvGraphicFramePr>
      <xdr:xfrm>
        <a:off x="609600" y="2438400"/>
        <a:ext cx="6429375" cy="25908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21</xdr:row>
      <xdr:rowOff>28575</xdr:rowOff>
    </xdr:from>
    <xdr:to>
      <xdr:col>6</xdr:col>
      <xdr:colOff>361950</xdr:colOff>
      <xdr:row>38</xdr:row>
      <xdr:rowOff>9525</xdr:rowOff>
    </xdr:to>
    <xdr:graphicFrame>
      <xdr:nvGraphicFramePr>
        <xdr:cNvPr id="1" name="Chart 2"/>
        <xdr:cNvGraphicFramePr/>
      </xdr:nvGraphicFramePr>
      <xdr:xfrm>
        <a:off x="647700" y="3257550"/>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600075</xdr:colOff>
      <xdr:row>14</xdr:row>
      <xdr:rowOff>104775</xdr:rowOff>
    </xdr:from>
    <xdr:to>
      <xdr:col>8</xdr:col>
      <xdr:colOff>352425</xdr:colOff>
      <xdr:row>30</xdr:row>
      <xdr:rowOff>114300</xdr:rowOff>
    </xdr:to>
    <xdr:graphicFrame>
      <xdr:nvGraphicFramePr>
        <xdr:cNvPr id="1" name="Chart 2"/>
        <xdr:cNvGraphicFramePr/>
      </xdr:nvGraphicFramePr>
      <xdr:xfrm>
        <a:off x="600075" y="2371725"/>
        <a:ext cx="6400800" cy="26003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361950</xdr:colOff>
      <xdr:row>9</xdr:row>
      <xdr:rowOff>133350</xdr:rowOff>
    </xdr:from>
    <xdr:to>
      <xdr:col>15</xdr:col>
      <xdr:colOff>85725</xdr:colOff>
      <xdr:row>25</xdr:row>
      <xdr:rowOff>114300</xdr:rowOff>
    </xdr:to>
    <xdr:graphicFrame>
      <xdr:nvGraphicFramePr>
        <xdr:cNvPr id="1" name="Chart 2"/>
        <xdr:cNvGraphicFramePr/>
      </xdr:nvGraphicFramePr>
      <xdr:xfrm>
        <a:off x="3295650" y="159067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20</xdr:row>
      <xdr:rowOff>123825</xdr:rowOff>
    </xdr:from>
    <xdr:to>
      <xdr:col>8</xdr:col>
      <xdr:colOff>161925</xdr:colOff>
      <xdr:row>36</xdr:row>
      <xdr:rowOff>142875</xdr:rowOff>
    </xdr:to>
    <xdr:graphicFrame>
      <xdr:nvGraphicFramePr>
        <xdr:cNvPr id="1" name="Chart 3"/>
        <xdr:cNvGraphicFramePr/>
      </xdr:nvGraphicFramePr>
      <xdr:xfrm>
        <a:off x="619125" y="3362325"/>
        <a:ext cx="6410325" cy="26098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xdr:colOff>
      <xdr:row>20</xdr:row>
      <xdr:rowOff>133350</xdr:rowOff>
    </xdr:from>
    <xdr:to>
      <xdr:col>11</xdr:col>
      <xdr:colOff>200025</xdr:colOff>
      <xdr:row>39</xdr:row>
      <xdr:rowOff>9525</xdr:rowOff>
    </xdr:to>
    <xdr:graphicFrame>
      <xdr:nvGraphicFramePr>
        <xdr:cNvPr id="1" name="Chart 2"/>
        <xdr:cNvGraphicFramePr/>
      </xdr:nvGraphicFramePr>
      <xdr:xfrm>
        <a:off x="676275" y="3200400"/>
        <a:ext cx="7258050" cy="27813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190500</xdr:colOff>
      <xdr:row>20</xdr:row>
      <xdr:rowOff>104775</xdr:rowOff>
    </xdr:from>
    <xdr:to>
      <xdr:col>11</xdr:col>
      <xdr:colOff>381000</xdr:colOff>
      <xdr:row>38</xdr:row>
      <xdr:rowOff>133350</xdr:rowOff>
    </xdr:to>
    <xdr:graphicFrame>
      <xdr:nvGraphicFramePr>
        <xdr:cNvPr id="1" name="Chart 2"/>
        <xdr:cNvGraphicFramePr/>
      </xdr:nvGraphicFramePr>
      <xdr:xfrm>
        <a:off x="800100" y="3190875"/>
        <a:ext cx="7248525" cy="2781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18</xdr:row>
      <xdr:rowOff>47625</xdr:rowOff>
    </xdr:from>
    <xdr:to>
      <xdr:col>8</xdr:col>
      <xdr:colOff>171450</xdr:colOff>
      <xdr:row>35</xdr:row>
      <xdr:rowOff>38100</xdr:rowOff>
    </xdr:to>
    <xdr:graphicFrame>
      <xdr:nvGraphicFramePr>
        <xdr:cNvPr id="1" name="Chart 6"/>
        <xdr:cNvGraphicFramePr/>
      </xdr:nvGraphicFramePr>
      <xdr:xfrm>
        <a:off x="619125" y="2819400"/>
        <a:ext cx="6381750" cy="25908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590550</xdr:colOff>
      <xdr:row>20</xdr:row>
      <xdr:rowOff>152400</xdr:rowOff>
    </xdr:from>
    <xdr:to>
      <xdr:col>11</xdr:col>
      <xdr:colOff>161925</xdr:colOff>
      <xdr:row>39</xdr:row>
      <xdr:rowOff>9525</xdr:rowOff>
    </xdr:to>
    <xdr:graphicFrame>
      <xdr:nvGraphicFramePr>
        <xdr:cNvPr id="1" name="Chart 2"/>
        <xdr:cNvGraphicFramePr/>
      </xdr:nvGraphicFramePr>
      <xdr:xfrm>
        <a:off x="590550" y="3238500"/>
        <a:ext cx="7239000" cy="27622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38100</xdr:colOff>
      <xdr:row>10</xdr:row>
      <xdr:rowOff>28575</xdr:rowOff>
    </xdr:from>
    <xdr:to>
      <xdr:col>14</xdr:col>
      <xdr:colOff>381000</xdr:colOff>
      <xdr:row>27</xdr:row>
      <xdr:rowOff>19050</xdr:rowOff>
    </xdr:to>
    <xdr:graphicFrame>
      <xdr:nvGraphicFramePr>
        <xdr:cNvPr id="1" name="Chart 1"/>
        <xdr:cNvGraphicFramePr/>
      </xdr:nvGraphicFramePr>
      <xdr:xfrm>
        <a:off x="3086100" y="1552575"/>
        <a:ext cx="6438900" cy="25812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14</xdr:row>
      <xdr:rowOff>66675</xdr:rowOff>
    </xdr:from>
    <xdr:to>
      <xdr:col>8</xdr:col>
      <xdr:colOff>371475</xdr:colOff>
      <xdr:row>30</xdr:row>
      <xdr:rowOff>85725</xdr:rowOff>
    </xdr:to>
    <xdr:graphicFrame>
      <xdr:nvGraphicFramePr>
        <xdr:cNvPr id="1" name="Chart 1"/>
        <xdr:cNvGraphicFramePr/>
      </xdr:nvGraphicFramePr>
      <xdr:xfrm>
        <a:off x="609600" y="2333625"/>
        <a:ext cx="6410325" cy="26098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647700</xdr:colOff>
      <xdr:row>10</xdr:row>
      <xdr:rowOff>76200</xdr:rowOff>
    </xdr:from>
    <xdr:to>
      <xdr:col>13</xdr:col>
      <xdr:colOff>200025</xdr:colOff>
      <xdr:row>27</xdr:row>
      <xdr:rowOff>85725</xdr:rowOff>
    </xdr:to>
    <xdr:graphicFrame>
      <xdr:nvGraphicFramePr>
        <xdr:cNvPr id="1" name="Chart 2"/>
        <xdr:cNvGraphicFramePr/>
      </xdr:nvGraphicFramePr>
      <xdr:xfrm>
        <a:off x="3314700" y="1609725"/>
        <a:ext cx="6457950" cy="26003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cdr:x>
      <cdr:y>0.203</cdr:y>
    </cdr:from>
    <cdr:to>
      <cdr:x>0.0815</cdr:x>
      <cdr:y>0.254</cdr:y>
    </cdr:to>
    <cdr:pic>
      <cdr:nvPicPr>
        <cdr:cNvPr id="1" name="Picture 1"/>
        <cdr:cNvPicPr preferRelativeResize="1">
          <a:picLocks noChangeAspect="1"/>
        </cdr:cNvPicPr>
      </cdr:nvPicPr>
      <cdr:blipFill>
        <a:blip r:embed="rId1"/>
        <a:stretch>
          <a:fillRect/>
        </a:stretch>
      </cdr:blipFill>
      <cdr:spPr>
        <a:xfrm>
          <a:off x="352425" y="523875"/>
          <a:ext cx="171450" cy="133350"/>
        </a:xfrm>
        <a:prstGeom prst="rect">
          <a:avLst/>
        </a:prstGeom>
        <a:noFill/>
        <a:ln w="9525" cmpd="sng">
          <a:noFill/>
        </a:ln>
      </cdr:spPr>
    </cdr:pic>
  </cdr:relSizeAnchor>
  <cdr:relSizeAnchor xmlns:cdr="http://schemas.openxmlformats.org/drawingml/2006/chartDrawing">
    <cdr:from>
      <cdr:x>0.12775</cdr:x>
      <cdr:y>0.203</cdr:y>
    </cdr:from>
    <cdr:to>
      <cdr:x>0.15425</cdr:x>
      <cdr:y>0.254</cdr:y>
    </cdr:to>
    <cdr:pic>
      <cdr:nvPicPr>
        <cdr:cNvPr id="2" name="Picture 2"/>
        <cdr:cNvPicPr preferRelativeResize="1">
          <a:picLocks noChangeAspect="1"/>
        </cdr:cNvPicPr>
      </cdr:nvPicPr>
      <cdr:blipFill>
        <a:blip r:embed="rId1"/>
        <a:stretch>
          <a:fillRect/>
        </a:stretch>
      </cdr:blipFill>
      <cdr:spPr>
        <a:xfrm>
          <a:off x="819150" y="523875"/>
          <a:ext cx="171450" cy="133350"/>
        </a:xfrm>
        <a:prstGeom prst="rect">
          <a:avLst/>
        </a:prstGeom>
        <a:noFill/>
        <a:ln w="9525" cmpd="sng">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200025</xdr:colOff>
      <xdr:row>8</xdr:row>
      <xdr:rowOff>123825</xdr:rowOff>
    </xdr:from>
    <xdr:to>
      <xdr:col>13</xdr:col>
      <xdr:colOff>571500</xdr:colOff>
      <xdr:row>25</xdr:row>
      <xdr:rowOff>123825</xdr:rowOff>
    </xdr:to>
    <xdr:graphicFrame>
      <xdr:nvGraphicFramePr>
        <xdr:cNvPr id="1" name="Chart 3"/>
        <xdr:cNvGraphicFramePr/>
      </xdr:nvGraphicFramePr>
      <xdr:xfrm>
        <a:off x="2790825" y="1419225"/>
        <a:ext cx="6467475" cy="26098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428625</xdr:colOff>
      <xdr:row>6</xdr:row>
      <xdr:rowOff>28575</xdr:rowOff>
    </xdr:from>
    <xdr:to>
      <xdr:col>15</xdr:col>
      <xdr:colOff>371475</xdr:colOff>
      <xdr:row>23</xdr:row>
      <xdr:rowOff>57150</xdr:rowOff>
    </xdr:to>
    <xdr:graphicFrame>
      <xdr:nvGraphicFramePr>
        <xdr:cNvPr id="1" name="Chart 2"/>
        <xdr:cNvGraphicFramePr/>
      </xdr:nvGraphicFramePr>
      <xdr:xfrm>
        <a:off x="4648200" y="1000125"/>
        <a:ext cx="7258050" cy="2781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19050</xdr:colOff>
      <xdr:row>1</xdr:row>
      <xdr:rowOff>95250</xdr:rowOff>
    </xdr:from>
    <xdr:to>
      <xdr:col>9</xdr:col>
      <xdr:colOff>0</xdr:colOff>
      <xdr:row>19</xdr:row>
      <xdr:rowOff>85725</xdr:rowOff>
    </xdr:to>
    <xdr:graphicFrame>
      <xdr:nvGraphicFramePr>
        <xdr:cNvPr id="1" name="Chart 1"/>
        <xdr:cNvGraphicFramePr/>
      </xdr:nvGraphicFramePr>
      <xdr:xfrm>
        <a:off x="6715125" y="247650"/>
        <a:ext cx="3400425" cy="27336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1</xdr:row>
      <xdr:rowOff>95250</xdr:rowOff>
    </xdr:from>
    <xdr:to>
      <xdr:col>10</xdr:col>
      <xdr:colOff>0</xdr:colOff>
      <xdr:row>19</xdr:row>
      <xdr:rowOff>85725</xdr:rowOff>
    </xdr:to>
    <xdr:graphicFrame>
      <xdr:nvGraphicFramePr>
        <xdr:cNvPr id="2" name="Chart 2"/>
        <xdr:cNvGraphicFramePr/>
      </xdr:nvGraphicFramePr>
      <xdr:xfrm>
        <a:off x="10125075" y="247650"/>
        <a:ext cx="3409950" cy="27336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0</xdr:colOff>
      <xdr:row>8</xdr:row>
      <xdr:rowOff>76200</xdr:rowOff>
    </xdr:from>
    <xdr:to>
      <xdr:col>14</xdr:col>
      <xdr:colOff>390525</xdr:colOff>
      <xdr:row>27</xdr:row>
      <xdr:rowOff>85725</xdr:rowOff>
    </xdr:to>
    <xdr:graphicFrame>
      <xdr:nvGraphicFramePr>
        <xdr:cNvPr id="1" name="Chart 1"/>
        <xdr:cNvGraphicFramePr/>
      </xdr:nvGraphicFramePr>
      <xdr:xfrm>
        <a:off x="3019425" y="1295400"/>
        <a:ext cx="6486525" cy="29051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333375</xdr:colOff>
      <xdr:row>9</xdr:row>
      <xdr:rowOff>0</xdr:rowOff>
    </xdr:from>
    <xdr:to>
      <xdr:col>14</xdr:col>
      <xdr:colOff>133350</xdr:colOff>
      <xdr:row>28</xdr:row>
      <xdr:rowOff>28575</xdr:rowOff>
    </xdr:to>
    <xdr:graphicFrame>
      <xdr:nvGraphicFramePr>
        <xdr:cNvPr id="1" name="Chart 2"/>
        <xdr:cNvGraphicFramePr/>
      </xdr:nvGraphicFramePr>
      <xdr:xfrm>
        <a:off x="2771775" y="1371600"/>
        <a:ext cx="6505575" cy="2924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24</xdr:row>
      <xdr:rowOff>47625</xdr:rowOff>
    </xdr:from>
    <xdr:to>
      <xdr:col>7</xdr:col>
      <xdr:colOff>542925</xdr:colOff>
      <xdr:row>41</xdr:row>
      <xdr:rowOff>47625</xdr:rowOff>
    </xdr:to>
    <xdr:graphicFrame>
      <xdr:nvGraphicFramePr>
        <xdr:cNvPr id="1" name="Chart 1"/>
        <xdr:cNvGraphicFramePr/>
      </xdr:nvGraphicFramePr>
      <xdr:xfrm>
        <a:off x="657225" y="3810000"/>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0</xdr:colOff>
      <xdr:row>10</xdr:row>
      <xdr:rowOff>0</xdr:rowOff>
    </xdr:from>
    <xdr:to>
      <xdr:col>14</xdr:col>
      <xdr:colOff>361950</xdr:colOff>
      <xdr:row>26</xdr:row>
      <xdr:rowOff>133350</xdr:rowOff>
    </xdr:to>
    <xdr:graphicFrame>
      <xdr:nvGraphicFramePr>
        <xdr:cNvPr id="1" name="Chart 1"/>
        <xdr:cNvGraphicFramePr/>
      </xdr:nvGraphicFramePr>
      <xdr:xfrm>
        <a:off x="2933700" y="1524000"/>
        <a:ext cx="6457950" cy="28765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0</xdr:colOff>
      <xdr:row>11</xdr:row>
      <xdr:rowOff>0</xdr:rowOff>
    </xdr:from>
    <xdr:to>
      <xdr:col>14</xdr:col>
      <xdr:colOff>371475</xdr:colOff>
      <xdr:row>29</xdr:row>
      <xdr:rowOff>142875</xdr:rowOff>
    </xdr:to>
    <xdr:graphicFrame>
      <xdr:nvGraphicFramePr>
        <xdr:cNvPr id="1" name="Chart 1"/>
        <xdr:cNvGraphicFramePr/>
      </xdr:nvGraphicFramePr>
      <xdr:xfrm>
        <a:off x="3095625" y="1676400"/>
        <a:ext cx="6467475" cy="2886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18</xdr:row>
      <xdr:rowOff>47625</xdr:rowOff>
    </xdr:from>
    <xdr:to>
      <xdr:col>3</xdr:col>
      <xdr:colOff>142875</xdr:colOff>
      <xdr:row>35</xdr:row>
      <xdr:rowOff>47625</xdr:rowOff>
    </xdr:to>
    <xdr:graphicFrame>
      <xdr:nvGraphicFramePr>
        <xdr:cNvPr id="1" name="Chart 2"/>
        <xdr:cNvGraphicFramePr/>
      </xdr:nvGraphicFramePr>
      <xdr:xfrm>
        <a:off x="666750" y="2800350"/>
        <a:ext cx="6391275" cy="2600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tabColor indexed="54"/>
  </sheetPr>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7"/>
  <dimension ref="A2:P47"/>
  <sheetViews>
    <sheetView showGridLines="0" workbookViewId="0" topLeftCell="A1">
      <selection activeCell="A1" sqref="A1"/>
    </sheetView>
  </sheetViews>
  <sheetFormatPr defaultColWidth="9.140625" defaultRowHeight="12.75"/>
  <cols>
    <col min="1" max="1" width="1.7109375" style="6" customWidth="1"/>
    <col min="2" max="2" width="15.28125" style="6" customWidth="1"/>
    <col min="3" max="3" width="6.57421875" style="6" customWidth="1"/>
    <col min="4" max="4" width="6.8515625" style="6" customWidth="1"/>
    <col min="5" max="5" width="0.9921875" style="6" customWidth="1"/>
    <col min="6" max="6" width="7.57421875" style="6" customWidth="1"/>
    <col min="7" max="7" width="7.8515625" style="6" customWidth="1"/>
    <col min="8" max="8" width="0.9921875" style="6" customWidth="1"/>
    <col min="9" max="9" width="7.7109375" style="6" customWidth="1"/>
    <col min="10" max="10" width="7.8515625" style="6" customWidth="1"/>
    <col min="11" max="11" width="0.9921875" style="6" customWidth="1"/>
    <col min="12" max="12" width="7.57421875" style="6" customWidth="1"/>
    <col min="13" max="13" width="7.421875" style="6" customWidth="1"/>
    <col min="14" max="14" width="0.9921875" style="6" customWidth="1"/>
    <col min="15" max="15" width="7.57421875" style="6" customWidth="1"/>
    <col min="16" max="16" width="7.8515625" style="6" customWidth="1"/>
    <col min="17" max="16384" width="9.140625" style="6" customWidth="1"/>
  </cols>
  <sheetData>
    <row r="2" ht="12">
      <c r="B2" s="6" t="s">
        <v>181</v>
      </c>
    </row>
    <row r="3" ht="12">
      <c r="B3" s="6" t="s">
        <v>182</v>
      </c>
    </row>
    <row r="4" ht="12">
      <c r="B4" s="6" t="s">
        <v>184</v>
      </c>
    </row>
    <row r="5" ht="12">
      <c r="B5" s="16"/>
    </row>
    <row r="6" ht="12">
      <c r="B6" s="6" t="s">
        <v>112</v>
      </c>
    </row>
    <row r="9" spans="3:16" ht="53.25" customHeight="1">
      <c r="C9" s="167" t="s">
        <v>113</v>
      </c>
      <c r="D9" s="167"/>
      <c r="E9" s="24"/>
      <c r="F9" s="167" t="s">
        <v>56</v>
      </c>
      <c r="G9" s="167"/>
      <c r="H9" s="24"/>
      <c r="I9" s="167" t="s">
        <v>55</v>
      </c>
      <c r="J9" s="167"/>
      <c r="K9" s="24"/>
      <c r="L9" s="167" t="s">
        <v>53</v>
      </c>
      <c r="M9" s="167"/>
      <c r="N9" s="24"/>
      <c r="O9" s="167" t="s">
        <v>54</v>
      </c>
      <c r="P9" s="167"/>
    </row>
    <row r="10" spans="3:16" ht="17.25" customHeight="1">
      <c r="C10" s="16">
        <v>1995</v>
      </c>
      <c r="D10" s="16">
        <v>2005</v>
      </c>
      <c r="E10" s="16"/>
      <c r="F10" s="16">
        <v>1995</v>
      </c>
      <c r="G10" s="16">
        <v>2005</v>
      </c>
      <c r="H10" s="16"/>
      <c r="I10" s="16">
        <v>1995</v>
      </c>
      <c r="J10" s="16">
        <v>2005</v>
      </c>
      <c r="K10" s="16"/>
      <c r="L10" s="16">
        <v>1995</v>
      </c>
      <c r="M10" s="16">
        <v>2005</v>
      </c>
      <c r="N10" s="16"/>
      <c r="O10" s="16">
        <v>1995</v>
      </c>
      <c r="P10" s="16">
        <v>2005</v>
      </c>
    </row>
    <row r="11" spans="1:16" ht="12">
      <c r="A11" s="25"/>
      <c r="B11" s="26" t="s">
        <v>4</v>
      </c>
      <c r="C11" s="27">
        <v>4165.18</v>
      </c>
      <c r="D11" s="27">
        <v>4268.96</v>
      </c>
      <c r="E11" s="140"/>
      <c r="F11" s="146">
        <v>51.08</v>
      </c>
      <c r="G11" s="146">
        <v>31.89</v>
      </c>
      <c r="H11" s="140"/>
      <c r="I11" s="146">
        <v>25.73</v>
      </c>
      <c r="J11" s="146">
        <v>19.94</v>
      </c>
      <c r="K11" s="140"/>
      <c r="L11" s="146">
        <v>17.16</v>
      </c>
      <c r="M11" s="146">
        <v>8.28</v>
      </c>
      <c r="N11" s="140"/>
      <c r="O11" s="146">
        <v>14.6</v>
      </c>
      <c r="P11" s="146">
        <v>11.29</v>
      </c>
    </row>
    <row r="12" spans="2:16" ht="12">
      <c r="B12" s="16" t="s">
        <v>191</v>
      </c>
      <c r="C12" s="28">
        <v>123.66</v>
      </c>
      <c r="D12" s="28">
        <v>123.33</v>
      </c>
      <c r="E12" s="141"/>
      <c r="F12" s="147">
        <v>1.11</v>
      </c>
      <c r="G12" s="147">
        <v>0.88</v>
      </c>
      <c r="H12" s="141"/>
      <c r="I12" s="147">
        <v>0.51</v>
      </c>
      <c r="J12" s="147">
        <v>0.37</v>
      </c>
      <c r="K12" s="141"/>
      <c r="L12" s="147">
        <v>0.26</v>
      </c>
      <c r="M12" s="147">
        <v>0.15</v>
      </c>
      <c r="N12" s="141"/>
      <c r="O12" s="147">
        <v>0.37</v>
      </c>
      <c r="P12" s="147">
        <v>0.29</v>
      </c>
    </row>
    <row r="13" spans="2:16" ht="12">
      <c r="B13" s="16" t="s">
        <v>192</v>
      </c>
      <c r="C13" s="28">
        <v>65.89</v>
      </c>
      <c r="D13" s="28">
        <v>54.8</v>
      </c>
      <c r="E13" s="141"/>
      <c r="F13" s="147">
        <v>0.85</v>
      </c>
      <c r="G13" s="147">
        <v>0.74</v>
      </c>
      <c r="H13" s="141"/>
      <c r="I13" s="147">
        <v>0.71</v>
      </c>
      <c r="J13" s="147">
        <v>0.49</v>
      </c>
      <c r="K13" s="141"/>
      <c r="L13" s="147">
        <v>1.48</v>
      </c>
      <c r="M13" s="147">
        <v>0.9</v>
      </c>
      <c r="N13" s="141"/>
      <c r="O13" s="147">
        <v>0.27</v>
      </c>
      <c r="P13" s="147">
        <v>0.23</v>
      </c>
    </row>
    <row r="14" spans="2:16" ht="12">
      <c r="B14" s="16" t="s">
        <v>57</v>
      </c>
      <c r="C14" s="28">
        <v>132.13</v>
      </c>
      <c r="D14" s="28">
        <v>125.93</v>
      </c>
      <c r="E14" s="141"/>
      <c r="F14" s="147">
        <v>1</v>
      </c>
      <c r="G14" s="147">
        <v>0.51</v>
      </c>
      <c r="H14" s="141"/>
      <c r="I14" s="147">
        <v>0.64</v>
      </c>
      <c r="J14" s="147">
        <v>0.52</v>
      </c>
      <c r="K14" s="141"/>
      <c r="L14" s="147">
        <v>1.09</v>
      </c>
      <c r="M14" s="147">
        <v>0.22</v>
      </c>
      <c r="N14" s="141"/>
      <c r="O14" s="147">
        <v>0.37</v>
      </c>
      <c r="P14" s="147">
        <v>0.28</v>
      </c>
    </row>
    <row r="15" spans="2:16" ht="12">
      <c r="B15" s="16" t="s">
        <v>194</v>
      </c>
      <c r="C15" s="28">
        <v>60.46</v>
      </c>
      <c r="D15" s="28">
        <v>50.43</v>
      </c>
      <c r="E15" s="141"/>
      <c r="F15" s="147">
        <v>0.71</v>
      </c>
      <c r="G15" s="147">
        <v>0.61</v>
      </c>
      <c r="H15" s="141"/>
      <c r="I15" s="147">
        <v>0.28</v>
      </c>
      <c r="J15" s="147">
        <v>0.27</v>
      </c>
      <c r="K15" s="141"/>
      <c r="L15" s="147">
        <v>0.14</v>
      </c>
      <c r="M15" s="147">
        <v>0.02</v>
      </c>
      <c r="N15" s="141"/>
      <c r="O15" s="147">
        <v>0.26</v>
      </c>
      <c r="P15" s="147">
        <v>0.19</v>
      </c>
    </row>
    <row r="16" spans="2:16" ht="12">
      <c r="B16" s="16" t="s">
        <v>195</v>
      </c>
      <c r="C16" s="28">
        <v>921.19</v>
      </c>
      <c r="D16" s="28">
        <v>872.94</v>
      </c>
      <c r="E16" s="141"/>
      <c r="F16" s="147">
        <v>6.53</v>
      </c>
      <c r="G16" s="147">
        <v>4.03</v>
      </c>
      <c r="H16" s="141"/>
      <c r="I16" s="147">
        <v>3.88</v>
      </c>
      <c r="J16" s="147">
        <v>2.27</v>
      </c>
      <c r="K16" s="141"/>
      <c r="L16" s="147">
        <v>1.73</v>
      </c>
      <c r="M16" s="147">
        <v>0.56</v>
      </c>
      <c r="N16" s="141"/>
      <c r="O16" s="147">
        <v>2.17</v>
      </c>
      <c r="P16" s="147">
        <v>1.44</v>
      </c>
    </row>
    <row r="17" spans="2:16" ht="12">
      <c r="B17" s="16" t="s">
        <v>196</v>
      </c>
      <c r="C17" s="28">
        <v>20.1</v>
      </c>
      <c r="D17" s="28">
        <v>18</v>
      </c>
      <c r="E17" s="141"/>
      <c r="F17" s="147">
        <v>0.21</v>
      </c>
      <c r="G17" s="147">
        <v>0.16</v>
      </c>
      <c r="H17" s="141"/>
      <c r="I17" s="147">
        <v>0.1</v>
      </c>
      <c r="J17" s="147">
        <v>0.09</v>
      </c>
      <c r="K17" s="141"/>
      <c r="L17" s="147">
        <v>0.12</v>
      </c>
      <c r="M17" s="147">
        <v>0.08</v>
      </c>
      <c r="N17" s="141"/>
      <c r="O17" s="147">
        <v>0.04</v>
      </c>
      <c r="P17" s="147">
        <v>0.03</v>
      </c>
    </row>
    <row r="18" spans="2:16" ht="12">
      <c r="B18" s="16" t="s">
        <v>197</v>
      </c>
      <c r="C18" s="28">
        <v>35.48</v>
      </c>
      <c r="D18" s="28">
        <v>47.29</v>
      </c>
      <c r="E18" s="141"/>
      <c r="F18" s="147">
        <v>0.32</v>
      </c>
      <c r="G18" s="147">
        <v>0.23</v>
      </c>
      <c r="H18" s="141"/>
      <c r="I18" s="147">
        <v>0.65</v>
      </c>
      <c r="J18" s="147">
        <v>0.62</v>
      </c>
      <c r="K18" s="141"/>
      <c r="L18" s="147">
        <v>0.16</v>
      </c>
      <c r="M18" s="147">
        <v>0.07</v>
      </c>
      <c r="N18" s="141"/>
      <c r="O18" s="147">
        <v>0.12</v>
      </c>
      <c r="P18" s="147">
        <v>0.12</v>
      </c>
    </row>
    <row r="19" spans="2:16" ht="12">
      <c r="B19" s="16" t="s">
        <v>198</v>
      </c>
      <c r="C19" s="28">
        <v>87.43</v>
      </c>
      <c r="D19" s="28">
        <v>111.67</v>
      </c>
      <c r="E19" s="141"/>
      <c r="F19" s="147">
        <v>1.32</v>
      </c>
      <c r="G19" s="148">
        <v>0.64</v>
      </c>
      <c r="H19" s="141"/>
      <c r="I19" s="147">
        <v>0.44</v>
      </c>
      <c r="J19" s="148">
        <v>0.4</v>
      </c>
      <c r="K19" s="141"/>
      <c r="L19" s="147">
        <v>0.54</v>
      </c>
      <c r="M19" s="148">
        <v>0.53</v>
      </c>
      <c r="N19" s="141"/>
      <c r="O19" s="147">
        <v>0.32</v>
      </c>
      <c r="P19" s="148">
        <v>0.32</v>
      </c>
    </row>
    <row r="20" spans="2:16" ht="12">
      <c r="B20" s="16" t="s">
        <v>199</v>
      </c>
      <c r="C20" s="28">
        <v>255.58</v>
      </c>
      <c r="D20" s="28">
        <v>368.28</v>
      </c>
      <c r="E20" s="141"/>
      <c r="F20" s="147">
        <v>3.22</v>
      </c>
      <c r="G20" s="148">
        <v>2.38</v>
      </c>
      <c r="H20" s="142"/>
      <c r="I20" s="147">
        <v>1.46</v>
      </c>
      <c r="J20" s="148">
        <v>1.77</v>
      </c>
      <c r="K20" s="141"/>
      <c r="L20" s="147">
        <v>1.81</v>
      </c>
      <c r="M20" s="148">
        <v>1.36</v>
      </c>
      <c r="N20" s="142"/>
      <c r="O20" s="147">
        <v>1.33</v>
      </c>
      <c r="P20" s="148">
        <v>1.53</v>
      </c>
    </row>
    <row r="21" spans="2:16" ht="12">
      <c r="B21" s="16" t="s">
        <v>200</v>
      </c>
      <c r="C21" s="28">
        <v>390.12</v>
      </c>
      <c r="D21" s="28">
        <v>412.45</v>
      </c>
      <c r="E21" s="141"/>
      <c r="F21" s="147">
        <v>9.57</v>
      </c>
      <c r="G21" s="147">
        <v>5.68</v>
      </c>
      <c r="H21" s="141"/>
      <c r="I21" s="147">
        <v>3.3</v>
      </c>
      <c r="J21" s="147">
        <v>2.68</v>
      </c>
      <c r="K21" s="141"/>
      <c r="L21" s="147">
        <v>0.97</v>
      </c>
      <c r="M21" s="147">
        <v>0.47</v>
      </c>
      <c r="N21" s="141"/>
      <c r="O21" s="147">
        <v>1.65</v>
      </c>
      <c r="P21" s="147">
        <v>1.21</v>
      </c>
    </row>
    <row r="22" spans="2:16" ht="12">
      <c r="B22" s="16" t="s">
        <v>201</v>
      </c>
      <c r="C22" s="28">
        <v>445.71</v>
      </c>
      <c r="D22" s="28">
        <v>493.37</v>
      </c>
      <c r="E22" s="141"/>
      <c r="F22" s="147">
        <v>7.17</v>
      </c>
      <c r="G22" s="148">
        <v>4.21</v>
      </c>
      <c r="H22" s="142"/>
      <c r="I22" s="147">
        <v>2.1</v>
      </c>
      <c r="J22" s="148">
        <v>1.91</v>
      </c>
      <c r="K22" s="141"/>
      <c r="L22" s="147">
        <v>1.32</v>
      </c>
      <c r="M22" s="148">
        <v>0.5</v>
      </c>
      <c r="N22" s="142"/>
      <c r="O22" s="147">
        <v>1.81</v>
      </c>
      <c r="P22" s="148">
        <v>1.17</v>
      </c>
    </row>
    <row r="23" spans="2:16" ht="12">
      <c r="B23" s="16" t="s">
        <v>220</v>
      </c>
      <c r="C23" s="28">
        <v>5.58</v>
      </c>
      <c r="D23" s="28">
        <v>7.79</v>
      </c>
      <c r="E23" s="141"/>
      <c r="F23" s="147">
        <v>0.1</v>
      </c>
      <c r="G23" s="147">
        <v>0.04</v>
      </c>
      <c r="H23" s="141"/>
      <c r="I23" s="147">
        <v>0.04</v>
      </c>
      <c r="J23" s="147">
        <v>0.05</v>
      </c>
      <c r="K23" s="141"/>
      <c r="L23" s="147">
        <v>0.04</v>
      </c>
      <c r="M23" s="147">
        <v>0.04</v>
      </c>
      <c r="N23" s="141"/>
      <c r="O23" s="147">
        <v>0.02</v>
      </c>
      <c r="P23" s="147">
        <v>0.02</v>
      </c>
    </row>
    <row r="24" spans="2:16" ht="12">
      <c r="B24" s="16" t="s">
        <v>203</v>
      </c>
      <c r="C24" s="28">
        <v>9.07</v>
      </c>
      <c r="D24" s="28">
        <v>7.57</v>
      </c>
      <c r="E24" s="141"/>
      <c r="F24" s="147">
        <v>0.32</v>
      </c>
      <c r="G24" s="147">
        <v>0.34</v>
      </c>
      <c r="H24" s="141"/>
      <c r="I24" s="147">
        <v>0.1</v>
      </c>
      <c r="J24" s="147">
        <v>0.09</v>
      </c>
      <c r="K24" s="141"/>
      <c r="L24" s="147">
        <v>0.05</v>
      </c>
      <c r="M24" s="147">
        <v>0</v>
      </c>
      <c r="N24" s="141"/>
      <c r="O24" s="147">
        <v>0.04</v>
      </c>
      <c r="P24" s="147">
        <v>0.04</v>
      </c>
    </row>
    <row r="25" spans="2:16" ht="12">
      <c r="B25" s="16" t="s">
        <v>204</v>
      </c>
      <c r="C25" s="28">
        <v>14.96</v>
      </c>
      <c r="D25" s="28">
        <v>14.16</v>
      </c>
      <c r="E25" s="141"/>
      <c r="F25" s="147">
        <v>0.29</v>
      </c>
      <c r="G25" s="147">
        <v>0.19</v>
      </c>
      <c r="H25" s="141"/>
      <c r="I25" s="147">
        <v>0.18</v>
      </c>
      <c r="J25" s="147">
        <v>0.16</v>
      </c>
      <c r="K25" s="141"/>
      <c r="L25" s="147">
        <v>0.09</v>
      </c>
      <c r="M25" s="147">
        <v>0.04</v>
      </c>
      <c r="N25" s="141"/>
      <c r="O25" s="147">
        <v>0.07</v>
      </c>
      <c r="P25" s="147">
        <v>0.06</v>
      </c>
    </row>
    <row r="26" spans="2:16" ht="12">
      <c r="B26" s="16" t="s">
        <v>205</v>
      </c>
      <c r="C26" s="28">
        <v>9.16</v>
      </c>
      <c r="D26" s="28">
        <v>11.87</v>
      </c>
      <c r="E26" s="141"/>
      <c r="F26" s="147">
        <v>0.11</v>
      </c>
      <c r="G26" s="148">
        <v>0.04</v>
      </c>
      <c r="H26" s="142"/>
      <c r="I26" s="147">
        <v>0.02</v>
      </c>
      <c r="J26" s="148">
        <v>0.02</v>
      </c>
      <c r="K26" s="141"/>
      <c r="L26" s="147">
        <v>0.01</v>
      </c>
      <c r="M26" s="148">
        <v>0</v>
      </c>
      <c r="N26" s="141"/>
      <c r="O26" s="147">
        <v>0.02</v>
      </c>
      <c r="P26" s="148">
        <v>0.01</v>
      </c>
    </row>
    <row r="27" spans="2:16" ht="12">
      <c r="B27" s="16" t="s">
        <v>206</v>
      </c>
      <c r="C27" s="28">
        <v>61.94</v>
      </c>
      <c r="D27" s="28">
        <v>61.81</v>
      </c>
      <c r="E27" s="141"/>
      <c r="F27" s="147">
        <v>0.76</v>
      </c>
      <c r="G27" s="147">
        <v>0.59</v>
      </c>
      <c r="H27" s="141"/>
      <c r="I27" s="147">
        <v>0.39</v>
      </c>
      <c r="J27" s="147">
        <v>0.37</v>
      </c>
      <c r="K27" s="141"/>
      <c r="L27" s="147">
        <v>0.7</v>
      </c>
      <c r="M27" s="147">
        <v>0.13</v>
      </c>
      <c r="N27" s="141"/>
      <c r="O27" s="147">
        <v>0.19</v>
      </c>
      <c r="P27" s="147">
        <v>0.2</v>
      </c>
    </row>
    <row r="28" spans="2:16" ht="12">
      <c r="B28" s="16" t="s">
        <v>311</v>
      </c>
      <c r="C28" s="28">
        <v>2.34</v>
      </c>
      <c r="D28" s="29">
        <v>3.02</v>
      </c>
      <c r="E28" s="141"/>
      <c r="F28" s="147" t="s">
        <v>307</v>
      </c>
      <c r="G28" s="147" t="s">
        <v>307</v>
      </c>
      <c r="H28" s="141"/>
      <c r="I28" s="148">
        <v>0.02</v>
      </c>
      <c r="J28" s="147">
        <v>0.02</v>
      </c>
      <c r="K28" s="141"/>
      <c r="L28" s="148">
        <v>0.03</v>
      </c>
      <c r="M28" s="147">
        <v>0.02</v>
      </c>
      <c r="N28" s="141"/>
      <c r="O28" s="148">
        <v>0.01</v>
      </c>
      <c r="P28" s="147">
        <v>0.01</v>
      </c>
    </row>
    <row r="29" spans="2:16" ht="12">
      <c r="B29" s="16" t="s">
        <v>207</v>
      </c>
      <c r="C29" s="28">
        <v>170.62</v>
      </c>
      <c r="D29" s="28">
        <v>175.91</v>
      </c>
      <c r="E29" s="141"/>
      <c r="F29" s="147">
        <v>0.86</v>
      </c>
      <c r="G29" s="147">
        <v>0.6</v>
      </c>
      <c r="H29" s="141"/>
      <c r="I29" s="147">
        <v>1.13</v>
      </c>
      <c r="J29" s="147">
        <v>0.8</v>
      </c>
      <c r="K29" s="141"/>
      <c r="L29" s="147">
        <v>0.13</v>
      </c>
      <c r="M29" s="147">
        <v>0.06</v>
      </c>
      <c r="N29" s="141"/>
      <c r="O29" s="147">
        <v>0.47</v>
      </c>
      <c r="P29" s="147">
        <v>0.34</v>
      </c>
    </row>
    <row r="30" spans="2:16" ht="12">
      <c r="B30" s="16" t="s">
        <v>208</v>
      </c>
      <c r="C30" s="28">
        <v>63.66</v>
      </c>
      <c r="D30" s="28">
        <v>79.65</v>
      </c>
      <c r="E30" s="141"/>
      <c r="F30" s="147">
        <v>1.01</v>
      </c>
      <c r="G30" s="147">
        <v>0.72</v>
      </c>
      <c r="H30" s="141"/>
      <c r="I30" s="147">
        <v>0.41</v>
      </c>
      <c r="J30" s="147">
        <v>0.34</v>
      </c>
      <c r="K30" s="141"/>
      <c r="L30" s="147">
        <v>0.05</v>
      </c>
      <c r="M30" s="147">
        <v>0.03</v>
      </c>
      <c r="N30" s="141"/>
      <c r="O30" s="147">
        <v>0.19</v>
      </c>
      <c r="P30" s="147">
        <v>0.23</v>
      </c>
    </row>
    <row r="31" spans="2:16" ht="12">
      <c r="B31" s="16" t="s">
        <v>209</v>
      </c>
      <c r="C31" s="28">
        <v>377.45</v>
      </c>
      <c r="D31" s="28">
        <v>326.51</v>
      </c>
      <c r="E31" s="141"/>
      <c r="F31" s="147">
        <v>4.55</v>
      </c>
      <c r="G31" s="147">
        <v>3.33</v>
      </c>
      <c r="H31" s="141"/>
      <c r="I31" s="147">
        <v>2.04</v>
      </c>
      <c r="J31" s="147">
        <v>1.82</v>
      </c>
      <c r="K31" s="141"/>
      <c r="L31" s="147">
        <v>2.38</v>
      </c>
      <c r="M31" s="147">
        <v>1.22</v>
      </c>
      <c r="N31" s="141"/>
      <c r="O31" s="147">
        <v>1.12</v>
      </c>
      <c r="P31" s="147">
        <v>0.81</v>
      </c>
    </row>
    <row r="32" spans="2:16" ht="12">
      <c r="B32" s="16" t="s">
        <v>312</v>
      </c>
      <c r="C32" s="28">
        <v>53.08</v>
      </c>
      <c r="D32" s="28">
        <v>67.92</v>
      </c>
      <c r="E32" s="141"/>
      <c r="F32" s="147">
        <v>0.85</v>
      </c>
      <c r="G32" s="147">
        <v>0.65</v>
      </c>
      <c r="H32" s="141"/>
      <c r="I32" s="147">
        <v>0.59</v>
      </c>
      <c r="J32" s="147">
        <v>0.53</v>
      </c>
      <c r="K32" s="141"/>
      <c r="L32" s="147">
        <v>0.33</v>
      </c>
      <c r="M32" s="147">
        <v>0.21</v>
      </c>
      <c r="N32" s="141"/>
      <c r="O32" s="147">
        <v>0.27</v>
      </c>
      <c r="P32" s="147">
        <v>0.28</v>
      </c>
    </row>
    <row r="33" spans="2:16" ht="12">
      <c r="B33" s="16" t="s">
        <v>210</v>
      </c>
      <c r="C33" s="28">
        <v>134.82</v>
      </c>
      <c r="D33" s="28">
        <v>110.53</v>
      </c>
      <c r="E33" s="141"/>
      <c r="F33" s="148">
        <v>2.09</v>
      </c>
      <c r="G33" s="147">
        <v>1.41</v>
      </c>
      <c r="H33" s="142"/>
      <c r="I33" s="148">
        <v>1.49</v>
      </c>
      <c r="J33" s="147">
        <v>1.23</v>
      </c>
      <c r="K33" s="141"/>
      <c r="L33" s="148">
        <v>0.89</v>
      </c>
      <c r="M33" s="147">
        <v>0.73</v>
      </c>
      <c r="N33" s="142"/>
      <c r="O33" s="148">
        <v>0.32</v>
      </c>
      <c r="P33" s="147">
        <v>0.31</v>
      </c>
    </row>
    <row r="34" spans="2:16" ht="12">
      <c r="B34" s="16" t="s">
        <v>211</v>
      </c>
      <c r="C34" s="28">
        <v>14.87</v>
      </c>
      <c r="D34" s="28">
        <v>16.67</v>
      </c>
      <c r="E34" s="141"/>
      <c r="F34" s="147">
        <v>0.09</v>
      </c>
      <c r="G34" s="147">
        <v>0.08</v>
      </c>
      <c r="H34" s="141"/>
      <c r="I34" s="147">
        <v>0.1</v>
      </c>
      <c r="J34" s="147">
        <v>0.1</v>
      </c>
      <c r="K34" s="141"/>
      <c r="L34" s="147">
        <v>0.13</v>
      </c>
      <c r="M34" s="147">
        <v>0.04</v>
      </c>
      <c r="N34" s="141"/>
      <c r="O34" s="147">
        <v>0.07</v>
      </c>
      <c r="P34" s="147">
        <v>0.06</v>
      </c>
    </row>
    <row r="35" spans="2:16" ht="12">
      <c r="B35" s="16" t="s">
        <v>212</v>
      </c>
      <c r="C35" s="28">
        <v>43.84</v>
      </c>
      <c r="D35" s="28">
        <v>39.94</v>
      </c>
      <c r="E35" s="141"/>
      <c r="F35" s="147">
        <v>0.42</v>
      </c>
      <c r="G35" s="147">
        <v>0.3</v>
      </c>
      <c r="H35" s="141"/>
      <c r="I35" s="147">
        <v>0.23</v>
      </c>
      <c r="J35" s="147">
        <v>0.2</v>
      </c>
      <c r="K35" s="141"/>
      <c r="L35" s="147">
        <v>0.25</v>
      </c>
      <c r="M35" s="147">
        <v>0.09</v>
      </c>
      <c r="N35" s="141"/>
      <c r="O35" s="147">
        <v>0.18</v>
      </c>
      <c r="P35" s="147">
        <v>0.1</v>
      </c>
    </row>
    <row r="36" spans="2:16" ht="12">
      <c r="B36" s="16" t="s">
        <v>213</v>
      </c>
      <c r="C36" s="28">
        <v>58.21</v>
      </c>
      <c r="D36" s="28">
        <v>57.01</v>
      </c>
      <c r="E36" s="141"/>
      <c r="F36" s="147">
        <v>0.44</v>
      </c>
      <c r="G36" s="147">
        <v>0.52</v>
      </c>
      <c r="H36" s="141"/>
      <c r="I36" s="147">
        <v>0.29</v>
      </c>
      <c r="J36" s="147">
        <v>0.21</v>
      </c>
      <c r="K36" s="141"/>
      <c r="L36" s="147">
        <v>0.1</v>
      </c>
      <c r="M36" s="147">
        <v>0.07</v>
      </c>
      <c r="N36" s="141"/>
      <c r="O36" s="147">
        <v>0.26</v>
      </c>
      <c r="P36" s="147">
        <v>0.18</v>
      </c>
    </row>
    <row r="37" spans="2:16" ht="12">
      <c r="B37" s="16" t="s">
        <v>214</v>
      </c>
      <c r="C37" s="28">
        <v>58.04</v>
      </c>
      <c r="D37" s="28">
        <v>52.57</v>
      </c>
      <c r="E37" s="141"/>
      <c r="F37" s="147">
        <v>0.9</v>
      </c>
      <c r="G37" s="147">
        <v>0.6</v>
      </c>
      <c r="H37" s="141"/>
      <c r="I37" s="147">
        <v>0.32</v>
      </c>
      <c r="J37" s="147">
        <v>0.27</v>
      </c>
      <c r="K37" s="141"/>
      <c r="L37" s="147">
        <v>0.07</v>
      </c>
      <c r="M37" s="147">
        <v>0.04</v>
      </c>
      <c r="N37" s="141"/>
      <c r="O37" s="147">
        <v>0.28</v>
      </c>
      <c r="P37" s="147">
        <v>0.2</v>
      </c>
    </row>
    <row r="38" spans="1:16" ht="12">
      <c r="A38" s="30"/>
      <c r="B38" s="31" t="s">
        <v>58</v>
      </c>
      <c r="C38" s="32">
        <v>549.79</v>
      </c>
      <c r="D38" s="32">
        <v>557.55</v>
      </c>
      <c r="E38" s="143"/>
      <c r="F38" s="149">
        <v>6.3</v>
      </c>
      <c r="G38" s="149">
        <v>2.42</v>
      </c>
      <c r="H38" s="143"/>
      <c r="I38" s="149">
        <v>4.3</v>
      </c>
      <c r="J38" s="149">
        <v>2.36</v>
      </c>
      <c r="K38" s="143"/>
      <c r="L38" s="149">
        <v>2.32</v>
      </c>
      <c r="M38" s="149">
        <v>0.71</v>
      </c>
      <c r="N38" s="143"/>
      <c r="O38" s="149">
        <v>2.38</v>
      </c>
      <c r="P38" s="149">
        <v>1.63</v>
      </c>
    </row>
    <row r="39" spans="2:16" ht="12">
      <c r="B39" s="16" t="s">
        <v>218</v>
      </c>
      <c r="C39" s="28">
        <v>16.25</v>
      </c>
      <c r="D39" s="29">
        <v>23.01</v>
      </c>
      <c r="E39" s="141"/>
      <c r="F39" s="147">
        <v>0.34</v>
      </c>
      <c r="G39" s="148">
        <v>0.31</v>
      </c>
      <c r="H39" s="142"/>
      <c r="I39" s="147">
        <v>0.12</v>
      </c>
      <c r="J39" s="148">
        <v>0.15</v>
      </c>
      <c r="K39" s="141"/>
      <c r="L39" s="147">
        <v>0.08</v>
      </c>
      <c r="M39" s="148">
        <v>0.06</v>
      </c>
      <c r="N39" s="142"/>
      <c r="O39" s="147">
        <v>0.06</v>
      </c>
      <c r="P39" s="148">
        <v>0.07</v>
      </c>
    </row>
    <row r="40" spans="2:16" ht="12">
      <c r="B40" s="16" t="s">
        <v>230</v>
      </c>
      <c r="C40" s="33" t="s">
        <v>307</v>
      </c>
      <c r="D40" s="33" t="s">
        <v>307</v>
      </c>
      <c r="E40" s="144"/>
      <c r="F40" s="148">
        <v>0.02</v>
      </c>
      <c r="G40" s="147">
        <v>0.1</v>
      </c>
      <c r="H40" s="141"/>
      <c r="I40" s="154" t="s">
        <v>307</v>
      </c>
      <c r="J40" s="154" t="s">
        <v>307</v>
      </c>
      <c r="K40" s="144"/>
      <c r="L40" s="148">
        <v>0.02</v>
      </c>
      <c r="M40" s="147">
        <v>0.1</v>
      </c>
      <c r="N40" s="141"/>
      <c r="O40" s="148">
        <v>0.01</v>
      </c>
      <c r="P40" s="147">
        <v>0.03</v>
      </c>
    </row>
    <row r="41" spans="2:16" ht="12">
      <c r="B41" s="16" t="s">
        <v>223</v>
      </c>
      <c r="C41" s="28">
        <v>171.85</v>
      </c>
      <c r="D41" s="28">
        <v>256.87</v>
      </c>
      <c r="E41" s="141"/>
      <c r="F41" s="147">
        <v>3.99</v>
      </c>
      <c r="G41" s="148">
        <v>3.78</v>
      </c>
      <c r="H41" s="142"/>
      <c r="I41" s="147">
        <v>2.03</v>
      </c>
      <c r="J41" s="148">
        <v>2.35</v>
      </c>
      <c r="K41" s="141"/>
      <c r="L41" s="147">
        <v>1.01</v>
      </c>
      <c r="M41" s="148">
        <v>1.35</v>
      </c>
      <c r="N41" s="142"/>
      <c r="O41" s="147">
        <v>0.8</v>
      </c>
      <c r="P41" s="148">
        <v>0.95</v>
      </c>
    </row>
    <row r="42" spans="1:16" ht="12">
      <c r="A42" s="34"/>
      <c r="B42" s="35" t="s">
        <v>216</v>
      </c>
      <c r="C42" s="36">
        <v>2.3</v>
      </c>
      <c r="D42" s="36">
        <v>2.87</v>
      </c>
      <c r="E42" s="145"/>
      <c r="F42" s="150">
        <v>0</v>
      </c>
      <c r="G42" s="150">
        <v>0</v>
      </c>
      <c r="H42" s="145"/>
      <c r="I42" s="150">
        <v>0.02</v>
      </c>
      <c r="J42" s="150">
        <v>0.02</v>
      </c>
      <c r="K42" s="145"/>
      <c r="L42" s="150">
        <v>0</v>
      </c>
      <c r="M42" s="150">
        <v>0</v>
      </c>
      <c r="N42" s="145"/>
      <c r="O42" s="150">
        <v>0</v>
      </c>
      <c r="P42" s="150">
        <v>0</v>
      </c>
    </row>
    <row r="43" spans="2:16" ht="12">
      <c r="B43" s="16" t="s">
        <v>313</v>
      </c>
      <c r="C43" s="28">
        <v>0.21</v>
      </c>
      <c r="D43" s="28">
        <v>0.24</v>
      </c>
      <c r="E43" s="141"/>
      <c r="F43" s="147">
        <v>0</v>
      </c>
      <c r="G43" s="148">
        <v>0</v>
      </c>
      <c r="H43" s="142"/>
      <c r="I43" s="147">
        <v>0</v>
      </c>
      <c r="J43" s="148">
        <v>0</v>
      </c>
      <c r="K43" s="141"/>
      <c r="L43" s="147">
        <v>0</v>
      </c>
      <c r="M43" s="148">
        <v>0</v>
      </c>
      <c r="N43" s="142"/>
      <c r="O43" s="147">
        <v>0</v>
      </c>
      <c r="P43" s="148">
        <v>0</v>
      </c>
    </row>
    <row r="44" spans="2:16" ht="12">
      <c r="B44" s="16" t="s">
        <v>217</v>
      </c>
      <c r="C44" s="28">
        <v>37.81</v>
      </c>
      <c r="D44" s="28">
        <v>43.15</v>
      </c>
      <c r="E44" s="141"/>
      <c r="F44" s="147">
        <v>0.73</v>
      </c>
      <c r="G44" s="147">
        <v>0.45</v>
      </c>
      <c r="H44" s="141"/>
      <c r="I44" s="147">
        <v>0.24</v>
      </c>
      <c r="J44" s="147">
        <v>0.22</v>
      </c>
      <c r="K44" s="141"/>
      <c r="L44" s="147">
        <v>0.03</v>
      </c>
      <c r="M44" s="147">
        <v>0.02</v>
      </c>
      <c r="N44" s="141"/>
      <c r="O44" s="147">
        <v>0.21</v>
      </c>
      <c r="P44" s="147">
        <v>0.2</v>
      </c>
    </row>
    <row r="45" spans="1:16" ht="12">
      <c r="A45" s="30"/>
      <c r="B45" s="31" t="s">
        <v>222</v>
      </c>
      <c r="C45" s="32">
        <v>43.33</v>
      </c>
      <c r="D45" s="32">
        <v>45.97</v>
      </c>
      <c r="E45" s="143"/>
      <c r="F45" s="149">
        <v>0.49</v>
      </c>
      <c r="G45" s="149">
        <v>0.33</v>
      </c>
      <c r="H45" s="143"/>
      <c r="I45" s="149">
        <v>0.19</v>
      </c>
      <c r="J45" s="149">
        <v>0.17</v>
      </c>
      <c r="K45" s="143"/>
      <c r="L45" s="149">
        <v>0.03</v>
      </c>
      <c r="M45" s="149">
        <v>0.02</v>
      </c>
      <c r="N45" s="143"/>
      <c r="O45" s="149">
        <v>0.12</v>
      </c>
      <c r="P45" s="149">
        <v>0.09</v>
      </c>
    </row>
    <row r="47" ht="12">
      <c r="B47" s="6" t="s">
        <v>261</v>
      </c>
    </row>
  </sheetData>
  <mergeCells count="5">
    <mergeCell ref="O9:P9"/>
    <mergeCell ref="C9:D9"/>
    <mergeCell ref="F9:G9"/>
    <mergeCell ref="I9:J9"/>
    <mergeCell ref="L9:M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B2:O47"/>
  <sheetViews>
    <sheetView workbookViewId="0" topLeftCell="A1">
      <selection activeCell="A1" sqref="A1"/>
    </sheetView>
  </sheetViews>
  <sheetFormatPr defaultColWidth="9.140625" defaultRowHeight="12.75"/>
  <cols>
    <col min="1" max="1" width="9.140625" style="10" customWidth="1"/>
    <col min="2" max="2" width="16.00390625" style="10" customWidth="1"/>
    <col min="3" max="3" width="9.7109375" style="10" bestFit="1" customWidth="1"/>
    <col min="4" max="16384" width="9.140625" style="10" customWidth="1"/>
  </cols>
  <sheetData>
    <row r="1" ht="12"/>
    <row r="2" ht="12">
      <c r="B2" s="6" t="s">
        <v>181</v>
      </c>
    </row>
    <row r="3" ht="12">
      <c r="B3" s="6" t="s">
        <v>182</v>
      </c>
    </row>
    <row r="4" ht="12">
      <c r="B4" s="6" t="s">
        <v>184</v>
      </c>
    </row>
    <row r="5" ht="12"/>
    <row r="6" ht="12">
      <c r="B6" s="10" t="s">
        <v>114</v>
      </c>
    </row>
    <row r="7" ht="12">
      <c r="B7" s="10" t="s">
        <v>285</v>
      </c>
    </row>
    <row r="8" ht="12"/>
    <row r="9" ht="12">
      <c r="C9" s="10">
        <v>2005</v>
      </c>
    </row>
    <row r="10" spans="2:3" ht="12">
      <c r="B10" s="10" t="s">
        <v>4</v>
      </c>
      <c r="C10" s="52">
        <v>8696.221139744062</v>
      </c>
    </row>
    <row r="11" spans="2:15" ht="12">
      <c r="B11" s="8"/>
      <c r="C11" s="52"/>
      <c r="D11" s="23"/>
      <c r="E11" s="23"/>
      <c r="F11" s="23"/>
      <c r="G11" s="23"/>
      <c r="H11" s="23"/>
      <c r="I11" s="23"/>
      <c r="J11" s="23"/>
      <c r="K11" s="23"/>
      <c r="L11" s="23"/>
      <c r="M11" s="23"/>
      <c r="N11" s="23"/>
      <c r="O11" s="23"/>
    </row>
    <row r="12" spans="2:15" ht="12">
      <c r="B12" s="17" t="s">
        <v>205</v>
      </c>
      <c r="C12" s="52">
        <v>26087.912087912086</v>
      </c>
      <c r="D12" s="9"/>
      <c r="E12" s="9"/>
      <c r="F12" s="9"/>
      <c r="G12" s="9"/>
      <c r="H12" s="9"/>
      <c r="I12" s="9"/>
      <c r="J12" s="9"/>
      <c r="K12" s="9"/>
      <c r="L12" s="9"/>
      <c r="M12" s="9"/>
      <c r="N12" s="9"/>
      <c r="O12" s="9"/>
    </row>
    <row r="13" spans="2:15" ht="12">
      <c r="B13" s="17" t="s">
        <v>196</v>
      </c>
      <c r="C13" s="52">
        <v>13357.9713694147</v>
      </c>
      <c r="D13" s="9"/>
      <c r="E13" s="9"/>
      <c r="F13" s="9"/>
      <c r="G13" s="9"/>
      <c r="H13" s="9"/>
      <c r="I13" s="9"/>
      <c r="J13" s="9"/>
      <c r="K13" s="9"/>
      <c r="L13" s="9"/>
      <c r="M13" s="9"/>
      <c r="N13" s="9"/>
      <c r="O13" s="9"/>
    </row>
    <row r="14" spans="2:15" ht="24">
      <c r="B14" s="17" t="s">
        <v>193</v>
      </c>
      <c r="C14" s="52">
        <v>12321.222177573733</v>
      </c>
      <c r="D14" s="9"/>
      <c r="E14" s="9"/>
      <c r="F14" s="9"/>
      <c r="G14" s="9"/>
      <c r="H14" s="9"/>
      <c r="I14" s="9"/>
      <c r="J14" s="9"/>
      <c r="K14" s="9"/>
      <c r="L14" s="9"/>
      <c r="M14" s="9"/>
      <c r="N14" s="9"/>
      <c r="O14" s="9"/>
    </row>
    <row r="15" spans="2:15" ht="12">
      <c r="B15" s="17" t="s">
        <v>191</v>
      </c>
      <c r="C15" s="52">
        <v>11806.600361559784</v>
      </c>
      <c r="D15" s="9"/>
      <c r="E15" s="9"/>
      <c r="F15" s="9"/>
      <c r="G15" s="9"/>
      <c r="H15" s="9"/>
      <c r="I15" s="9"/>
      <c r="J15" s="9"/>
      <c r="K15" s="9"/>
      <c r="L15" s="9"/>
      <c r="M15" s="9"/>
      <c r="N15" s="9"/>
      <c r="O15" s="9"/>
    </row>
    <row r="16" spans="2:15" ht="12">
      <c r="B16" s="17" t="s">
        <v>197</v>
      </c>
      <c r="C16" s="52">
        <v>11508.39840522655</v>
      </c>
      <c r="D16" s="9"/>
      <c r="E16" s="9"/>
      <c r="F16" s="9"/>
      <c r="G16" s="9"/>
      <c r="H16" s="9"/>
      <c r="I16" s="9"/>
      <c r="J16" s="9"/>
      <c r="K16" s="9"/>
      <c r="L16" s="9"/>
      <c r="M16" s="9"/>
      <c r="N16" s="9"/>
      <c r="O16" s="9"/>
    </row>
    <row r="17" spans="2:15" ht="12">
      <c r="B17" s="17" t="s">
        <v>213</v>
      </c>
      <c r="C17" s="52">
        <v>10886.812100421437</v>
      </c>
      <c r="D17" s="9"/>
      <c r="E17" s="9"/>
      <c r="F17" s="9"/>
      <c r="G17" s="9"/>
      <c r="H17" s="9"/>
      <c r="I17" s="9"/>
      <c r="J17" s="9"/>
      <c r="K17" s="9"/>
      <c r="L17" s="9"/>
      <c r="M17" s="9"/>
      <c r="N17" s="9"/>
      <c r="O17" s="9"/>
    </row>
    <row r="18" spans="2:15" ht="12">
      <c r="B18" s="17" t="s">
        <v>207</v>
      </c>
      <c r="C18" s="52">
        <v>10788.367084876623</v>
      </c>
      <c r="D18" s="9"/>
      <c r="E18" s="9"/>
      <c r="F18" s="9"/>
      <c r="G18" s="9"/>
      <c r="H18" s="9"/>
      <c r="I18" s="9"/>
      <c r="J18" s="9"/>
      <c r="K18" s="9"/>
      <c r="L18" s="9"/>
      <c r="M18" s="9"/>
      <c r="N18" s="9"/>
      <c r="O18" s="9"/>
    </row>
    <row r="19" spans="2:15" ht="12">
      <c r="B19" s="17" t="s">
        <v>231</v>
      </c>
      <c r="C19" s="52">
        <v>10580.982021166838</v>
      </c>
      <c r="D19" s="9"/>
      <c r="E19" s="9"/>
      <c r="F19" s="9"/>
      <c r="G19" s="9"/>
      <c r="H19" s="9"/>
      <c r="I19" s="9"/>
      <c r="J19" s="9"/>
      <c r="K19" s="9"/>
      <c r="L19" s="9"/>
      <c r="M19" s="9"/>
      <c r="N19" s="9"/>
      <c r="O19" s="9"/>
    </row>
    <row r="20" spans="2:15" ht="12">
      <c r="B20" s="17" t="s">
        <v>220</v>
      </c>
      <c r="C20" s="52">
        <v>10398.104581706544</v>
      </c>
      <c r="D20" s="9"/>
      <c r="E20" s="9"/>
      <c r="F20" s="9"/>
      <c r="G20" s="9"/>
      <c r="H20" s="9"/>
      <c r="I20" s="9"/>
      <c r="J20" s="9"/>
      <c r="K20" s="9"/>
      <c r="L20" s="9"/>
      <c r="M20" s="9"/>
      <c r="N20" s="9"/>
      <c r="O20" s="9"/>
    </row>
    <row r="21" spans="2:15" ht="12">
      <c r="B21" s="17" t="s">
        <v>198</v>
      </c>
      <c r="C21" s="52">
        <v>10076.018129433749</v>
      </c>
      <c r="D21" s="9"/>
      <c r="E21" s="9"/>
      <c r="F21" s="9"/>
      <c r="G21" s="9"/>
      <c r="H21" s="9"/>
      <c r="I21" s="9"/>
      <c r="J21" s="9"/>
      <c r="K21" s="9"/>
      <c r="L21" s="9"/>
      <c r="M21" s="9"/>
      <c r="N21" s="9"/>
      <c r="O21" s="9"/>
    </row>
    <row r="22" spans="2:15" ht="12">
      <c r="B22" s="17" t="s">
        <v>208</v>
      </c>
      <c r="C22" s="52">
        <v>9705.692690352214</v>
      </c>
      <c r="D22" s="9"/>
      <c r="E22" s="9"/>
      <c r="F22" s="9"/>
      <c r="G22" s="9"/>
      <c r="H22" s="9"/>
      <c r="I22" s="9"/>
      <c r="J22" s="9"/>
      <c r="K22" s="9"/>
      <c r="L22" s="9"/>
      <c r="M22" s="9"/>
      <c r="N22" s="9"/>
      <c r="O22" s="9"/>
    </row>
    <row r="23" spans="2:15" ht="12">
      <c r="B23" s="17" t="s">
        <v>194</v>
      </c>
      <c r="C23" s="52">
        <v>9319.206379858835</v>
      </c>
      <c r="D23" s="9"/>
      <c r="E23" s="9"/>
      <c r="F23" s="9"/>
      <c r="G23" s="9"/>
      <c r="H23" s="9"/>
      <c r="I23" s="9"/>
      <c r="J23" s="9"/>
      <c r="K23" s="9"/>
      <c r="L23" s="9"/>
      <c r="M23" s="9"/>
      <c r="N23" s="9"/>
      <c r="O23" s="9"/>
    </row>
    <row r="24" spans="2:15" ht="24">
      <c r="B24" s="17" t="s">
        <v>215</v>
      </c>
      <c r="C24" s="52">
        <v>9283.232239813919</v>
      </c>
      <c r="D24" s="9"/>
      <c r="E24" s="9"/>
      <c r="F24" s="9"/>
      <c r="G24" s="9"/>
      <c r="H24" s="9"/>
      <c r="I24" s="9"/>
      <c r="J24" s="9"/>
      <c r="K24" s="9"/>
      <c r="L24" s="9"/>
      <c r="M24" s="9"/>
      <c r="N24" s="9"/>
      <c r="O24" s="9"/>
    </row>
    <row r="25" spans="2:15" ht="12">
      <c r="B25" s="17" t="s">
        <v>199</v>
      </c>
      <c r="C25" s="52">
        <v>8557.082125148137</v>
      </c>
      <c r="D25" s="9"/>
      <c r="E25" s="9"/>
      <c r="F25" s="9"/>
      <c r="G25" s="9"/>
      <c r="H25" s="9"/>
      <c r="I25" s="9"/>
      <c r="J25" s="9"/>
      <c r="K25" s="9"/>
      <c r="L25" s="9"/>
      <c r="M25" s="9"/>
      <c r="N25" s="9"/>
      <c r="O25" s="9"/>
    </row>
    <row r="26" spans="2:15" ht="12">
      <c r="B26" s="17" t="s">
        <v>209</v>
      </c>
      <c r="C26" s="52">
        <v>8553.240721033138</v>
      </c>
      <c r="D26" s="9"/>
      <c r="E26" s="9"/>
      <c r="F26" s="9"/>
      <c r="G26" s="9"/>
      <c r="H26" s="9"/>
      <c r="I26" s="9"/>
      <c r="J26" s="9"/>
      <c r="K26" s="9"/>
      <c r="L26" s="9"/>
      <c r="M26" s="9"/>
      <c r="N26" s="9"/>
      <c r="O26" s="9"/>
    </row>
    <row r="27" spans="2:15" ht="12">
      <c r="B27" s="17" t="s">
        <v>201</v>
      </c>
      <c r="C27" s="52">
        <v>8439.102927310087</v>
      </c>
      <c r="D27" s="9"/>
      <c r="E27" s="9"/>
      <c r="F27" s="9"/>
      <c r="G27" s="9"/>
      <c r="H27" s="9"/>
      <c r="I27" s="9"/>
      <c r="J27" s="9"/>
      <c r="K27" s="9"/>
      <c r="L27" s="9"/>
      <c r="M27" s="9"/>
      <c r="N27" s="9"/>
      <c r="O27" s="9"/>
    </row>
    <row r="28" spans="2:15" ht="12">
      <c r="B28" s="17" t="s">
        <v>211</v>
      </c>
      <c r="C28" s="52">
        <v>8345.055792229638</v>
      </c>
      <c r="D28" s="9"/>
      <c r="E28" s="9"/>
      <c r="F28" s="9"/>
      <c r="G28" s="9"/>
      <c r="H28" s="9"/>
      <c r="I28" s="9"/>
      <c r="J28" s="9"/>
      <c r="K28" s="9"/>
      <c r="L28" s="9"/>
      <c r="M28" s="9"/>
      <c r="N28" s="9"/>
      <c r="O28" s="9"/>
    </row>
    <row r="29" spans="2:15" ht="12">
      <c r="B29" s="17" t="s">
        <v>311</v>
      </c>
      <c r="C29" s="52">
        <v>7499.975165645146</v>
      </c>
      <c r="D29" s="9"/>
      <c r="E29" s="9"/>
      <c r="F29" s="9"/>
      <c r="G29" s="9"/>
      <c r="H29" s="9"/>
      <c r="I29" s="9"/>
      <c r="J29" s="9"/>
      <c r="K29" s="9"/>
      <c r="L29" s="9"/>
      <c r="M29" s="9"/>
      <c r="N29" s="9"/>
      <c r="O29" s="9"/>
    </row>
    <row r="30" spans="2:15" ht="12">
      <c r="B30" s="17" t="s">
        <v>212</v>
      </c>
      <c r="C30" s="52">
        <v>7417.143965018713</v>
      </c>
      <c r="D30" s="9"/>
      <c r="E30" s="9"/>
      <c r="F30" s="9"/>
      <c r="G30" s="9"/>
      <c r="H30" s="9"/>
      <c r="I30" s="9"/>
      <c r="J30" s="9"/>
      <c r="K30" s="9"/>
      <c r="L30" s="9"/>
      <c r="M30" s="9"/>
      <c r="N30" s="9"/>
      <c r="O30" s="9"/>
    </row>
    <row r="31" spans="2:15" ht="12">
      <c r="B31" s="17" t="s">
        <v>192</v>
      </c>
      <c r="C31" s="52">
        <v>7060.901174570602</v>
      </c>
      <c r="D31" s="9"/>
      <c r="E31" s="9"/>
      <c r="F31" s="9"/>
      <c r="G31" s="9"/>
      <c r="H31" s="9"/>
      <c r="I31" s="9"/>
      <c r="J31" s="9"/>
      <c r="K31" s="9"/>
      <c r="L31" s="9"/>
      <c r="M31" s="9"/>
      <c r="N31" s="9"/>
      <c r="O31" s="9"/>
    </row>
    <row r="32" spans="2:15" ht="12">
      <c r="B32" s="17" t="s">
        <v>200</v>
      </c>
      <c r="C32" s="52">
        <v>6597.239722577791</v>
      </c>
      <c r="D32" s="9"/>
      <c r="E32" s="9"/>
      <c r="F32" s="9"/>
      <c r="G32" s="9"/>
      <c r="H32" s="9"/>
      <c r="I32" s="9"/>
      <c r="J32" s="9"/>
      <c r="K32" s="9"/>
      <c r="L32" s="9"/>
      <c r="M32" s="9"/>
      <c r="N32" s="9"/>
      <c r="O32" s="9"/>
    </row>
    <row r="33" spans="2:15" ht="12">
      <c r="B33" s="17" t="s">
        <v>312</v>
      </c>
      <c r="C33" s="52">
        <v>6450.598831541263</v>
      </c>
      <c r="D33" s="9"/>
      <c r="E33" s="9"/>
      <c r="F33" s="9"/>
      <c r="G33" s="9"/>
      <c r="H33" s="9"/>
      <c r="I33" s="9"/>
      <c r="J33" s="9"/>
      <c r="K33" s="9"/>
      <c r="L33" s="9"/>
      <c r="M33" s="9"/>
      <c r="N33" s="9"/>
      <c r="O33" s="9"/>
    </row>
    <row r="34" spans="2:15" ht="12">
      <c r="B34" s="17" t="s">
        <v>206</v>
      </c>
      <c r="C34" s="52">
        <v>6121.287453024492</v>
      </c>
      <c r="D34" s="9"/>
      <c r="E34" s="9"/>
      <c r="F34" s="9"/>
      <c r="G34" s="9"/>
      <c r="H34" s="9"/>
      <c r="I34" s="9"/>
      <c r="J34" s="9"/>
      <c r="K34" s="9"/>
      <c r="L34" s="9"/>
      <c r="M34" s="9"/>
      <c r="N34" s="9"/>
      <c r="O34" s="9"/>
    </row>
    <row r="35" spans="2:15" ht="12">
      <c r="B35" s="17" t="s">
        <v>214</v>
      </c>
      <c r="C35" s="52">
        <v>5833.726909227786</v>
      </c>
      <c r="D35" s="9"/>
      <c r="E35" s="9"/>
      <c r="F35" s="9"/>
      <c r="G35" s="9"/>
      <c r="H35" s="9"/>
      <c r="I35" s="9"/>
      <c r="J35" s="9"/>
      <c r="K35" s="9"/>
      <c r="L35" s="9"/>
      <c r="M35" s="9"/>
      <c r="N35" s="9"/>
      <c r="O35" s="9"/>
    </row>
    <row r="36" spans="2:15" ht="12">
      <c r="B36" s="17" t="s">
        <v>210</v>
      </c>
      <c r="C36" s="52">
        <v>5103.3015724799025</v>
      </c>
      <c r="D36" s="9"/>
      <c r="E36" s="9"/>
      <c r="F36" s="9"/>
      <c r="G36" s="9"/>
      <c r="H36" s="9"/>
      <c r="I36" s="9"/>
      <c r="J36" s="9"/>
      <c r="K36" s="9"/>
      <c r="L36" s="9"/>
      <c r="M36" s="9"/>
      <c r="N36" s="9"/>
      <c r="O36" s="9"/>
    </row>
    <row r="37" spans="2:15" ht="12">
      <c r="B37" s="17" t="s">
        <v>204</v>
      </c>
      <c r="C37" s="52">
        <v>4133.91550697102</v>
      </c>
      <c r="D37" s="9"/>
      <c r="E37" s="9"/>
      <c r="F37" s="9"/>
      <c r="G37" s="9"/>
      <c r="H37" s="9"/>
      <c r="I37" s="9"/>
      <c r="J37" s="9"/>
      <c r="K37" s="9"/>
      <c r="L37" s="9"/>
      <c r="M37" s="9"/>
      <c r="N37" s="9"/>
      <c r="O37" s="9"/>
    </row>
    <row r="38" spans="2:15" ht="12">
      <c r="B38" s="17" t="s">
        <v>203</v>
      </c>
      <c r="C38" s="52">
        <v>3282.1229655823668</v>
      </c>
      <c r="D38" s="9"/>
      <c r="E38" s="9"/>
      <c r="F38" s="9"/>
      <c r="G38" s="9"/>
      <c r="H38" s="9"/>
      <c r="I38" s="9"/>
      <c r="J38" s="9"/>
      <c r="K38" s="9"/>
      <c r="L38" s="9"/>
      <c r="M38" s="9"/>
      <c r="N38" s="9"/>
      <c r="O38" s="9"/>
    </row>
    <row r="39" spans="2:15" ht="12">
      <c r="B39" s="17"/>
      <c r="C39" s="52"/>
      <c r="D39" s="9"/>
      <c r="E39" s="9"/>
      <c r="F39" s="9"/>
      <c r="G39" s="9"/>
      <c r="H39" s="9"/>
      <c r="I39" s="9"/>
      <c r="J39" s="9"/>
      <c r="K39" s="9"/>
      <c r="L39" s="9"/>
      <c r="M39" s="9"/>
      <c r="N39" s="9"/>
      <c r="O39" s="9"/>
    </row>
    <row r="40" spans="2:15" ht="12">
      <c r="B40" s="17" t="s">
        <v>216</v>
      </c>
      <c r="C40" s="52">
        <v>9775.970188400319</v>
      </c>
      <c r="D40" s="9"/>
      <c r="E40" s="9"/>
      <c r="F40" s="9"/>
      <c r="G40" s="9"/>
      <c r="H40" s="9"/>
      <c r="I40" s="9"/>
      <c r="J40" s="9"/>
      <c r="K40" s="9"/>
      <c r="L40" s="9"/>
      <c r="M40" s="9"/>
      <c r="N40" s="9"/>
      <c r="O40" s="9"/>
    </row>
    <row r="41" spans="2:15" ht="12">
      <c r="B41" s="17" t="s">
        <v>217</v>
      </c>
      <c r="C41" s="52">
        <v>9367.47711806473</v>
      </c>
      <c r="D41" s="9"/>
      <c r="E41" s="9"/>
      <c r="F41" s="9"/>
      <c r="G41" s="9"/>
      <c r="H41" s="9"/>
      <c r="I41" s="9"/>
      <c r="J41" s="9"/>
      <c r="K41" s="9"/>
      <c r="L41" s="9"/>
      <c r="M41" s="9"/>
      <c r="N41" s="9"/>
      <c r="O41" s="9"/>
    </row>
    <row r="42" spans="2:15" ht="12">
      <c r="B42" s="17" t="s">
        <v>313</v>
      </c>
      <c r="C42" s="52">
        <v>6936.416184971098</v>
      </c>
      <c r="D42" s="9"/>
      <c r="E42" s="9"/>
      <c r="F42" s="9"/>
      <c r="G42" s="9"/>
      <c r="H42" s="9"/>
      <c r="I42" s="9"/>
      <c r="J42" s="9"/>
      <c r="K42" s="9"/>
      <c r="L42" s="9"/>
      <c r="M42" s="9"/>
      <c r="N42" s="9"/>
      <c r="O42" s="9"/>
    </row>
    <row r="43" spans="2:15" ht="12">
      <c r="B43" s="17" t="s">
        <v>222</v>
      </c>
      <c r="C43" s="52">
        <v>6199.510134857214</v>
      </c>
      <c r="D43" s="9"/>
      <c r="E43" s="9"/>
      <c r="F43" s="9"/>
      <c r="G43" s="9"/>
      <c r="H43" s="9"/>
      <c r="I43" s="9"/>
      <c r="J43" s="9"/>
      <c r="K43" s="9"/>
      <c r="L43" s="9"/>
      <c r="M43" s="9"/>
      <c r="N43" s="9"/>
      <c r="O43" s="9"/>
    </row>
    <row r="44" spans="2:15" ht="12">
      <c r="B44" s="17" t="s">
        <v>218</v>
      </c>
      <c r="C44" s="52">
        <v>5177.904098735273</v>
      </c>
      <c r="D44" s="9"/>
      <c r="E44" s="9"/>
      <c r="F44" s="9"/>
      <c r="G44" s="9"/>
      <c r="H44" s="9"/>
      <c r="I44" s="9"/>
      <c r="J44" s="9"/>
      <c r="K44" s="9"/>
      <c r="L44" s="9"/>
      <c r="M44" s="9"/>
      <c r="N44" s="9"/>
      <c r="O44" s="9"/>
    </row>
    <row r="45" spans="2:15" ht="12">
      <c r="B45" s="17" t="s">
        <v>223</v>
      </c>
      <c r="C45" s="52">
        <v>3587.06839430784</v>
      </c>
      <c r="D45" s="9"/>
      <c r="E45" s="9"/>
      <c r="F45" s="9"/>
      <c r="G45" s="9"/>
      <c r="H45" s="9"/>
      <c r="I45" s="9"/>
      <c r="J45" s="9"/>
      <c r="K45" s="9"/>
      <c r="L45" s="9"/>
      <c r="M45" s="9"/>
      <c r="N45" s="9"/>
      <c r="O45" s="9"/>
    </row>
    <row r="46" spans="2:15" ht="12">
      <c r="B46" s="17"/>
      <c r="C46" s="9"/>
      <c r="D46" s="9"/>
      <c r="E46" s="9"/>
      <c r="F46" s="9"/>
      <c r="G46" s="9"/>
      <c r="H46" s="9"/>
      <c r="I46" s="9"/>
      <c r="J46" s="9"/>
      <c r="K46" s="9"/>
      <c r="L46" s="9"/>
      <c r="M46" s="9"/>
      <c r="N46" s="9"/>
      <c r="O46" s="9"/>
    </row>
    <row r="47" spans="2:15" ht="12">
      <c r="B47" s="6" t="s">
        <v>262</v>
      </c>
      <c r="C47" s="9"/>
      <c r="D47" s="9"/>
      <c r="E47" s="9"/>
      <c r="F47" s="9"/>
      <c r="G47" s="9"/>
      <c r="H47" s="9"/>
      <c r="I47" s="9"/>
      <c r="J47" s="9"/>
      <c r="K47" s="9"/>
      <c r="L47" s="9"/>
      <c r="M47" s="9"/>
      <c r="N47" s="9"/>
      <c r="O47" s="9"/>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12"/>
  <dimension ref="B2:C48"/>
  <sheetViews>
    <sheetView workbookViewId="0" topLeftCell="A1">
      <selection activeCell="A1" sqref="A1"/>
    </sheetView>
  </sheetViews>
  <sheetFormatPr defaultColWidth="9.140625" defaultRowHeight="12.75"/>
  <cols>
    <col min="1" max="1" width="9.140625" style="10" customWidth="1"/>
    <col min="2" max="2" width="19.00390625" style="10" customWidth="1"/>
    <col min="3" max="16384" width="9.140625" style="10" customWidth="1"/>
  </cols>
  <sheetData>
    <row r="1" ht="12"/>
    <row r="2" ht="12">
      <c r="B2" s="6" t="s">
        <v>181</v>
      </c>
    </row>
    <row r="3" ht="12">
      <c r="B3" s="6" t="s">
        <v>182</v>
      </c>
    </row>
    <row r="4" ht="12">
      <c r="B4" s="6" t="s">
        <v>184</v>
      </c>
    </row>
    <row r="5" ht="12">
      <c r="B5" s="11"/>
    </row>
    <row r="6" ht="12">
      <c r="B6" s="10" t="s">
        <v>116</v>
      </c>
    </row>
    <row r="7" ht="12">
      <c r="B7" s="10" t="s">
        <v>115</v>
      </c>
    </row>
    <row r="8" ht="12"/>
    <row r="9" ht="12">
      <c r="C9" s="10">
        <v>2005</v>
      </c>
    </row>
    <row r="10" spans="2:3" ht="12">
      <c r="B10" s="10" t="s">
        <v>4</v>
      </c>
      <c r="C10" s="15">
        <v>64.96254173064122</v>
      </c>
    </row>
    <row r="11" ht="12">
      <c r="C11" s="15"/>
    </row>
    <row r="12" spans="2:3" ht="12">
      <c r="B12" s="10" t="s">
        <v>203</v>
      </c>
      <c r="C12" s="15">
        <v>147.41371311730578</v>
      </c>
    </row>
    <row r="13" spans="2:3" ht="12">
      <c r="B13" s="10" t="s">
        <v>196</v>
      </c>
      <c r="C13" s="15">
        <v>118.73752328368622</v>
      </c>
    </row>
    <row r="14" spans="2:3" ht="12">
      <c r="B14" s="10" t="s">
        <v>194</v>
      </c>
      <c r="C14" s="15">
        <v>112.72488383331131</v>
      </c>
    </row>
    <row r="15" spans="2:3" ht="12">
      <c r="B15" s="10" t="s">
        <v>213</v>
      </c>
      <c r="C15" s="15">
        <v>99.30086462408607</v>
      </c>
    </row>
    <row r="16" spans="2:3" ht="12">
      <c r="B16" s="10" t="s">
        <v>192</v>
      </c>
      <c r="C16" s="15">
        <v>95.34793556901909</v>
      </c>
    </row>
    <row r="17" spans="2:3" ht="12">
      <c r="B17" s="10" t="s">
        <v>200</v>
      </c>
      <c r="C17" s="15">
        <v>90.8530043017138</v>
      </c>
    </row>
    <row r="18" spans="2:3" ht="12">
      <c r="B18" s="10" t="s">
        <v>205</v>
      </c>
      <c r="C18" s="15">
        <v>87.9120879120879</v>
      </c>
    </row>
    <row r="19" spans="2:3" ht="12">
      <c r="B19" s="10" t="s">
        <v>208</v>
      </c>
      <c r="C19" s="15">
        <v>87.73507516702566</v>
      </c>
    </row>
    <row r="20" spans="2:3" ht="12">
      <c r="B20" s="10" t="s">
        <v>209</v>
      </c>
      <c r="C20" s="15">
        <v>87.23252458130027</v>
      </c>
    </row>
    <row r="21" spans="2:3" ht="12">
      <c r="B21" s="10" t="s">
        <v>191</v>
      </c>
      <c r="C21" s="15">
        <v>84.24396593020847</v>
      </c>
    </row>
    <row r="22" spans="2:3" ht="12">
      <c r="B22" s="10" t="s">
        <v>201</v>
      </c>
      <c r="C22" s="15">
        <v>72.0121274580446</v>
      </c>
    </row>
    <row r="23" spans="2:3" ht="12">
      <c r="B23" s="10" t="s">
        <v>214</v>
      </c>
      <c r="C23" s="15">
        <v>66.58238815934318</v>
      </c>
    </row>
    <row r="24" spans="2:3" ht="12">
      <c r="B24" s="10" t="s">
        <v>210</v>
      </c>
      <c r="C24" s="15">
        <v>65.10137715730265</v>
      </c>
    </row>
    <row r="25" spans="2:3" ht="12">
      <c r="B25" s="10" t="s">
        <v>312</v>
      </c>
      <c r="C25" s="15">
        <v>61.73276266934366</v>
      </c>
    </row>
    <row r="26" spans="2:3" ht="12">
      <c r="B26" s="10" t="s">
        <v>206</v>
      </c>
      <c r="C26" s="15">
        <v>58.430020988261596</v>
      </c>
    </row>
    <row r="27" spans="2:3" ht="12">
      <c r="B27" s="10" t="s">
        <v>198</v>
      </c>
      <c r="C27" s="15">
        <v>57.747395028544815</v>
      </c>
    </row>
    <row r="28" spans="2:3" ht="12">
      <c r="B28" s="10" t="s">
        <v>197</v>
      </c>
      <c r="C28" s="15">
        <v>55.9723331190972</v>
      </c>
    </row>
    <row r="29" spans="2:3" ht="12">
      <c r="B29" s="10" t="s">
        <v>212</v>
      </c>
      <c r="C29" s="15">
        <v>55.712147959579724</v>
      </c>
    </row>
    <row r="30" spans="2:3" ht="12">
      <c r="B30" s="10" t="s">
        <v>204</v>
      </c>
      <c r="C30" s="15">
        <v>55.46920524890493</v>
      </c>
    </row>
    <row r="31" spans="2:3" ht="12">
      <c r="B31" s="10" t="s">
        <v>199</v>
      </c>
      <c r="C31" s="15">
        <v>55.29992249878509</v>
      </c>
    </row>
    <row r="32" spans="2:3" ht="12">
      <c r="B32" s="10" t="s">
        <v>220</v>
      </c>
      <c r="C32" s="15">
        <v>53.39206460439817</v>
      </c>
    </row>
    <row r="33" spans="2:3" ht="12">
      <c r="B33" s="10" t="s">
        <v>193</v>
      </c>
      <c r="C33" s="15">
        <v>49.89933542890974</v>
      </c>
    </row>
    <row r="34" spans="2:3" ht="12">
      <c r="B34" s="10" t="s">
        <v>195</v>
      </c>
      <c r="C34" s="15">
        <v>48.84798215834118</v>
      </c>
    </row>
    <row r="35" spans="2:3" ht="12">
      <c r="B35" s="10" t="s">
        <v>215</v>
      </c>
      <c r="C35" s="15">
        <v>40.29310738113117</v>
      </c>
    </row>
    <row r="36" spans="2:3" ht="12">
      <c r="B36" s="10" t="s">
        <v>211</v>
      </c>
      <c r="C36" s="15">
        <v>40.04825815107204</v>
      </c>
    </row>
    <row r="37" spans="2:3" ht="12">
      <c r="B37" s="10" t="s">
        <v>207</v>
      </c>
      <c r="C37" s="15">
        <v>36.797340975078015</v>
      </c>
    </row>
    <row r="38" spans="2:3" ht="12">
      <c r="B38" s="10" t="s">
        <v>5</v>
      </c>
      <c r="C38" s="15"/>
    </row>
    <row r="39" ht="12">
      <c r="C39" s="15"/>
    </row>
    <row r="40" spans="2:3" ht="12">
      <c r="B40" s="10" t="s">
        <v>217</v>
      </c>
      <c r="C40" s="15">
        <v>97.69095488132395</v>
      </c>
    </row>
    <row r="41" spans="2:3" ht="12">
      <c r="B41" s="10" t="s">
        <v>218</v>
      </c>
      <c r="C41" s="15">
        <v>69.75881228196153</v>
      </c>
    </row>
    <row r="42" spans="2:3" ht="12">
      <c r="B42" s="10" t="s">
        <v>223</v>
      </c>
      <c r="C42" s="15">
        <v>52.78591711949093</v>
      </c>
    </row>
    <row r="43" spans="2:3" ht="12">
      <c r="B43" s="10" t="s">
        <v>230</v>
      </c>
      <c r="C43" s="15">
        <v>49.13531669677024</v>
      </c>
    </row>
    <row r="44" spans="2:3" ht="12">
      <c r="B44" s="10" t="s">
        <v>313</v>
      </c>
      <c r="C44" s="15">
        <v>45.82947976878613</v>
      </c>
    </row>
    <row r="45" spans="2:3" ht="12">
      <c r="B45" s="10" t="s">
        <v>222</v>
      </c>
      <c r="C45" s="15">
        <v>44.5037708179874</v>
      </c>
    </row>
    <row r="47" ht="12">
      <c r="B47" s="10" t="s">
        <v>99</v>
      </c>
    </row>
    <row r="48" ht="12">
      <c r="B48" s="6" t="s">
        <v>263</v>
      </c>
    </row>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codeName="Sheet13"/>
  <dimension ref="B2:M17"/>
  <sheetViews>
    <sheetView workbookViewId="0" topLeftCell="A1">
      <selection activeCell="A1" sqref="A1"/>
    </sheetView>
  </sheetViews>
  <sheetFormatPr defaultColWidth="9.140625" defaultRowHeight="12.75"/>
  <cols>
    <col min="1" max="1" width="9.140625" style="6" customWidth="1"/>
    <col min="2" max="2" width="85.140625" style="6" customWidth="1"/>
    <col min="3" max="10" width="9.421875" style="6" bestFit="1" customWidth="1"/>
    <col min="11" max="12" width="9.28125" style="6" bestFit="1" customWidth="1"/>
    <col min="13" max="16384" width="9.140625" style="10" customWidth="1"/>
  </cols>
  <sheetData>
    <row r="1" ht="12"/>
    <row r="2" ht="12">
      <c r="B2" s="6" t="s">
        <v>181</v>
      </c>
    </row>
    <row r="3" ht="12">
      <c r="B3" s="6" t="s">
        <v>182</v>
      </c>
    </row>
    <row r="4" ht="12">
      <c r="B4" s="6" t="s">
        <v>184</v>
      </c>
    </row>
    <row r="5" ht="12"/>
    <row r="6" ht="12">
      <c r="B6" s="6" t="s">
        <v>117</v>
      </c>
    </row>
    <row r="7" ht="12"/>
    <row r="8" ht="12"/>
    <row r="9" spans="3:13" ht="12">
      <c r="C9" s="9">
        <v>1995</v>
      </c>
      <c r="D9" s="9">
        <v>1996</v>
      </c>
      <c r="E9" s="9">
        <v>1997</v>
      </c>
      <c r="F9" s="9">
        <v>1998</v>
      </c>
      <c r="G9" s="9">
        <v>1999</v>
      </c>
      <c r="H9" s="9">
        <v>2000</v>
      </c>
      <c r="I9" s="9">
        <v>2001</v>
      </c>
      <c r="J9" s="9">
        <v>2002</v>
      </c>
      <c r="K9" s="9">
        <v>2003</v>
      </c>
      <c r="L9" s="9">
        <v>2004</v>
      </c>
      <c r="M9" s="10">
        <v>2005</v>
      </c>
    </row>
    <row r="10" spans="2:13" ht="12">
      <c r="B10" s="6" t="s">
        <v>118</v>
      </c>
      <c r="C10" s="21">
        <v>16129.98</v>
      </c>
      <c r="D10" s="21">
        <v>15495.13</v>
      </c>
      <c r="E10" s="21">
        <v>14681.28</v>
      </c>
      <c r="F10" s="21">
        <v>14175.74</v>
      </c>
      <c r="G10" s="21">
        <v>13279.94</v>
      </c>
      <c r="H10" s="21">
        <v>12001.21</v>
      </c>
      <c r="I10" s="21">
        <v>11267.88</v>
      </c>
      <c r="J10" s="21">
        <v>10366.33</v>
      </c>
      <c r="K10" s="21">
        <v>9832.15</v>
      </c>
      <c r="L10" s="21">
        <v>9202.54</v>
      </c>
      <c r="M10" s="21">
        <v>8771.98</v>
      </c>
    </row>
    <row r="11" spans="2:13" ht="12">
      <c r="B11" s="6" t="s">
        <v>119</v>
      </c>
      <c r="C11" s="21">
        <v>784801.72</v>
      </c>
      <c r="D11" s="21">
        <v>808633.875</v>
      </c>
      <c r="E11" s="21">
        <v>816892.701</v>
      </c>
      <c r="F11" s="21">
        <v>843642.69</v>
      </c>
      <c r="G11" s="21">
        <v>862801.041</v>
      </c>
      <c r="H11" s="21">
        <v>864675.367</v>
      </c>
      <c r="I11" s="21">
        <v>880898.526</v>
      </c>
      <c r="J11" s="21">
        <v>894608.224</v>
      </c>
      <c r="K11" s="21">
        <v>902986.276</v>
      </c>
      <c r="L11" s="21">
        <v>923460.736</v>
      </c>
      <c r="M11" s="21">
        <v>922610.444</v>
      </c>
    </row>
    <row r="12" spans="2:13" ht="12">
      <c r="B12" s="6" t="s">
        <v>120</v>
      </c>
      <c r="C12" s="21">
        <v>6714.61</v>
      </c>
      <c r="D12" s="21">
        <v>6542.1</v>
      </c>
      <c r="E12" s="21">
        <v>6286.2</v>
      </c>
      <c r="F12" s="21">
        <v>6182.44</v>
      </c>
      <c r="G12" s="21">
        <v>5921.63</v>
      </c>
      <c r="H12" s="21">
        <v>5627.54</v>
      </c>
      <c r="I12" s="21">
        <v>5345.51</v>
      </c>
      <c r="J12" s="21">
        <v>5048.18</v>
      </c>
      <c r="K12" s="21">
        <v>4847.87</v>
      </c>
      <c r="L12" s="21">
        <v>4655.11</v>
      </c>
      <c r="M12" s="21">
        <v>4489.79</v>
      </c>
    </row>
    <row r="13" spans="2:13" ht="12">
      <c r="B13" s="6" t="s">
        <v>121</v>
      </c>
      <c r="C13" s="79">
        <v>432.07989000000003</v>
      </c>
      <c r="D13" s="79">
        <v>424.63361</v>
      </c>
      <c r="E13" s="79">
        <v>414.91626</v>
      </c>
      <c r="F13" s="79">
        <v>411.14984999999996</v>
      </c>
      <c r="G13" s="79">
        <v>402.84015999999997</v>
      </c>
      <c r="H13" s="79">
        <v>387.77933</v>
      </c>
      <c r="I13" s="79">
        <v>393.15402</v>
      </c>
      <c r="J13" s="79">
        <v>383.02577</v>
      </c>
      <c r="K13" s="79">
        <v>376.27891999999997</v>
      </c>
      <c r="L13" s="79">
        <v>372.37306</v>
      </c>
      <c r="M13" s="79">
        <v>359.87626</v>
      </c>
    </row>
    <row r="14" ht="12"/>
    <row r="15" ht="12">
      <c r="B15" s="10" t="s">
        <v>122</v>
      </c>
    </row>
    <row r="16" ht="12"/>
    <row r="17" ht="12">
      <c r="B17" s="6" t="s">
        <v>1</v>
      </c>
    </row>
    <row r="20" ht="12"/>
    <row r="21" ht="12"/>
    <row r="22" ht="12"/>
    <row r="23" ht="12"/>
    <row r="24" ht="12"/>
    <row r="25" ht="12"/>
    <row r="26" ht="12"/>
    <row r="27" ht="12"/>
    <row r="28" ht="12"/>
    <row r="29" ht="12"/>
    <row r="30" ht="12"/>
    <row r="31" ht="12"/>
    <row r="32" ht="12"/>
    <row r="33" ht="12"/>
    <row r="34" ht="12"/>
    <row r="35" ht="12"/>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20"/>
  <dimension ref="B2:C23"/>
  <sheetViews>
    <sheetView workbookViewId="0" topLeftCell="A1">
      <selection activeCell="A1" sqref="A1"/>
    </sheetView>
  </sheetViews>
  <sheetFormatPr defaultColWidth="9.140625" defaultRowHeight="12.75"/>
  <cols>
    <col min="1" max="1" width="9.140625" style="6" customWidth="1"/>
    <col min="2" max="2" width="34.00390625" style="6" customWidth="1"/>
    <col min="3" max="3" width="9.140625" style="6" customWidth="1"/>
    <col min="4" max="4" width="11.140625" style="6" customWidth="1"/>
    <col min="5" max="16384" width="9.140625" style="6" customWidth="1"/>
  </cols>
  <sheetData>
    <row r="1" ht="12"/>
    <row r="2" ht="12">
      <c r="B2" s="6" t="s">
        <v>181</v>
      </c>
    </row>
    <row r="3" ht="12">
      <c r="B3" s="6" t="s">
        <v>182</v>
      </c>
    </row>
    <row r="4" ht="12">
      <c r="B4" s="6" t="s">
        <v>184</v>
      </c>
    </row>
    <row r="5" ht="12"/>
    <row r="6" ht="12">
      <c r="B6" s="6" t="s">
        <v>123</v>
      </c>
    </row>
    <row r="7" ht="12">
      <c r="B7" s="6" t="s">
        <v>286</v>
      </c>
    </row>
    <row r="8" ht="12"/>
    <row r="9" spans="2:3" ht="12">
      <c r="B9" s="8"/>
      <c r="C9" s="6">
        <v>2004</v>
      </c>
    </row>
    <row r="10" spans="2:3" ht="12">
      <c r="B10" s="17" t="s">
        <v>124</v>
      </c>
      <c r="C10" s="18">
        <v>683.3</v>
      </c>
    </row>
    <row r="11" spans="2:3" ht="12">
      <c r="B11" s="17" t="s">
        <v>92</v>
      </c>
      <c r="C11" s="18">
        <v>216.67</v>
      </c>
    </row>
    <row r="12" spans="2:3" ht="12">
      <c r="B12" s="17" t="s">
        <v>125</v>
      </c>
      <c r="C12" s="18">
        <v>182.12</v>
      </c>
    </row>
    <row r="13" spans="2:3" ht="12">
      <c r="B13" s="17" t="s">
        <v>90</v>
      </c>
      <c r="C13" s="19">
        <v>146.61</v>
      </c>
    </row>
    <row r="14" spans="2:3" ht="24">
      <c r="B14" s="17" t="s">
        <v>126</v>
      </c>
      <c r="C14" s="19">
        <v>73.55</v>
      </c>
    </row>
    <row r="15" spans="2:3" ht="12">
      <c r="B15" s="17" t="s">
        <v>127</v>
      </c>
      <c r="C15" s="18">
        <v>37.97</v>
      </c>
    </row>
    <row r="16" spans="2:3" ht="12">
      <c r="B16" s="17" t="s">
        <v>128</v>
      </c>
      <c r="C16" s="18">
        <v>12.51</v>
      </c>
    </row>
    <row r="17" spans="2:3" ht="12">
      <c r="B17" s="17" t="s">
        <v>186</v>
      </c>
      <c r="C17" s="18">
        <v>6.92</v>
      </c>
    </row>
    <row r="18" spans="2:3" ht="12">
      <c r="B18" s="17" t="s">
        <v>129</v>
      </c>
      <c r="C18" s="18">
        <v>0.63</v>
      </c>
    </row>
    <row r="19" ht="12">
      <c r="B19" s="10"/>
    </row>
    <row r="20" ht="12">
      <c r="B20" s="54" t="s">
        <v>130</v>
      </c>
    </row>
    <row r="21" ht="12">
      <c r="B21" s="10" t="s">
        <v>131</v>
      </c>
    </row>
    <row r="23" ht="12">
      <c r="B23" s="6" t="s">
        <v>306</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26">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5"/>
  <dimension ref="B1:R84"/>
  <sheetViews>
    <sheetView workbookViewId="0" topLeftCell="A1">
      <selection activeCell="A1" sqref="A1"/>
    </sheetView>
  </sheetViews>
  <sheetFormatPr defaultColWidth="9.140625" defaultRowHeight="12.75"/>
  <cols>
    <col min="1" max="1" width="9.140625" style="10" customWidth="1"/>
    <col min="2" max="2" width="20.7109375" style="10" customWidth="1"/>
    <col min="3" max="3" width="14.140625" style="10" customWidth="1"/>
    <col min="4" max="16384" width="9.140625" style="10" customWidth="1"/>
  </cols>
  <sheetData>
    <row r="1" spans="6:18" ht="12.75">
      <c r="F1" s="128"/>
      <c r="G1" s="128" t="s">
        <v>9</v>
      </c>
      <c r="H1" s="128" t="s">
        <v>10</v>
      </c>
      <c r="I1" s="125"/>
      <c r="J1" s="128"/>
      <c r="K1" s="128"/>
      <c r="L1" s="128" t="s">
        <v>11</v>
      </c>
      <c r="M1" s="128" t="s">
        <v>12</v>
      </c>
      <c r="N1" s="128"/>
      <c r="O1" s="128" t="s">
        <v>13</v>
      </c>
      <c r="P1" s="125"/>
      <c r="Q1" s="125"/>
      <c r="R1" s="125"/>
    </row>
    <row r="2" spans="2:18" ht="12.75">
      <c r="B2" s="6" t="s">
        <v>181</v>
      </c>
      <c r="F2" s="129">
        <v>0</v>
      </c>
      <c r="G2" s="129">
        <f>IF(H2&gt;25,H2-525,H2)</f>
        <v>0</v>
      </c>
      <c r="H2" s="129">
        <v>0</v>
      </c>
      <c r="I2" s="125"/>
      <c r="J2" s="128" t="s">
        <v>14</v>
      </c>
      <c r="K2" s="129">
        <v>150</v>
      </c>
      <c r="L2" s="128">
        <v>0</v>
      </c>
      <c r="M2" s="128">
        <v>0</v>
      </c>
      <c r="N2" s="128">
        <f>IF(L2=0,0,(M2-1+($K$2/200+L2-0.5)/($K$2/100+$K$3))/$K$4)</f>
        <v>0</v>
      </c>
      <c r="O2" s="128">
        <v>30</v>
      </c>
      <c r="P2" s="125"/>
      <c r="Q2" s="125"/>
      <c r="R2" s="125"/>
    </row>
    <row r="3" spans="2:18" ht="12.75">
      <c r="B3" s="6" t="s">
        <v>182</v>
      </c>
      <c r="F3" s="129">
        <v>0</v>
      </c>
      <c r="G3" s="129">
        <f aca="true" t="shared" si="0" ref="G3:G10">IF(H3&gt;25,H3-525,H3)</f>
        <v>5</v>
      </c>
      <c r="H3" s="129">
        <v>5</v>
      </c>
      <c r="I3" s="125"/>
      <c r="J3" s="130" t="s">
        <v>15</v>
      </c>
      <c r="K3" s="129">
        <v>1</v>
      </c>
      <c r="L3" s="130">
        <v>1</v>
      </c>
      <c r="M3" s="130">
        <v>29</v>
      </c>
      <c r="N3" s="128">
        <f>IF(L3=0,0,(M3-1+($K$2/200+L3-0.5)/($K$2/100+$K$3))/$K$4)</f>
        <v>0.890625</v>
      </c>
      <c r="O3" s="130">
        <v>30</v>
      </c>
      <c r="P3" s="125"/>
      <c r="Q3" s="125"/>
      <c r="R3" s="125"/>
    </row>
    <row r="4" spans="2:18" ht="12.75">
      <c r="B4" s="6" t="s">
        <v>185</v>
      </c>
      <c r="F4" s="129">
        <v>0</v>
      </c>
      <c r="G4" s="129">
        <f t="shared" si="0"/>
        <v>10</v>
      </c>
      <c r="H4" s="129">
        <v>10</v>
      </c>
      <c r="I4" s="125"/>
      <c r="J4" s="130" t="s">
        <v>16</v>
      </c>
      <c r="K4" s="129">
        <v>32</v>
      </c>
      <c r="L4" s="130"/>
      <c r="M4" s="130"/>
      <c r="N4" s="128"/>
      <c r="O4" s="130"/>
      <c r="P4" s="125"/>
      <c r="Q4" s="125"/>
      <c r="R4" s="125"/>
    </row>
    <row r="5" spans="6:18" ht="12.75">
      <c r="F5" s="131">
        <v>0</v>
      </c>
      <c r="G5" s="129">
        <f t="shared" si="0"/>
        <v>15</v>
      </c>
      <c r="H5" s="129">
        <v>15</v>
      </c>
      <c r="I5" s="125"/>
      <c r="J5" s="128"/>
      <c r="K5" s="128"/>
      <c r="L5" s="128"/>
      <c r="M5" s="128"/>
      <c r="N5" s="128"/>
      <c r="O5" s="130"/>
      <c r="P5" s="125"/>
      <c r="Q5" s="125"/>
      <c r="R5" s="125"/>
    </row>
    <row r="6" spans="2:18" ht="12.75">
      <c r="B6" s="10" t="s">
        <v>132</v>
      </c>
      <c r="F6" s="131">
        <v>0</v>
      </c>
      <c r="G6" s="129">
        <f t="shared" si="0"/>
        <v>20</v>
      </c>
      <c r="H6" s="129">
        <v>20</v>
      </c>
      <c r="I6" s="125"/>
      <c r="J6" s="125"/>
      <c r="K6" s="125"/>
      <c r="L6" s="125"/>
      <c r="M6" s="125"/>
      <c r="N6" s="125"/>
      <c r="O6" s="125"/>
      <c r="P6" s="125"/>
      <c r="Q6" s="125"/>
      <c r="R6" s="125"/>
    </row>
    <row r="7" spans="2:18" ht="12.75">
      <c r="B7" s="10" t="s">
        <v>287</v>
      </c>
      <c r="F7" s="131">
        <v>0</v>
      </c>
      <c r="G7" s="129">
        <f t="shared" si="0"/>
        <v>25</v>
      </c>
      <c r="H7" s="129">
        <v>25</v>
      </c>
      <c r="I7" s="125"/>
      <c r="J7" s="125"/>
      <c r="K7" s="125"/>
      <c r="L7" s="125"/>
      <c r="M7" s="125"/>
      <c r="N7" s="125"/>
      <c r="O7" s="125"/>
      <c r="P7" s="125"/>
      <c r="Q7" s="125"/>
      <c r="R7" s="125"/>
    </row>
    <row r="8" spans="6:18" ht="12.75">
      <c r="F8" s="131">
        <v>0</v>
      </c>
      <c r="G8" s="129">
        <f t="shared" si="0"/>
        <v>35</v>
      </c>
      <c r="H8" s="129">
        <v>560</v>
      </c>
      <c r="I8" s="125"/>
      <c r="J8" s="125"/>
      <c r="K8" s="125"/>
      <c r="L8" s="125"/>
      <c r="M8" s="125"/>
      <c r="N8" s="125"/>
      <c r="O8" s="125"/>
      <c r="P8" s="125"/>
      <c r="Q8" s="125"/>
      <c r="R8" s="125"/>
    </row>
    <row r="9" spans="3:18" ht="36">
      <c r="C9" s="90" t="s">
        <v>133</v>
      </c>
      <c r="F9" s="131">
        <v>0</v>
      </c>
      <c r="G9" s="129">
        <f t="shared" si="0"/>
        <v>40</v>
      </c>
      <c r="H9" s="128">
        <v>565</v>
      </c>
      <c r="I9" s="125"/>
      <c r="J9" s="125"/>
      <c r="K9" s="125"/>
      <c r="L9" s="125"/>
      <c r="M9" s="125"/>
      <c r="N9" s="125"/>
      <c r="O9" s="125"/>
      <c r="P9" s="125"/>
      <c r="Q9" s="125"/>
      <c r="R9" s="125"/>
    </row>
    <row r="10" spans="2:18" ht="12.75">
      <c r="B10" s="10" t="s">
        <v>213</v>
      </c>
      <c r="C10" s="49">
        <v>20.93013520867345</v>
      </c>
      <c r="F10" s="131">
        <v>0</v>
      </c>
      <c r="G10" s="129">
        <f t="shared" si="0"/>
        <v>45</v>
      </c>
      <c r="H10" s="128">
        <v>570</v>
      </c>
      <c r="I10" s="125"/>
      <c r="J10" s="125"/>
      <c r="K10" s="125"/>
      <c r="L10" s="125"/>
      <c r="M10" s="125"/>
      <c r="N10" s="125"/>
      <c r="O10" s="125"/>
      <c r="P10" s="125"/>
      <c r="Q10" s="125"/>
      <c r="R10" s="125"/>
    </row>
    <row r="11" spans="2:18" ht="12.75">
      <c r="B11" s="10" t="s">
        <v>214</v>
      </c>
      <c r="C11" s="49">
        <v>19.783919806820524</v>
      </c>
      <c r="F11" s="131"/>
      <c r="G11" s="129"/>
      <c r="H11" s="128"/>
      <c r="I11" s="125"/>
      <c r="J11" s="125"/>
      <c r="K11" s="125"/>
      <c r="L11" s="125"/>
      <c r="M11" s="125"/>
      <c r="N11" s="125"/>
      <c r="O11" s="125"/>
      <c r="P11" s="125"/>
      <c r="Q11" s="125"/>
      <c r="R11" s="125"/>
    </row>
    <row r="12" spans="2:18" ht="12.75">
      <c r="B12" s="10" t="s">
        <v>211</v>
      </c>
      <c r="C12" s="49">
        <v>16.019103924510745</v>
      </c>
      <c r="F12" s="131"/>
      <c r="G12" s="129"/>
      <c r="H12" s="128"/>
      <c r="I12" s="125"/>
      <c r="J12" s="125"/>
      <c r="K12" s="125"/>
      <c r="L12" s="125"/>
      <c r="M12" s="125"/>
      <c r="N12" s="125"/>
      <c r="O12" s="125"/>
      <c r="P12" s="125"/>
      <c r="Q12" s="125"/>
      <c r="R12" s="125"/>
    </row>
    <row r="13" spans="2:18" ht="12.75">
      <c r="B13" s="10" t="s">
        <v>196</v>
      </c>
      <c r="C13" s="49">
        <v>15.70183031849862</v>
      </c>
      <c r="F13" s="131"/>
      <c r="G13" s="129"/>
      <c r="H13" s="128"/>
      <c r="I13" s="125"/>
      <c r="J13" s="125"/>
      <c r="K13" s="125"/>
      <c r="L13" s="125"/>
      <c r="M13" s="125"/>
      <c r="N13" s="125"/>
      <c r="O13" s="125"/>
      <c r="P13" s="125"/>
      <c r="Q13" s="125"/>
      <c r="R13" s="125"/>
    </row>
    <row r="14" spans="2:8" ht="12.75">
      <c r="B14" s="10" t="s">
        <v>212</v>
      </c>
      <c r="C14" s="49">
        <v>14.905050490056</v>
      </c>
      <c r="F14" s="123"/>
      <c r="G14" s="122"/>
      <c r="H14" s="124"/>
    </row>
    <row r="15" spans="2:3" ht="12">
      <c r="B15" s="10" t="s">
        <v>206</v>
      </c>
      <c r="C15" s="49">
        <v>11.90880120945785</v>
      </c>
    </row>
    <row r="16" spans="2:3" ht="12">
      <c r="B16" s="10" t="s">
        <v>208</v>
      </c>
      <c r="C16" s="49">
        <v>10.162202052401879</v>
      </c>
    </row>
    <row r="17" spans="2:3" ht="12">
      <c r="B17" s="10" t="s">
        <v>204</v>
      </c>
      <c r="C17" s="49">
        <v>7.198929034426748</v>
      </c>
    </row>
    <row r="18" spans="2:3" ht="12">
      <c r="B18" s="10" t="s">
        <v>312</v>
      </c>
      <c r="C18" s="49">
        <v>6.962709629662148</v>
      </c>
    </row>
    <row r="19" spans="2:3" ht="12">
      <c r="B19" s="10" t="s">
        <v>198</v>
      </c>
      <c r="C19" s="49">
        <v>6.471805981728473</v>
      </c>
    </row>
    <row r="20" spans="2:3" ht="12">
      <c r="B20" s="10" t="s">
        <v>207</v>
      </c>
      <c r="C20" s="49">
        <v>5.490317560506447</v>
      </c>
    </row>
    <row r="21" spans="2:3" ht="12">
      <c r="B21" s="10" t="s">
        <v>237</v>
      </c>
      <c r="C21" s="49">
        <v>3.5778019586507073</v>
      </c>
    </row>
    <row r="22" spans="2:3" ht="12">
      <c r="B22" s="10" t="s">
        <v>194</v>
      </c>
      <c r="C22" s="49">
        <v>3.0106169387921677</v>
      </c>
    </row>
    <row r="23" spans="2:3" ht="12">
      <c r="B23" s="10" t="s">
        <v>199</v>
      </c>
      <c r="C23" s="49">
        <v>2.539703941542452</v>
      </c>
    </row>
    <row r="24" spans="2:3" ht="12">
      <c r="B24" s="10" t="s">
        <v>195</v>
      </c>
      <c r="C24" s="49">
        <v>2.2805018486924626</v>
      </c>
    </row>
    <row r="25" spans="2:3" ht="12">
      <c r="B25" s="10" t="s">
        <v>192</v>
      </c>
      <c r="C25" s="49">
        <v>2.041004048582996</v>
      </c>
    </row>
    <row r="26" spans="2:3" ht="12">
      <c r="B26" s="10" t="s">
        <v>191</v>
      </c>
      <c r="C26" s="49">
        <v>1.9738603353964304</v>
      </c>
    </row>
    <row r="27" spans="2:3" ht="12">
      <c r="B27" s="10" t="s">
        <v>210</v>
      </c>
      <c r="C27" s="49">
        <v>1.9570839028749971</v>
      </c>
    </row>
    <row r="28" spans="2:3" ht="12">
      <c r="B28" s="10" t="s">
        <v>209</v>
      </c>
      <c r="C28" s="49">
        <v>1.6536915650329933</v>
      </c>
    </row>
    <row r="29" spans="2:3" ht="12">
      <c r="B29" s="10" t="s">
        <v>59</v>
      </c>
      <c r="C29" s="49">
        <v>1.5585676395626256</v>
      </c>
    </row>
    <row r="30" spans="2:3" ht="12">
      <c r="B30" s="10" t="s">
        <v>232</v>
      </c>
      <c r="C30" s="49"/>
    </row>
    <row r="31" spans="2:3" ht="12">
      <c r="B31" s="10" t="s">
        <v>233</v>
      </c>
      <c r="C31" s="49"/>
    </row>
    <row r="32" spans="2:3" ht="12">
      <c r="B32" s="10" t="s">
        <v>234</v>
      </c>
      <c r="C32" s="49"/>
    </row>
    <row r="33" spans="2:3" ht="12">
      <c r="B33" s="10" t="s">
        <v>235</v>
      </c>
      <c r="C33" s="49"/>
    </row>
    <row r="34" spans="2:3" ht="12">
      <c r="B34" s="10" t="s">
        <v>236</v>
      </c>
      <c r="C34" s="49"/>
    </row>
    <row r="35" spans="2:3" ht="12">
      <c r="B35" s="10" t="s">
        <v>309</v>
      </c>
      <c r="C35" s="49"/>
    </row>
    <row r="36" spans="2:3" ht="12">
      <c r="B36" s="10" t="s">
        <v>60</v>
      </c>
      <c r="C36" s="49"/>
    </row>
    <row r="37" ht="12">
      <c r="C37" s="49"/>
    </row>
    <row r="38" spans="2:3" ht="12">
      <c r="B38" s="10" t="s">
        <v>216</v>
      </c>
      <c r="C38" s="49">
        <v>566.8726303890413</v>
      </c>
    </row>
    <row r="39" spans="2:3" ht="12">
      <c r="B39" s="10" t="s">
        <v>222</v>
      </c>
      <c r="C39" s="49">
        <v>7.138904172176694</v>
      </c>
    </row>
    <row r="40" spans="2:3" ht="12">
      <c r="B40" s="10" t="s">
        <v>230</v>
      </c>
      <c r="C40" s="49">
        <v>3.747337521351337</v>
      </c>
    </row>
    <row r="41" spans="2:3" ht="12">
      <c r="B41" s="10" t="s">
        <v>223</v>
      </c>
      <c r="C41" s="49">
        <v>3.2307889916277337</v>
      </c>
    </row>
    <row r="42" ht="12">
      <c r="C42" s="53"/>
    </row>
    <row r="44" ht="12">
      <c r="B44" s="10" t="s">
        <v>134</v>
      </c>
    </row>
    <row r="45" ht="12">
      <c r="B45" s="10" t="s">
        <v>135</v>
      </c>
    </row>
    <row r="46" ht="12">
      <c r="B46" s="10" t="s">
        <v>136</v>
      </c>
    </row>
    <row r="47" ht="12">
      <c r="B47" s="6" t="s">
        <v>238</v>
      </c>
    </row>
    <row r="49" ht="12">
      <c r="B49" s="83" t="s">
        <v>303</v>
      </c>
    </row>
    <row r="50" ht="12">
      <c r="B50" s="83"/>
    </row>
    <row r="51" ht="12">
      <c r="C51" s="125"/>
    </row>
    <row r="52" spans="2:3" ht="12" customHeight="1">
      <c r="B52" s="83"/>
      <c r="C52" s="126" t="s">
        <v>6</v>
      </c>
    </row>
    <row r="53" spans="2:3" ht="12">
      <c r="B53" s="125" t="s">
        <v>213</v>
      </c>
      <c r="C53" s="127">
        <f>IF(C10&gt;25,C10-525,C10)</f>
        <v>20.93013520867345</v>
      </c>
    </row>
    <row r="54" spans="2:3" ht="12">
      <c r="B54" s="125" t="s">
        <v>214</v>
      </c>
      <c r="C54" s="127">
        <f aca="true" t="shared" si="1" ref="C54:C84">IF(C11&gt;25,C11-525,C11)</f>
        <v>19.783919806820524</v>
      </c>
    </row>
    <row r="55" spans="2:3" ht="12">
      <c r="B55" s="125" t="s">
        <v>211</v>
      </c>
      <c r="C55" s="127">
        <f t="shared" si="1"/>
        <v>16.019103924510745</v>
      </c>
    </row>
    <row r="56" spans="2:3" ht="12">
      <c r="B56" s="125" t="s">
        <v>196</v>
      </c>
      <c r="C56" s="127">
        <f t="shared" si="1"/>
        <v>15.70183031849862</v>
      </c>
    </row>
    <row r="57" spans="2:3" ht="12">
      <c r="B57" s="125" t="s">
        <v>212</v>
      </c>
      <c r="C57" s="127">
        <f t="shared" si="1"/>
        <v>14.905050490056</v>
      </c>
    </row>
    <row r="58" spans="2:3" ht="12">
      <c r="B58" s="125" t="s">
        <v>206</v>
      </c>
      <c r="C58" s="127">
        <f t="shared" si="1"/>
        <v>11.90880120945785</v>
      </c>
    </row>
    <row r="59" spans="2:3" ht="12">
      <c r="B59" s="125" t="s">
        <v>208</v>
      </c>
      <c r="C59" s="127">
        <f t="shared" si="1"/>
        <v>10.162202052401879</v>
      </c>
    </row>
    <row r="60" spans="2:3" ht="12">
      <c r="B60" s="125" t="s">
        <v>204</v>
      </c>
      <c r="C60" s="127">
        <f t="shared" si="1"/>
        <v>7.198929034426748</v>
      </c>
    </row>
    <row r="61" spans="2:3" ht="12">
      <c r="B61" s="125" t="s">
        <v>312</v>
      </c>
      <c r="C61" s="127">
        <f t="shared" si="1"/>
        <v>6.962709629662148</v>
      </c>
    </row>
    <row r="62" spans="2:3" ht="12">
      <c r="B62" s="125" t="s">
        <v>198</v>
      </c>
      <c r="C62" s="127">
        <f t="shared" si="1"/>
        <v>6.471805981728473</v>
      </c>
    </row>
    <row r="63" spans="2:3" ht="12">
      <c r="B63" s="125" t="s">
        <v>207</v>
      </c>
      <c r="C63" s="127">
        <f t="shared" si="1"/>
        <v>5.490317560506447</v>
      </c>
    </row>
    <row r="64" spans="2:3" ht="12">
      <c r="B64" s="125" t="s">
        <v>237</v>
      </c>
      <c r="C64" s="127">
        <f t="shared" si="1"/>
        <v>3.5778019586507073</v>
      </c>
    </row>
    <row r="65" spans="2:3" ht="12">
      <c r="B65" s="125" t="s">
        <v>194</v>
      </c>
      <c r="C65" s="127">
        <f t="shared" si="1"/>
        <v>3.0106169387921677</v>
      </c>
    </row>
    <row r="66" spans="2:3" ht="12">
      <c r="B66" s="125" t="s">
        <v>199</v>
      </c>
      <c r="C66" s="127">
        <f t="shared" si="1"/>
        <v>2.539703941542452</v>
      </c>
    </row>
    <row r="67" spans="2:3" ht="12">
      <c r="B67" s="125" t="s">
        <v>195</v>
      </c>
      <c r="C67" s="127">
        <f t="shared" si="1"/>
        <v>2.2805018486924626</v>
      </c>
    </row>
    <row r="68" spans="2:3" ht="12">
      <c r="B68" s="125" t="s">
        <v>192</v>
      </c>
      <c r="C68" s="127">
        <f t="shared" si="1"/>
        <v>2.041004048582996</v>
      </c>
    </row>
    <row r="69" spans="2:3" ht="12">
      <c r="B69" s="125" t="s">
        <v>191</v>
      </c>
      <c r="C69" s="127">
        <f t="shared" si="1"/>
        <v>1.9738603353964304</v>
      </c>
    </row>
    <row r="70" spans="2:3" ht="12">
      <c r="B70" s="125" t="s">
        <v>210</v>
      </c>
      <c r="C70" s="127">
        <f t="shared" si="1"/>
        <v>1.9570839028749971</v>
      </c>
    </row>
    <row r="71" spans="2:3" ht="12">
      <c r="B71" s="125" t="s">
        <v>209</v>
      </c>
      <c r="C71" s="127">
        <f t="shared" si="1"/>
        <v>1.6536915650329933</v>
      </c>
    </row>
    <row r="72" spans="2:3" ht="12">
      <c r="B72" s="125" t="s">
        <v>59</v>
      </c>
      <c r="C72" s="127">
        <f t="shared" si="1"/>
        <v>1.5585676395626256</v>
      </c>
    </row>
    <row r="73" spans="2:3" ht="12">
      <c r="B73" s="125" t="s">
        <v>232</v>
      </c>
      <c r="C73" s="127">
        <f t="shared" si="1"/>
        <v>0</v>
      </c>
    </row>
    <row r="74" spans="2:3" ht="12">
      <c r="B74" s="125" t="s">
        <v>233</v>
      </c>
      <c r="C74" s="127">
        <f t="shared" si="1"/>
        <v>0</v>
      </c>
    </row>
    <row r="75" spans="2:3" ht="12">
      <c r="B75" s="125" t="s">
        <v>234</v>
      </c>
      <c r="C75" s="127">
        <f t="shared" si="1"/>
        <v>0</v>
      </c>
    </row>
    <row r="76" spans="2:3" ht="12">
      <c r="B76" s="125" t="s">
        <v>235</v>
      </c>
      <c r="C76" s="127">
        <f t="shared" si="1"/>
        <v>0</v>
      </c>
    </row>
    <row r="77" spans="2:3" ht="12">
      <c r="B77" s="125" t="s">
        <v>236</v>
      </c>
      <c r="C77" s="127">
        <f t="shared" si="1"/>
        <v>0</v>
      </c>
    </row>
    <row r="78" spans="2:3" ht="12">
      <c r="B78" s="125" t="s">
        <v>309</v>
      </c>
      <c r="C78" s="127">
        <f t="shared" si="1"/>
        <v>0</v>
      </c>
    </row>
    <row r="79" spans="2:3" ht="12">
      <c r="B79" s="125" t="s">
        <v>60</v>
      </c>
      <c r="C79" s="127">
        <f t="shared" si="1"/>
        <v>0</v>
      </c>
    </row>
    <row r="80" spans="2:3" ht="12">
      <c r="B80" s="125"/>
      <c r="C80" s="127"/>
    </row>
    <row r="81" spans="2:3" ht="12">
      <c r="B81" s="125" t="s">
        <v>216</v>
      </c>
      <c r="C81" s="127">
        <f t="shared" si="1"/>
        <v>41.87263038904132</v>
      </c>
    </row>
    <row r="82" spans="2:3" ht="12">
      <c r="B82" s="125" t="s">
        <v>222</v>
      </c>
      <c r="C82" s="127">
        <f t="shared" si="1"/>
        <v>7.138904172176694</v>
      </c>
    </row>
    <row r="83" spans="2:3" ht="12">
      <c r="B83" s="125" t="s">
        <v>230</v>
      </c>
      <c r="C83" s="127">
        <f t="shared" si="1"/>
        <v>3.747337521351337</v>
      </c>
    </row>
    <row r="84" spans="2:3" ht="12">
      <c r="B84" s="125" t="s">
        <v>223</v>
      </c>
      <c r="C84" s="127">
        <f t="shared" si="1"/>
        <v>3.2307889916277337</v>
      </c>
    </row>
  </sheetData>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8"/>
  <dimension ref="B2:P40"/>
  <sheetViews>
    <sheetView workbookViewId="0" topLeftCell="A1">
      <selection activeCell="A1" sqref="A1"/>
    </sheetView>
  </sheetViews>
  <sheetFormatPr defaultColWidth="9.140625" defaultRowHeight="12.75"/>
  <cols>
    <col min="1" max="1" width="9.140625" style="10" customWidth="1"/>
    <col min="2" max="2" width="19.00390625" style="10" customWidth="1"/>
    <col min="3" max="5" width="9.140625" style="10" customWidth="1"/>
    <col min="6" max="6" width="16.00390625" style="6" customWidth="1"/>
    <col min="7" max="16384" width="9.140625" style="10" customWidth="1"/>
  </cols>
  <sheetData>
    <row r="1" ht="12"/>
    <row r="2" ht="12">
      <c r="B2" s="6" t="s">
        <v>181</v>
      </c>
    </row>
    <row r="3" ht="12">
      <c r="B3" s="6" t="s">
        <v>182</v>
      </c>
    </row>
    <row r="4" ht="12">
      <c r="B4" s="6" t="s">
        <v>185</v>
      </c>
    </row>
    <row r="5" ht="12"/>
    <row r="6" ht="12">
      <c r="B6" s="10" t="s">
        <v>141</v>
      </c>
    </row>
    <row r="7" ht="12">
      <c r="B7" s="10" t="s">
        <v>142</v>
      </c>
    </row>
    <row r="8" ht="12"/>
    <row r="9" spans="2:5" ht="12">
      <c r="B9" s="80"/>
      <c r="C9" s="81">
        <v>2003</v>
      </c>
      <c r="E9" s="82"/>
    </row>
    <row r="10" spans="2:5" ht="12">
      <c r="B10" s="37" t="s">
        <v>207</v>
      </c>
      <c r="C10" s="14">
        <v>98.5</v>
      </c>
      <c r="E10" s="82"/>
    </row>
    <row r="11" spans="2:3" ht="12">
      <c r="B11" s="37" t="s">
        <v>195</v>
      </c>
      <c r="C11" s="14">
        <v>92.6</v>
      </c>
    </row>
    <row r="12" spans="2:3" ht="12">
      <c r="B12" s="37" t="s">
        <v>205</v>
      </c>
      <c r="C12" s="14">
        <v>88.1</v>
      </c>
    </row>
    <row r="13" spans="2:3" ht="12">
      <c r="B13" s="37" t="s">
        <v>199</v>
      </c>
      <c r="C13" s="14">
        <v>88</v>
      </c>
    </row>
    <row r="14" spans="2:3" ht="12">
      <c r="B14" s="37" t="s">
        <v>194</v>
      </c>
      <c r="C14" s="14">
        <v>87.4</v>
      </c>
    </row>
    <row r="15" spans="2:3" ht="12">
      <c r="B15" s="37" t="s">
        <v>214</v>
      </c>
      <c r="C15" s="14">
        <v>85</v>
      </c>
    </row>
    <row r="16" spans="2:3" ht="12">
      <c r="B16" s="37" t="s">
        <v>213</v>
      </c>
      <c r="C16" s="14">
        <v>81</v>
      </c>
    </row>
    <row r="17" spans="2:3" ht="12">
      <c r="B17" s="37" t="s">
        <v>208</v>
      </c>
      <c r="C17" s="14">
        <v>80.9</v>
      </c>
    </row>
    <row r="18" spans="2:3" ht="12">
      <c r="B18" s="37" t="s">
        <v>200</v>
      </c>
      <c r="C18" s="14">
        <v>77.3</v>
      </c>
    </row>
    <row r="19" spans="2:3" ht="12">
      <c r="B19" s="37" t="s">
        <v>196</v>
      </c>
      <c r="C19" s="14">
        <v>70</v>
      </c>
    </row>
    <row r="20" spans="2:3" ht="12">
      <c r="B20" s="37" t="s">
        <v>203</v>
      </c>
      <c r="C20" s="14">
        <v>68.2</v>
      </c>
    </row>
    <row r="21" spans="2:3" ht="12">
      <c r="B21" s="37" t="s">
        <v>215</v>
      </c>
      <c r="C21" s="14">
        <v>68</v>
      </c>
    </row>
    <row r="22" spans="2:3" ht="12">
      <c r="B22" s="37" t="s">
        <v>193</v>
      </c>
      <c r="C22" s="14">
        <v>62.4</v>
      </c>
    </row>
    <row r="23" spans="2:3" ht="12">
      <c r="B23" s="37" t="s">
        <v>209</v>
      </c>
      <c r="C23" s="14">
        <v>55.5</v>
      </c>
    </row>
    <row r="24" spans="2:3" ht="12">
      <c r="B24" s="37" t="s">
        <v>191</v>
      </c>
      <c r="C24" s="14">
        <v>38.1</v>
      </c>
    </row>
    <row r="25" spans="2:3" ht="12">
      <c r="B25" s="37" t="s">
        <v>192</v>
      </c>
      <c r="C25" s="14">
        <v>37.8</v>
      </c>
    </row>
    <row r="26" spans="2:3" ht="12">
      <c r="B26" s="37" t="s">
        <v>206</v>
      </c>
      <c r="C26" s="14">
        <v>35.8</v>
      </c>
    </row>
    <row r="27" spans="2:3" ht="12">
      <c r="B27" s="37" t="s">
        <v>220</v>
      </c>
      <c r="C27" s="14">
        <v>34.5</v>
      </c>
    </row>
    <row r="28" spans="2:3" ht="12">
      <c r="B28" s="37" t="s">
        <v>312</v>
      </c>
      <c r="C28" s="14">
        <v>28</v>
      </c>
    </row>
    <row r="29" spans="2:3" ht="12">
      <c r="B29" s="37" t="s">
        <v>204</v>
      </c>
      <c r="C29" s="14">
        <v>27.6</v>
      </c>
    </row>
    <row r="30" spans="2:3" ht="12">
      <c r="B30" s="37" t="s">
        <v>197</v>
      </c>
      <c r="C30" s="14">
        <v>26</v>
      </c>
    </row>
    <row r="31" spans="2:3" ht="12">
      <c r="B31" s="37" t="s">
        <v>198</v>
      </c>
      <c r="C31" s="13">
        <v>10.7</v>
      </c>
    </row>
    <row r="32" spans="2:3" ht="12">
      <c r="B32" s="37" t="s">
        <v>239</v>
      </c>
      <c r="C32" s="83"/>
    </row>
    <row r="33" ht="12">
      <c r="B33" s="6" t="s">
        <v>2</v>
      </c>
    </row>
    <row r="34" ht="12">
      <c r="B34" s="6" t="s">
        <v>241</v>
      </c>
    </row>
    <row r="35" ht="12">
      <c r="B35" s="6" t="s">
        <v>242</v>
      </c>
    </row>
    <row r="36" ht="12">
      <c r="B36" s="6" t="s">
        <v>240</v>
      </c>
    </row>
    <row r="38" spans="2:14" ht="12" customHeight="1">
      <c r="B38" s="6" t="s">
        <v>143</v>
      </c>
      <c r="C38" s="6"/>
      <c r="D38" s="6"/>
      <c r="E38" s="6"/>
      <c r="G38" s="6"/>
      <c r="H38" s="6"/>
      <c r="I38" s="6"/>
      <c r="J38" s="6"/>
      <c r="K38" s="6"/>
      <c r="L38" s="6"/>
      <c r="M38" s="6"/>
      <c r="N38" s="6"/>
    </row>
    <row r="39" ht="12">
      <c r="B39" s="10" t="s">
        <v>144</v>
      </c>
    </row>
    <row r="40" spans="2:16" ht="12">
      <c r="B40" s="6" t="s">
        <v>243</v>
      </c>
      <c r="F40" s="168"/>
      <c r="G40" s="168"/>
      <c r="H40" s="168"/>
      <c r="I40" s="168"/>
      <c r="J40" s="168"/>
      <c r="K40" s="168"/>
      <c r="L40" s="168"/>
      <c r="M40" s="168"/>
      <c r="N40" s="168"/>
      <c r="O40" s="168"/>
      <c r="P40" s="168"/>
    </row>
  </sheetData>
  <mergeCells count="1">
    <mergeCell ref="F40:P40"/>
  </mergeCells>
  <printOptions/>
  <pageMargins left="0.75" right="0.75" top="1" bottom="1" header="0.5" footer="0.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5"/>
  <dimension ref="A2:L46"/>
  <sheetViews>
    <sheetView showGridLines="0" workbookViewId="0" topLeftCell="A1">
      <selection activeCell="A1" sqref="A1"/>
    </sheetView>
  </sheetViews>
  <sheetFormatPr defaultColWidth="9.140625" defaultRowHeight="12.75"/>
  <cols>
    <col min="1" max="1" width="1.7109375" style="6" customWidth="1"/>
    <col min="2" max="2" width="13.421875" style="6" customWidth="1"/>
    <col min="3" max="3" width="7.28125" style="6" customWidth="1"/>
    <col min="4" max="5" width="8.28125" style="6" customWidth="1"/>
    <col min="6" max="6" width="9.28125" style="6" customWidth="1"/>
    <col min="7" max="7" width="11.28125" style="6" customWidth="1"/>
    <col min="8" max="8" width="9.28125" style="6" customWidth="1"/>
    <col min="9" max="9" width="1.7109375" style="6" customWidth="1"/>
    <col min="10" max="10" width="6.8515625" style="6" customWidth="1"/>
    <col min="11" max="12" width="8.8515625" style="6" customWidth="1"/>
    <col min="13" max="16384" width="9.140625" style="6" customWidth="1"/>
  </cols>
  <sheetData>
    <row r="2" ht="12">
      <c r="B2" s="6" t="s">
        <v>181</v>
      </c>
    </row>
    <row r="3" spans="2:8" ht="12">
      <c r="B3" s="6" t="s">
        <v>182</v>
      </c>
      <c r="C3" s="169"/>
      <c r="D3" s="169"/>
      <c r="E3" s="169"/>
      <c r="F3" s="169"/>
      <c r="G3" s="169"/>
      <c r="H3" s="169"/>
    </row>
    <row r="4" spans="2:8" ht="12">
      <c r="B4" s="6" t="s">
        <v>185</v>
      </c>
      <c r="C4" s="169"/>
      <c r="D4" s="169"/>
      <c r="E4" s="169"/>
      <c r="F4" s="169"/>
      <c r="G4" s="169"/>
      <c r="H4" s="169"/>
    </row>
    <row r="6" ht="12">
      <c r="B6" s="6" t="s">
        <v>137</v>
      </c>
    </row>
    <row r="9" spans="3:12" ht="23.25" customHeight="1">
      <c r="C9" s="169" t="s">
        <v>138</v>
      </c>
      <c r="D9" s="169"/>
      <c r="E9" s="169"/>
      <c r="F9" s="169"/>
      <c r="G9" s="169"/>
      <c r="H9" s="169"/>
      <c r="I9" s="51"/>
      <c r="J9" s="170" t="s">
        <v>66</v>
      </c>
      <c r="K9" s="170"/>
      <c r="L9" s="170"/>
    </row>
    <row r="10" spans="3:12" ht="12">
      <c r="C10" s="169" t="s">
        <v>139</v>
      </c>
      <c r="D10" s="169"/>
      <c r="E10" s="169"/>
      <c r="F10" s="169"/>
      <c r="G10" s="169"/>
      <c r="H10" s="169"/>
      <c r="I10" s="16"/>
      <c r="J10" s="170" t="s">
        <v>65</v>
      </c>
      <c r="K10" s="170"/>
      <c r="L10" s="170"/>
    </row>
    <row r="11" spans="3:12" ht="63" customHeight="1">
      <c r="C11" s="23" t="s">
        <v>61</v>
      </c>
      <c r="D11" s="23" t="s">
        <v>62</v>
      </c>
      <c r="E11" s="23" t="s">
        <v>63</v>
      </c>
      <c r="F11" s="23" t="s">
        <v>67</v>
      </c>
      <c r="G11" s="23" t="s">
        <v>68</v>
      </c>
      <c r="H11" s="23" t="s">
        <v>64</v>
      </c>
      <c r="I11" s="16"/>
      <c r="J11" s="84">
        <v>1990</v>
      </c>
      <c r="K11" s="84">
        <v>2000</v>
      </c>
      <c r="L11" s="84">
        <v>2004</v>
      </c>
    </row>
    <row r="12" spans="1:12" ht="12">
      <c r="A12" s="34"/>
      <c r="B12" s="35" t="s">
        <v>191</v>
      </c>
      <c r="C12" s="85">
        <v>28547</v>
      </c>
      <c r="D12" s="85">
        <v>16146</v>
      </c>
      <c r="E12" s="85">
        <v>12401</v>
      </c>
      <c r="F12" s="85">
        <v>8347</v>
      </c>
      <c r="G12" s="85">
        <v>17785</v>
      </c>
      <c r="H12" s="85">
        <v>20748</v>
      </c>
      <c r="I12" s="36"/>
      <c r="J12" s="86" t="s">
        <v>307</v>
      </c>
      <c r="K12" s="86" t="s">
        <v>307</v>
      </c>
      <c r="L12" s="86" t="s">
        <v>307</v>
      </c>
    </row>
    <row r="13" spans="2:12" ht="12">
      <c r="B13" s="16" t="s">
        <v>192</v>
      </c>
      <c r="C13" s="21">
        <v>68220</v>
      </c>
      <c r="D13" s="21">
        <v>52916</v>
      </c>
      <c r="E13" s="21">
        <v>15304</v>
      </c>
      <c r="F13" s="21">
        <v>450</v>
      </c>
      <c r="G13" s="21">
        <v>15754</v>
      </c>
      <c r="H13" s="21">
        <v>15754</v>
      </c>
      <c r="I13" s="28"/>
      <c r="J13" s="87">
        <v>59.317241379310346</v>
      </c>
      <c r="K13" s="87">
        <v>19.79310344827586</v>
      </c>
      <c r="L13" s="87">
        <v>16.117241379310343</v>
      </c>
    </row>
    <row r="14" spans="2:12" ht="12">
      <c r="B14" s="16" t="s">
        <v>57</v>
      </c>
      <c r="C14" s="21">
        <v>54653</v>
      </c>
      <c r="D14" s="21">
        <v>39416</v>
      </c>
      <c r="E14" s="21">
        <v>15237</v>
      </c>
      <c r="F14" s="21">
        <v>740</v>
      </c>
      <c r="G14" s="21">
        <v>15977</v>
      </c>
      <c r="H14" s="21">
        <v>15977</v>
      </c>
      <c r="I14" s="28"/>
      <c r="J14" s="87">
        <v>62.44212098581031</v>
      </c>
      <c r="K14" s="87">
        <v>41.433905899925314</v>
      </c>
      <c r="L14" s="87">
        <v>40.336071695295</v>
      </c>
    </row>
    <row r="15" spans="2:12" ht="12">
      <c r="B15" s="16" t="s">
        <v>194</v>
      </c>
      <c r="C15" s="21">
        <v>38485</v>
      </c>
      <c r="D15" s="21">
        <v>22145</v>
      </c>
      <c r="E15" s="21">
        <v>16340</v>
      </c>
      <c r="F15" s="21" t="s">
        <v>307</v>
      </c>
      <c r="G15" s="21">
        <v>1935</v>
      </c>
      <c r="H15" s="21">
        <v>16340</v>
      </c>
      <c r="I15" s="28"/>
      <c r="J15" s="87">
        <v>126.1</v>
      </c>
      <c r="K15" s="87">
        <v>70.91</v>
      </c>
      <c r="L15" s="87">
        <v>65.93</v>
      </c>
    </row>
    <row r="16" spans="2:12" ht="12">
      <c r="B16" s="16" t="s">
        <v>195</v>
      </c>
      <c r="C16" s="21" t="s">
        <v>307</v>
      </c>
      <c r="D16" s="21">
        <v>190000</v>
      </c>
      <c r="E16" s="21">
        <v>117000</v>
      </c>
      <c r="F16" s="21" t="s">
        <v>307</v>
      </c>
      <c r="G16" s="21" t="s">
        <v>307</v>
      </c>
      <c r="H16" s="21">
        <v>188000</v>
      </c>
      <c r="I16" s="28"/>
      <c r="J16" s="55" t="s">
        <v>307</v>
      </c>
      <c r="K16" s="55" t="s">
        <v>307</v>
      </c>
      <c r="L16" s="55" t="s">
        <v>307</v>
      </c>
    </row>
    <row r="17" spans="2:12" ht="12">
      <c r="B17" s="16" t="s">
        <v>196</v>
      </c>
      <c r="C17" s="21">
        <v>30647</v>
      </c>
      <c r="D17" s="21">
        <v>18603</v>
      </c>
      <c r="E17" s="21">
        <v>12044</v>
      </c>
      <c r="F17" s="21">
        <v>9070</v>
      </c>
      <c r="G17" s="21">
        <v>11920</v>
      </c>
      <c r="H17" s="21">
        <v>21114</v>
      </c>
      <c r="I17" s="28"/>
      <c r="J17" s="55" t="s">
        <v>307</v>
      </c>
      <c r="K17" s="55" t="s">
        <v>307</v>
      </c>
      <c r="L17" s="55" t="s">
        <v>307</v>
      </c>
    </row>
    <row r="18" spans="2:12" ht="12">
      <c r="B18" s="16" t="s">
        <v>197</v>
      </c>
      <c r="C18" s="21" t="s">
        <v>307</v>
      </c>
      <c r="D18" s="21" t="s">
        <v>307</v>
      </c>
      <c r="E18" s="21" t="s">
        <v>307</v>
      </c>
      <c r="F18" s="21" t="s">
        <v>307</v>
      </c>
      <c r="G18" s="21" t="s">
        <v>307</v>
      </c>
      <c r="H18" s="21" t="s">
        <v>307</v>
      </c>
      <c r="I18" s="28"/>
      <c r="J18" s="55" t="s">
        <v>307</v>
      </c>
      <c r="K18" s="55" t="s">
        <v>307</v>
      </c>
      <c r="L18" s="55" t="s">
        <v>307</v>
      </c>
    </row>
    <row r="19" spans="2:12" ht="12">
      <c r="B19" s="16" t="s">
        <v>198</v>
      </c>
      <c r="C19" s="21">
        <v>115000</v>
      </c>
      <c r="D19" s="21">
        <v>55000</v>
      </c>
      <c r="E19" s="21">
        <v>60000</v>
      </c>
      <c r="F19" s="21">
        <v>12000</v>
      </c>
      <c r="G19" s="21" t="s">
        <v>307</v>
      </c>
      <c r="H19" s="21">
        <v>72000</v>
      </c>
      <c r="I19" s="28"/>
      <c r="J19" s="87">
        <v>56.57746478873239</v>
      </c>
      <c r="K19" s="87" t="s">
        <v>307</v>
      </c>
      <c r="L19" s="87" t="s">
        <v>307</v>
      </c>
    </row>
    <row r="20" spans="2:12" ht="12">
      <c r="B20" s="16" t="s">
        <v>199</v>
      </c>
      <c r="C20" s="21">
        <v>346527</v>
      </c>
      <c r="D20" s="21">
        <v>235394</v>
      </c>
      <c r="E20" s="21">
        <v>111133</v>
      </c>
      <c r="F20" s="21" t="s">
        <v>307</v>
      </c>
      <c r="G20" s="21">
        <v>111133</v>
      </c>
      <c r="H20" s="21">
        <v>111133</v>
      </c>
      <c r="I20" s="28"/>
      <c r="J20" s="55" t="s">
        <v>307</v>
      </c>
      <c r="K20" s="55" t="s">
        <v>307</v>
      </c>
      <c r="L20" s="55" t="s">
        <v>307</v>
      </c>
    </row>
    <row r="21" spans="2:12" ht="12">
      <c r="B21" s="16" t="s">
        <v>200</v>
      </c>
      <c r="C21" s="21" t="s">
        <v>307</v>
      </c>
      <c r="D21" s="21" t="s">
        <v>307</v>
      </c>
      <c r="E21" s="21" t="s">
        <v>307</v>
      </c>
      <c r="F21" s="21">
        <v>11000</v>
      </c>
      <c r="G21" s="21">
        <v>168000</v>
      </c>
      <c r="H21" s="21" t="s">
        <v>307</v>
      </c>
      <c r="I21" s="28"/>
      <c r="J21" s="55" t="s">
        <v>307</v>
      </c>
      <c r="K21" s="55" t="s">
        <v>307</v>
      </c>
      <c r="L21" s="55" t="s">
        <v>307</v>
      </c>
    </row>
    <row r="22" spans="2:12" ht="12">
      <c r="B22" s="16" t="s">
        <v>201</v>
      </c>
      <c r="C22" s="21" t="s">
        <v>307</v>
      </c>
      <c r="D22" s="21" t="s">
        <v>307</v>
      </c>
      <c r="E22" s="21" t="s">
        <v>307</v>
      </c>
      <c r="F22" s="21" t="s">
        <v>307</v>
      </c>
      <c r="G22" s="21" t="s">
        <v>307</v>
      </c>
      <c r="H22" s="21" t="s">
        <v>307</v>
      </c>
      <c r="I22" s="28"/>
      <c r="J22" s="55" t="s">
        <v>307</v>
      </c>
      <c r="K22" s="55" t="s">
        <v>307</v>
      </c>
      <c r="L22" s="55" t="s">
        <v>307</v>
      </c>
    </row>
    <row r="23" spans="2:12" ht="12">
      <c r="B23" s="16" t="s">
        <v>220</v>
      </c>
      <c r="C23" s="21" t="s">
        <v>307</v>
      </c>
      <c r="D23" s="21" t="s">
        <v>307</v>
      </c>
      <c r="E23" s="21" t="s">
        <v>307</v>
      </c>
      <c r="F23" s="21">
        <v>0</v>
      </c>
      <c r="G23" s="21" t="s">
        <v>307</v>
      </c>
      <c r="H23" s="21" t="s">
        <v>307</v>
      </c>
      <c r="I23" s="28"/>
      <c r="J23" s="55" t="s">
        <v>307</v>
      </c>
      <c r="K23" s="55" t="s">
        <v>307</v>
      </c>
      <c r="L23" s="55" t="s">
        <v>307</v>
      </c>
    </row>
    <row r="24" spans="2:12" ht="12">
      <c r="B24" s="16" t="s">
        <v>203</v>
      </c>
      <c r="C24" s="21">
        <v>42197</v>
      </c>
      <c r="D24" s="21" t="s">
        <v>307</v>
      </c>
      <c r="E24" s="21" t="s">
        <v>307</v>
      </c>
      <c r="F24" s="21">
        <v>17415</v>
      </c>
      <c r="G24" s="21">
        <v>33532</v>
      </c>
      <c r="H24" s="21" t="s">
        <v>307</v>
      </c>
      <c r="I24" s="28"/>
      <c r="J24" s="87" t="s">
        <v>307</v>
      </c>
      <c r="K24" s="87">
        <v>23.7</v>
      </c>
      <c r="L24" s="87">
        <v>20.78</v>
      </c>
    </row>
    <row r="25" spans="2:12" ht="12">
      <c r="B25" s="16" t="s">
        <v>204</v>
      </c>
      <c r="C25" s="21">
        <v>44010</v>
      </c>
      <c r="D25" s="21">
        <v>28500</v>
      </c>
      <c r="E25" s="21">
        <v>15510</v>
      </c>
      <c r="F25" s="21">
        <v>8990</v>
      </c>
      <c r="G25" s="21">
        <v>25897</v>
      </c>
      <c r="H25" s="21">
        <v>24500</v>
      </c>
      <c r="I25" s="28"/>
      <c r="J25" s="55" t="s">
        <v>307</v>
      </c>
      <c r="K25" s="55" t="s">
        <v>307</v>
      </c>
      <c r="L25" s="55" t="s">
        <v>307</v>
      </c>
    </row>
    <row r="26" spans="2:12" ht="12">
      <c r="B26" s="16" t="s">
        <v>205</v>
      </c>
      <c r="C26" s="21">
        <v>2030</v>
      </c>
      <c r="D26" s="21">
        <v>1125</v>
      </c>
      <c r="E26" s="21">
        <v>905</v>
      </c>
      <c r="F26" s="21">
        <v>739</v>
      </c>
      <c r="G26" s="21">
        <v>1600</v>
      </c>
      <c r="H26" s="22">
        <v>1644</v>
      </c>
      <c r="I26" s="29"/>
      <c r="J26" s="87">
        <v>31.3953488372093</v>
      </c>
      <c r="K26" s="87">
        <v>36.74418604651163</v>
      </c>
      <c r="L26" s="87" t="s">
        <v>307</v>
      </c>
    </row>
    <row r="27" spans="2:12" ht="12">
      <c r="B27" s="16" t="s">
        <v>206</v>
      </c>
      <c r="C27" s="21">
        <v>58000</v>
      </c>
      <c r="D27" s="21">
        <v>52000</v>
      </c>
      <c r="E27" s="21">
        <v>6000</v>
      </c>
      <c r="F27" s="21">
        <v>114000</v>
      </c>
      <c r="G27" s="21">
        <v>120400</v>
      </c>
      <c r="H27" s="21">
        <v>120000</v>
      </c>
      <c r="I27" s="28"/>
      <c r="J27" s="87" t="s">
        <v>307</v>
      </c>
      <c r="K27" s="87">
        <v>10.959715639810426</v>
      </c>
      <c r="L27" s="87">
        <v>10.811611374407583</v>
      </c>
    </row>
    <row r="28" spans="2:12" ht="12">
      <c r="B28" s="16" t="s">
        <v>311</v>
      </c>
      <c r="C28" s="21" t="s">
        <v>307</v>
      </c>
      <c r="D28" s="21" t="s">
        <v>307</v>
      </c>
      <c r="E28" s="21" t="s">
        <v>307</v>
      </c>
      <c r="F28" s="21" t="s">
        <v>307</v>
      </c>
      <c r="G28" s="21" t="s">
        <v>307</v>
      </c>
      <c r="H28" s="21" t="s">
        <v>307</v>
      </c>
      <c r="I28" s="28"/>
      <c r="J28" s="55" t="s">
        <v>307</v>
      </c>
      <c r="K28" s="55" t="s">
        <v>307</v>
      </c>
      <c r="L28" s="55" t="s">
        <v>307</v>
      </c>
    </row>
    <row r="29" spans="2:12" ht="12">
      <c r="B29" s="16" t="s">
        <v>207</v>
      </c>
      <c r="C29" s="21">
        <v>29770</v>
      </c>
      <c r="D29" s="21">
        <v>21290</v>
      </c>
      <c r="E29" s="21">
        <v>8480</v>
      </c>
      <c r="F29" s="21">
        <v>81200</v>
      </c>
      <c r="G29" s="21">
        <v>86300</v>
      </c>
      <c r="H29" s="21">
        <v>89680</v>
      </c>
      <c r="I29" s="28"/>
      <c r="J29" s="87">
        <v>55.21052631578948</v>
      </c>
      <c r="K29" s="87">
        <v>49.647368421052626</v>
      </c>
      <c r="L29" s="87" t="s">
        <v>307</v>
      </c>
    </row>
    <row r="30" spans="2:12" ht="12">
      <c r="B30" s="16" t="s">
        <v>208</v>
      </c>
      <c r="C30" s="21">
        <v>98000</v>
      </c>
      <c r="D30" s="21">
        <v>43000</v>
      </c>
      <c r="E30" s="21">
        <v>55000</v>
      </c>
      <c r="F30" s="21">
        <v>29000</v>
      </c>
      <c r="G30" s="21">
        <v>84000</v>
      </c>
      <c r="H30" s="21">
        <v>84000</v>
      </c>
      <c r="I30" s="28"/>
      <c r="J30" s="87">
        <v>4.019032258064517</v>
      </c>
      <c r="K30" s="87">
        <v>3.596451612903226</v>
      </c>
      <c r="L30" s="87" t="s">
        <v>307</v>
      </c>
    </row>
    <row r="31" spans="2:12" ht="12">
      <c r="B31" s="16" t="s">
        <v>209</v>
      </c>
      <c r="C31" s="21">
        <v>193100</v>
      </c>
      <c r="D31" s="21">
        <v>138300</v>
      </c>
      <c r="E31" s="21">
        <v>54800</v>
      </c>
      <c r="F31" s="21">
        <v>8300</v>
      </c>
      <c r="G31" s="21">
        <v>63100</v>
      </c>
      <c r="H31" s="21">
        <v>63100</v>
      </c>
      <c r="I31" s="28"/>
      <c r="J31" s="55" t="s">
        <v>307</v>
      </c>
      <c r="K31" s="55" t="s">
        <v>307</v>
      </c>
      <c r="L31" s="55" t="s">
        <v>307</v>
      </c>
    </row>
    <row r="32" spans="2:12" ht="12">
      <c r="B32" s="16" t="s">
        <v>312</v>
      </c>
      <c r="C32" s="21">
        <v>82164</v>
      </c>
      <c r="D32" s="21">
        <v>43571</v>
      </c>
      <c r="E32" s="21">
        <v>38593</v>
      </c>
      <c r="F32" s="21">
        <v>35000</v>
      </c>
      <c r="G32" s="21">
        <v>34000</v>
      </c>
      <c r="H32" s="21">
        <v>73593</v>
      </c>
      <c r="I32" s="28"/>
      <c r="J32" s="87">
        <v>76.625</v>
      </c>
      <c r="K32" s="87" t="s">
        <v>307</v>
      </c>
      <c r="L32" s="87" t="s">
        <v>307</v>
      </c>
    </row>
    <row r="33" spans="2:12" ht="12">
      <c r="B33" s="16" t="s">
        <v>210</v>
      </c>
      <c r="C33" s="21">
        <v>154000</v>
      </c>
      <c r="D33" s="21">
        <v>114585</v>
      </c>
      <c r="E33" s="21">
        <v>39415</v>
      </c>
      <c r="F33" s="21">
        <v>2878</v>
      </c>
      <c r="G33" s="21">
        <v>17930</v>
      </c>
      <c r="H33" s="21">
        <v>42293</v>
      </c>
      <c r="I33" s="28"/>
      <c r="J33" s="87">
        <v>31.555555555555554</v>
      </c>
      <c r="K33" s="87">
        <v>12.3</v>
      </c>
      <c r="L33" s="87">
        <v>8.444444444444445</v>
      </c>
    </row>
    <row r="34" spans="2:12" ht="12">
      <c r="B34" s="16" t="s">
        <v>211</v>
      </c>
      <c r="C34" s="21">
        <v>31746</v>
      </c>
      <c r="D34" s="21">
        <v>13150</v>
      </c>
      <c r="E34" s="21">
        <v>18596</v>
      </c>
      <c r="F34" s="21">
        <v>13496</v>
      </c>
      <c r="G34" s="21">
        <v>32274</v>
      </c>
      <c r="H34" s="21">
        <v>32092</v>
      </c>
      <c r="I34" s="28"/>
      <c r="J34" s="55" t="s">
        <v>307</v>
      </c>
      <c r="K34" s="55" t="s">
        <v>307</v>
      </c>
      <c r="L34" s="55" t="s">
        <v>307</v>
      </c>
    </row>
    <row r="35" spans="2:12" ht="12">
      <c r="B35" s="16" t="s">
        <v>212</v>
      </c>
      <c r="C35" s="21">
        <v>37352</v>
      </c>
      <c r="D35" s="21">
        <v>24278</v>
      </c>
      <c r="E35" s="21">
        <v>13074</v>
      </c>
      <c r="F35" s="21">
        <v>67252</v>
      </c>
      <c r="G35" s="21">
        <v>81680</v>
      </c>
      <c r="H35" s="21">
        <v>80326</v>
      </c>
      <c r="I35" s="28"/>
      <c r="J35" s="87">
        <v>31.177730192719487</v>
      </c>
      <c r="K35" s="87">
        <v>19.203426124197</v>
      </c>
      <c r="L35" s="87">
        <v>16.522483940042825</v>
      </c>
    </row>
    <row r="36" spans="2:12" ht="12">
      <c r="B36" s="16" t="s">
        <v>213</v>
      </c>
      <c r="C36" s="21">
        <v>222000</v>
      </c>
      <c r="D36" s="21">
        <v>115000</v>
      </c>
      <c r="E36" s="21">
        <v>107000</v>
      </c>
      <c r="F36" s="21">
        <v>3200</v>
      </c>
      <c r="G36" s="21">
        <v>110000</v>
      </c>
      <c r="H36" s="21">
        <v>110000</v>
      </c>
      <c r="I36" s="28"/>
      <c r="J36" s="87">
        <v>8</v>
      </c>
      <c r="K36" s="87">
        <v>9.49</v>
      </c>
      <c r="L36" s="87">
        <v>9.49</v>
      </c>
    </row>
    <row r="37" spans="2:12" ht="12">
      <c r="B37" s="16" t="s">
        <v>214</v>
      </c>
      <c r="C37" s="21">
        <v>335600</v>
      </c>
      <c r="D37" s="21" t="s">
        <v>307</v>
      </c>
      <c r="E37" s="21">
        <v>170000</v>
      </c>
      <c r="F37" s="21" t="s">
        <v>307</v>
      </c>
      <c r="G37" s="21">
        <v>179000</v>
      </c>
      <c r="H37" s="21">
        <v>179000</v>
      </c>
      <c r="I37" s="28"/>
      <c r="J37" s="87">
        <v>17.572254335260116</v>
      </c>
      <c r="K37" s="87">
        <v>18.352601156069365</v>
      </c>
      <c r="L37" s="87">
        <v>18.15028901734104</v>
      </c>
    </row>
    <row r="38" spans="1:12" ht="12">
      <c r="A38" s="30"/>
      <c r="B38" s="31" t="s">
        <v>58</v>
      </c>
      <c r="C38" s="88" t="s">
        <v>307</v>
      </c>
      <c r="D38" s="88" t="s">
        <v>307</v>
      </c>
      <c r="E38" s="88" t="s">
        <v>307</v>
      </c>
      <c r="F38" s="88" t="s">
        <v>307</v>
      </c>
      <c r="G38" s="88" t="s">
        <v>307</v>
      </c>
      <c r="H38" s="88" t="s">
        <v>307</v>
      </c>
      <c r="I38" s="32"/>
      <c r="J38" s="89" t="s">
        <v>307</v>
      </c>
      <c r="K38" s="89" t="s">
        <v>307</v>
      </c>
      <c r="L38" s="89" t="s">
        <v>307</v>
      </c>
    </row>
    <row r="39" spans="1:12" ht="12">
      <c r="A39" s="34"/>
      <c r="B39" s="35" t="s">
        <v>230</v>
      </c>
      <c r="C39" s="85">
        <v>19088</v>
      </c>
      <c r="D39" s="85" t="s">
        <v>307</v>
      </c>
      <c r="E39" s="85">
        <v>1378</v>
      </c>
      <c r="F39" s="85">
        <v>6261</v>
      </c>
      <c r="G39" s="85" t="s">
        <v>307</v>
      </c>
      <c r="H39" s="85">
        <v>7639</v>
      </c>
      <c r="I39" s="36"/>
      <c r="J39" s="86" t="s">
        <v>307</v>
      </c>
      <c r="K39" s="86" t="s">
        <v>307</v>
      </c>
      <c r="L39" s="86" t="s">
        <v>307</v>
      </c>
    </row>
    <row r="40" spans="1:12" ht="12">
      <c r="A40" s="30"/>
      <c r="B40" s="31" t="s">
        <v>223</v>
      </c>
      <c r="C40" s="93">
        <v>501000</v>
      </c>
      <c r="D40" s="93">
        <v>273600</v>
      </c>
      <c r="E40" s="88">
        <v>227400</v>
      </c>
      <c r="F40" s="88">
        <v>6900</v>
      </c>
      <c r="G40" s="88">
        <v>178000</v>
      </c>
      <c r="H40" s="93">
        <v>234300</v>
      </c>
      <c r="I40" s="46"/>
      <c r="J40" s="89" t="s">
        <v>307</v>
      </c>
      <c r="K40" s="89" t="s">
        <v>307</v>
      </c>
      <c r="L40" s="89" t="s">
        <v>307</v>
      </c>
    </row>
    <row r="41" spans="2:12" ht="12">
      <c r="B41" s="16" t="s">
        <v>216</v>
      </c>
      <c r="C41" s="21">
        <v>200000</v>
      </c>
      <c r="D41" s="21">
        <v>30000</v>
      </c>
      <c r="E41" s="21">
        <v>170000</v>
      </c>
      <c r="F41" s="21" t="s">
        <v>307</v>
      </c>
      <c r="G41" s="21">
        <v>170000</v>
      </c>
      <c r="H41" s="21">
        <v>170000</v>
      </c>
      <c r="I41" s="28"/>
      <c r="J41" s="55" t="s">
        <v>307</v>
      </c>
      <c r="K41" s="55" t="s">
        <v>307</v>
      </c>
      <c r="L41" s="55" t="s">
        <v>307</v>
      </c>
    </row>
    <row r="42" spans="1:12" ht="12">
      <c r="A42" s="30"/>
      <c r="B42" s="31" t="s">
        <v>222</v>
      </c>
      <c r="C42" s="88">
        <v>60100</v>
      </c>
      <c r="D42" s="88">
        <v>19950</v>
      </c>
      <c r="E42" s="88">
        <v>40150</v>
      </c>
      <c r="F42" s="88">
        <v>13100</v>
      </c>
      <c r="G42" s="88">
        <v>53500</v>
      </c>
      <c r="H42" s="88">
        <v>53250</v>
      </c>
      <c r="I42" s="32"/>
      <c r="J42" s="89" t="s">
        <v>307</v>
      </c>
      <c r="K42" s="89" t="s">
        <v>307</v>
      </c>
      <c r="L42" s="89" t="s">
        <v>307</v>
      </c>
    </row>
    <row r="43" spans="2:9" ht="12">
      <c r="B43" s="16"/>
      <c r="C43" s="28"/>
      <c r="D43" s="28"/>
      <c r="E43" s="28"/>
      <c r="F43" s="28"/>
      <c r="G43" s="28"/>
      <c r="H43" s="28"/>
      <c r="I43" s="28"/>
    </row>
    <row r="44" spans="2:9" ht="12">
      <c r="B44" s="10" t="s">
        <v>134</v>
      </c>
      <c r="C44" s="28"/>
      <c r="D44" s="28"/>
      <c r="E44" s="28"/>
      <c r="F44" s="28"/>
      <c r="G44" s="28"/>
      <c r="H44" s="28"/>
      <c r="I44" s="28"/>
    </row>
    <row r="45" spans="2:9" ht="12">
      <c r="B45" s="10" t="s">
        <v>140</v>
      </c>
      <c r="C45" s="28"/>
      <c r="D45" s="28"/>
      <c r="E45" s="28"/>
      <c r="F45" s="28"/>
      <c r="G45" s="28"/>
      <c r="H45" s="28"/>
      <c r="I45" s="28"/>
    </row>
    <row r="46" ht="12">
      <c r="B46" s="6" t="s">
        <v>264</v>
      </c>
    </row>
  </sheetData>
  <mergeCells count="6">
    <mergeCell ref="C10:H10"/>
    <mergeCell ref="J10:L10"/>
    <mergeCell ref="C3:H3"/>
    <mergeCell ref="C4:H4"/>
    <mergeCell ref="C9:H9"/>
    <mergeCell ref="J9:L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33">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2:D51"/>
  <sheetViews>
    <sheetView workbookViewId="0" topLeftCell="A1">
      <selection activeCell="A1" sqref="A1"/>
    </sheetView>
  </sheetViews>
  <sheetFormatPr defaultColWidth="9.140625" defaultRowHeight="12.75"/>
  <cols>
    <col min="1" max="1" width="9.140625" style="6" customWidth="1"/>
    <col min="2" max="2" width="15.421875" style="6" customWidth="1"/>
    <col min="3" max="16384" width="9.140625" style="6" customWidth="1"/>
  </cols>
  <sheetData>
    <row r="1" ht="12"/>
    <row r="2" ht="12">
      <c r="B2" s="6" t="s">
        <v>181</v>
      </c>
    </row>
    <row r="3" ht="12">
      <c r="B3" s="6" t="s">
        <v>182</v>
      </c>
    </row>
    <row r="4" ht="12">
      <c r="B4" s="6" t="s">
        <v>183</v>
      </c>
    </row>
    <row r="5" ht="12"/>
    <row r="6" spans="1:2" ht="12">
      <c r="A6" s="7"/>
      <c r="B6" s="6" t="s">
        <v>268</v>
      </c>
    </row>
    <row r="7" ht="12">
      <c r="B7" s="6" t="s">
        <v>7</v>
      </c>
    </row>
    <row r="8" ht="12"/>
    <row r="9" spans="3:4" ht="24">
      <c r="C9" s="8">
        <v>2005</v>
      </c>
      <c r="D9" s="9" t="s">
        <v>269</v>
      </c>
    </row>
    <row r="10" spans="2:3" ht="12">
      <c r="B10" s="6" t="s">
        <v>17</v>
      </c>
      <c r="C10" s="18">
        <v>92.1</v>
      </c>
    </row>
    <row r="11" ht="12">
      <c r="C11" s="18"/>
    </row>
    <row r="12" spans="2:4" ht="12">
      <c r="B12" s="6" t="s">
        <v>202</v>
      </c>
      <c r="C12" s="18">
        <v>163.7</v>
      </c>
      <c r="D12" s="18"/>
    </row>
    <row r="13" spans="2:4" ht="12">
      <c r="B13" s="6" t="s">
        <v>2</v>
      </c>
      <c r="C13" s="18">
        <v>154.8</v>
      </c>
      <c r="D13" s="18"/>
    </row>
    <row r="14" spans="2:4" ht="12">
      <c r="B14" s="6" t="s">
        <v>199</v>
      </c>
      <c r="C14" s="18">
        <v>152.3</v>
      </c>
      <c r="D14" s="18">
        <v>115</v>
      </c>
    </row>
    <row r="15" spans="2:4" ht="12">
      <c r="B15" s="6" t="s">
        <v>312</v>
      </c>
      <c r="C15" s="18">
        <v>140.4</v>
      </c>
      <c r="D15" s="18">
        <v>127</v>
      </c>
    </row>
    <row r="16" spans="2:4" ht="12">
      <c r="B16" s="6" t="s">
        <v>197</v>
      </c>
      <c r="C16" s="18">
        <v>125.4</v>
      </c>
      <c r="D16" s="18">
        <v>113</v>
      </c>
    </row>
    <row r="17" spans="2:4" ht="12">
      <c r="B17" s="6" t="s">
        <v>198</v>
      </c>
      <c r="C17" s="18">
        <v>125.4</v>
      </c>
      <c r="D17" s="18">
        <v>125</v>
      </c>
    </row>
    <row r="18" spans="2:4" ht="12">
      <c r="B18" s="6" t="s">
        <v>208</v>
      </c>
      <c r="C18" s="18">
        <v>118.1</v>
      </c>
      <c r="D18" s="18">
        <v>87</v>
      </c>
    </row>
    <row r="19" spans="2:4" ht="12">
      <c r="B19" s="6" t="s">
        <v>201</v>
      </c>
      <c r="C19" s="18">
        <v>112.1</v>
      </c>
      <c r="D19" s="18">
        <v>93.5</v>
      </c>
    </row>
    <row r="20" spans="2:4" ht="12">
      <c r="B20" s="6" t="s">
        <v>205</v>
      </c>
      <c r="C20" s="18">
        <v>100.4</v>
      </c>
      <c r="D20" s="18">
        <v>72</v>
      </c>
    </row>
    <row r="21" spans="2:4" ht="12">
      <c r="B21" s="6" t="s">
        <v>211</v>
      </c>
      <c r="C21" s="18">
        <v>100.4</v>
      </c>
      <c r="D21" s="18">
        <v>92</v>
      </c>
    </row>
    <row r="22" spans="2:4" ht="12">
      <c r="B22" s="6" t="s">
        <v>207</v>
      </c>
      <c r="C22" s="18">
        <v>98.9</v>
      </c>
      <c r="D22" s="18">
        <v>94</v>
      </c>
    </row>
    <row r="23" spans="2:4" ht="12">
      <c r="B23" s="6" t="s">
        <v>200</v>
      </c>
      <c r="C23" s="18">
        <v>98.1</v>
      </c>
      <c r="D23" s="18">
        <v>100</v>
      </c>
    </row>
    <row r="24" spans="2:4" ht="12">
      <c r="B24" s="6" t="s">
        <v>191</v>
      </c>
      <c r="C24" s="18">
        <v>97.9</v>
      </c>
      <c r="D24" s="18">
        <v>92.5</v>
      </c>
    </row>
    <row r="25" spans="2:4" ht="12">
      <c r="B25" s="6" t="s">
        <v>213</v>
      </c>
      <c r="C25" s="18">
        <v>97.4</v>
      </c>
      <c r="D25" s="18">
        <v>100</v>
      </c>
    </row>
    <row r="26" spans="2:4" ht="12">
      <c r="B26" s="6" t="s">
        <v>214</v>
      </c>
      <c r="C26" s="18">
        <v>92.6</v>
      </c>
      <c r="D26" s="18">
        <v>104</v>
      </c>
    </row>
    <row r="27" spans="2:4" ht="12">
      <c r="B27" s="6" t="s">
        <v>194</v>
      </c>
      <c r="C27" s="18">
        <v>92.2</v>
      </c>
      <c r="D27" s="18">
        <v>79</v>
      </c>
    </row>
    <row r="28" spans="2:4" ht="12">
      <c r="B28" s="6" t="s">
        <v>215</v>
      </c>
      <c r="C28" s="18">
        <v>84.3</v>
      </c>
      <c r="D28" s="18">
        <v>87.5</v>
      </c>
    </row>
    <row r="29" spans="2:4" ht="12">
      <c r="B29" s="6" t="s">
        <v>195</v>
      </c>
      <c r="C29" s="18">
        <v>81.3</v>
      </c>
      <c r="D29" s="18">
        <v>79</v>
      </c>
    </row>
    <row r="30" spans="2:4" ht="12">
      <c r="B30" s="6" t="s">
        <v>193</v>
      </c>
      <c r="C30" s="18">
        <v>74.2</v>
      </c>
      <c r="D30" s="18">
        <v>92</v>
      </c>
    </row>
    <row r="31" spans="2:4" ht="12">
      <c r="B31" s="6" t="s">
        <v>209</v>
      </c>
      <c r="C31" s="18">
        <v>68</v>
      </c>
      <c r="D31" s="18">
        <v>94</v>
      </c>
    </row>
    <row r="32" spans="2:4" ht="12">
      <c r="B32" s="6" t="s">
        <v>212</v>
      </c>
      <c r="C32" s="18">
        <v>66.4</v>
      </c>
      <c r="D32" s="18">
        <v>92</v>
      </c>
    </row>
    <row r="33" spans="2:4" ht="12">
      <c r="B33" s="6" t="s">
        <v>206</v>
      </c>
      <c r="C33" s="18">
        <v>65.5</v>
      </c>
      <c r="D33" s="18">
        <v>94</v>
      </c>
    </row>
    <row r="34" spans="2:4" ht="12">
      <c r="B34" s="6" t="s">
        <v>210</v>
      </c>
      <c r="C34" s="18">
        <v>54.4</v>
      </c>
      <c r="D34" s="18">
        <v>92</v>
      </c>
    </row>
    <row r="35" spans="2:4" ht="12">
      <c r="B35" s="6" t="s">
        <v>192</v>
      </c>
      <c r="C35" s="18">
        <v>52.8</v>
      </c>
      <c r="D35" s="18">
        <v>92</v>
      </c>
    </row>
    <row r="36" spans="2:4" ht="12">
      <c r="B36" s="6" t="s">
        <v>196</v>
      </c>
      <c r="C36" s="18">
        <v>48</v>
      </c>
      <c r="D36" s="18">
        <v>92</v>
      </c>
    </row>
    <row r="37" spans="2:4" ht="12">
      <c r="B37" s="6" t="s">
        <v>204</v>
      </c>
      <c r="C37" s="18">
        <v>46.9</v>
      </c>
      <c r="D37" s="18">
        <v>92</v>
      </c>
    </row>
    <row r="38" spans="2:4" ht="12">
      <c r="B38" s="6" t="s">
        <v>203</v>
      </c>
      <c r="C38" s="18">
        <v>42</v>
      </c>
      <c r="D38" s="18">
        <v>92</v>
      </c>
    </row>
    <row r="39" spans="3:4" ht="12">
      <c r="C39" s="18"/>
      <c r="D39" s="18"/>
    </row>
    <row r="40" spans="2:4" ht="12">
      <c r="B40" s="6" t="s">
        <v>219</v>
      </c>
      <c r="C40" s="18">
        <v>184</v>
      </c>
      <c r="D40" s="61"/>
    </row>
    <row r="41" spans="2:4" ht="12">
      <c r="B41" s="6" t="s">
        <v>216</v>
      </c>
      <c r="C41" s="18">
        <v>110.5</v>
      </c>
      <c r="D41" s="18">
        <v>110</v>
      </c>
    </row>
    <row r="42" spans="2:4" ht="12">
      <c r="B42" s="6" t="s">
        <v>217</v>
      </c>
      <c r="C42" s="18">
        <v>108.8</v>
      </c>
      <c r="D42" s="18">
        <v>101</v>
      </c>
    </row>
    <row r="43" spans="2:4" ht="12">
      <c r="B43" s="6" t="s">
        <v>218</v>
      </c>
      <c r="C43" s="18">
        <v>95.5</v>
      </c>
      <c r="D43" s="18">
        <v>95</v>
      </c>
    </row>
    <row r="44" spans="2:4" ht="12">
      <c r="B44" s="6" t="s">
        <v>297</v>
      </c>
      <c r="C44" s="61">
        <v>105.3</v>
      </c>
      <c r="D44" s="18">
        <v>92</v>
      </c>
    </row>
    <row r="46" ht="12">
      <c r="B46" s="6" t="s">
        <v>271</v>
      </c>
    </row>
    <row r="47" ht="12">
      <c r="B47" s="6" t="s">
        <v>272</v>
      </c>
    </row>
    <row r="48" ht="12">
      <c r="B48" s="6" t="s">
        <v>298</v>
      </c>
    </row>
    <row r="49" ht="12">
      <c r="B49" s="6" t="s">
        <v>281</v>
      </c>
    </row>
    <row r="51" ht="13.5">
      <c r="B51" s="6" t="s">
        <v>299</v>
      </c>
    </row>
  </sheetData>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29"/>
  <dimension ref="B2:E16"/>
  <sheetViews>
    <sheetView workbookViewId="0" topLeftCell="A1">
      <selection activeCell="A1" sqref="A1"/>
    </sheetView>
  </sheetViews>
  <sheetFormatPr defaultColWidth="9.140625" defaultRowHeight="12.75"/>
  <cols>
    <col min="1" max="1" width="9.140625" style="10" customWidth="1"/>
    <col min="2" max="2" width="26.57421875" style="10" customWidth="1"/>
    <col min="3" max="3" width="12.00390625" style="13" customWidth="1"/>
    <col min="4" max="4" width="14.8515625" style="13" customWidth="1"/>
    <col min="5" max="16384" width="9.140625" style="10" customWidth="1"/>
  </cols>
  <sheetData>
    <row r="1" ht="12"/>
    <row r="2" ht="12">
      <c r="B2" s="6" t="s">
        <v>181</v>
      </c>
    </row>
    <row r="3" ht="12">
      <c r="B3" s="6" t="s">
        <v>182</v>
      </c>
    </row>
    <row r="4" ht="12">
      <c r="B4" s="6" t="s">
        <v>186</v>
      </c>
    </row>
    <row r="5" ht="12"/>
    <row r="6" ht="12">
      <c r="B6" s="10" t="s">
        <v>145</v>
      </c>
    </row>
    <row r="7" ht="12">
      <c r="B7" s="10" t="s">
        <v>146</v>
      </c>
    </row>
    <row r="8" ht="12"/>
    <row r="9" ht="12"/>
    <row r="10" spans="3:4" ht="12">
      <c r="C10" s="13" t="s">
        <v>151</v>
      </c>
      <c r="D10" s="13" t="s">
        <v>150</v>
      </c>
    </row>
    <row r="11" spans="2:5" ht="12">
      <c r="B11" s="10" t="s">
        <v>147</v>
      </c>
      <c r="C11" s="12">
        <v>30.27465</v>
      </c>
      <c r="D11" s="12">
        <v>399.92729899999995</v>
      </c>
      <c r="E11" s="15"/>
    </row>
    <row r="12" spans="2:5" ht="12">
      <c r="B12" s="10" t="s">
        <v>148</v>
      </c>
      <c r="C12" s="12">
        <v>14.006994</v>
      </c>
      <c r="D12" s="12">
        <v>866.248206</v>
      </c>
      <c r="E12" s="15"/>
    </row>
    <row r="13" spans="2:5" ht="12">
      <c r="B13" s="10" t="s">
        <v>149</v>
      </c>
      <c r="C13" s="12">
        <v>1.5749300000000002</v>
      </c>
      <c r="D13" s="12">
        <v>205.878442</v>
      </c>
      <c r="E13" s="15"/>
    </row>
    <row r="14" ht="12"/>
    <row r="15" ht="12">
      <c r="B15" s="10" t="s">
        <v>8</v>
      </c>
    </row>
    <row r="16" ht="12">
      <c r="B16" s="6" t="s">
        <v>244</v>
      </c>
    </row>
    <row r="18" ht="12"/>
    <row r="19" ht="12"/>
    <row r="20" ht="12"/>
    <row r="21" ht="12"/>
    <row r="22" ht="12"/>
    <row r="23" ht="12"/>
    <row r="24" ht="12"/>
    <row r="25" ht="12"/>
    <row r="26" ht="12"/>
    <row r="27" ht="12"/>
    <row r="28" ht="12"/>
    <row r="29" ht="12"/>
    <row r="30" ht="12"/>
    <row r="31" ht="12"/>
    <row r="32" ht="12"/>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9"/>
  <dimension ref="A2:M38"/>
  <sheetViews>
    <sheetView workbookViewId="0" topLeftCell="A1">
      <selection activeCell="A1" sqref="A1"/>
    </sheetView>
  </sheetViews>
  <sheetFormatPr defaultColWidth="9.140625" defaultRowHeight="12.75"/>
  <cols>
    <col min="1" max="1" width="9.140625" style="6" customWidth="1"/>
    <col min="2" max="2" width="57.00390625" style="6" customWidth="1"/>
    <col min="3" max="3" width="7.140625" style="6" customWidth="1"/>
    <col min="4" max="16384" width="9.140625" style="6" customWidth="1"/>
  </cols>
  <sheetData>
    <row r="1" ht="12"/>
    <row r="2" spans="2:13" ht="12.75">
      <c r="B2" s="6" t="s">
        <v>181</v>
      </c>
      <c r="C2" s="161"/>
      <c r="D2" s="161"/>
      <c r="E2" s="161"/>
      <c r="F2" s="161"/>
      <c r="G2" s="161"/>
      <c r="H2" s="161"/>
      <c r="I2" s="161"/>
      <c r="J2" s="161"/>
      <c r="K2" s="161"/>
      <c r="L2" s="161"/>
      <c r="M2" s="161"/>
    </row>
    <row r="3" spans="2:13" ht="12.75">
      <c r="B3" s="6" t="s">
        <v>182</v>
      </c>
      <c r="C3" s="161"/>
      <c r="D3" s="161"/>
      <c r="E3" s="161"/>
      <c r="F3" s="161"/>
      <c r="G3" s="161"/>
      <c r="H3" s="161"/>
      <c r="I3" s="161"/>
      <c r="J3" s="161"/>
      <c r="K3" s="161"/>
      <c r="L3" s="161"/>
      <c r="M3" s="161"/>
    </row>
    <row r="4" spans="2:13" ht="12.75">
      <c r="B4" s="6" t="s">
        <v>186</v>
      </c>
      <c r="C4" s="161"/>
      <c r="D4" s="161"/>
      <c r="E4" s="161"/>
      <c r="F4" s="161"/>
      <c r="G4" s="161"/>
      <c r="H4" s="161"/>
      <c r="I4" s="161"/>
      <c r="J4" s="161"/>
      <c r="K4" s="161"/>
      <c r="L4" s="161"/>
      <c r="M4" s="161"/>
    </row>
    <row r="5" ht="12"/>
    <row r="6" spans="1:2" ht="12">
      <c r="A6" s="16"/>
      <c r="B6" s="6" t="s">
        <v>152</v>
      </c>
    </row>
    <row r="7" ht="12">
      <c r="B7" s="6" t="s">
        <v>288</v>
      </c>
    </row>
    <row r="8" ht="12"/>
    <row r="9" spans="3:13" ht="12">
      <c r="C9" s="18"/>
      <c r="M9" s="18"/>
    </row>
    <row r="10" spans="3:13" ht="12">
      <c r="C10" s="6">
        <v>1996</v>
      </c>
      <c r="D10" s="6">
        <v>1997</v>
      </c>
      <c r="E10" s="6">
        <v>1998</v>
      </c>
      <c r="F10" s="6">
        <v>1999</v>
      </c>
      <c r="G10" s="6">
        <v>2000</v>
      </c>
      <c r="H10" s="6">
        <v>2001</v>
      </c>
      <c r="I10" s="6">
        <v>2002</v>
      </c>
      <c r="J10" s="6">
        <v>2003</v>
      </c>
      <c r="K10" s="6">
        <v>2004</v>
      </c>
      <c r="L10" s="6">
        <v>2005</v>
      </c>
      <c r="M10" s="6">
        <v>2006</v>
      </c>
    </row>
    <row r="11" spans="2:13" ht="12">
      <c r="B11" s="6" t="s">
        <v>156</v>
      </c>
      <c r="C11" s="9">
        <v>485</v>
      </c>
      <c r="D11" s="9">
        <v>499</v>
      </c>
      <c r="E11" s="9">
        <v>497</v>
      </c>
      <c r="F11" s="9">
        <v>511</v>
      </c>
      <c r="G11" s="9">
        <v>524</v>
      </c>
      <c r="H11" s="9">
        <v>522</v>
      </c>
      <c r="I11" s="9">
        <v>527</v>
      </c>
      <c r="J11" s="9">
        <v>519</v>
      </c>
      <c r="K11" s="9">
        <v>516</v>
      </c>
      <c r="L11" s="9">
        <v>512</v>
      </c>
      <c r="M11" s="79">
        <v>517</v>
      </c>
    </row>
    <row r="12" spans="2:13" ht="12">
      <c r="B12" s="6" t="s">
        <v>153</v>
      </c>
      <c r="C12" s="79">
        <v>290</v>
      </c>
      <c r="D12" s="79">
        <v>293</v>
      </c>
      <c r="E12" s="79">
        <v>285</v>
      </c>
      <c r="F12" s="79">
        <v>287</v>
      </c>
      <c r="G12" s="79">
        <v>288</v>
      </c>
      <c r="H12" s="79">
        <v>279</v>
      </c>
      <c r="I12" s="79">
        <v>270</v>
      </c>
      <c r="J12" s="79">
        <v>256</v>
      </c>
      <c r="K12" s="79">
        <v>243</v>
      </c>
      <c r="L12" s="6">
        <v>223</v>
      </c>
      <c r="M12" s="79">
        <v>213</v>
      </c>
    </row>
    <row r="13" spans="2:13" ht="12">
      <c r="B13" s="6" t="s">
        <v>154</v>
      </c>
      <c r="C13" s="79">
        <v>66</v>
      </c>
      <c r="D13" s="79">
        <v>70</v>
      </c>
      <c r="E13" s="79">
        <v>71</v>
      </c>
      <c r="F13" s="79">
        <v>76</v>
      </c>
      <c r="G13" s="79">
        <v>79</v>
      </c>
      <c r="H13" s="79">
        <v>82</v>
      </c>
      <c r="I13" s="79">
        <v>85</v>
      </c>
      <c r="J13" s="79">
        <v>85</v>
      </c>
      <c r="K13" s="79">
        <v>89</v>
      </c>
      <c r="L13" s="6">
        <v>94</v>
      </c>
      <c r="M13" s="6">
        <v>98</v>
      </c>
    </row>
    <row r="14" spans="2:13" ht="12">
      <c r="B14" s="6" t="s">
        <v>155</v>
      </c>
      <c r="C14" s="79">
        <f aca="true" t="shared" si="0" ref="C14:M14">C11-C12-C13</f>
        <v>129</v>
      </c>
      <c r="D14" s="79">
        <f t="shared" si="0"/>
        <v>136</v>
      </c>
      <c r="E14" s="79">
        <f t="shared" si="0"/>
        <v>141</v>
      </c>
      <c r="F14" s="79">
        <f t="shared" si="0"/>
        <v>148</v>
      </c>
      <c r="G14" s="79">
        <f t="shared" si="0"/>
        <v>157</v>
      </c>
      <c r="H14" s="79">
        <f t="shared" si="0"/>
        <v>161</v>
      </c>
      <c r="I14" s="79">
        <f t="shared" si="0"/>
        <v>172</v>
      </c>
      <c r="J14" s="79">
        <f t="shared" si="0"/>
        <v>178</v>
      </c>
      <c r="K14" s="79">
        <f t="shared" si="0"/>
        <v>184</v>
      </c>
      <c r="L14" s="79">
        <f t="shared" si="0"/>
        <v>195</v>
      </c>
      <c r="M14" s="79">
        <f t="shared" si="0"/>
        <v>206</v>
      </c>
    </row>
    <row r="15" ht="12"/>
    <row r="16" ht="12">
      <c r="B16" s="6" t="s">
        <v>265</v>
      </c>
    </row>
    <row r="17" ht="12"/>
    <row r="18" ht="12">
      <c r="B18" s="6" t="s">
        <v>304</v>
      </c>
    </row>
    <row r="19" ht="12">
      <c r="B19" s="6" t="s">
        <v>176</v>
      </c>
    </row>
    <row r="20" ht="12">
      <c r="B20" s="6" t="s">
        <v>175</v>
      </c>
    </row>
    <row r="21" ht="12"/>
    <row r="22" ht="12"/>
    <row r="23" ht="12"/>
    <row r="24" ht="12"/>
    <row r="25" ht="12"/>
    <row r="26" ht="12"/>
    <row r="27" ht="12"/>
    <row r="28" ht="12"/>
    <row r="29" ht="12"/>
    <row r="30" ht="12">
      <c r="B30" s="16"/>
    </row>
    <row r="31" ht="12">
      <c r="B31" s="16"/>
    </row>
    <row r="32" ht="12"/>
    <row r="33" ht="12"/>
    <row r="34" ht="12"/>
    <row r="35" ht="12"/>
    <row r="36" ht="12"/>
    <row r="37" ht="12"/>
    <row r="38" ht="12">
      <c r="B38" s="16"/>
    </row>
  </sheetData>
  <printOptions/>
  <pageMargins left="0.75" right="0.75" top="1" bottom="1" header="0.5" footer="0.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10"/>
  <dimension ref="A2:M46"/>
  <sheetViews>
    <sheetView showGridLines="0" workbookViewId="0" topLeftCell="A1">
      <selection activeCell="A1" sqref="A1"/>
    </sheetView>
  </sheetViews>
  <sheetFormatPr defaultColWidth="9.140625" defaultRowHeight="12.75"/>
  <cols>
    <col min="1" max="1" width="1.7109375" style="10" customWidth="1"/>
    <col min="2" max="2" width="18.421875" style="10" customWidth="1"/>
    <col min="3" max="3" width="7.28125" style="10" customWidth="1"/>
    <col min="4" max="5" width="8.28125" style="10" customWidth="1"/>
    <col min="6" max="6" width="1.7109375" style="10" customWidth="1"/>
    <col min="7" max="7" width="7.28125" style="10" customWidth="1"/>
    <col min="8" max="9" width="8.28125" style="10" customWidth="1"/>
    <col min="10" max="10" width="1.7109375" style="10" customWidth="1"/>
    <col min="11" max="11" width="7.28125" style="10" customWidth="1"/>
    <col min="12" max="13" width="8.28125" style="10" customWidth="1"/>
    <col min="14" max="16384" width="9.140625" style="10" customWidth="1"/>
  </cols>
  <sheetData>
    <row r="2" ht="12">
      <c r="B2" s="6" t="s">
        <v>181</v>
      </c>
    </row>
    <row r="3" spans="1:2" ht="12">
      <c r="A3" s="20"/>
      <c r="B3" s="6" t="s">
        <v>182</v>
      </c>
    </row>
    <row r="4" ht="12">
      <c r="B4" s="6" t="s">
        <v>186</v>
      </c>
    </row>
    <row r="5" ht="12">
      <c r="B5" s="20"/>
    </row>
    <row r="6" ht="12">
      <c r="B6" s="10" t="s">
        <v>289</v>
      </c>
    </row>
    <row r="7" ht="12">
      <c r="B7" s="10" t="s">
        <v>285</v>
      </c>
    </row>
    <row r="8" spans="1:13" ht="42.75" customHeight="1">
      <c r="A8" s="6"/>
      <c r="B8" s="6"/>
      <c r="C8" s="167" t="s">
        <v>69</v>
      </c>
      <c r="D8" s="167"/>
      <c r="E8" s="167"/>
      <c r="F8" s="24"/>
      <c r="G8" s="167" t="s">
        <v>70</v>
      </c>
      <c r="H8" s="167"/>
      <c r="I8" s="167"/>
      <c r="J8" s="24"/>
      <c r="K8" s="167" t="s">
        <v>71</v>
      </c>
      <c r="L8" s="167"/>
      <c r="M8" s="167"/>
    </row>
    <row r="9" spans="1:13" ht="18.75" customHeight="1">
      <c r="A9" s="6"/>
      <c r="B9" s="6"/>
      <c r="C9" s="78">
        <v>1996</v>
      </c>
      <c r="D9" s="78">
        <v>2001</v>
      </c>
      <c r="E9" s="78">
        <v>2006</v>
      </c>
      <c r="F9" s="78"/>
      <c r="G9" s="78">
        <v>1996</v>
      </c>
      <c r="H9" s="78">
        <v>2001</v>
      </c>
      <c r="I9" s="78">
        <v>2006</v>
      </c>
      <c r="J9" s="78"/>
      <c r="K9" s="78">
        <v>1996</v>
      </c>
      <c r="L9" s="78">
        <v>2001</v>
      </c>
      <c r="M9" s="78">
        <v>2006</v>
      </c>
    </row>
    <row r="10" spans="1:13" ht="12">
      <c r="A10" s="135"/>
      <c r="B10" s="136" t="s">
        <v>4</v>
      </c>
      <c r="C10" s="158">
        <v>485</v>
      </c>
      <c r="D10" s="158">
        <v>522</v>
      </c>
      <c r="E10" s="158">
        <v>517</v>
      </c>
      <c r="F10" s="158"/>
      <c r="G10" s="158">
        <v>290</v>
      </c>
      <c r="H10" s="158">
        <v>279</v>
      </c>
      <c r="I10" s="158">
        <v>213</v>
      </c>
      <c r="J10" s="25"/>
      <c r="K10" s="158">
        <v>66</v>
      </c>
      <c r="L10" s="158">
        <v>82</v>
      </c>
      <c r="M10" s="158">
        <v>98</v>
      </c>
    </row>
    <row r="11" spans="1:13" ht="12">
      <c r="A11" s="42"/>
      <c r="B11" s="47" t="s">
        <v>191</v>
      </c>
      <c r="C11" s="9">
        <v>451</v>
      </c>
      <c r="D11" s="9">
        <v>467</v>
      </c>
      <c r="E11" s="9">
        <v>475</v>
      </c>
      <c r="F11" s="9"/>
      <c r="G11" s="151">
        <v>189</v>
      </c>
      <c r="H11" s="9">
        <v>54</v>
      </c>
      <c r="I11" s="9">
        <v>24</v>
      </c>
      <c r="J11" s="6"/>
      <c r="K11" s="9">
        <v>152</v>
      </c>
      <c r="L11" s="9">
        <v>160</v>
      </c>
      <c r="M11" s="9">
        <v>155</v>
      </c>
    </row>
    <row r="12" spans="1:13" ht="12">
      <c r="A12" s="42"/>
      <c r="B12" s="47" t="s">
        <v>192</v>
      </c>
      <c r="C12" s="9">
        <v>616</v>
      </c>
      <c r="D12" s="9">
        <v>491</v>
      </c>
      <c r="E12" s="9">
        <v>446</v>
      </c>
      <c r="F12" s="9"/>
      <c r="G12" s="151">
        <v>477</v>
      </c>
      <c r="H12" s="9">
        <v>392</v>
      </c>
      <c r="I12" s="9">
        <v>356</v>
      </c>
      <c r="J12" s="6"/>
      <c r="K12" s="9">
        <v>0</v>
      </c>
      <c r="L12" s="9">
        <v>0</v>
      </c>
      <c r="M12" s="9">
        <v>0</v>
      </c>
    </row>
    <row r="13" spans="1:13" ht="12">
      <c r="A13" s="42"/>
      <c r="B13" s="47" t="s">
        <v>193</v>
      </c>
      <c r="C13" s="9">
        <v>310</v>
      </c>
      <c r="D13" s="9">
        <v>273</v>
      </c>
      <c r="E13" s="9">
        <v>296</v>
      </c>
      <c r="F13" s="9"/>
      <c r="G13" s="151">
        <v>310</v>
      </c>
      <c r="H13" s="9">
        <v>214</v>
      </c>
      <c r="I13" s="160">
        <v>234</v>
      </c>
      <c r="J13" s="6"/>
      <c r="K13" s="9">
        <v>0</v>
      </c>
      <c r="L13" s="9">
        <v>35</v>
      </c>
      <c r="M13" s="9">
        <v>29</v>
      </c>
    </row>
    <row r="14" spans="1:13" ht="12">
      <c r="A14" s="42"/>
      <c r="B14" s="47" t="s">
        <v>194</v>
      </c>
      <c r="C14" s="9">
        <v>619</v>
      </c>
      <c r="D14" s="9">
        <v>658</v>
      </c>
      <c r="E14" s="9">
        <v>737</v>
      </c>
      <c r="F14" s="9"/>
      <c r="G14" s="151">
        <v>82</v>
      </c>
      <c r="H14" s="9">
        <v>47</v>
      </c>
      <c r="I14" s="9">
        <v>37</v>
      </c>
      <c r="J14" s="6"/>
      <c r="K14" s="9">
        <v>308</v>
      </c>
      <c r="L14" s="9">
        <v>374</v>
      </c>
      <c r="M14" s="9">
        <v>405</v>
      </c>
    </row>
    <row r="15" spans="1:13" ht="12">
      <c r="A15" s="42"/>
      <c r="B15" s="47" t="s">
        <v>195</v>
      </c>
      <c r="C15" s="9">
        <v>642</v>
      </c>
      <c r="D15" s="9">
        <v>633</v>
      </c>
      <c r="E15" s="9">
        <v>566</v>
      </c>
      <c r="F15" s="9"/>
      <c r="G15" s="151">
        <v>225</v>
      </c>
      <c r="H15" s="9">
        <v>160</v>
      </c>
      <c r="I15" s="9">
        <v>4</v>
      </c>
      <c r="J15" s="6"/>
      <c r="K15" s="9">
        <v>106</v>
      </c>
      <c r="L15" s="9">
        <v>135</v>
      </c>
      <c r="M15" s="9">
        <v>179</v>
      </c>
    </row>
    <row r="16" spans="1:13" ht="12">
      <c r="A16" s="42"/>
      <c r="B16" s="47" t="s">
        <v>196</v>
      </c>
      <c r="C16" s="9">
        <v>396</v>
      </c>
      <c r="D16" s="9">
        <v>372</v>
      </c>
      <c r="E16" s="9">
        <v>466</v>
      </c>
      <c r="F16" s="9"/>
      <c r="G16" s="151">
        <v>396</v>
      </c>
      <c r="H16" s="9">
        <v>295</v>
      </c>
      <c r="I16" s="9">
        <v>278</v>
      </c>
      <c r="J16" s="6"/>
      <c r="K16" s="9">
        <v>0</v>
      </c>
      <c r="L16" s="9">
        <v>1</v>
      </c>
      <c r="M16" s="9">
        <v>1</v>
      </c>
    </row>
    <row r="17" spans="1:13" ht="12">
      <c r="A17" s="42"/>
      <c r="B17" s="47" t="s">
        <v>197</v>
      </c>
      <c r="C17" s="9">
        <v>524</v>
      </c>
      <c r="D17" s="9">
        <v>705</v>
      </c>
      <c r="E17" s="9">
        <v>804</v>
      </c>
      <c r="F17" s="9"/>
      <c r="G17" s="151">
        <v>419</v>
      </c>
      <c r="H17" s="9">
        <v>540</v>
      </c>
      <c r="I17" s="9">
        <v>471</v>
      </c>
      <c r="J17" s="6"/>
      <c r="K17" s="9">
        <v>0</v>
      </c>
      <c r="L17" s="9">
        <v>0</v>
      </c>
      <c r="M17" s="9">
        <v>0</v>
      </c>
    </row>
    <row r="18" spans="1:13" ht="12">
      <c r="A18" s="42"/>
      <c r="B18" s="47" t="s">
        <v>198</v>
      </c>
      <c r="C18" s="9">
        <v>337</v>
      </c>
      <c r="D18" s="9">
        <v>417</v>
      </c>
      <c r="E18" s="9">
        <v>443</v>
      </c>
      <c r="F18" s="9"/>
      <c r="G18" s="151">
        <v>322</v>
      </c>
      <c r="H18" s="9">
        <v>380</v>
      </c>
      <c r="I18" s="9">
        <v>386</v>
      </c>
      <c r="J18" s="6"/>
      <c r="K18" s="9">
        <v>0</v>
      </c>
      <c r="L18" s="9">
        <v>0</v>
      </c>
      <c r="M18" s="9">
        <v>0</v>
      </c>
    </row>
    <row r="19" spans="1:13" ht="12">
      <c r="A19" s="42"/>
      <c r="B19" s="47" t="s">
        <v>199</v>
      </c>
      <c r="C19" s="9">
        <v>536</v>
      </c>
      <c r="D19" s="9">
        <v>658</v>
      </c>
      <c r="E19" s="9">
        <v>583</v>
      </c>
      <c r="F19" s="9"/>
      <c r="G19" s="151">
        <v>298</v>
      </c>
      <c r="H19" s="9">
        <v>364</v>
      </c>
      <c r="I19" s="9">
        <v>289</v>
      </c>
      <c r="J19" s="6"/>
      <c r="K19" s="9">
        <v>25</v>
      </c>
      <c r="L19" s="9">
        <v>37</v>
      </c>
      <c r="M19" s="9">
        <v>41</v>
      </c>
    </row>
    <row r="20" spans="1:13" ht="12">
      <c r="A20" s="42"/>
      <c r="B20" s="47" t="s">
        <v>200</v>
      </c>
      <c r="C20" s="9">
        <v>486</v>
      </c>
      <c r="D20" s="9">
        <v>528</v>
      </c>
      <c r="E20" s="9">
        <v>553</v>
      </c>
      <c r="F20" s="9"/>
      <c r="G20" s="151">
        <v>225</v>
      </c>
      <c r="H20" s="9">
        <v>215</v>
      </c>
      <c r="I20" s="9">
        <v>192</v>
      </c>
      <c r="J20" s="6"/>
      <c r="K20" s="9">
        <v>170</v>
      </c>
      <c r="L20" s="9">
        <v>175</v>
      </c>
      <c r="M20" s="9">
        <v>183</v>
      </c>
    </row>
    <row r="21" spans="1:13" ht="12">
      <c r="A21" s="42"/>
      <c r="B21" s="47" t="s">
        <v>201</v>
      </c>
      <c r="C21" s="9">
        <v>457</v>
      </c>
      <c r="D21" s="9">
        <v>516</v>
      </c>
      <c r="E21" s="9">
        <v>548</v>
      </c>
      <c r="F21" s="9"/>
      <c r="G21" s="151">
        <v>380</v>
      </c>
      <c r="H21" s="9">
        <v>346</v>
      </c>
      <c r="I21" s="9">
        <v>284</v>
      </c>
      <c r="J21" s="6"/>
      <c r="K21" s="9">
        <v>27</v>
      </c>
      <c r="L21" s="9">
        <v>45</v>
      </c>
      <c r="M21" s="9">
        <v>65</v>
      </c>
    </row>
    <row r="22" spans="1:13" ht="12">
      <c r="A22" s="42"/>
      <c r="B22" s="47" t="s">
        <v>220</v>
      </c>
      <c r="C22" s="9">
        <v>642</v>
      </c>
      <c r="D22" s="9">
        <v>703</v>
      </c>
      <c r="E22" s="9">
        <v>745</v>
      </c>
      <c r="F22" s="9"/>
      <c r="G22" s="151">
        <v>593</v>
      </c>
      <c r="H22" s="9">
        <v>634</v>
      </c>
      <c r="I22" s="9">
        <v>652</v>
      </c>
      <c r="J22" s="6"/>
      <c r="K22" s="9">
        <v>0</v>
      </c>
      <c r="L22" s="9">
        <v>0</v>
      </c>
      <c r="M22" s="9">
        <v>0</v>
      </c>
    </row>
    <row r="23" spans="1:13" ht="12">
      <c r="A23" s="42"/>
      <c r="B23" s="47" t="s">
        <v>203</v>
      </c>
      <c r="C23" s="9">
        <v>263</v>
      </c>
      <c r="D23" s="9">
        <v>302</v>
      </c>
      <c r="E23" s="9">
        <v>411</v>
      </c>
      <c r="F23" s="9"/>
      <c r="G23" s="151">
        <v>247</v>
      </c>
      <c r="H23" s="9">
        <v>285</v>
      </c>
      <c r="I23" s="9">
        <v>292</v>
      </c>
      <c r="J23" s="6"/>
      <c r="K23" s="9">
        <v>0</v>
      </c>
      <c r="L23" s="9">
        <v>4</v>
      </c>
      <c r="M23" s="9">
        <v>2</v>
      </c>
    </row>
    <row r="24" spans="1:13" ht="12">
      <c r="A24" s="42"/>
      <c r="B24" s="47" t="s">
        <v>204</v>
      </c>
      <c r="C24" s="9">
        <v>400</v>
      </c>
      <c r="D24" s="9">
        <v>377</v>
      </c>
      <c r="E24" s="9">
        <v>390</v>
      </c>
      <c r="F24" s="9"/>
      <c r="G24" s="151">
        <v>400</v>
      </c>
      <c r="H24" s="9">
        <v>335</v>
      </c>
      <c r="I24" s="9">
        <v>356</v>
      </c>
      <c r="J24" s="6"/>
      <c r="K24" s="9">
        <v>0</v>
      </c>
      <c r="L24" s="9">
        <v>0</v>
      </c>
      <c r="M24" s="9">
        <v>0</v>
      </c>
    </row>
    <row r="25" spans="1:13" ht="12">
      <c r="A25" s="42"/>
      <c r="B25" s="47" t="s">
        <v>205</v>
      </c>
      <c r="C25" s="9">
        <v>589</v>
      </c>
      <c r="D25" s="9">
        <v>650</v>
      </c>
      <c r="E25" s="9">
        <v>702</v>
      </c>
      <c r="F25" s="9"/>
      <c r="G25" s="151">
        <v>163</v>
      </c>
      <c r="H25" s="9">
        <v>131</v>
      </c>
      <c r="I25" s="9">
        <v>131</v>
      </c>
      <c r="J25" s="6"/>
      <c r="K25" s="9">
        <v>306</v>
      </c>
      <c r="L25" s="9">
        <v>275</v>
      </c>
      <c r="M25" s="9">
        <v>266</v>
      </c>
    </row>
    <row r="26" spans="1:13" ht="12">
      <c r="A26" s="42"/>
      <c r="B26" s="47" t="s">
        <v>206</v>
      </c>
      <c r="C26" s="9">
        <v>468</v>
      </c>
      <c r="D26" s="9">
        <v>451</v>
      </c>
      <c r="E26" s="9">
        <v>468</v>
      </c>
      <c r="F26" s="9"/>
      <c r="G26" s="151">
        <v>367</v>
      </c>
      <c r="H26" s="9">
        <v>375</v>
      </c>
      <c r="I26" s="9">
        <v>376</v>
      </c>
      <c r="J26" s="6"/>
      <c r="K26" s="9">
        <v>32</v>
      </c>
      <c r="L26" s="9">
        <v>35</v>
      </c>
      <c r="M26" s="9">
        <v>39</v>
      </c>
    </row>
    <row r="27" spans="1:13" ht="12">
      <c r="A27" s="42"/>
      <c r="B27" s="47" t="s">
        <v>311</v>
      </c>
      <c r="C27" s="9">
        <v>344</v>
      </c>
      <c r="D27" s="9">
        <v>542</v>
      </c>
      <c r="E27" s="9">
        <v>652</v>
      </c>
      <c r="F27" s="9"/>
      <c r="G27" s="151">
        <v>317</v>
      </c>
      <c r="H27" s="9">
        <v>494</v>
      </c>
      <c r="I27" s="9">
        <v>562</v>
      </c>
      <c r="J27" s="6"/>
      <c r="K27" s="9">
        <v>0</v>
      </c>
      <c r="L27" s="9">
        <v>0</v>
      </c>
      <c r="M27" s="9">
        <v>0</v>
      </c>
    </row>
    <row r="28" spans="1:13" ht="12">
      <c r="A28" s="42"/>
      <c r="B28" s="47" t="s">
        <v>207</v>
      </c>
      <c r="C28" s="9">
        <v>563</v>
      </c>
      <c r="D28" s="9">
        <v>615</v>
      </c>
      <c r="E28" s="9">
        <v>625</v>
      </c>
      <c r="F28" s="9"/>
      <c r="G28" s="151">
        <v>115</v>
      </c>
      <c r="H28" s="9">
        <v>50</v>
      </c>
      <c r="I28" s="9">
        <v>12</v>
      </c>
      <c r="J28" s="6"/>
      <c r="K28" s="9">
        <v>171</v>
      </c>
      <c r="L28" s="9">
        <v>199</v>
      </c>
      <c r="M28" s="9">
        <v>213</v>
      </c>
    </row>
    <row r="29" spans="1:13" ht="12">
      <c r="A29" s="42"/>
      <c r="B29" s="47" t="s">
        <v>208</v>
      </c>
      <c r="C29" s="9">
        <v>517</v>
      </c>
      <c r="D29" s="9">
        <v>578</v>
      </c>
      <c r="E29" s="9">
        <v>617</v>
      </c>
      <c r="F29" s="9"/>
      <c r="G29" s="151">
        <v>186</v>
      </c>
      <c r="H29" s="9">
        <v>192</v>
      </c>
      <c r="I29" s="9">
        <v>59</v>
      </c>
      <c r="J29" s="6"/>
      <c r="K29" s="9">
        <v>54</v>
      </c>
      <c r="L29" s="9">
        <v>65</v>
      </c>
      <c r="M29" s="9">
        <v>181</v>
      </c>
    </row>
    <row r="30" spans="1:13" ht="12">
      <c r="A30" s="42"/>
      <c r="B30" s="47" t="s">
        <v>209</v>
      </c>
      <c r="C30" s="9">
        <v>301</v>
      </c>
      <c r="D30" s="9">
        <v>290</v>
      </c>
      <c r="E30" s="9">
        <v>259</v>
      </c>
      <c r="F30" s="9"/>
      <c r="G30" s="151">
        <v>295</v>
      </c>
      <c r="H30" s="9">
        <v>278</v>
      </c>
      <c r="I30" s="9">
        <v>236</v>
      </c>
      <c r="J30" s="6"/>
      <c r="K30" s="9">
        <v>0</v>
      </c>
      <c r="L30" s="9">
        <v>0</v>
      </c>
      <c r="M30" s="9">
        <v>1</v>
      </c>
    </row>
    <row r="31" spans="1:13" ht="12">
      <c r="A31" s="42"/>
      <c r="B31" s="47" t="s">
        <v>312</v>
      </c>
      <c r="C31" s="9">
        <v>399</v>
      </c>
      <c r="D31" s="9">
        <v>472</v>
      </c>
      <c r="E31" s="9">
        <v>435</v>
      </c>
      <c r="F31" s="9"/>
      <c r="G31" s="151">
        <v>231</v>
      </c>
      <c r="H31" s="9">
        <v>355</v>
      </c>
      <c r="I31" s="9">
        <v>274</v>
      </c>
      <c r="J31" s="6"/>
      <c r="K31" s="9">
        <v>0</v>
      </c>
      <c r="L31" s="9">
        <v>104</v>
      </c>
      <c r="M31" s="9">
        <v>95</v>
      </c>
    </row>
    <row r="32" spans="1:13" ht="12">
      <c r="A32" s="42"/>
      <c r="B32" s="47" t="s">
        <v>210</v>
      </c>
      <c r="C32" s="9">
        <v>333</v>
      </c>
      <c r="D32" s="9">
        <v>345</v>
      </c>
      <c r="E32" s="9">
        <v>385</v>
      </c>
      <c r="F32" s="9"/>
      <c r="G32" s="151">
        <v>235</v>
      </c>
      <c r="H32" s="9">
        <v>272</v>
      </c>
      <c r="I32" s="9">
        <v>326</v>
      </c>
      <c r="J32" s="6"/>
      <c r="K32" s="9">
        <v>0</v>
      </c>
      <c r="L32" s="9">
        <v>0</v>
      </c>
      <c r="M32" s="9">
        <v>0</v>
      </c>
    </row>
    <row r="33" spans="1:13" ht="12">
      <c r="A33" s="42"/>
      <c r="B33" s="47" t="s">
        <v>211</v>
      </c>
      <c r="C33" s="9">
        <v>590</v>
      </c>
      <c r="D33" s="9">
        <v>479</v>
      </c>
      <c r="E33" s="9">
        <v>432</v>
      </c>
      <c r="F33" s="9"/>
      <c r="G33" s="151">
        <v>465</v>
      </c>
      <c r="H33" s="9">
        <v>358</v>
      </c>
      <c r="I33" s="9">
        <v>362</v>
      </c>
      <c r="J33" s="6"/>
      <c r="K33" s="9">
        <v>0</v>
      </c>
      <c r="L33" s="9">
        <v>0</v>
      </c>
      <c r="M33" s="9">
        <v>3</v>
      </c>
    </row>
    <row r="34" spans="1:13" ht="12">
      <c r="A34" s="42"/>
      <c r="B34" s="47" t="s">
        <v>212</v>
      </c>
      <c r="C34" s="9">
        <v>275</v>
      </c>
      <c r="D34" s="9">
        <v>239</v>
      </c>
      <c r="E34" s="9">
        <v>301</v>
      </c>
      <c r="F34" s="9"/>
      <c r="G34" s="151">
        <v>172</v>
      </c>
      <c r="H34" s="9">
        <v>209</v>
      </c>
      <c r="I34" s="9">
        <v>234</v>
      </c>
      <c r="J34" s="6"/>
      <c r="K34" s="9">
        <v>28</v>
      </c>
      <c r="L34" s="9">
        <v>25</v>
      </c>
      <c r="M34" s="9">
        <v>36</v>
      </c>
    </row>
    <row r="35" spans="1:13" ht="12">
      <c r="A35" s="42"/>
      <c r="B35" s="47" t="s">
        <v>213</v>
      </c>
      <c r="C35" s="9">
        <v>410</v>
      </c>
      <c r="D35" s="9">
        <v>466</v>
      </c>
      <c r="E35" s="9">
        <v>488</v>
      </c>
      <c r="F35" s="9"/>
      <c r="G35" s="151">
        <v>275</v>
      </c>
      <c r="H35" s="9">
        <v>284</v>
      </c>
      <c r="I35" s="9">
        <v>286</v>
      </c>
      <c r="J35" s="6"/>
      <c r="K35" s="9">
        <v>0</v>
      </c>
      <c r="L35" s="9">
        <v>41</v>
      </c>
      <c r="M35" s="9">
        <v>42</v>
      </c>
    </row>
    <row r="36" spans="1:13" ht="12">
      <c r="A36" s="42"/>
      <c r="B36" s="47" t="s">
        <v>214</v>
      </c>
      <c r="C36" s="9">
        <v>385</v>
      </c>
      <c r="D36" s="9">
        <v>442</v>
      </c>
      <c r="E36" s="9">
        <v>497</v>
      </c>
      <c r="F36" s="9"/>
      <c r="G36" s="151">
        <v>126</v>
      </c>
      <c r="H36" s="9">
        <v>99</v>
      </c>
      <c r="I36" s="9">
        <v>25</v>
      </c>
      <c r="J36" s="6"/>
      <c r="K36" s="9">
        <v>147</v>
      </c>
      <c r="L36" s="9">
        <v>169</v>
      </c>
      <c r="M36" s="9">
        <v>233</v>
      </c>
    </row>
    <row r="37" spans="1:13" ht="12">
      <c r="A37" s="42"/>
      <c r="B37" s="47" t="s">
        <v>215</v>
      </c>
      <c r="C37" s="9">
        <v>512</v>
      </c>
      <c r="D37" s="9">
        <v>592</v>
      </c>
      <c r="E37" s="9">
        <v>588</v>
      </c>
      <c r="F37" s="9"/>
      <c r="G37" s="151">
        <v>440</v>
      </c>
      <c r="H37" s="9">
        <v>474</v>
      </c>
      <c r="I37" s="9">
        <v>353</v>
      </c>
      <c r="J37" s="6"/>
      <c r="K37" s="9">
        <v>36</v>
      </c>
      <c r="L37" s="9">
        <v>43</v>
      </c>
      <c r="M37" s="9">
        <v>55</v>
      </c>
    </row>
    <row r="38" spans="1:13" ht="12">
      <c r="A38" s="135"/>
      <c r="B38" s="136" t="s">
        <v>223</v>
      </c>
      <c r="C38" s="158">
        <v>471</v>
      </c>
      <c r="D38" s="158">
        <v>457</v>
      </c>
      <c r="E38" s="158">
        <v>434</v>
      </c>
      <c r="F38" s="158"/>
      <c r="G38" s="159">
        <v>345</v>
      </c>
      <c r="H38" s="158">
        <v>360</v>
      </c>
      <c r="I38" s="158">
        <v>364</v>
      </c>
      <c r="J38" s="25"/>
      <c r="K38" s="158">
        <v>0</v>
      </c>
      <c r="L38" s="158">
        <v>0</v>
      </c>
      <c r="M38" s="158">
        <v>0</v>
      </c>
    </row>
    <row r="39" spans="1:13" ht="12">
      <c r="A39" s="38"/>
      <c r="B39" s="39" t="s">
        <v>216</v>
      </c>
      <c r="C39" s="95">
        <v>437</v>
      </c>
      <c r="D39" s="95">
        <v>469</v>
      </c>
      <c r="E39" s="95">
        <v>534</v>
      </c>
      <c r="F39" s="95"/>
      <c r="G39" s="152">
        <v>328</v>
      </c>
      <c r="H39" s="95">
        <v>353</v>
      </c>
      <c r="I39" s="95">
        <v>370</v>
      </c>
      <c r="J39" s="34"/>
      <c r="K39" s="95">
        <v>82</v>
      </c>
      <c r="L39" s="95">
        <v>53</v>
      </c>
      <c r="M39" s="95">
        <v>47</v>
      </c>
    </row>
    <row r="40" spans="1:13" ht="12">
      <c r="A40" s="42"/>
      <c r="B40" s="47" t="s">
        <v>217</v>
      </c>
      <c r="C40" s="9">
        <v>632</v>
      </c>
      <c r="D40" s="9">
        <v>635</v>
      </c>
      <c r="E40" s="9">
        <v>793</v>
      </c>
      <c r="F40" s="9"/>
      <c r="G40" s="151">
        <v>425</v>
      </c>
      <c r="H40" s="9">
        <v>274</v>
      </c>
      <c r="I40" s="9">
        <v>245</v>
      </c>
      <c r="J40" s="6"/>
      <c r="K40" s="9">
        <v>81</v>
      </c>
      <c r="L40" s="9">
        <v>99</v>
      </c>
      <c r="M40" s="9">
        <v>132</v>
      </c>
    </row>
    <row r="41" spans="1:13" ht="12">
      <c r="A41" s="43"/>
      <c r="B41" s="44" t="s">
        <v>222</v>
      </c>
      <c r="C41" s="96">
        <v>602</v>
      </c>
      <c r="D41" s="96">
        <v>659</v>
      </c>
      <c r="E41" s="96">
        <v>715</v>
      </c>
      <c r="F41" s="96"/>
      <c r="G41" s="96">
        <v>69</v>
      </c>
      <c r="H41" s="96">
        <v>40</v>
      </c>
      <c r="I41" s="96">
        <v>1</v>
      </c>
      <c r="J41" s="30"/>
      <c r="K41" s="96">
        <v>282</v>
      </c>
      <c r="L41" s="96">
        <v>315</v>
      </c>
      <c r="M41" s="96">
        <v>355</v>
      </c>
    </row>
    <row r="42" spans="1:13" ht="12">
      <c r="A42" s="42"/>
      <c r="B42" s="42"/>
      <c r="C42" s="48"/>
      <c r="D42" s="48"/>
      <c r="E42" s="48"/>
      <c r="F42" s="48"/>
      <c r="G42" s="48"/>
      <c r="H42" s="48"/>
      <c r="I42" s="48"/>
      <c r="J42" s="48"/>
      <c r="K42" s="48"/>
      <c r="L42" s="48"/>
      <c r="M42" s="48"/>
    </row>
    <row r="43" spans="1:13" ht="12">
      <c r="A43" s="42"/>
      <c r="B43" s="42" t="s">
        <v>157</v>
      </c>
      <c r="C43" s="48"/>
      <c r="D43" s="48"/>
      <c r="E43" s="48"/>
      <c r="F43" s="48"/>
      <c r="G43" s="48"/>
      <c r="H43" s="48"/>
      <c r="I43" s="48"/>
      <c r="J43" s="48"/>
      <c r="K43" s="48"/>
      <c r="L43" s="48"/>
      <c r="M43" s="48"/>
    </row>
    <row r="44" spans="1:12" s="6" customFormat="1" ht="12">
      <c r="A44" s="42"/>
      <c r="B44" s="42" t="s">
        <v>158</v>
      </c>
      <c r="C44" s="23"/>
      <c r="D44" s="23"/>
      <c r="E44" s="9"/>
      <c r="F44" s="23"/>
      <c r="G44" s="23"/>
      <c r="H44" s="23"/>
      <c r="J44" s="23"/>
      <c r="K44" s="23"/>
      <c r="L44" s="23"/>
    </row>
    <row r="45" spans="2:12" s="6" customFormat="1" ht="12">
      <c r="B45" s="42" t="s">
        <v>159</v>
      </c>
      <c r="C45" s="9"/>
      <c r="D45" s="9"/>
      <c r="E45" s="9"/>
      <c r="F45" s="9"/>
      <c r="G45" s="9"/>
      <c r="H45" s="9"/>
      <c r="J45" s="9"/>
      <c r="K45" s="9"/>
      <c r="L45" s="9"/>
    </row>
    <row r="46" spans="2:12" s="6" customFormat="1" ht="12">
      <c r="B46" s="6" t="s">
        <v>265</v>
      </c>
      <c r="C46" s="9"/>
      <c r="D46" s="9"/>
      <c r="E46" s="9"/>
      <c r="F46" s="9"/>
      <c r="G46" s="9"/>
      <c r="H46" s="9"/>
      <c r="J46" s="9"/>
      <c r="K46" s="9"/>
      <c r="L46" s="9"/>
    </row>
  </sheetData>
  <mergeCells count="3">
    <mergeCell ref="C8:E8"/>
    <mergeCell ref="G8:I8"/>
    <mergeCell ref="K8:M8"/>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30"/>
  <dimension ref="A1:M43"/>
  <sheetViews>
    <sheetView showGridLines="0" workbookViewId="0" topLeftCell="A1">
      <selection activeCell="A1" sqref="A1"/>
    </sheetView>
  </sheetViews>
  <sheetFormatPr defaultColWidth="9.140625" defaultRowHeight="12.75"/>
  <cols>
    <col min="1" max="1" width="1.7109375" style="6" customWidth="1"/>
    <col min="2" max="2" width="13.28125" style="6" customWidth="1"/>
    <col min="3" max="3" width="7.00390625" style="10" customWidth="1"/>
    <col min="4" max="4" width="6.421875" style="10" customWidth="1"/>
    <col min="5" max="5" width="12.140625" style="10" customWidth="1"/>
    <col min="6" max="6" width="1.7109375" style="6" customWidth="1"/>
    <col min="7" max="7" width="7.00390625" style="10" customWidth="1"/>
    <col min="8" max="8" width="6.421875" style="10" customWidth="1"/>
    <col min="9" max="9" width="12.140625" style="10" customWidth="1"/>
    <col min="10" max="10" width="1.7109375" style="6" customWidth="1"/>
    <col min="11" max="11" width="7.00390625" style="10" customWidth="1"/>
    <col min="12" max="12" width="6.421875" style="10" customWidth="1"/>
    <col min="13" max="13" width="12.140625" style="10" customWidth="1"/>
    <col min="14" max="16384" width="9.140625" style="10" customWidth="1"/>
  </cols>
  <sheetData>
    <row r="1" spans="3:13" ht="12">
      <c r="C1" s="6"/>
      <c r="D1" s="6"/>
      <c r="E1" s="6"/>
      <c r="G1" s="6"/>
      <c r="H1" s="6"/>
      <c r="I1" s="6"/>
      <c r="K1" s="6"/>
      <c r="L1" s="6"/>
      <c r="M1" s="6"/>
    </row>
    <row r="2" ht="12">
      <c r="B2" s="6" t="s">
        <v>181</v>
      </c>
    </row>
    <row r="3" ht="12">
      <c r="B3" s="6" t="s">
        <v>182</v>
      </c>
    </row>
    <row r="4" ht="12">
      <c r="B4" s="6" t="s">
        <v>186</v>
      </c>
    </row>
    <row r="6" ht="12">
      <c r="B6" s="6" t="s">
        <v>160</v>
      </c>
    </row>
    <row r="7" ht="12">
      <c r="B7" s="6" t="s">
        <v>283</v>
      </c>
    </row>
    <row r="9" spans="1:13" ht="42.75" customHeight="1">
      <c r="A9" s="10"/>
      <c r="B9" s="10"/>
      <c r="C9" s="167" t="s">
        <v>72</v>
      </c>
      <c r="D9" s="167"/>
      <c r="E9" s="167"/>
      <c r="F9" s="73"/>
      <c r="G9" s="167" t="s">
        <v>73</v>
      </c>
      <c r="H9" s="167"/>
      <c r="I9" s="167"/>
      <c r="J9" s="73"/>
      <c r="K9" s="167" t="s">
        <v>161</v>
      </c>
      <c r="L9" s="167"/>
      <c r="M9" s="167"/>
    </row>
    <row r="10" spans="3:13" ht="51.75" customHeight="1">
      <c r="C10" s="23" t="s">
        <v>75</v>
      </c>
      <c r="D10" s="23" t="s">
        <v>74</v>
      </c>
      <c r="E10" s="23" t="s">
        <v>162</v>
      </c>
      <c r="F10" s="23"/>
      <c r="G10" s="23" t="s">
        <v>75</v>
      </c>
      <c r="H10" s="23" t="s">
        <v>74</v>
      </c>
      <c r="I10" s="23" t="s">
        <v>162</v>
      </c>
      <c r="J10" s="23"/>
      <c r="K10" s="23" t="s">
        <v>75</v>
      </c>
      <c r="L10" s="23" t="s">
        <v>74</v>
      </c>
      <c r="M10" s="23" t="s">
        <v>162</v>
      </c>
    </row>
    <row r="11" spans="1:13" ht="12">
      <c r="A11" s="34"/>
      <c r="B11" s="97" t="s">
        <v>191</v>
      </c>
      <c r="C11" s="102">
        <v>844.829</v>
      </c>
      <c r="D11" s="102">
        <v>1710.631</v>
      </c>
      <c r="E11" s="102">
        <v>1095.187</v>
      </c>
      <c r="F11" s="103"/>
      <c r="G11" s="102">
        <v>5.791</v>
      </c>
      <c r="H11" s="102">
        <v>156.132</v>
      </c>
      <c r="I11" s="102">
        <v>148.998</v>
      </c>
      <c r="J11" s="103"/>
      <c r="K11" s="102">
        <v>18.122</v>
      </c>
      <c r="L11" s="102">
        <v>72.018</v>
      </c>
      <c r="M11" s="102">
        <v>473.294</v>
      </c>
    </row>
    <row r="12" spans="2:13" ht="12">
      <c r="B12" s="71" t="s">
        <v>192</v>
      </c>
      <c r="C12" s="76">
        <v>0.08</v>
      </c>
      <c r="D12" s="76">
        <v>0.98</v>
      </c>
      <c r="E12" s="76">
        <v>3334.092</v>
      </c>
      <c r="F12" s="75"/>
      <c r="G12" s="76">
        <v>0</v>
      </c>
      <c r="H12" s="76">
        <v>0.02</v>
      </c>
      <c r="I12" s="76">
        <v>34.529</v>
      </c>
      <c r="J12" s="75"/>
      <c r="K12" s="76">
        <v>0</v>
      </c>
      <c r="L12" s="76">
        <v>0.005</v>
      </c>
      <c r="M12" s="76">
        <v>23.139</v>
      </c>
    </row>
    <row r="13" spans="2:13" ht="12">
      <c r="B13" s="71" t="s">
        <v>57</v>
      </c>
      <c r="C13" s="76">
        <v>387.546</v>
      </c>
      <c r="D13" s="76">
        <v>0.018</v>
      </c>
      <c r="E13" s="76">
        <v>2456.287</v>
      </c>
      <c r="F13" s="77"/>
      <c r="G13" s="76" t="s">
        <v>307</v>
      </c>
      <c r="H13" s="76">
        <v>0.334</v>
      </c>
      <c r="I13" s="76">
        <v>185.526</v>
      </c>
      <c r="J13" s="77"/>
      <c r="K13" s="76" t="s">
        <v>307</v>
      </c>
      <c r="L13" s="76">
        <v>0.056</v>
      </c>
      <c r="M13" s="76">
        <v>119.105</v>
      </c>
    </row>
    <row r="14" spans="2:13" ht="12">
      <c r="B14" s="71" t="s">
        <v>194</v>
      </c>
      <c r="C14" s="76">
        <v>3006.268</v>
      </c>
      <c r="D14" s="76" t="s">
        <v>307</v>
      </c>
      <c r="E14" s="76">
        <v>21.439</v>
      </c>
      <c r="F14" s="77"/>
      <c r="G14" s="76" t="s">
        <v>307</v>
      </c>
      <c r="H14" s="76" t="s">
        <v>307</v>
      </c>
      <c r="I14" s="76">
        <v>527.875</v>
      </c>
      <c r="J14" s="77"/>
      <c r="K14" s="76" t="s">
        <v>307</v>
      </c>
      <c r="L14" s="76" t="s">
        <v>307</v>
      </c>
      <c r="M14" s="76" t="s">
        <v>307</v>
      </c>
    </row>
    <row r="15" spans="2:13" ht="12">
      <c r="B15" s="71" t="s">
        <v>195</v>
      </c>
      <c r="C15" s="76">
        <v>849.319</v>
      </c>
      <c r="D15" s="76">
        <v>10020.12</v>
      </c>
      <c r="E15" s="76">
        <v>8131.138</v>
      </c>
      <c r="F15" s="77"/>
      <c r="G15" s="76">
        <v>205.982</v>
      </c>
      <c r="H15" s="76">
        <v>497.106</v>
      </c>
      <c r="I15" s="76">
        <v>138.072</v>
      </c>
      <c r="J15" s="77"/>
      <c r="K15" s="76">
        <v>1157.071</v>
      </c>
      <c r="L15" s="76">
        <v>1500.09</v>
      </c>
      <c r="M15" s="76">
        <v>7454.577</v>
      </c>
    </row>
    <row r="16" spans="2:13" ht="12">
      <c r="B16" s="71" t="s">
        <v>196</v>
      </c>
      <c r="C16" s="76">
        <v>0.012</v>
      </c>
      <c r="D16" s="76">
        <v>0</v>
      </c>
      <c r="E16" s="76">
        <v>372.566</v>
      </c>
      <c r="F16" s="77"/>
      <c r="G16" s="76">
        <v>2.456</v>
      </c>
      <c r="H16" s="76">
        <v>0</v>
      </c>
      <c r="I16" s="76">
        <v>5.358</v>
      </c>
      <c r="J16" s="77"/>
      <c r="K16" s="76">
        <v>0</v>
      </c>
      <c r="L16" s="76">
        <v>0</v>
      </c>
      <c r="M16" s="76">
        <v>14.994</v>
      </c>
    </row>
    <row r="17" spans="2:13" ht="12">
      <c r="B17" s="71" t="s">
        <v>197</v>
      </c>
      <c r="C17" s="76">
        <v>0</v>
      </c>
      <c r="D17" s="76">
        <v>0</v>
      </c>
      <c r="E17" s="76">
        <v>1844.984</v>
      </c>
      <c r="F17" s="77"/>
      <c r="G17" s="76">
        <v>0</v>
      </c>
      <c r="H17" s="76">
        <v>0.001</v>
      </c>
      <c r="I17" s="76">
        <v>1.439</v>
      </c>
      <c r="J17" s="77"/>
      <c r="K17" s="76">
        <v>0.15</v>
      </c>
      <c r="L17" s="76">
        <v>0</v>
      </c>
      <c r="M17" s="76">
        <v>1.376</v>
      </c>
    </row>
    <row r="18" spans="2:13" ht="12">
      <c r="B18" s="71" t="s">
        <v>198</v>
      </c>
      <c r="C18" s="76">
        <v>0</v>
      </c>
      <c r="D18" s="76">
        <v>0</v>
      </c>
      <c r="E18" s="76">
        <v>4404.998</v>
      </c>
      <c r="F18" s="77"/>
      <c r="G18" s="76">
        <v>0</v>
      </c>
      <c r="H18" s="76">
        <v>0.015</v>
      </c>
      <c r="I18" s="76">
        <v>82.594</v>
      </c>
      <c r="J18" s="77"/>
      <c r="K18" s="76">
        <v>0</v>
      </c>
      <c r="L18" s="76">
        <v>0</v>
      </c>
      <c r="M18" s="76">
        <v>400.74</v>
      </c>
    </row>
    <row r="19" spans="2:13" ht="12">
      <c r="B19" s="71" t="s">
        <v>199</v>
      </c>
      <c r="C19" s="76">
        <v>1661.375</v>
      </c>
      <c r="D19" s="76">
        <v>28.732</v>
      </c>
      <c r="E19" s="76">
        <v>13548.628</v>
      </c>
      <c r="F19" s="77"/>
      <c r="G19" s="76">
        <v>0</v>
      </c>
      <c r="H19" s="76">
        <v>0</v>
      </c>
      <c r="I19" s="76">
        <v>1771.698</v>
      </c>
      <c r="J19" s="77"/>
      <c r="K19" s="76">
        <v>0</v>
      </c>
      <c r="L19" s="76">
        <v>0</v>
      </c>
      <c r="M19" s="76">
        <v>877.762</v>
      </c>
    </row>
    <row r="20" spans="2:13" ht="12">
      <c r="B20" s="71" t="s">
        <v>200</v>
      </c>
      <c r="C20" s="76">
        <v>11098</v>
      </c>
      <c r="D20" s="76">
        <v>641</v>
      </c>
      <c r="E20" s="76">
        <v>10291</v>
      </c>
      <c r="F20" s="75"/>
      <c r="G20" s="74">
        <v>1071</v>
      </c>
      <c r="H20" s="74">
        <v>30</v>
      </c>
      <c r="I20" s="74">
        <v>8099</v>
      </c>
      <c r="J20" s="75"/>
      <c r="K20" s="74">
        <v>184</v>
      </c>
      <c r="L20" s="76">
        <v>0</v>
      </c>
      <c r="M20" s="74">
        <v>1411</v>
      </c>
    </row>
    <row r="21" spans="2:13" ht="12">
      <c r="B21" s="71" t="s">
        <v>201</v>
      </c>
      <c r="C21" s="76">
        <v>0</v>
      </c>
      <c r="D21" s="76">
        <v>3079.641</v>
      </c>
      <c r="E21" s="76">
        <v>17741.733</v>
      </c>
      <c r="F21" s="77"/>
      <c r="G21" s="76">
        <v>25.116</v>
      </c>
      <c r="H21" s="76">
        <v>86.451</v>
      </c>
      <c r="I21" s="76">
        <v>781.646</v>
      </c>
      <c r="J21" s="77"/>
      <c r="K21" s="76">
        <v>346.04</v>
      </c>
      <c r="L21" s="76">
        <v>727.547</v>
      </c>
      <c r="M21" s="76">
        <v>6552.984</v>
      </c>
    </row>
    <row r="22" spans="2:13" ht="12">
      <c r="B22" s="71" t="s">
        <v>220</v>
      </c>
      <c r="C22" s="76" t="s">
        <v>307</v>
      </c>
      <c r="D22" s="76">
        <v>0.015</v>
      </c>
      <c r="E22" s="76">
        <v>18.549</v>
      </c>
      <c r="F22" s="75"/>
      <c r="G22" s="76">
        <v>0.864</v>
      </c>
      <c r="H22" s="76">
        <v>0.027</v>
      </c>
      <c r="I22" s="76">
        <v>54.251</v>
      </c>
      <c r="J22" s="75"/>
      <c r="K22" s="76" t="s">
        <v>307</v>
      </c>
      <c r="L22" s="76" t="s">
        <v>307</v>
      </c>
      <c r="M22" s="76">
        <v>0.675</v>
      </c>
    </row>
    <row r="23" spans="2:13" ht="12">
      <c r="B23" s="71" t="s">
        <v>203</v>
      </c>
      <c r="C23" s="76" t="s">
        <v>307</v>
      </c>
      <c r="D23" s="76" t="s">
        <v>307</v>
      </c>
      <c r="E23" s="76">
        <v>593.667</v>
      </c>
      <c r="F23" s="77"/>
      <c r="G23" s="76" t="s">
        <v>307</v>
      </c>
      <c r="H23" s="76" t="s">
        <v>307</v>
      </c>
      <c r="I23" s="76">
        <v>1.953</v>
      </c>
      <c r="J23" s="77"/>
      <c r="K23" s="76" t="s">
        <v>307</v>
      </c>
      <c r="L23" s="76" t="s">
        <v>307</v>
      </c>
      <c r="M23" s="76" t="s">
        <v>307</v>
      </c>
    </row>
    <row r="24" spans="2:13" ht="12">
      <c r="B24" s="71" t="s">
        <v>204</v>
      </c>
      <c r="C24" s="76">
        <v>0</v>
      </c>
      <c r="D24" s="76">
        <v>0</v>
      </c>
      <c r="E24" s="76">
        <v>1134.567</v>
      </c>
      <c r="F24" s="77"/>
      <c r="G24" s="76">
        <v>0</v>
      </c>
      <c r="H24" s="76">
        <v>0.061</v>
      </c>
      <c r="I24" s="76">
        <v>0.564</v>
      </c>
      <c r="J24" s="77"/>
      <c r="K24" s="76">
        <v>0</v>
      </c>
      <c r="L24" s="76">
        <v>0</v>
      </c>
      <c r="M24" s="76">
        <v>26.181</v>
      </c>
    </row>
    <row r="25" spans="2:13" ht="12">
      <c r="B25" s="71" t="s">
        <v>205</v>
      </c>
      <c r="C25" s="76">
        <v>0</v>
      </c>
      <c r="D25" s="76">
        <v>123.98</v>
      </c>
      <c r="E25" s="76" t="s">
        <v>307</v>
      </c>
      <c r="F25" s="75"/>
      <c r="G25" s="76">
        <v>0</v>
      </c>
      <c r="H25" s="76">
        <v>0</v>
      </c>
      <c r="I25" s="76">
        <v>0</v>
      </c>
      <c r="J25" s="77"/>
      <c r="K25" s="76">
        <v>0</v>
      </c>
      <c r="L25" s="76">
        <v>8.645</v>
      </c>
      <c r="M25" s="76" t="s">
        <v>307</v>
      </c>
    </row>
    <row r="26" spans="2:13" ht="12">
      <c r="B26" s="71" t="s">
        <v>206</v>
      </c>
      <c r="C26" s="76">
        <v>142.024</v>
      </c>
      <c r="D26" s="76">
        <v>0.162</v>
      </c>
      <c r="E26" s="76">
        <v>2974.097</v>
      </c>
      <c r="F26" s="77"/>
      <c r="G26" s="76">
        <v>1.858</v>
      </c>
      <c r="H26" s="76">
        <v>0.146</v>
      </c>
      <c r="I26" s="76">
        <v>47.139</v>
      </c>
      <c r="J26" s="77"/>
      <c r="K26" s="76">
        <v>0.001</v>
      </c>
      <c r="L26" s="76">
        <v>0.018</v>
      </c>
      <c r="M26" s="76">
        <v>80.962</v>
      </c>
    </row>
    <row r="27" spans="2:13" ht="12">
      <c r="B27" s="71" t="s">
        <v>311</v>
      </c>
      <c r="C27" s="76">
        <v>0</v>
      </c>
      <c r="D27" s="76" t="s">
        <v>307</v>
      </c>
      <c r="E27" s="76">
        <v>219.629</v>
      </c>
      <c r="F27" s="77"/>
      <c r="G27" s="76">
        <v>0</v>
      </c>
      <c r="H27" s="76" t="s">
        <v>307</v>
      </c>
      <c r="I27" s="76">
        <v>11.463</v>
      </c>
      <c r="J27" s="77"/>
      <c r="K27" s="76">
        <v>0</v>
      </c>
      <c r="L27" s="76" t="s">
        <v>307</v>
      </c>
      <c r="M27" s="76">
        <v>1.709</v>
      </c>
    </row>
    <row r="28" spans="2:13" ht="12">
      <c r="B28" s="71" t="s">
        <v>207</v>
      </c>
      <c r="C28" s="76">
        <v>142.061</v>
      </c>
      <c r="D28" s="76">
        <v>5860.891</v>
      </c>
      <c r="E28" s="76">
        <v>648.951</v>
      </c>
      <c r="F28" s="77"/>
      <c r="G28" s="76">
        <v>11.35</v>
      </c>
      <c r="H28" s="76">
        <v>29.167</v>
      </c>
      <c r="I28" s="76">
        <v>11.213</v>
      </c>
      <c r="J28" s="75"/>
      <c r="K28" s="76">
        <v>45.333</v>
      </c>
      <c r="L28" s="76">
        <v>102.405</v>
      </c>
      <c r="M28" s="76">
        <v>296.559</v>
      </c>
    </row>
    <row r="29" spans="2:13" ht="12">
      <c r="B29" s="71" t="s">
        <v>208</v>
      </c>
      <c r="C29" s="76" t="s">
        <v>307</v>
      </c>
      <c r="D29" s="76">
        <v>1183.356</v>
      </c>
      <c r="E29" s="76">
        <v>399.723</v>
      </c>
      <c r="F29" s="77"/>
      <c r="G29" s="76">
        <v>0.05</v>
      </c>
      <c r="H29" s="76" t="s">
        <v>307</v>
      </c>
      <c r="I29" s="76">
        <v>0.012</v>
      </c>
      <c r="J29" s="77"/>
      <c r="K29" s="76">
        <v>155.55</v>
      </c>
      <c r="L29" s="76" t="s">
        <v>307</v>
      </c>
      <c r="M29" s="76">
        <v>181.877</v>
      </c>
    </row>
    <row r="30" spans="2:13" ht="12">
      <c r="B30" s="71" t="s">
        <v>209</v>
      </c>
      <c r="C30" s="76">
        <v>0.48</v>
      </c>
      <c r="D30" s="76">
        <v>43.872</v>
      </c>
      <c r="E30" s="76">
        <v>9240.43</v>
      </c>
      <c r="F30" s="77"/>
      <c r="G30" s="76">
        <v>3.47</v>
      </c>
      <c r="H30" s="76">
        <v>11.906</v>
      </c>
      <c r="I30" s="76">
        <v>59.348</v>
      </c>
      <c r="J30" s="77"/>
      <c r="K30" s="76">
        <v>26.352</v>
      </c>
      <c r="L30" s="76">
        <v>1.095</v>
      </c>
      <c r="M30" s="76">
        <v>387.063</v>
      </c>
    </row>
    <row r="31" spans="2:13" ht="12">
      <c r="B31" s="71" t="s">
        <v>312</v>
      </c>
      <c r="C31" s="76">
        <v>993.463</v>
      </c>
      <c r="D31" s="76">
        <v>0</v>
      </c>
      <c r="E31" s="74">
        <v>3297.365</v>
      </c>
      <c r="F31" s="75"/>
      <c r="G31" s="76">
        <v>0</v>
      </c>
      <c r="H31" s="76">
        <v>0</v>
      </c>
      <c r="I31" s="76">
        <v>54.466</v>
      </c>
      <c r="J31" s="75"/>
      <c r="K31" s="76">
        <v>0</v>
      </c>
      <c r="L31" s="76">
        <v>0</v>
      </c>
      <c r="M31" s="76">
        <v>81.806</v>
      </c>
    </row>
    <row r="32" spans="2:13" ht="12">
      <c r="B32" s="71" t="s">
        <v>210</v>
      </c>
      <c r="C32" s="76">
        <v>0</v>
      </c>
      <c r="D32" s="76">
        <v>0.002</v>
      </c>
      <c r="E32" s="76">
        <v>30.808</v>
      </c>
      <c r="F32" s="77"/>
      <c r="G32" s="76">
        <v>12.025</v>
      </c>
      <c r="H32" s="76">
        <v>0.001</v>
      </c>
      <c r="I32" s="76">
        <v>617.241</v>
      </c>
      <c r="J32" s="77"/>
      <c r="K32" s="76">
        <v>0</v>
      </c>
      <c r="L32" s="76">
        <v>0</v>
      </c>
      <c r="M32" s="76">
        <v>7.686</v>
      </c>
    </row>
    <row r="33" spans="2:13" ht="12">
      <c r="B33" s="71" t="s">
        <v>211</v>
      </c>
      <c r="C33" s="76" t="s">
        <v>307</v>
      </c>
      <c r="D33" s="76" t="s">
        <v>307</v>
      </c>
      <c r="E33" s="76">
        <v>593.206</v>
      </c>
      <c r="F33" s="77"/>
      <c r="G33" s="76" t="s">
        <v>307</v>
      </c>
      <c r="H33" s="76" t="s">
        <v>307</v>
      </c>
      <c r="I33" s="76">
        <v>12.037</v>
      </c>
      <c r="J33" s="77"/>
      <c r="K33" s="76" t="s">
        <v>307</v>
      </c>
      <c r="L33" s="76" t="s">
        <v>307</v>
      </c>
      <c r="M33" s="76">
        <v>18.883</v>
      </c>
    </row>
    <row r="34" spans="2:13" ht="12">
      <c r="B34" s="71" t="s">
        <v>212</v>
      </c>
      <c r="C34" s="76">
        <v>0.01</v>
      </c>
      <c r="D34" s="76">
        <v>2.34</v>
      </c>
      <c r="E34" s="76">
        <v>288.85</v>
      </c>
      <c r="F34" s="77"/>
      <c r="G34" s="76">
        <v>0.24</v>
      </c>
      <c r="H34" s="76">
        <v>1.15</v>
      </c>
      <c r="I34" s="76">
        <v>23.55</v>
      </c>
      <c r="J34" s="77"/>
      <c r="K34" s="76">
        <v>2.4</v>
      </c>
      <c r="L34" s="76">
        <v>0.79</v>
      </c>
      <c r="M34" s="76">
        <v>35.07</v>
      </c>
    </row>
    <row r="35" spans="2:13" ht="12">
      <c r="B35" s="71" t="s">
        <v>213</v>
      </c>
      <c r="C35" s="76">
        <v>46.995</v>
      </c>
      <c r="D35" s="76">
        <v>48.696</v>
      </c>
      <c r="E35" s="76">
        <v>1377.5</v>
      </c>
      <c r="F35" s="77"/>
      <c r="G35" s="76">
        <v>55.751</v>
      </c>
      <c r="H35" s="76">
        <v>0.01</v>
      </c>
      <c r="I35" s="76">
        <v>110.779</v>
      </c>
      <c r="J35" s="77"/>
      <c r="K35" s="76">
        <v>21.075</v>
      </c>
      <c r="L35" s="76">
        <v>0.257</v>
      </c>
      <c r="M35" s="76">
        <v>72.015</v>
      </c>
    </row>
    <row r="36" spans="2:13" ht="12">
      <c r="B36" s="71" t="s">
        <v>214</v>
      </c>
      <c r="C36" s="76">
        <v>1959.345</v>
      </c>
      <c r="D36" s="76">
        <v>0</v>
      </c>
      <c r="E36" s="76">
        <v>347.583</v>
      </c>
      <c r="F36" s="77"/>
      <c r="G36" s="76">
        <v>642.658</v>
      </c>
      <c r="H36" s="76">
        <v>0</v>
      </c>
      <c r="I36" s="76">
        <v>385.618</v>
      </c>
      <c r="J36" s="77"/>
      <c r="K36" s="76">
        <v>204.349</v>
      </c>
      <c r="L36" s="76">
        <v>0</v>
      </c>
      <c r="M36" s="76">
        <v>477.942</v>
      </c>
    </row>
    <row r="37" spans="2:13" ht="12">
      <c r="B37" s="71" t="s">
        <v>58</v>
      </c>
      <c r="C37" s="77">
        <v>3567.51</v>
      </c>
      <c r="D37" s="77">
        <v>94.719</v>
      </c>
      <c r="E37" s="77">
        <v>24666.536</v>
      </c>
      <c r="F37" s="77"/>
      <c r="G37" s="77">
        <v>0</v>
      </c>
      <c r="H37" s="77">
        <v>26.744</v>
      </c>
      <c r="I37" s="77">
        <v>25194.679</v>
      </c>
      <c r="J37" s="77"/>
      <c r="K37" s="77">
        <v>0</v>
      </c>
      <c r="L37" s="77">
        <v>0</v>
      </c>
      <c r="M37" s="77">
        <v>497.36</v>
      </c>
    </row>
    <row r="38" spans="1:13" ht="12">
      <c r="A38" s="34"/>
      <c r="B38" s="97" t="s">
        <v>218</v>
      </c>
      <c r="C38" s="92">
        <v>10.176</v>
      </c>
      <c r="D38" s="92">
        <v>9.513</v>
      </c>
      <c r="E38" s="92">
        <v>1882.181</v>
      </c>
      <c r="F38" s="92"/>
      <c r="G38" s="92">
        <v>0.274</v>
      </c>
      <c r="H38" s="92">
        <v>0.013</v>
      </c>
      <c r="I38" s="92">
        <v>9.939</v>
      </c>
      <c r="J38" s="92"/>
      <c r="K38" s="92">
        <v>0</v>
      </c>
      <c r="L38" s="92">
        <v>0</v>
      </c>
      <c r="M38" s="92">
        <v>7.699</v>
      </c>
    </row>
    <row r="39" spans="2:13" ht="12">
      <c r="B39" s="71" t="s">
        <v>223</v>
      </c>
      <c r="C39" s="77">
        <v>0</v>
      </c>
      <c r="D39" s="77">
        <v>0</v>
      </c>
      <c r="E39" s="77">
        <v>24979.257</v>
      </c>
      <c r="F39" s="77"/>
      <c r="G39" s="77">
        <v>0</v>
      </c>
      <c r="H39" s="77">
        <v>0.014</v>
      </c>
      <c r="I39" s="77">
        <v>3.712</v>
      </c>
      <c r="J39" s="77"/>
      <c r="K39" s="77">
        <v>0</v>
      </c>
      <c r="L39" s="77">
        <v>0</v>
      </c>
      <c r="M39" s="77">
        <v>16.71</v>
      </c>
    </row>
    <row r="40" spans="1:13" ht="12">
      <c r="A40" s="34"/>
      <c r="B40" s="97" t="s">
        <v>216</v>
      </c>
      <c r="C40" s="92">
        <v>10</v>
      </c>
      <c r="D40" s="92">
        <v>10</v>
      </c>
      <c r="E40" s="92">
        <v>72</v>
      </c>
      <c r="F40" s="92"/>
      <c r="G40" s="102">
        <v>1</v>
      </c>
      <c r="H40" s="102">
        <v>1</v>
      </c>
      <c r="I40" s="102">
        <v>13</v>
      </c>
      <c r="J40" s="103"/>
      <c r="K40" s="92" t="s">
        <v>307</v>
      </c>
      <c r="L40" s="92" t="s">
        <v>307</v>
      </c>
      <c r="M40" s="92">
        <v>0</v>
      </c>
    </row>
    <row r="41" spans="1:13" ht="12">
      <c r="A41" s="30"/>
      <c r="B41" s="99" t="s">
        <v>217</v>
      </c>
      <c r="C41" s="100">
        <v>512.407</v>
      </c>
      <c r="D41" s="100">
        <v>170.063</v>
      </c>
      <c r="E41" s="100">
        <v>528.08</v>
      </c>
      <c r="F41" s="101"/>
      <c r="G41" s="100">
        <v>77.203</v>
      </c>
      <c r="H41" s="100">
        <v>39.159</v>
      </c>
      <c r="I41" s="100">
        <v>733.916</v>
      </c>
      <c r="J41" s="101"/>
      <c r="K41" s="93" t="s">
        <v>307</v>
      </c>
      <c r="L41" s="93" t="s">
        <v>307</v>
      </c>
      <c r="M41" s="93" t="s">
        <v>307</v>
      </c>
    </row>
    <row r="43" ht="12">
      <c r="B43" s="6" t="s">
        <v>245</v>
      </c>
    </row>
  </sheetData>
  <mergeCells count="3">
    <mergeCell ref="C9:E9"/>
    <mergeCell ref="G9:I9"/>
    <mergeCell ref="K9:M9"/>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Sheet31"/>
  <dimension ref="A1:I42"/>
  <sheetViews>
    <sheetView showGridLines="0" workbookViewId="0" topLeftCell="A1">
      <selection activeCell="A1" sqref="A1"/>
    </sheetView>
  </sheetViews>
  <sheetFormatPr defaultColWidth="9.140625" defaultRowHeight="12.75"/>
  <cols>
    <col min="1" max="1" width="1.7109375" style="72" customWidth="1"/>
    <col min="2" max="2" width="18.421875" style="72" customWidth="1"/>
    <col min="3" max="3" width="9.8515625" style="72" customWidth="1"/>
    <col min="4" max="9" width="10.8515625" style="72" customWidth="1"/>
    <col min="10" max="16384" width="9.140625" style="72" customWidth="1"/>
  </cols>
  <sheetData>
    <row r="1" spans="1:9" s="69" customFormat="1" ht="12.75">
      <c r="A1" s="6"/>
      <c r="B1" s="6"/>
      <c r="C1" s="6"/>
      <c r="D1" s="6"/>
      <c r="E1" s="6"/>
      <c r="F1" s="6"/>
      <c r="G1" s="6"/>
      <c r="H1" s="6"/>
      <c r="I1" s="6"/>
    </row>
    <row r="2" spans="1:2" s="70" customFormat="1" ht="12.75">
      <c r="A2" s="69"/>
      <c r="B2" s="6" t="s">
        <v>181</v>
      </c>
    </row>
    <row r="3" s="70" customFormat="1" ht="12.75">
      <c r="B3" s="6" t="s">
        <v>182</v>
      </c>
    </row>
    <row r="4" s="70" customFormat="1" ht="12.75">
      <c r="B4" s="6" t="s">
        <v>186</v>
      </c>
    </row>
    <row r="5" s="70" customFormat="1" ht="12.75">
      <c r="B5" s="6"/>
    </row>
    <row r="6" s="70" customFormat="1" ht="12.75">
      <c r="B6" s="6" t="s">
        <v>163</v>
      </c>
    </row>
    <row r="7" s="70" customFormat="1" ht="12.75">
      <c r="B7" s="6" t="s">
        <v>283</v>
      </c>
    </row>
    <row r="9" spans="2:9" s="70" customFormat="1" ht="36">
      <c r="B9" s="104"/>
      <c r="C9" s="23" t="s">
        <v>164</v>
      </c>
      <c r="D9" s="23" t="s">
        <v>165</v>
      </c>
      <c r="E9" s="23" t="s">
        <v>76</v>
      </c>
      <c r="F9" s="23" t="s">
        <v>77</v>
      </c>
      <c r="G9" s="23" t="s">
        <v>78</v>
      </c>
      <c r="H9" s="23" t="s">
        <v>79</v>
      </c>
      <c r="I9" s="23" t="s">
        <v>80</v>
      </c>
    </row>
    <row r="10" spans="1:9" s="70" customFormat="1" ht="12.75">
      <c r="A10" s="97"/>
      <c r="B10" s="97" t="s">
        <v>191</v>
      </c>
      <c r="C10" s="86" t="s">
        <v>307</v>
      </c>
      <c r="D10" s="86" t="s">
        <v>307</v>
      </c>
      <c r="E10" s="86" t="s">
        <v>307</v>
      </c>
      <c r="F10" s="86" t="s">
        <v>307</v>
      </c>
      <c r="G10" s="86" t="s">
        <v>307</v>
      </c>
      <c r="H10" s="86" t="s">
        <v>307</v>
      </c>
      <c r="I10" s="86" t="s">
        <v>307</v>
      </c>
    </row>
    <row r="11" spans="1:9" s="70" customFormat="1" ht="12.75">
      <c r="A11" s="71"/>
      <c r="B11" s="71" t="s">
        <v>192</v>
      </c>
      <c r="C11" s="77">
        <v>1179.686</v>
      </c>
      <c r="D11" s="77">
        <v>4.551</v>
      </c>
      <c r="E11" s="77">
        <v>169.417</v>
      </c>
      <c r="F11" s="77">
        <v>1.776</v>
      </c>
      <c r="G11" s="77">
        <v>8.173</v>
      </c>
      <c r="H11" s="77">
        <v>0</v>
      </c>
      <c r="I11" s="77">
        <v>3.733</v>
      </c>
    </row>
    <row r="12" spans="1:9" s="70" customFormat="1" ht="12.75">
      <c r="A12" s="71"/>
      <c r="B12" s="71" t="s">
        <v>193</v>
      </c>
      <c r="C12" s="77">
        <v>1057.583</v>
      </c>
      <c r="D12" s="77">
        <v>154.605</v>
      </c>
      <c r="E12" s="77">
        <v>151.888</v>
      </c>
      <c r="F12" s="77">
        <v>27.28</v>
      </c>
      <c r="G12" s="77">
        <v>66.029</v>
      </c>
      <c r="H12" s="77">
        <v>225.978</v>
      </c>
      <c r="I12" s="77">
        <v>28.035</v>
      </c>
    </row>
    <row r="13" spans="1:9" s="70" customFormat="1" ht="12.75">
      <c r="A13" s="71"/>
      <c r="B13" s="71" t="s">
        <v>194</v>
      </c>
      <c r="C13" s="77">
        <v>605.675</v>
      </c>
      <c r="D13" s="77">
        <v>140.472</v>
      </c>
      <c r="E13" s="77">
        <v>676.641</v>
      </c>
      <c r="F13" s="77">
        <v>76.228</v>
      </c>
      <c r="G13" s="77">
        <v>53.997</v>
      </c>
      <c r="H13" s="77">
        <v>721.093</v>
      </c>
      <c r="I13" s="77" t="s">
        <v>307</v>
      </c>
    </row>
    <row r="14" spans="1:9" s="70" customFormat="1" ht="12.75">
      <c r="A14" s="71"/>
      <c r="B14" s="71" t="s">
        <v>195</v>
      </c>
      <c r="C14" s="77">
        <v>6990.341</v>
      </c>
      <c r="D14" s="77">
        <v>2161.854</v>
      </c>
      <c r="E14" s="77">
        <v>6054.436</v>
      </c>
      <c r="F14" s="77">
        <v>178.757</v>
      </c>
      <c r="G14" s="77">
        <v>518.157</v>
      </c>
      <c r="H14" s="77">
        <v>2221.251</v>
      </c>
      <c r="I14" s="77">
        <v>108.827</v>
      </c>
    </row>
    <row r="15" spans="1:9" s="70" customFormat="1" ht="12.75">
      <c r="A15" s="71"/>
      <c r="B15" s="71" t="s">
        <v>196</v>
      </c>
      <c r="C15" s="77">
        <v>14.686</v>
      </c>
      <c r="D15" s="77">
        <v>16.289</v>
      </c>
      <c r="E15" s="77">
        <v>0</v>
      </c>
      <c r="F15" s="77">
        <v>0.376</v>
      </c>
      <c r="G15" s="77">
        <v>3.627</v>
      </c>
      <c r="H15" s="77">
        <v>180.249</v>
      </c>
      <c r="I15" s="77">
        <v>0.351</v>
      </c>
    </row>
    <row r="16" spans="1:9" s="70" customFormat="1" ht="12.75">
      <c r="A16" s="71"/>
      <c r="B16" s="71" t="s">
        <v>197</v>
      </c>
      <c r="C16" s="77">
        <v>11.099</v>
      </c>
      <c r="D16" s="77">
        <v>3.124</v>
      </c>
      <c r="E16" s="77">
        <v>118.427</v>
      </c>
      <c r="F16" s="77">
        <v>0.036</v>
      </c>
      <c r="G16" s="77">
        <v>9.632</v>
      </c>
      <c r="H16" s="77">
        <v>155.017</v>
      </c>
      <c r="I16" s="77">
        <v>10.677</v>
      </c>
    </row>
    <row r="17" spans="1:9" s="70" customFormat="1" ht="12.75">
      <c r="A17" s="71"/>
      <c r="B17" s="71" t="s">
        <v>198</v>
      </c>
      <c r="C17" s="77">
        <v>2324.339</v>
      </c>
      <c r="D17" s="77">
        <v>64</v>
      </c>
      <c r="E17" s="77">
        <v>263</v>
      </c>
      <c r="F17" s="77">
        <v>2.5</v>
      </c>
      <c r="G17" s="77">
        <v>4</v>
      </c>
      <c r="H17" s="77">
        <v>24</v>
      </c>
      <c r="I17" s="77">
        <v>4.351</v>
      </c>
    </row>
    <row r="18" spans="1:9" s="70" customFormat="1" ht="12.75">
      <c r="A18" s="71"/>
      <c r="B18" s="71" t="s">
        <v>199</v>
      </c>
      <c r="C18" s="77">
        <v>4952.692</v>
      </c>
      <c r="D18" s="77">
        <v>1334.926</v>
      </c>
      <c r="E18" s="77">
        <v>2217.492</v>
      </c>
      <c r="F18" s="77">
        <v>332.085</v>
      </c>
      <c r="G18" s="77">
        <v>2646.173</v>
      </c>
      <c r="H18" s="77">
        <v>278.626</v>
      </c>
      <c r="I18" s="77">
        <v>126.81</v>
      </c>
    </row>
    <row r="19" spans="1:9" ht="12.75">
      <c r="A19" s="71"/>
      <c r="B19" s="71" t="s">
        <v>200</v>
      </c>
      <c r="C19" s="98">
        <v>17210</v>
      </c>
      <c r="D19" s="98">
        <v>2000</v>
      </c>
      <c r="E19" s="98">
        <v>7550</v>
      </c>
      <c r="F19" s="98">
        <v>268</v>
      </c>
      <c r="G19" s="98">
        <v>380</v>
      </c>
      <c r="H19" s="98">
        <v>4261</v>
      </c>
      <c r="I19" s="98">
        <v>302</v>
      </c>
    </row>
    <row r="20" spans="1:9" s="70" customFormat="1" ht="12.75">
      <c r="A20" s="71"/>
      <c r="B20" s="71" t="s">
        <v>201</v>
      </c>
      <c r="C20" s="77">
        <v>6980.801</v>
      </c>
      <c r="D20" s="77">
        <v>1429.435</v>
      </c>
      <c r="E20" s="77">
        <v>3334.91</v>
      </c>
      <c r="F20" s="77">
        <v>49.16</v>
      </c>
      <c r="G20" s="77">
        <v>958.691</v>
      </c>
      <c r="H20" s="77">
        <v>4247.559</v>
      </c>
      <c r="I20" s="77">
        <v>243.845</v>
      </c>
    </row>
    <row r="21" spans="1:9" s="70" customFormat="1" ht="12.75">
      <c r="A21" s="71"/>
      <c r="B21" s="71" t="s">
        <v>220</v>
      </c>
      <c r="C21" s="77">
        <v>19.946</v>
      </c>
      <c r="D21" s="77">
        <v>0.1</v>
      </c>
      <c r="E21" s="77">
        <v>5.62</v>
      </c>
      <c r="F21" s="77">
        <v>0.004</v>
      </c>
      <c r="G21" s="77">
        <v>10.128</v>
      </c>
      <c r="H21" s="77">
        <v>0.233</v>
      </c>
      <c r="I21" s="77">
        <v>0</v>
      </c>
    </row>
    <row r="22" spans="1:9" s="70" customFormat="1" ht="12.75">
      <c r="A22" s="71"/>
      <c r="B22" s="71" t="s">
        <v>203</v>
      </c>
      <c r="C22" s="77">
        <v>3.709</v>
      </c>
      <c r="D22" s="77">
        <v>0.76</v>
      </c>
      <c r="E22" s="77">
        <v>15.083</v>
      </c>
      <c r="F22" s="77" t="s">
        <v>307</v>
      </c>
      <c r="G22" s="77" t="s">
        <v>307</v>
      </c>
      <c r="H22" s="77">
        <v>1.835</v>
      </c>
      <c r="I22" s="77" t="s">
        <v>307</v>
      </c>
    </row>
    <row r="23" spans="1:9" s="70" customFormat="1" ht="12.75">
      <c r="A23" s="71"/>
      <c r="B23" s="71" t="s">
        <v>204</v>
      </c>
      <c r="C23" s="77">
        <v>14.001</v>
      </c>
      <c r="D23" s="77">
        <v>29.746</v>
      </c>
      <c r="E23" s="77">
        <v>67.688</v>
      </c>
      <c r="F23" s="77">
        <v>1.545</v>
      </c>
      <c r="G23" s="77">
        <v>8.333</v>
      </c>
      <c r="H23" s="77">
        <v>16.981</v>
      </c>
      <c r="I23" s="77">
        <v>1.517</v>
      </c>
    </row>
    <row r="24" spans="1:9" s="70" customFormat="1" ht="12.75">
      <c r="A24" s="71"/>
      <c r="B24" s="71" t="s">
        <v>205</v>
      </c>
      <c r="C24" s="77" t="s">
        <v>307</v>
      </c>
      <c r="D24" s="77">
        <v>0</v>
      </c>
      <c r="E24" s="77">
        <v>0</v>
      </c>
      <c r="F24" s="77">
        <v>0</v>
      </c>
      <c r="G24" s="77" t="s">
        <v>307</v>
      </c>
      <c r="H24" s="77" t="s">
        <v>307</v>
      </c>
      <c r="I24" s="77">
        <v>0</v>
      </c>
    </row>
    <row r="25" spans="1:9" s="70" customFormat="1" ht="12.75">
      <c r="A25" s="71"/>
      <c r="B25" s="71" t="s">
        <v>206</v>
      </c>
      <c r="C25" s="77">
        <v>577.208</v>
      </c>
      <c r="D25" s="77">
        <v>17.623</v>
      </c>
      <c r="E25" s="77">
        <v>286.671</v>
      </c>
      <c r="F25" s="77">
        <v>23.091</v>
      </c>
      <c r="G25" s="77">
        <v>23.251</v>
      </c>
      <c r="H25" s="77">
        <v>182.882</v>
      </c>
      <c r="I25" s="77">
        <v>2.275</v>
      </c>
    </row>
    <row r="26" spans="1:9" s="70" customFormat="1" ht="12.75">
      <c r="A26" s="71"/>
      <c r="B26" s="71" t="s">
        <v>311</v>
      </c>
      <c r="C26" s="77">
        <v>0.116</v>
      </c>
      <c r="D26" s="77">
        <v>0.318</v>
      </c>
      <c r="E26" s="77">
        <v>1.921</v>
      </c>
      <c r="F26" s="77">
        <v>0.962</v>
      </c>
      <c r="G26" s="77">
        <v>0.181</v>
      </c>
      <c r="H26" s="77">
        <v>0.521</v>
      </c>
      <c r="I26" s="77">
        <v>0</v>
      </c>
    </row>
    <row r="27" spans="1:9" s="70" customFormat="1" ht="12.75">
      <c r="A27" s="71"/>
      <c r="B27" s="71" t="s">
        <v>207</v>
      </c>
      <c r="C27" s="77">
        <v>1344.069</v>
      </c>
      <c r="D27" s="77">
        <v>453.475</v>
      </c>
      <c r="E27" s="77">
        <v>2666.727</v>
      </c>
      <c r="F27" s="77">
        <v>71.316</v>
      </c>
      <c r="G27" s="77">
        <v>251.438</v>
      </c>
      <c r="H27" s="77">
        <v>1208.897</v>
      </c>
      <c r="I27" s="77">
        <v>78.391</v>
      </c>
    </row>
    <row r="28" spans="1:9" s="70" customFormat="1" ht="12.75">
      <c r="A28" s="71"/>
      <c r="B28" s="71" t="s">
        <v>208</v>
      </c>
      <c r="C28" s="77">
        <v>1615.421</v>
      </c>
      <c r="D28" s="77">
        <v>251.032</v>
      </c>
      <c r="E28" s="77">
        <v>1155.896</v>
      </c>
      <c r="F28" s="77">
        <v>21.12</v>
      </c>
      <c r="G28" s="77">
        <v>348.86</v>
      </c>
      <c r="H28" s="77">
        <v>2935.244</v>
      </c>
      <c r="I28" s="77">
        <v>120.247</v>
      </c>
    </row>
    <row r="29" spans="1:9" s="70" customFormat="1" ht="12.75">
      <c r="A29" s="71"/>
      <c r="B29" s="71" t="s">
        <v>209</v>
      </c>
      <c r="C29" s="77">
        <v>6445.659</v>
      </c>
      <c r="D29" s="77">
        <v>488.599</v>
      </c>
      <c r="E29" s="77">
        <v>1156.89</v>
      </c>
      <c r="F29" s="77">
        <v>68.254</v>
      </c>
      <c r="G29" s="77">
        <v>278.623</v>
      </c>
      <c r="H29" s="77">
        <v>930.028</v>
      </c>
      <c r="I29" s="77">
        <v>110.642</v>
      </c>
    </row>
    <row r="30" spans="1:9" ht="12.75">
      <c r="A30" s="71"/>
      <c r="B30" s="71" t="s">
        <v>312</v>
      </c>
      <c r="C30" s="77">
        <v>558.015</v>
      </c>
      <c r="D30" s="77">
        <v>236.963</v>
      </c>
      <c r="E30" s="77">
        <v>345.168</v>
      </c>
      <c r="F30" s="77">
        <v>43.237</v>
      </c>
      <c r="G30" s="77">
        <v>97.877</v>
      </c>
      <c r="H30" s="77">
        <v>1109.364</v>
      </c>
      <c r="I30" s="77">
        <v>55.958</v>
      </c>
    </row>
    <row r="31" spans="1:9" s="70" customFormat="1" ht="12.75">
      <c r="A31" s="71"/>
      <c r="B31" s="71" t="s">
        <v>210</v>
      </c>
      <c r="C31" s="77">
        <v>4076.733</v>
      </c>
      <c r="D31" s="77">
        <v>76.1</v>
      </c>
      <c r="E31" s="77">
        <v>343.848</v>
      </c>
      <c r="F31" s="77">
        <v>1.795</v>
      </c>
      <c r="G31" s="77">
        <v>11.509</v>
      </c>
      <c r="H31" s="77">
        <v>79.666</v>
      </c>
      <c r="I31" s="77">
        <v>4.098</v>
      </c>
    </row>
    <row r="32" spans="1:9" s="70" customFormat="1" ht="12.75">
      <c r="A32" s="71"/>
      <c r="B32" s="71" t="s">
        <v>211</v>
      </c>
      <c r="C32" s="77">
        <v>163.177</v>
      </c>
      <c r="D32" s="77" t="s">
        <v>307</v>
      </c>
      <c r="E32" s="77" t="s">
        <v>307</v>
      </c>
      <c r="F32" s="77">
        <v>2.905</v>
      </c>
      <c r="G32" s="77">
        <v>12.193</v>
      </c>
      <c r="H32" s="77" t="s">
        <v>307</v>
      </c>
      <c r="I32" s="77" t="s">
        <v>307</v>
      </c>
    </row>
    <row r="33" spans="1:9" s="70" customFormat="1" ht="12.75">
      <c r="A33" s="71"/>
      <c r="B33" s="71" t="s">
        <v>212</v>
      </c>
      <c r="C33" s="77">
        <v>910.27</v>
      </c>
      <c r="D33" s="77">
        <v>19.45</v>
      </c>
      <c r="E33" s="77">
        <v>44.96</v>
      </c>
      <c r="F33" s="77">
        <v>8.69</v>
      </c>
      <c r="G33" s="77">
        <v>24.31</v>
      </c>
      <c r="H33" s="77">
        <v>125.65</v>
      </c>
      <c r="I33" s="77">
        <v>9.77</v>
      </c>
    </row>
    <row r="34" spans="1:9" s="70" customFormat="1" ht="12.75">
      <c r="A34" s="71"/>
      <c r="B34" s="71" t="s">
        <v>213</v>
      </c>
      <c r="C34" s="77">
        <v>1108.009</v>
      </c>
      <c r="D34" s="77">
        <v>165.216</v>
      </c>
      <c r="E34" s="77">
        <v>423.69</v>
      </c>
      <c r="F34" s="77">
        <v>37.24</v>
      </c>
      <c r="G34" s="77">
        <v>1.386</v>
      </c>
      <c r="H34" s="77">
        <v>3472</v>
      </c>
      <c r="I34" s="77">
        <v>0.088</v>
      </c>
    </row>
    <row r="35" spans="1:9" s="70" customFormat="1" ht="12.75">
      <c r="A35" s="71"/>
      <c r="B35" s="71" t="s">
        <v>214</v>
      </c>
      <c r="C35" s="77">
        <v>1589.574</v>
      </c>
      <c r="D35" s="77">
        <v>92.72</v>
      </c>
      <c r="E35" s="77">
        <v>1677.051</v>
      </c>
      <c r="F35" s="77" t="s">
        <v>307</v>
      </c>
      <c r="G35" s="77">
        <v>7.523</v>
      </c>
      <c r="H35" s="77">
        <v>4948.486</v>
      </c>
      <c r="I35" s="77">
        <v>0</v>
      </c>
    </row>
    <row r="36" spans="1:9" s="70" customFormat="1" ht="12.75">
      <c r="A36" s="71"/>
      <c r="B36" s="71" t="s">
        <v>215</v>
      </c>
      <c r="C36" s="77">
        <v>4396.637</v>
      </c>
      <c r="D36" s="77">
        <v>1930.766</v>
      </c>
      <c r="E36" s="77">
        <v>6890.963</v>
      </c>
      <c r="F36" s="77">
        <v>141.74</v>
      </c>
      <c r="G36" s="77">
        <v>1479.02</v>
      </c>
      <c r="H36" s="77">
        <v>2715.333</v>
      </c>
      <c r="I36" s="77">
        <v>284.157</v>
      </c>
    </row>
    <row r="37" spans="1:9" s="70" customFormat="1" ht="12.75">
      <c r="A37" s="97"/>
      <c r="B37" s="97" t="s">
        <v>218</v>
      </c>
      <c r="C37" s="92">
        <v>15.559</v>
      </c>
      <c r="D37" s="92">
        <v>12.894</v>
      </c>
      <c r="E37" s="92">
        <v>3.971</v>
      </c>
      <c r="F37" s="92">
        <v>0.63</v>
      </c>
      <c r="G37" s="92">
        <v>3.158</v>
      </c>
      <c r="H37" s="92">
        <v>35.372</v>
      </c>
      <c r="I37" s="92">
        <v>0.063</v>
      </c>
    </row>
    <row r="38" spans="1:9" s="70" customFormat="1" ht="12.75">
      <c r="A38" s="71"/>
      <c r="B38" s="71" t="s">
        <v>223</v>
      </c>
      <c r="C38" s="77">
        <v>1995.144</v>
      </c>
      <c r="D38" s="77">
        <v>26.647</v>
      </c>
      <c r="E38" s="77">
        <v>416.956</v>
      </c>
      <c r="F38" s="77">
        <v>2.327</v>
      </c>
      <c r="G38" s="77">
        <v>134.647</v>
      </c>
      <c r="H38" s="77">
        <v>77.872</v>
      </c>
      <c r="I38" s="77">
        <v>212.244</v>
      </c>
    </row>
    <row r="39" spans="1:9" s="70" customFormat="1" ht="12.75">
      <c r="A39" s="97"/>
      <c r="B39" s="97" t="s">
        <v>216</v>
      </c>
      <c r="C39" s="92">
        <v>0</v>
      </c>
      <c r="D39" s="102">
        <v>5.5</v>
      </c>
      <c r="E39" s="102">
        <v>7.5</v>
      </c>
      <c r="F39" s="102">
        <v>4</v>
      </c>
      <c r="G39" s="92">
        <v>1.7</v>
      </c>
      <c r="H39" s="92">
        <v>23</v>
      </c>
      <c r="I39" s="92">
        <v>1</v>
      </c>
    </row>
    <row r="40" spans="1:9" ht="12.75">
      <c r="A40" s="99"/>
      <c r="B40" s="99" t="s">
        <v>217</v>
      </c>
      <c r="C40" s="100">
        <v>728.483</v>
      </c>
      <c r="D40" s="100">
        <v>70.25</v>
      </c>
      <c r="E40" s="100">
        <v>531.163</v>
      </c>
      <c r="F40" s="100">
        <v>37.72</v>
      </c>
      <c r="G40" s="100">
        <v>24.628</v>
      </c>
      <c r="H40" s="100">
        <v>384.062</v>
      </c>
      <c r="I40" s="100">
        <v>11.005</v>
      </c>
    </row>
    <row r="42" ht="12.75">
      <c r="B42" s="6" t="s">
        <v>245</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Sheet34">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Sheet27"/>
  <dimension ref="A1:Q14"/>
  <sheetViews>
    <sheetView workbookViewId="0" topLeftCell="A1">
      <selection activeCell="A1" sqref="A1"/>
    </sheetView>
  </sheetViews>
  <sheetFormatPr defaultColWidth="9.140625" defaultRowHeight="12.75"/>
  <cols>
    <col min="1" max="1" width="9.140625" style="65" customWidth="1"/>
    <col min="2" max="2" width="33.421875" style="65" customWidth="1"/>
    <col min="3" max="3" width="11.421875" style="65" bestFit="1" customWidth="1"/>
    <col min="4" max="16384" width="9.140625" style="65" customWidth="1"/>
  </cols>
  <sheetData>
    <row r="1" ht="12.75">
      <c r="A1" s="94"/>
    </row>
    <row r="2" ht="12.75">
      <c r="B2" s="6" t="s">
        <v>181</v>
      </c>
    </row>
    <row r="3" ht="12.75">
      <c r="B3" s="6" t="s">
        <v>182</v>
      </c>
    </row>
    <row r="4" ht="12.75">
      <c r="B4" s="6" t="s">
        <v>290</v>
      </c>
    </row>
    <row r="5" ht="12.75">
      <c r="B5" s="10"/>
    </row>
    <row r="6" ht="12.75">
      <c r="B6" s="10" t="s">
        <v>166</v>
      </c>
    </row>
    <row r="7" ht="12.75">
      <c r="B7" s="10" t="s">
        <v>7</v>
      </c>
    </row>
    <row r="8" ht="12.75"/>
    <row r="9" spans="2:17" ht="12.75">
      <c r="B9" s="8"/>
      <c r="C9" s="9">
        <v>1990</v>
      </c>
      <c r="D9" s="9">
        <f>+C9+1</f>
        <v>1991</v>
      </c>
      <c r="E9" s="9">
        <f aca="true" t="shared" si="0" ref="E9:Q9">+D9+1</f>
        <v>1992</v>
      </c>
      <c r="F9" s="9">
        <f t="shared" si="0"/>
        <v>1993</v>
      </c>
      <c r="G9" s="9">
        <f t="shared" si="0"/>
        <v>1994</v>
      </c>
      <c r="H9" s="9">
        <f t="shared" si="0"/>
        <v>1995</v>
      </c>
      <c r="I9" s="9">
        <f t="shared" si="0"/>
        <v>1996</v>
      </c>
      <c r="J9" s="9">
        <f t="shared" si="0"/>
        <v>1997</v>
      </c>
      <c r="K9" s="9">
        <f t="shared" si="0"/>
        <v>1998</v>
      </c>
      <c r="L9" s="9">
        <f t="shared" si="0"/>
        <v>1999</v>
      </c>
      <c r="M9" s="9">
        <f t="shared" si="0"/>
        <v>2000</v>
      </c>
      <c r="N9" s="9">
        <f t="shared" si="0"/>
        <v>2001</v>
      </c>
      <c r="O9" s="9">
        <f t="shared" si="0"/>
        <v>2002</v>
      </c>
      <c r="P9" s="9">
        <f t="shared" si="0"/>
        <v>2003</v>
      </c>
      <c r="Q9" s="9">
        <f t="shared" si="0"/>
        <v>2004</v>
      </c>
    </row>
    <row r="10" spans="2:17" ht="12.75">
      <c r="B10" s="10" t="s">
        <v>168</v>
      </c>
      <c r="C10" s="19">
        <v>100</v>
      </c>
      <c r="D10" s="19">
        <v>104.98346962582012</v>
      </c>
      <c r="E10" s="19">
        <v>106.06659525073093</v>
      </c>
      <c r="F10" s="19">
        <v>109.49700998037781</v>
      </c>
      <c r="G10" s="19">
        <v>108.00142771210166</v>
      </c>
      <c r="H10" s="19">
        <v>111.2361237957733</v>
      </c>
      <c r="I10" s="19">
        <v>113.99643958881715</v>
      </c>
      <c r="J10" s="19">
        <v>116.0519069220476</v>
      </c>
      <c r="K10" s="19">
        <v>118.40530824636663</v>
      </c>
      <c r="L10" s="19">
        <v>120.09233589764521</v>
      </c>
      <c r="M10" s="19">
        <v>123.58580904539404</v>
      </c>
      <c r="N10" s="15">
        <v>127.12020748649795</v>
      </c>
      <c r="O10" s="15">
        <v>130.18911919721506</v>
      </c>
      <c r="P10" s="15">
        <v>131.24125173559273</v>
      </c>
      <c r="Q10" s="15">
        <v>135.370807786093</v>
      </c>
    </row>
    <row r="11" spans="2:17" ht="12.75">
      <c r="B11" s="10" t="s">
        <v>167</v>
      </c>
      <c r="C11" s="19">
        <v>100</v>
      </c>
      <c r="D11" s="19">
        <v>97.26012096023072</v>
      </c>
      <c r="E11" s="19">
        <v>97.49508060413065</v>
      </c>
      <c r="F11" s="19">
        <v>94.13942684722049</v>
      </c>
      <c r="G11" s="19">
        <v>98.15112067516344</v>
      </c>
      <c r="H11" s="19">
        <v>97.9875013968376</v>
      </c>
      <c r="I11" s="19">
        <v>97.20856893291702</v>
      </c>
      <c r="J11" s="19">
        <v>97.99518547807854</v>
      </c>
      <c r="K11" s="19">
        <v>98.83665404095308</v>
      </c>
      <c r="L11" s="19">
        <v>100.39810067771553</v>
      </c>
      <c r="M11" s="19">
        <v>101.28816837485186</v>
      </c>
      <c r="N11" s="15">
        <v>100.31453008746627</v>
      </c>
      <c r="O11" s="15">
        <v>98.9385995154143</v>
      </c>
      <c r="P11" s="15">
        <v>99.13720352890107</v>
      </c>
      <c r="Q11" s="15">
        <v>98.27621886497796</v>
      </c>
    </row>
    <row r="12" spans="2:17" ht="12.75">
      <c r="B12" s="10" t="s">
        <v>169</v>
      </c>
      <c r="C12" s="19">
        <v>100</v>
      </c>
      <c r="D12" s="19">
        <v>102.10704954631976</v>
      </c>
      <c r="E12" s="19">
        <v>103.40971253375713</v>
      </c>
      <c r="F12" s="19">
        <v>103.0798576103715</v>
      </c>
      <c r="G12" s="19">
        <v>106.00461164460431</v>
      </c>
      <c r="H12" s="19">
        <v>108.99749835817136</v>
      </c>
      <c r="I12" s="19">
        <v>110.81430755876644</v>
      </c>
      <c r="J12" s="19">
        <v>113.72528143910763</v>
      </c>
      <c r="K12" s="19">
        <v>117.02784487758548</v>
      </c>
      <c r="L12" s="19">
        <v>120.57042430073817</v>
      </c>
      <c r="M12" s="19">
        <v>125.17780235332164</v>
      </c>
      <c r="N12" s="15">
        <v>127.52003878629252</v>
      </c>
      <c r="O12" s="15">
        <v>128.80729125517797</v>
      </c>
      <c r="P12" s="15">
        <v>130.108906846992</v>
      </c>
      <c r="Q12" s="15">
        <v>133.0373113391494</v>
      </c>
    </row>
    <row r="13" spans="2:9" ht="12.75">
      <c r="B13" s="10"/>
      <c r="C13" s="9"/>
      <c r="D13" s="9"/>
      <c r="E13" s="9"/>
      <c r="F13" s="9"/>
      <c r="G13" s="9"/>
      <c r="H13" s="9"/>
      <c r="I13" s="9"/>
    </row>
    <row r="14" ht="12.75">
      <c r="B14" s="6" t="s">
        <v>266</v>
      </c>
    </row>
    <row r="16" ht="12.75"/>
    <row r="17" ht="12.75"/>
    <row r="18" ht="12.75"/>
    <row r="19" ht="12.75"/>
    <row r="20" ht="12.75"/>
    <row r="21" ht="12.75"/>
    <row r="22" ht="12.75"/>
    <row r="23" ht="12.75"/>
    <row r="24" ht="12.75"/>
    <row r="25" ht="12.75"/>
    <row r="26" ht="12.75"/>
    <row r="27" ht="12.75"/>
    <row r="28" ht="12.75"/>
    <row r="29" ht="12.75"/>
    <row r="30" ht="12.75"/>
  </sheetData>
  <printOptions/>
  <pageMargins left="0.75" right="0.75" top="1" bottom="1" header="0.5" footer="0.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28"/>
  <dimension ref="A1:E39"/>
  <sheetViews>
    <sheetView workbookViewId="0" topLeftCell="A1">
      <selection activeCell="A1" sqref="A1"/>
    </sheetView>
  </sheetViews>
  <sheetFormatPr defaultColWidth="9.140625" defaultRowHeight="12.75"/>
  <cols>
    <col min="1" max="1" width="9.140625" style="65" customWidth="1"/>
    <col min="2" max="2" width="19.28125" style="65" customWidth="1"/>
    <col min="3" max="3" width="6.421875" style="65" customWidth="1"/>
    <col min="4" max="16384" width="9.140625" style="65" customWidth="1"/>
  </cols>
  <sheetData>
    <row r="1" ht="12.75">
      <c r="A1" s="94"/>
    </row>
    <row r="2" ht="12.75">
      <c r="B2" s="6" t="s">
        <v>181</v>
      </c>
    </row>
    <row r="3" ht="12.75">
      <c r="B3" s="6" t="s">
        <v>182</v>
      </c>
    </row>
    <row r="4" ht="12.75">
      <c r="B4" s="6" t="s">
        <v>290</v>
      </c>
    </row>
    <row r="5" ht="12.75">
      <c r="B5" s="10"/>
    </row>
    <row r="6" ht="12.75">
      <c r="B6" s="10" t="s">
        <v>170</v>
      </c>
    </row>
    <row r="7" ht="12.75">
      <c r="B7" s="10" t="s">
        <v>291</v>
      </c>
    </row>
    <row r="8" ht="12.75">
      <c r="B8" s="10"/>
    </row>
    <row r="9" ht="12.75"/>
    <row r="10" spans="2:5" ht="12.75">
      <c r="B10" s="133"/>
      <c r="C10" s="133">
        <v>2003</v>
      </c>
      <c r="D10" s="133">
        <v>2004</v>
      </c>
      <c r="E10" s="10"/>
    </row>
    <row r="11" spans="2:5" ht="12.75">
      <c r="B11" s="10" t="s">
        <v>200</v>
      </c>
      <c r="C11" s="134">
        <v>1.8154535987508058</v>
      </c>
      <c r="D11" s="134">
        <v>1.7502711187003706</v>
      </c>
      <c r="E11" s="133"/>
    </row>
    <row r="12" spans="2:5" ht="12.75">
      <c r="B12" s="10" t="s">
        <v>81</v>
      </c>
      <c r="C12" s="134">
        <v>1.6382097723295523</v>
      </c>
      <c r="D12" s="134">
        <v>1.6436584297583396</v>
      </c>
      <c r="E12" s="133"/>
    </row>
    <row r="13" spans="2:5" ht="12.75">
      <c r="B13" s="10" t="s">
        <v>215</v>
      </c>
      <c r="C13" s="134">
        <v>1.6313788013286874</v>
      </c>
      <c r="D13" s="134">
        <v>1.631889926216171</v>
      </c>
      <c r="E13" s="133"/>
    </row>
    <row r="14" spans="2:5" ht="12.75">
      <c r="B14" s="10" t="s">
        <v>195</v>
      </c>
      <c r="C14" s="134">
        <v>1.627956451365045</v>
      </c>
      <c r="D14" s="134">
        <v>1.671448112789545</v>
      </c>
      <c r="E14" s="133"/>
    </row>
    <row r="15" spans="2:5" ht="12.75">
      <c r="B15" s="10" t="s">
        <v>207</v>
      </c>
      <c r="C15" s="134">
        <v>1.609786152066772</v>
      </c>
      <c r="D15" s="134">
        <v>1.5363417482246553</v>
      </c>
      <c r="E15" s="133"/>
    </row>
    <row r="16" spans="2:5" ht="12.75">
      <c r="B16" s="10" t="s">
        <v>201</v>
      </c>
      <c r="C16" s="134">
        <v>1.4489707572363508</v>
      </c>
      <c r="D16" s="134">
        <v>1.5425190331614798</v>
      </c>
      <c r="E16" s="133"/>
    </row>
    <row r="17" spans="2:5" ht="12.75">
      <c r="B17" s="10" t="s">
        <v>208</v>
      </c>
      <c r="C17" s="134">
        <v>1.4024668139130467</v>
      </c>
      <c r="D17" s="134">
        <v>1.463271632668687</v>
      </c>
      <c r="E17" s="133"/>
    </row>
    <row r="18" spans="2:5" ht="12.75">
      <c r="B18" s="10" t="s">
        <v>194</v>
      </c>
      <c r="C18" s="134">
        <v>1.2710946746545124</v>
      </c>
      <c r="D18" s="134">
        <v>1.2933758461319316</v>
      </c>
      <c r="E18" s="133"/>
    </row>
    <row r="19" spans="2:5" ht="12.75">
      <c r="B19" s="10" t="s">
        <v>214</v>
      </c>
      <c r="C19" s="134">
        <v>1.049332843331106</v>
      </c>
      <c r="D19" s="134">
        <v>1.1676056283095675</v>
      </c>
      <c r="E19" s="133"/>
    </row>
    <row r="20" spans="2:5" ht="12.75">
      <c r="B20" s="10" t="s">
        <v>197</v>
      </c>
      <c r="C20" s="134">
        <v>1.0054750257915663</v>
      </c>
      <c r="D20" s="134">
        <v>1.0735770980010806</v>
      </c>
      <c r="E20" s="133"/>
    </row>
    <row r="21" spans="2:5" ht="12.75">
      <c r="B21" s="10" t="s">
        <v>199</v>
      </c>
      <c r="C21" s="134">
        <v>0.8469193238125454</v>
      </c>
      <c r="D21" s="134">
        <v>0.9124145444779734</v>
      </c>
      <c r="E21" s="133"/>
    </row>
    <row r="22" spans="2:5" ht="12.75">
      <c r="B22" s="10" t="s">
        <v>312</v>
      </c>
      <c r="C22" s="134">
        <v>0.6915780689014149</v>
      </c>
      <c r="D22" s="134">
        <v>0.6561820894909157</v>
      </c>
      <c r="E22" s="133"/>
    </row>
    <row r="23" spans="2:5" ht="12.75">
      <c r="B23" s="10" t="s">
        <v>213</v>
      </c>
      <c r="C23" s="134">
        <v>0.6213459657060004</v>
      </c>
      <c r="D23" s="134">
        <v>0.6978285268534992</v>
      </c>
      <c r="E23" s="133"/>
    </row>
    <row r="24" spans="2:5" ht="12.75">
      <c r="B24" s="10" t="s">
        <v>198</v>
      </c>
      <c r="C24" s="134">
        <v>0.5535451448797544</v>
      </c>
      <c r="D24" s="134">
        <v>0.5664401195649242</v>
      </c>
      <c r="E24" s="133"/>
    </row>
    <row r="25" spans="2:5" ht="12.75">
      <c r="B25" s="10" t="s">
        <v>224</v>
      </c>
      <c r="C25" s="134"/>
      <c r="D25" s="134"/>
      <c r="E25" s="133"/>
    </row>
    <row r="26" spans="2:5" ht="12.75">
      <c r="B26" s="10" t="s">
        <v>246</v>
      </c>
      <c r="C26" s="134"/>
      <c r="D26" s="134"/>
      <c r="E26" s="10"/>
    </row>
    <row r="27" spans="2:5" ht="12.75">
      <c r="B27" s="10" t="s">
        <v>247</v>
      </c>
      <c r="C27" s="134"/>
      <c r="D27" s="134"/>
      <c r="E27" s="10"/>
    </row>
    <row r="28" spans="2:5" ht="12.75">
      <c r="B28" s="10" t="s">
        <v>225</v>
      </c>
      <c r="C28" s="134"/>
      <c r="D28" s="134"/>
      <c r="E28" s="10"/>
    </row>
    <row r="29" spans="2:5" ht="12.75">
      <c r="B29" s="10" t="s">
        <v>226</v>
      </c>
      <c r="C29" s="134"/>
      <c r="D29" s="134"/>
      <c r="E29" s="10"/>
    </row>
    <row r="30" spans="2:5" ht="12.75">
      <c r="B30" s="10" t="s">
        <v>248</v>
      </c>
      <c r="C30" s="134"/>
      <c r="D30" s="134"/>
      <c r="E30" s="10"/>
    </row>
    <row r="31" spans="2:4" ht="12.75">
      <c r="B31" s="10" t="s">
        <v>249</v>
      </c>
      <c r="C31" s="133"/>
      <c r="D31" s="133"/>
    </row>
    <row r="32" spans="2:4" ht="12.75">
      <c r="B32" s="10" t="s">
        <v>5</v>
      </c>
      <c r="C32" s="10"/>
      <c r="D32" s="10"/>
    </row>
    <row r="33" spans="2:4" ht="12.75">
      <c r="B33" s="10" t="s">
        <v>250</v>
      </c>
      <c r="C33" s="10"/>
      <c r="D33" s="10"/>
    </row>
    <row r="34" ht="12.75">
      <c r="B34" s="10" t="s">
        <v>228</v>
      </c>
    </row>
    <row r="35" ht="12.75">
      <c r="B35" s="10" t="s">
        <v>251</v>
      </c>
    </row>
    <row r="36" ht="12.75">
      <c r="B36" s="10" t="s">
        <v>252</v>
      </c>
    </row>
    <row r="38" ht="12.75">
      <c r="B38" s="10" t="s">
        <v>99</v>
      </c>
    </row>
    <row r="39" ht="12.75">
      <c r="B39" s="6" t="s">
        <v>253</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codeName="Sheet38">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codeName="Sheet18"/>
  <dimension ref="A1:M21"/>
  <sheetViews>
    <sheetView workbookViewId="0" topLeftCell="A1">
      <selection activeCell="A1" sqref="A1"/>
    </sheetView>
  </sheetViews>
  <sheetFormatPr defaultColWidth="9.140625" defaultRowHeight="12.75"/>
  <cols>
    <col min="1" max="1" width="9.140625" style="65" customWidth="1"/>
    <col min="2" max="2" width="39.00390625" style="65" customWidth="1"/>
    <col min="3" max="16384" width="9.140625" style="65" customWidth="1"/>
  </cols>
  <sheetData>
    <row r="1" ht="12.75">
      <c r="A1" s="94"/>
    </row>
    <row r="2" ht="12.75">
      <c r="B2" s="6" t="s">
        <v>181</v>
      </c>
    </row>
    <row r="3" ht="12.75">
      <c r="B3" s="6" t="s">
        <v>182</v>
      </c>
    </row>
    <row r="4" ht="12.75">
      <c r="B4" s="6" t="s">
        <v>187</v>
      </c>
    </row>
    <row r="5" ht="12.75">
      <c r="B5" s="10"/>
    </row>
    <row r="6" ht="12.75">
      <c r="B6" s="10" t="s">
        <v>171</v>
      </c>
    </row>
    <row r="7" ht="12.75">
      <c r="B7" s="10" t="s">
        <v>172</v>
      </c>
    </row>
    <row r="8" ht="12.75">
      <c r="B8" s="10"/>
    </row>
    <row r="9" spans="2:13" ht="12.75">
      <c r="B9" s="8"/>
      <c r="C9" s="9">
        <v>1996</v>
      </c>
      <c r="D9" s="9">
        <v>1997</v>
      </c>
      <c r="E9" s="9">
        <v>1998</v>
      </c>
      <c r="F9" s="9">
        <v>1999</v>
      </c>
      <c r="G9" s="9">
        <v>2000</v>
      </c>
      <c r="H9" s="9">
        <v>2001</v>
      </c>
      <c r="I9" s="9">
        <v>2002</v>
      </c>
      <c r="J9" s="9">
        <v>2003</v>
      </c>
      <c r="K9" s="9">
        <v>2004</v>
      </c>
      <c r="L9" s="9">
        <v>2005</v>
      </c>
      <c r="M9" s="9">
        <v>2006</v>
      </c>
    </row>
    <row r="10" spans="2:13" ht="12.75">
      <c r="B10" s="10" t="s">
        <v>82</v>
      </c>
      <c r="C10" s="19">
        <v>30</v>
      </c>
      <c r="D10" s="19">
        <v>30</v>
      </c>
      <c r="E10" s="19">
        <v>30</v>
      </c>
      <c r="F10" s="19">
        <v>28</v>
      </c>
      <c r="G10" s="19">
        <v>34</v>
      </c>
      <c r="H10" s="19">
        <v>33</v>
      </c>
      <c r="I10" s="19">
        <v>32</v>
      </c>
      <c r="J10" s="19">
        <v>33</v>
      </c>
      <c r="K10" s="19">
        <v>35</v>
      </c>
      <c r="L10" s="19">
        <v>34</v>
      </c>
      <c r="M10" s="15">
        <v>33</v>
      </c>
    </row>
    <row r="11" spans="2:13" ht="12.75">
      <c r="B11" s="10" t="s">
        <v>83</v>
      </c>
      <c r="C11" s="19">
        <v>7</v>
      </c>
      <c r="D11" s="19">
        <v>8</v>
      </c>
      <c r="E11" s="19">
        <v>8</v>
      </c>
      <c r="F11" s="19">
        <v>7</v>
      </c>
      <c r="G11" s="19">
        <v>8</v>
      </c>
      <c r="H11" s="19">
        <v>7</v>
      </c>
      <c r="I11" s="19">
        <v>8</v>
      </c>
      <c r="J11" s="19">
        <v>7</v>
      </c>
      <c r="K11" s="19">
        <v>7</v>
      </c>
      <c r="L11" s="19">
        <v>8</v>
      </c>
      <c r="M11" s="15">
        <v>7</v>
      </c>
    </row>
    <row r="12" spans="2:13" ht="12.75">
      <c r="B12" s="10" t="s">
        <v>84</v>
      </c>
      <c r="C12" s="19">
        <v>29</v>
      </c>
      <c r="D12" s="19">
        <v>30</v>
      </c>
      <c r="E12" s="19">
        <v>30</v>
      </c>
      <c r="F12" s="19">
        <v>29</v>
      </c>
      <c r="G12" s="19">
        <v>30</v>
      </c>
      <c r="H12" s="19">
        <v>32</v>
      </c>
      <c r="I12" s="19">
        <v>33</v>
      </c>
      <c r="J12" s="19">
        <v>31</v>
      </c>
      <c r="K12" s="19">
        <v>34</v>
      </c>
      <c r="L12" s="19">
        <v>36</v>
      </c>
      <c r="M12" s="15">
        <v>33</v>
      </c>
    </row>
    <row r="13" spans="2:13" ht="12.75">
      <c r="B13" s="10" t="s">
        <v>85</v>
      </c>
      <c r="C13" s="19">
        <v>57</v>
      </c>
      <c r="D13" s="19">
        <v>62</v>
      </c>
      <c r="E13" s="19">
        <v>62</v>
      </c>
      <c r="F13" s="19">
        <v>55</v>
      </c>
      <c r="G13" s="19">
        <v>63</v>
      </c>
      <c r="H13" s="19">
        <v>63</v>
      </c>
      <c r="I13" s="15">
        <v>63</v>
      </c>
      <c r="J13" s="15">
        <v>63</v>
      </c>
      <c r="K13" s="15">
        <v>67</v>
      </c>
      <c r="L13" s="15">
        <v>67</v>
      </c>
      <c r="M13" s="15">
        <v>67</v>
      </c>
    </row>
    <row r="14" spans="2:13" ht="12.75">
      <c r="B14" s="10" t="s">
        <v>86</v>
      </c>
      <c r="C14" s="15">
        <v>38</v>
      </c>
      <c r="D14" s="15">
        <v>40</v>
      </c>
      <c r="E14" s="15">
        <v>41</v>
      </c>
      <c r="F14" s="15">
        <v>37</v>
      </c>
      <c r="G14" s="15">
        <v>44</v>
      </c>
      <c r="H14" s="15">
        <v>42</v>
      </c>
      <c r="I14" s="15">
        <v>42</v>
      </c>
      <c r="J14" s="15">
        <v>43</v>
      </c>
      <c r="K14" s="15">
        <v>47</v>
      </c>
      <c r="L14" s="15">
        <v>46</v>
      </c>
      <c r="M14" s="15">
        <v>45</v>
      </c>
    </row>
    <row r="15" spans="2:13" ht="12.75">
      <c r="B15" s="10" t="s">
        <v>87</v>
      </c>
      <c r="C15" s="15">
        <v>160</v>
      </c>
      <c r="D15" s="15">
        <v>171</v>
      </c>
      <c r="E15" s="15">
        <v>171</v>
      </c>
      <c r="F15" s="15">
        <v>154</v>
      </c>
      <c r="G15" s="15">
        <v>181</v>
      </c>
      <c r="H15" s="15">
        <v>177</v>
      </c>
      <c r="I15" s="15">
        <v>178</v>
      </c>
      <c r="J15" s="15">
        <v>177</v>
      </c>
      <c r="K15" s="15">
        <v>189</v>
      </c>
      <c r="L15" s="15">
        <v>189</v>
      </c>
      <c r="M15" s="15">
        <v>186</v>
      </c>
    </row>
    <row r="16" ht="12.75"/>
    <row r="17" ht="12.75">
      <c r="B17" s="10" t="s">
        <v>173</v>
      </c>
    </row>
    <row r="18" ht="12.75">
      <c r="B18" s="6" t="s">
        <v>254</v>
      </c>
    </row>
    <row r="19" ht="12.75"/>
    <row r="20" ht="12.75">
      <c r="B20" s="6" t="s">
        <v>179</v>
      </c>
    </row>
    <row r="21" ht="12.75">
      <c r="B21" s="6"/>
    </row>
    <row r="22" ht="12.75"/>
    <row r="23" ht="12.75"/>
    <row r="24" ht="12.75"/>
    <row r="25" ht="12.75"/>
    <row r="26" ht="12.75"/>
    <row r="27" ht="12.75"/>
    <row r="28" ht="12.75"/>
    <row r="29" ht="12.75"/>
    <row r="30" ht="12.75"/>
    <row r="31" ht="12.75"/>
    <row r="32" ht="12.75"/>
    <row r="33" ht="12.75"/>
    <row r="34" ht="12.75"/>
    <row r="35" ht="12.75"/>
    <row r="36" 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2:M15"/>
  <sheetViews>
    <sheetView workbookViewId="0" topLeftCell="A1">
      <selection activeCell="A1" sqref="A1"/>
    </sheetView>
  </sheetViews>
  <sheetFormatPr defaultColWidth="9.140625" defaultRowHeight="12.75"/>
  <cols>
    <col min="1" max="1" width="9.140625" style="10" customWidth="1"/>
    <col min="2" max="2" width="38.421875" style="10" customWidth="1"/>
    <col min="3" max="16384" width="9.140625" style="10" customWidth="1"/>
  </cols>
  <sheetData>
    <row r="1" ht="12"/>
    <row r="2" ht="12">
      <c r="B2" s="6" t="s">
        <v>181</v>
      </c>
    </row>
    <row r="3" ht="12">
      <c r="B3" s="6" t="s">
        <v>182</v>
      </c>
    </row>
    <row r="4" ht="12">
      <c r="B4" s="6" t="s">
        <v>183</v>
      </c>
    </row>
    <row r="5" ht="12"/>
    <row r="6" spans="1:2" ht="12">
      <c r="A6" s="11"/>
      <c r="B6" s="10" t="s">
        <v>273</v>
      </c>
    </row>
    <row r="7" ht="12">
      <c r="B7" s="10" t="s">
        <v>7</v>
      </c>
    </row>
    <row r="8" ht="12"/>
    <row r="9" spans="3:13" ht="12">
      <c r="C9" s="10">
        <v>1995</v>
      </c>
      <c r="D9" s="10">
        <v>1996</v>
      </c>
      <c r="E9" s="10">
        <v>1997</v>
      </c>
      <c r="F9" s="10">
        <v>1998</v>
      </c>
      <c r="G9" s="10">
        <v>1999</v>
      </c>
      <c r="H9" s="10">
        <v>2000</v>
      </c>
      <c r="I9" s="10">
        <v>2001</v>
      </c>
      <c r="J9" s="10">
        <v>2002</v>
      </c>
      <c r="K9" s="10">
        <v>2003</v>
      </c>
      <c r="L9" s="10">
        <v>2004</v>
      </c>
      <c r="M9" s="10">
        <v>2005</v>
      </c>
    </row>
    <row r="10" spans="2:13" ht="12">
      <c r="B10" s="10" t="s">
        <v>274</v>
      </c>
      <c r="C10" s="15">
        <v>93.4</v>
      </c>
      <c r="D10" s="15">
        <v>95.5</v>
      </c>
      <c r="E10" s="15">
        <v>93.6</v>
      </c>
      <c r="F10" s="15">
        <v>92.7</v>
      </c>
      <c r="G10" s="15">
        <v>90.7</v>
      </c>
      <c r="H10" s="15">
        <v>90.7</v>
      </c>
      <c r="I10" s="15">
        <v>91.7</v>
      </c>
      <c r="J10" s="15">
        <v>90.9</v>
      </c>
      <c r="K10" s="15">
        <v>92.8</v>
      </c>
      <c r="L10" s="10">
        <v>92.8</v>
      </c>
      <c r="M10" s="10">
        <v>92.1</v>
      </c>
    </row>
    <row r="11" spans="3:12" ht="12">
      <c r="C11" s="49"/>
      <c r="D11" s="49"/>
      <c r="E11" s="49"/>
      <c r="F11" s="49"/>
      <c r="G11" s="49"/>
      <c r="H11" s="49"/>
      <c r="I11" s="49"/>
      <c r="J11" s="49"/>
      <c r="K11" s="49"/>
      <c r="L11" s="50"/>
    </row>
    <row r="12" ht="12">
      <c r="B12" s="10" t="s">
        <v>51</v>
      </c>
    </row>
    <row r="13" ht="12">
      <c r="B13" s="6" t="s">
        <v>275</v>
      </c>
    </row>
    <row r="14" ht="12">
      <c r="B14" s="6"/>
    </row>
    <row r="15" ht="12">
      <c r="B15" s="10" t="s">
        <v>0</v>
      </c>
    </row>
    <row r="20" ht="12"/>
    <row r="21" ht="12"/>
    <row r="22" ht="12"/>
    <row r="23" ht="12"/>
    <row r="24" ht="12"/>
    <row r="25" ht="12"/>
    <row r="26" ht="12"/>
    <row r="27" ht="12"/>
    <row r="28" ht="12"/>
    <row r="29" ht="12"/>
    <row r="30" ht="12"/>
    <row r="31" ht="12"/>
    <row r="32" ht="12"/>
    <row r="33" ht="12"/>
    <row r="34" ht="12"/>
    <row r="35" ht="12"/>
  </sheetData>
  <printOptions/>
  <pageMargins left="0.75" right="0.75" top="1" bottom="1" header="0.5" footer="0.5"/>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codeName="Sheet19">
    <tabColor indexed="23"/>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Sheet14"/>
  <dimension ref="B2:C18"/>
  <sheetViews>
    <sheetView workbookViewId="0" topLeftCell="A1">
      <selection activeCell="A1" sqref="A1"/>
    </sheetView>
  </sheetViews>
  <sheetFormatPr defaultColWidth="9.140625" defaultRowHeight="12.75"/>
  <cols>
    <col min="1" max="1" width="9.140625" style="10" customWidth="1"/>
    <col min="2" max="2" width="23.57421875" style="10" customWidth="1"/>
    <col min="3" max="3" width="10.140625" style="10" bestFit="1" customWidth="1"/>
    <col min="4" max="16384" width="9.140625" style="10" customWidth="1"/>
  </cols>
  <sheetData>
    <row r="1" ht="12"/>
    <row r="2" ht="12">
      <c r="B2" s="6" t="s">
        <v>181</v>
      </c>
    </row>
    <row r="3" ht="12">
      <c r="B3" s="6" t="s">
        <v>182</v>
      </c>
    </row>
    <row r="4" ht="12">
      <c r="B4" s="6" t="s">
        <v>188</v>
      </c>
    </row>
    <row r="5" ht="12"/>
    <row r="6" ht="12">
      <c r="B6" s="10" t="s">
        <v>20</v>
      </c>
    </row>
    <row r="7" ht="12">
      <c r="B7" s="10" t="s">
        <v>142</v>
      </c>
    </row>
    <row r="8" ht="12"/>
    <row r="9" ht="12">
      <c r="C9" s="10">
        <v>2002</v>
      </c>
    </row>
    <row r="10" spans="2:3" ht="12">
      <c r="B10" s="10" t="s">
        <v>21</v>
      </c>
      <c r="C10" s="15">
        <v>63.26</v>
      </c>
    </row>
    <row r="11" spans="2:3" ht="12">
      <c r="B11" s="10" t="s">
        <v>186</v>
      </c>
      <c r="C11" s="15">
        <v>27.28</v>
      </c>
    </row>
    <row r="12" spans="2:3" ht="12">
      <c r="B12" s="10" t="s">
        <v>22</v>
      </c>
      <c r="C12" s="15">
        <v>7.66</v>
      </c>
    </row>
    <row r="13" spans="2:3" ht="12">
      <c r="B13" s="10" t="s">
        <v>23</v>
      </c>
      <c r="C13" s="15">
        <v>1.81</v>
      </c>
    </row>
    <row r="14" ht="12">
      <c r="C14" s="53"/>
    </row>
    <row r="15" ht="12">
      <c r="B15" s="10" t="s">
        <v>24</v>
      </c>
    </row>
    <row r="16" ht="12">
      <c r="B16" s="6" t="s">
        <v>255</v>
      </c>
    </row>
    <row r="17" ht="12">
      <c r="B17" s="68"/>
    </row>
    <row r="18" ht="12">
      <c r="B18" s="10" t="s">
        <v>177</v>
      </c>
    </row>
    <row r="22" ht="12"/>
    <row r="23" ht="12"/>
    <row r="24" ht="12"/>
    <row r="25" ht="12"/>
    <row r="26" ht="12"/>
    <row r="27" ht="12"/>
    <row r="28" ht="12"/>
    <row r="29" ht="12"/>
    <row r="30" ht="12"/>
    <row r="31" ht="12"/>
    <row r="32" ht="12"/>
    <row r="33" ht="12"/>
    <row r="34" ht="12"/>
    <row r="35" ht="12"/>
    <row r="36" ht="12"/>
    <row r="37" ht="12"/>
    <row r="38" ht="12"/>
    <row r="39" ht="12"/>
  </sheetData>
  <printOptions/>
  <pageMargins left="0.75" right="0.75" top="1" bottom="1" header="0.5" footer="0.5"/>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codeName="Sheet15"/>
  <dimension ref="B2:I16"/>
  <sheetViews>
    <sheetView workbookViewId="0" topLeftCell="A1">
      <selection activeCell="A1" sqref="A1"/>
    </sheetView>
  </sheetViews>
  <sheetFormatPr defaultColWidth="9.140625" defaultRowHeight="12.75"/>
  <cols>
    <col min="1" max="1" width="9.140625" style="10" customWidth="1"/>
    <col min="2" max="2" width="23.57421875" style="10" customWidth="1"/>
    <col min="3" max="16384" width="9.140625" style="10" customWidth="1"/>
  </cols>
  <sheetData>
    <row r="1" ht="12"/>
    <row r="2" ht="12">
      <c r="B2" s="6" t="s">
        <v>181</v>
      </c>
    </row>
    <row r="3" ht="12">
      <c r="B3" s="6" t="s">
        <v>182</v>
      </c>
    </row>
    <row r="4" ht="12">
      <c r="B4" s="6" t="s">
        <v>188</v>
      </c>
    </row>
    <row r="5" ht="12"/>
    <row r="6" ht="12">
      <c r="B6" s="10" t="s">
        <v>25</v>
      </c>
    </row>
    <row r="7" ht="12">
      <c r="B7" s="10" t="s">
        <v>142</v>
      </c>
    </row>
    <row r="8" ht="12"/>
    <row r="9" spans="3:9" ht="12">
      <c r="C9" s="10">
        <v>2002</v>
      </c>
      <c r="F9" s="64"/>
      <c r="G9" s="64"/>
      <c r="H9" s="64"/>
      <c r="I9" s="64"/>
    </row>
    <row r="10" spans="2:3" ht="12">
      <c r="B10" s="10" t="s">
        <v>22</v>
      </c>
      <c r="C10" s="15">
        <v>30.54</v>
      </c>
    </row>
    <row r="11" spans="2:3" ht="12">
      <c r="B11" s="10" t="s">
        <v>186</v>
      </c>
      <c r="C11" s="15">
        <v>29.91</v>
      </c>
    </row>
    <row r="12" spans="2:3" ht="12">
      <c r="B12" s="10" t="s">
        <v>23</v>
      </c>
      <c r="C12" s="15">
        <v>23.33</v>
      </c>
    </row>
    <row r="13" spans="2:3" ht="12">
      <c r="B13" s="10" t="s">
        <v>21</v>
      </c>
      <c r="C13" s="15">
        <v>16.22</v>
      </c>
    </row>
    <row r="14" ht="12"/>
    <row r="15" ht="12">
      <c r="B15" s="10" t="s">
        <v>26</v>
      </c>
    </row>
    <row r="16" ht="12">
      <c r="B16" s="6" t="s">
        <v>256</v>
      </c>
    </row>
    <row r="22" ht="12"/>
    <row r="23" ht="12"/>
    <row r="24" ht="12"/>
    <row r="25" ht="12"/>
    <row r="26" ht="12"/>
    <row r="27" ht="12"/>
    <row r="28" ht="12"/>
    <row r="29" ht="12"/>
    <row r="30" ht="12"/>
    <row r="31" ht="12"/>
    <row r="32" ht="12"/>
    <row r="33" ht="12"/>
    <row r="34" ht="12"/>
    <row r="35" ht="12"/>
    <row r="36" ht="12"/>
    <row r="37" ht="12"/>
    <row r="38" ht="12"/>
  </sheetData>
  <printOptions/>
  <pageMargins left="0.75" right="0.75" top="1" bottom="1" header="0.5" footer="0.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Sheet16"/>
  <dimension ref="B2:J16"/>
  <sheetViews>
    <sheetView workbookViewId="0" topLeftCell="A1">
      <selection activeCell="A1" sqref="A1"/>
    </sheetView>
  </sheetViews>
  <sheetFormatPr defaultColWidth="9.140625" defaultRowHeight="12.75"/>
  <cols>
    <col min="1" max="1" width="9.140625" style="10" customWidth="1"/>
    <col min="2" max="2" width="23.57421875" style="10" customWidth="1"/>
    <col min="3" max="16384" width="9.140625" style="10" customWidth="1"/>
  </cols>
  <sheetData>
    <row r="1" ht="12"/>
    <row r="2" ht="12">
      <c r="B2" s="6" t="s">
        <v>181</v>
      </c>
    </row>
    <row r="3" ht="12">
      <c r="B3" s="6" t="s">
        <v>182</v>
      </c>
    </row>
    <row r="4" ht="12">
      <c r="B4" s="6" t="s">
        <v>188</v>
      </c>
    </row>
    <row r="5" ht="12"/>
    <row r="6" ht="12">
      <c r="B6" s="10" t="s">
        <v>27</v>
      </c>
    </row>
    <row r="7" ht="12">
      <c r="B7" s="10" t="s">
        <v>142</v>
      </c>
    </row>
    <row r="8" ht="12"/>
    <row r="9" ht="12">
      <c r="C9" s="10">
        <v>2002</v>
      </c>
    </row>
    <row r="10" spans="2:10" ht="12">
      <c r="B10" s="10" t="s">
        <v>23</v>
      </c>
      <c r="C10" s="15">
        <v>35.92</v>
      </c>
      <c r="G10" s="67"/>
      <c r="H10" s="67"/>
      <c r="I10" s="67"/>
      <c r="J10" s="67"/>
    </row>
    <row r="11" spans="2:3" ht="12">
      <c r="B11" s="10" t="s">
        <v>22</v>
      </c>
      <c r="C11" s="15">
        <v>26.72</v>
      </c>
    </row>
    <row r="12" spans="2:3" ht="12">
      <c r="B12" s="10" t="s">
        <v>21</v>
      </c>
      <c r="C12" s="15">
        <v>22.13</v>
      </c>
    </row>
    <row r="13" spans="2:3" ht="12">
      <c r="B13" s="10" t="s">
        <v>186</v>
      </c>
      <c r="C13" s="15">
        <v>15.23</v>
      </c>
    </row>
    <row r="14" ht="12"/>
    <row r="15" ht="12">
      <c r="B15" s="10" t="s">
        <v>26</v>
      </c>
    </row>
    <row r="16" ht="12">
      <c r="B16" s="6" t="s">
        <v>257</v>
      </c>
    </row>
    <row r="22" ht="12"/>
    <row r="23" ht="12"/>
    <row r="24" ht="12"/>
    <row r="25" ht="12"/>
    <row r="26" ht="12"/>
    <row r="27" ht="12"/>
    <row r="28" ht="12"/>
    <row r="29" ht="12"/>
    <row r="30" ht="12"/>
    <row r="31" ht="12"/>
    <row r="32" ht="12"/>
    <row r="33" ht="12"/>
    <row r="34" ht="12"/>
    <row r="35" ht="12"/>
    <row r="36" ht="12"/>
    <row r="37" ht="12"/>
    <row r="38" ht="12"/>
    <row r="39" ht="12"/>
  </sheetData>
  <printOptions/>
  <pageMargins left="0.75" right="0.75" top="1" bottom="1" header="0.5" footer="0.5"/>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codeName="Sheet22">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sheetPr codeName="Sheet35"/>
  <dimension ref="A1:M45"/>
  <sheetViews>
    <sheetView showGridLines="0" workbookViewId="0" topLeftCell="A1">
      <selection activeCell="A1" sqref="A1"/>
    </sheetView>
  </sheetViews>
  <sheetFormatPr defaultColWidth="9.140625" defaultRowHeight="12.75"/>
  <cols>
    <col min="1" max="1" width="1.7109375" style="2" customWidth="1"/>
    <col min="2" max="2" width="19.28125" style="2" customWidth="1"/>
    <col min="3" max="3" width="6.28125" style="2" customWidth="1"/>
    <col min="4" max="6" width="7.28125" style="2" customWidth="1"/>
    <col min="7" max="7" width="2.28125" style="2" customWidth="1"/>
    <col min="8" max="13" width="7.28125" style="2" customWidth="1"/>
    <col min="14" max="16384" width="9.140625" style="2" customWidth="1"/>
  </cols>
  <sheetData>
    <row r="1" ht="12">
      <c r="A1" s="118"/>
    </row>
    <row r="2" ht="12">
      <c r="B2" s="6" t="s">
        <v>181</v>
      </c>
    </row>
    <row r="3" ht="12">
      <c r="B3" s="6" t="s">
        <v>182</v>
      </c>
    </row>
    <row r="4" ht="12">
      <c r="B4" s="6" t="s">
        <v>189</v>
      </c>
    </row>
    <row r="5" ht="12">
      <c r="B5" s="1"/>
    </row>
    <row r="6" ht="12">
      <c r="B6" s="1" t="s">
        <v>189</v>
      </c>
    </row>
    <row r="7" ht="12">
      <c r="B7" s="1"/>
    </row>
    <row r="8" spans="3:13" ht="37.5" customHeight="1">
      <c r="C8" s="171" t="s">
        <v>28</v>
      </c>
      <c r="D8" s="171"/>
      <c r="E8" s="171"/>
      <c r="F8" s="171"/>
      <c r="G8" s="108"/>
      <c r="H8" s="171" t="s">
        <v>88</v>
      </c>
      <c r="I8" s="171"/>
      <c r="J8" s="171"/>
      <c r="K8" s="171"/>
      <c r="L8" s="171"/>
      <c r="M8" s="171"/>
    </row>
    <row r="9" spans="1:13" ht="18.75" customHeight="1">
      <c r="A9" s="3"/>
      <c r="B9" s="3"/>
      <c r="C9" s="4">
        <v>2003</v>
      </c>
      <c r="D9" s="4">
        <v>2004</v>
      </c>
      <c r="E9" s="4">
        <v>2005</v>
      </c>
      <c r="F9" s="4">
        <v>2006</v>
      </c>
      <c r="G9" s="4"/>
      <c r="H9" s="4">
        <v>1995</v>
      </c>
      <c r="I9" s="4">
        <v>1997</v>
      </c>
      <c r="J9" s="4">
        <v>1999</v>
      </c>
      <c r="K9" s="4">
        <v>2001</v>
      </c>
      <c r="L9" s="4">
        <v>2003</v>
      </c>
      <c r="M9" s="4">
        <v>2005</v>
      </c>
    </row>
    <row r="10" spans="1:13" s="105" customFormat="1" ht="12.75" customHeight="1">
      <c r="A10" s="162"/>
      <c r="B10" s="163" t="s">
        <v>310</v>
      </c>
      <c r="C10" s="164" t="s">
        <v>307</v>
      </c>
      <c r="D10" s="164" t="s">
        <v>307</v>
      </c>
      <c r="E10" s="164">
        <v>12.1</v>
      </c>
      <c r="F10" s="164">
        <v>12.24</v>
      </c>
      <c r="G10" s="164"/>
      <c r="H10" s="164">
        <v>91.3</v>
      </c>
      <c r="I10" s="164">
        <v>80</v>
      </c>
      <c r="J10" s="164">
        <v>80.5</v>
      </c>
      <c r="K10" s="164">
        <v>79.5</v>
      </c>
      <c r="L10" s="164">
        <v>76.6</v>
      </c>
      <c r="M10" s="164">
        <v>78.8</v>
      </c>
    </row>
    <row r="11" spans="2:13" s="105" customFormat="1" ht="12.75" customHeight="1">
      <c r="B11" s="106" t="s">
        <v>191</v>
      </c>
      <c r="C11" s="107">
        <v>9.9</v>
      </c>
      <c r="D11" s="107">
        <v>10</v>
      </c>
      <c r="E11" s="107">
        <v>10</v>
      </c>
      <c r="F11" s="107">
        <v>9.96</v>
      </c>
      <c r="G11" s="107"/>
      <c r="H11" s="107">
        <v>94.6</v>
      </c>
      <c r="I11" s="107">
        <v>87.5</v>
      </c>
      <c r="J11" s="107">
        <v>83.6</v>
      </c>
      <c r="K11" s="107">
        <v>72.5</v>
      </c>
      <c r="L11" s="107">
        <v>63.9</v>
      </c>
      <c r="M11" s="107">
        <v>67.6</v>
      </c>
    </row>
    <row r="12" spans="2:13" s="105" customFormat="1" ht="12.75" customHeight="1">
      <c r="B12" s="106" t="s">
        <v>192</v>
      </c>
      <c r="C12" s="107" t="s">
        <v>307</v>
      </c>
      <c r="D12" s="107" t="s">
        <v>307</v>
      </c>
      <c r="E12" s="107" t="s">
        <v>307</v>
      </c>
      <c r="F12" s="107" t="s">
        <v>307</v>
      </c>
      <c r="G12" s="107"/>
      <c r="H12" s="107" t="s">
        <v>307</v>
      </c>
      <c r="I12" s="107" t="s">
        <v>307</v>
      </c>
      <c r="J12" s="107" t="s">
        <v>307</v>
      </c>
      <c r="K12" s="107" t="s">
        <v>307</v>
      </c>
      <c r="L12" s="107" t="s">
        <v>307</v>
      </c>
      <c r="M12" s="107" t="s">
        <v>307</v>
      </c>
    </row>
    <row r="13" spans="2:13" s="105" customFormat="1" ht="12.75" customHeight="1">
      <c r="B13" s="106" t="s">
        <v>193</v>
      </c>
      <c r="C13" s="107" t="s">
        <v>307</v>
      </c>
      <c r="D13" s="107" t="s">
        <v>307</v>
      </c>
      <c r="E13" s="107">
        <v>9.2</v>
      </c>
      <c r="F13" s="107">
        <v>9.19</v>
      </c>
      <c r="G13" s="107"/>
      <c r="H13" s="107">
        <v>118.5</v>
      </c>
      <c r="I13" s="107">
        <v>86.4</v>
      </c>
      <c r="J13" s="107">
        <v>71.3</v>
      </c>
      <c r="K13" s="107">
        <v>78.9</v>
      </c>
      <c r="L13" s="107">
        <v>70</v>
      </c>
      <c r="M13" s="107">
        <v>65.8</v>
      </c>
    </row>
    <row r="14" spans="2:13" s="105" customFormat="1" ht="12.75" customHeight="1">
      <c r="B14" s="106" t="s">
        <v>194</v>
      </c>
      <c r="C14" s="107">
        <v>7.4</v>
      </c>
      <c r="D14" s="107">
        <v>7.4</v>
      </c>
      <c r="E14" s="107">
        <v>7.4</v>
      </c>
      <c r="F14" s="107">
        <v>7.37</v>
      </c>
      <c r="G14" s="107"/>
      <c r="H14" s="107">
        <v>84.2</v>
      </c>
      <c r="I14" s="107">
        <v>80.1</v>
      </c>
      <c r="J14" s="107">
        <v>84.1</v>
      </c>
      <c r="K14" s="107">
        <v>78.3</v>
      </c>
      <c r="L14" s="107">
        <v>71</v>
      </c>
      <c r="M14" s="107">
        <v>60.3</v>
      </c>
    </row>
    <row r="15" spans="2:13" s="105" customFormat="1" ht="12.75" customHeight="1">
      <c r="B15" s="106" t="s">
        <v>195</v>
      </c>
      <c r="C15" s="107">
        <v>7</v>
      </c>
      <c r="D15" s="107">
        <v>7</v>
      </c>
      <c r="E15" s="107">
        <v>9.8</v>
      </c>
      <c r="F15" s="107">
        <v>9.86</v>
      </c>
      <c r="G15" s="107"/>
      <c r="H15" s="107">
        <v>119.4</v>
      </c>
      <c r="I15" s="107">
        <v>115.6</v>
      </c>
      <c r="J15" s="107">
        <v>125.5</v>
      </c>
      <c r="K15" s="107">
        <v>107.7</v>
      </c>
      <c r="L15" s="107">
        <v>84.9</v>
      </c>
      <c r="M15" s="107">
        <v>90.5</v>
      </c>
    </row>
    <row r="16" spans="2:13" s="105" customFormat="1" ht="12.75" customHeight="1">
      <c r="B16" s="106" t="s">
        <v>196</v>
      </c>
      <c r="C16" s="107" t="s">
        <v>307</v>
      </c>
      <c r="D16" s="107" t="s">
        <v>307</v>
      </c>
      <c r="E16" s="107">
        <v>15.9</v>
      </c>
      <c r="F16" s="107">
        <v>15.86</v>
      </c>
      <c r="G16" s="107"/>
      <c r="H16" s="107">
        <v>57.4</v>
      </c>
      <c r="I16" s="107">
        <v>77.2</v>
      </c>
      <c r="J16" s="107">
        <v>77.2</v>
      </c>
      <c r="K16" s="107" t="s">
        <v>307</v>
      </c>
      <c r="L16" s="107" t="s">
        <v>307</v>
      </c>
      <c r="M16" s="107" t="s">
        <v>307</v>
      </c>
    </row>
    <row r="17" spans="2:13" s="105" customFormat="1" ht="12.75" customHeight="1">
      <c r="B17" s="106" t="s">
        <v>197</v>
      </c>
      <c r="C17" s="107">
        <v>10.7</v>
      </c>
      <c r="D17" s="107">
        <v>10.2</v>
      </c>
      <c r="E17" s="107">
        <v>10.2</v>
      </c>
      <c r="F17" s="107">
        <v>10.21</v>
      </c>
      <c r="G17" s="107"/>
      <c r="H17" s="107" t="s">
        <v>307</v>
      </c>
      <c r="I17" s="107" t="s">
        <v>307</v>
      </c>
      <c r="J17" s="107">
        <v>113.1</v>
      </c>
      <c r="K17" s="107">
        <v>115.8</v>
      </c>
      <c r="L17" s="107">
        <v>108</v>
      </c>
      <c r="M17" s="107">
        <v>108.6</v>
      </c>
    </row>
    <row r="18" spans="2:13" s="105" customFormat="1" ht="12.75" customHeight="1">
      <c r="B18" s="106" t="s">
        <v>198</v>
      </c>
      <c r="C18" s="107">
        <v>16.4</v>
      </c>
      <c r="D18" s="107">
        <v>16.4</v>
      </c>
      <c r="E18" s="107">
        <v>16.4</v>
      </c>
      <c r="F18" s="107">
        <v>16.4</v>
      </c>
      <c r="G18" s="107"/>
      <c r="H18" s="107" t="s">
        <v>307</v>
      </c>
      <c r="I18" s="107" t="s">
        <v>307</v>
      </c>
      <c r="J18" s="107" t="s">
        <v>307</v>
      </c>
      <c r="K18" s="107" t="s">
        <v>307</v>
      </c>
      <c r="L18" s="107" t="s">
        <v>307</v>
      </c>
      <c r="M18" s="107" t="s">
        <v>307</v>
      </c>
    </row>
    <row r="19" spans="2:13" s="105" customFormat="1" ht="12.75" customHeight="1">
      <c r="B19" s="106" t="s">
        <v>199</v>
      </c>
      <c r="C19" s="107">
        <v>22.6</v>
      </c>
      <c r="D19" s="107">
        <v>22.6</v>
      </c>
      <c r="E19" s="107">
        <v>22.6</v>
      </c>
      <c r="F19" s="107">
        <v>22.57</v>
      </c>
      <c r="G19" s="107"/>
      <c r="H19" s="107" t="s">
        <v>307</v>
      </c>
      <c r="I19" s="107">
        <v>112.2</v>
      </c>
      <c r="J19" s="107">
        <v>123.2</v>
      </c>
      <c r="K19" s="107">
        <v>128.8</v>
      </c>
      <c r="L19" s="107">
        <v>115.3</v>
      </c>
      <c r="M19" s="107">
        <v>121.8</v>
      </c>
    </row>
    <row r="20" spans="2:13" s="105" customFormat="1" ht="12.75" customHeight="1">
      <c r="B20" s="106" t="s">
        <v>200</v>
      </c>
      <c r="C20" s="107">
        <v>6.8</v>
      </c>
      <c r="D20" s="107">
        <v>6.8</v>
      </c>
      <c r="E20" s="107">
        <v>6.9</v>
      </c>
      <c r="F20" s="107">
        <v>7.89</v>
      </c>
      <c r="G20" s="107"/>
      <c r="H20" s="107">
        <v>82.8</v>
      </c>
      <c r="I20" s="107">
        <v>89.4</v>
      </c>
      <c r="J20" s="107">
        <v>83.3</v>
      </c>
      <c r="K20" s="107">
        <v>81.5</v>
      </c>
      <c r="L20" s="107">
        <v>78.1</v>
      </c>
      <c r="M20" s="107">
        <v>82.5</v>
      </c>
    </row>
    <row r="21" spans="2:13" s="105" customFormat="1" ht="12.75" customHeight="1">
      <c r="B21" s="106" t="s">
        <v>201</v>
      </c>
      <c r="C21" s="107">
        <v>14.7</v>
      </c>
      <c r="D21" s="107">
        <v>13.9</v>
      </c>
      <c r="E21" s="107">
        <v>13.9</v>
      </c>
      <c r="F21" s="107">
        <v>14.18</v>
      </c>
      <c r="G21" s="107"/>
      <c r="H21" s="107" t="s">
        <v>307</v>
      </c>
      <c r="I21" s="107" t="s">
        <v>307</v>
      </c>
      <c r="J21" s="107" t="s">
        <v>307</v>
      </c>
      <c r="K21" s="107">
        <v>93.3</v>
      </c>
      <c r="L21" s="107">
        <v>74.2</v>
      </c>
      <c r="M21" s="107">
        <v>88.4</v>
      </c>
    </row>
    <row r="22" spans="2:13" s="105" customFormat="1" ht="12.75" customHeight="1">
      <c r="B22" s="106" t="s">
        <v>220</v>
      </c>
      <c r="C22" s="107" t="s">
        <v>307</v>
      </c>
      <c r="D22" s="107" t="s">
        <v>307</v>
      </c>
      <c r="E22" s="107">
        <v>5</v>
      </c>
      <c r="F22" s="107">
        <v>7.15</v>
      </c>
      <c r="G22" s="107"/>
      <c r="H22" s="107" t="s">
        <v>307</v>
      </c>
      <c r="I22" s="107" t="s">
        <v>307</v>
      </c>
      <c r="J22" s="107" t="s">
        <v>307</v>
      </c>
      <c r="K22" s="107" t="s">
        <v>307</v>
      </c>
      <c r="L22" s="107" t="s">
        <v>307</v>
      </c>
      <c r="M22" s="107" t="s">
        <v>307</v>
      </c>
    </row>
    <row r="23" spans="2:13" s="105" customFormat="1" ht="12.75" customHeight="1">
      <c r="B23" s="106" t="s">
        <v>203</v>
      </c>
      <c r="C23" s="107" t="s">
        <v>307</v>
      </c>
      <c r="D23" s="107" t="s">
        <v>307</v>
      </c>
      <c r="E23" s="107">
        <v>11</v>
      </c>
      <c r="F23" s="107">
        <v>10.98</v>
      </c>
      <c r="G23" s="107"/>
      <c r="H23" s="107">
        <v>100</v>
      </c>
      <c r="I23" s="107">
        <v>109.7</v>
      </c>
      <c r="J23" s="107">
        <v>111</v>
      </c>
      <c r="K23" s="107">
        <v>127.7</v>
      </c>
      <c r="L23" s="107">
        <v>118.6</v>
      </c>
      <c r="M23" s="107">
        <v>117</v>
      </c>
    </row>
    <row r="24" spans="2:13" s="105" customFormat="1" ht="12.75" customHeight="1">
      <c r="B24" s="106" t="s">
        <v>204</v>
      </c>
      <c r="C24" s="107" t="s">
        <v>307</v>
      </c>
      <c r="D24" s="107" t="s">
        <v>307</v>
      </c>
      <c r="E24" s="107">
        <v>10</v>
      </c>
      <c r="F24" s="107">
        <v>9.96</v>
      </c>
      <c r="G24" s="107"/>
      <c r="H24" s="107" t="s">
        <v>307</v>
      </c>
      <c r="I24" s="107" t="s">
        <v>307</v>
      </c>
      <c r="J24" s="107" t="s">
        <v>307</v>
      </c>
      <c r="K24" s="107" t="s">
        <v>307</v>
      </c>
      <c r="L24" s="107" t="s">
        <v>307</v>
      </c>
      <c r="M24" s="107" t="s">
        <v>307</v>
      </c>
    </row>
    <row r="25" spans="2:13" s="105" customFormat="1" ht="12.75" customHeight="1">
      <c r="B25" s="106" t="s">
        <v>205</v>
      </c>
      <c r="C25" s="107">
        <v>14.8</v>
      </c>
      <c r="D25" s="107" t="s">
        <v>307</v>
      </c>
      <c r="E25" s="107" t="s">
        <v>307</v>
      </c>
      <c r="F25" s="107">
        <v>14.75</v>
      </c>
      <c r="G25" s="107"/>
      <c r="H25" s="107" t="s">
        <v>307</v>
      </c>
      <c r="I25" s="107" t="s">
        <v>307</v>
      </c>
      <c r="J25" s="107" t="s">
        <v>307</v>
      </c>
      <c r="K25" s="107" t="s">
        <v>307</v>
      </c>
      <c r="L25" s="107" t="s">
        <v>307</v>
      </c>
      <c r="M25" s="107" t="s">
        <v>307</v>
      </c>
    </row>
    <row r="26" spans="2:13" s="105" customFormat="1" ht="12.75" customHeight="1">
      <c r="B26" s="106" t="s">
        <v>206</v>
      </c>
      <c r="C26" s="107" t="s">
        <v>307</v>
      </c>
      <c r="D26" s="107" t="s">
        <v>307</v>
      </c>
      <c r="E26" s="107">
        <v>15</v>
      </c>
      <c r="F26" s="107">
        <v>14.97</v>
      </c>
      <c r="G26" s="107"/>
      <c r="H26" s="107" t="s">
        <v>307</v>
      </c>
      <c r="I26" s="107" t="s">
        <v>307</v>
      </c>
      <c r="J26" s="107" t="s">
        <v>307</v>
      </c>
      <c r="K26" s="107" t="s">
        <v>307</v>
      </c>
      <c r="L26" s="107" t="s">
        <v>307</v>
      </c>
      <c r="M26" s="107" t="s">
        <v>307</v>
      </c>
    </row>
    <row r="27" spans="2:13" s="105" customFormat="1" ht="12.75" customHeight="1">
      <c r="B27" s="106" t="s">
        <v>311</v>
      </c>
      <c r="C27" s="107" t="s">
        <v>307</v>
      </c>
      <c r="D27" s="107" t="s">
        <v>307</v>
      </c>
      <c r="E27" s="107">
        <v>12.5</v>
      </c>
      <c r="F27" s="107">
        <v>12.57</v>
      </c>
      <c r="G27" s="107"/>
      <c r="H27" s="107" t="s">
        <v>307</v>
      </c>
      <c r="I27" s="107" t="s">
        <v>307</v>
      </c>
      <c r="J27" s="107" t="s">
        <v>307</v>
      </c>
      <c r="K27" s="107" t="s">
        <v>307</v>
      </c>
      <c r="L27" s="107" t="s">
        <v>307</v>
      </c>
      <c r="M27" s="107" t="s">
        <v>307</v>
      </c>
    </row>
    <row r="28" spans="2:13" s="105" customFormat="1" ht="12.75" customHeight="1">
      <c r="B28" s="106" t="s">
        <v>207</v>
      </c>
      <c r="C28" s="107">
        <v>9.5</v>
      </c>
      <c r="D28" s="107">
        <v>9.5</v>
      </c>
      <c r="E28" s="107">
        <v>9.5</v>
      </c>
      <c r="F28" s="107">
        <v>8.39</v>
      </c>
      <c r="G28" s="107"/>
      <c r="H28" s="107">
        <v>79.4</v>
      </c>
      <c r="I28" s="107">
        <v>82.2</v>
      </c>
      <c r="J28" s="107">
        <v>79.5</v>
      </c>
      <c r="K28" s="107">
        <v>75.2</v>
      </c>
      <c r="L28" s="107">
        <v>73.2</v>
      </c>
      <c r="M28" s="107">
        <v>76.6</v>
      </c>
    </row>
    <row r="29" spans="2:13" s="105" customFormat="1" ht="12.75" customHeight="1">
      <c r="B29" s="106" t="s">
        <v>208</v>
      </c>
      <c r="C29" s="107">
        <v>10.6</v>
      </c>
      <c r="D29" s="107">
        <v>10.6</v>
      </c>
      <c r="E29" s="107">
        <v>10.6</v>
      </c>
      <c r="F29" s="107">
        <v>10.6</v>
      </c>
      <c r="G29" s="107"/>
      <c r="H29" s="107" t="s">
        <v>307</v>
      </c>
      <c r="I29" s="107" t="s">
        <v>307</v>
      </c>
      <c r="J29" s="107" t="s">
        <v>307</v>
      </c>
      <c r="K29" s="107" t="s">
        <v>307</v>
      </c>
      <c r="L29" s="107" t="s">
        <v>307</v>
      </c>
      <c r="M29" s="107" t="s">
        <v>307</v>
      </c>
    </row>
    <row r="30" spans="2:13" s="105" customFormat="1" ht="12.75" customHeight="1">
      <c r="B30" s="106" t="s">
        <v>209</v>
      </c>
      <c r="C30" s="107" t="s">
        <v>307</v>
      </c>
      <c r="D30" s="107" t="s">
        <v>307</v>
      </c>
      <c r="E30" s="107">
        <v>4.2</v>
      </c>
      <c r="F30" s="107">
        <v>4.2</v>
      </c>
      <c r="G30" s="107"/>
      <c r="H30" s="107" t="s">
        <v>307</v>
      </c>
      <c r="I30" s="107" t="s">
        <v>307</v>
      </c>
      <c r="J30" s="107" t="s">
        <v>307</v>
      </c>
      <c r="K30" s="107">
        <v>95</v>
      </c>
      <c r="L30" s="107">
        <v>84.9</v>
      </c>
      <c r="M30" s="107">
        <v>90.5</v>
      </c>
    </row>
    <row r="31" spans="2:13" s="105" customFormat="1" ht="12.75" customHeight="1">
      <c r="B31" s="106" t="s">
        <v>312</v>
      </c>
      <c r="C31" s="107">
        <v>17.4</v>
      </c>
      <c r="D31" s="107">
        <v>17.4</v>
      </c>
      <c r="E31" s="107">
        <v>17.4</v>
      </c>
      <c r="F31" s="107">
        <v>17.41</v>
      </c>
      <c r="G31" s="107"/>
      <c r="H31" s="107" t="s">
        <v>307</v>
      </c>
      <c r="I31" s="107" t="s">
        <v>307</v>
      </c>
      <c r="J31" s="107" t="s">
        <v>307</v>
      </c>
      <c r="K31" s="107" t="s">
        <v>307</v>
      </c>
      <c r="L31" s="107" t="s">
        <v>307</v>
      </c>
      <c r="M31" s="107">
        <v>101</v>
      </c>
    </row>
    <row r="32" spans="2:13" s="105" customFormat="1" ht="12.75" customHeight="1">
      <c r="B32" s="106" t="s">
        <v>210</v>
      </c>
      <c r="C32" s="107" t="s">
        <v>307</v>
      </c>
      <c r="D32" s="107" t="s">
        <v>307</v>
      </c>
      <c r="E32" s="107" t="s">
        <v>307</v>
      </c>
      <c r="F32" s="107" t="s">
        <v>307</v>
      </c>
      <c r="G32" s="107"/>
      <c r="H32" s="107" t="s">
        <v>307</v>
      </c>
      <c r="I32" s="107" t="s">
        <v>307</v>
      </c>
      <c r="J32" s="107" t="s">
        <v>307</v>
      </c>
      <c r="K32" s="107" t="s">
        <v>307</v>
      </c>
      <c r="L32" s="107" t="s">
        <v>307</v>
      </c>
      <c r="M32" s="107" t="s">
        <v>307</v>
      </c>
    </row>
    <row r="33" spans="2:13" s="105" customFormat="1" ht="12.75" customHeight="1">
      <c r="B33" s="106" t="s">
        <v>211</v>
      </c>
      <c r="C33" s="107" t="s">
        <v>307</v>
      </c>
      <c r="D33" s="107" t="s">
        <v>307</v>
      </c>
      <c r="E33" s="107">
        <v>31.4</v>
      </c>
      <c r="F33" s="107">
        <v>31.37</v>
      </c>
      <c r="G33" s="107"/>
      <c r="H33" s="107" t="s">
        <v>307</v>
      </c>
      <c r="I33" s="107" t="s">
        <v>307</v>
      </c>
      <c r="J33" s="107" t="s">
        <v>307</v>
      </c>
      <c r="K33" s="107" t="s">
        <v>307</v>
      </c>
      <c r="L33" s="107" t="s">
        <v>307</v>
      </c>
      <c r="M33" s="107" t="s">
        <v>307</v>
      </c>
    </row>
    <row r="34" spans="2:13" s="105" customFormat="1" ht="12.75" customHeight="1">
      <c r="B34" s="106" t="s">
        <v>212</v>
      </c>
      <c r="C34" s="107" t="s">
        <v>307</v>
      </c>
      <c r="D34" s="107" t="s">
        <v>307</v>
      </c>
      <c r="E34" s="107">
        <v>11.8</v>
      </c>
      <c r="F34" s="107">
        <v>11.75</v>
      </c>
      <c r="G34" s="107"/>
      <c r="H34" s="107" t="s">
        <v>307</v>
      </c>
      <c r="I34" s="107" t="s">
        <v>307</v>
      </c>
      <c r="J34" s="107" t="s">
        <v>307</v>
      </c>
      <c r="K34" s="107" t="s">
        <v>307</v>
      </c>
      <c r="L34" s="107" t="s">
        <v>307</v>
      </c>
      <c r="M34" s="107" t="s">
        <v>307</v>
      </c>
    </row>
    <row r="35" spans="2:13" s="105" customFormat="1" ht="12.75" customHeight="1">
      <c r="B35" s="106" t="s">
        <v>213</v>
      </c>
      <c r="C35" s="107">
        <v>12.7</v>
      </c>
      <c r="D35" s="107">
        <v>12.7</v>
      </c>
      <c r="E35" s="107">
        <v>12.7</v>
      </c>
      <c r="F35" s="107">
        <v>12.74</v>
      </c>
      <c r="G35" s="107"/>
      <c r="H35" s="107">
        <v>96.6</v>
      </c>
      <c r="I35" s="107">
        <v>85.2</v>
      </c>
      <c r="J35" s="107">
        <v>91.1</v>
      </c>
      <c r="K35" s="107">
        <v>97.1</v>
      </c>
      <c r="L35" s="107">
        <v>94.2</v>
      </c>
      <c r="M35" s="107">
        <v>91.7</v>
      </c>
    </row>
    <row r="36" spans="2:13" s="105" customFormat="1" ht="12.75" customHeight="1">
      <c r="B36" s="106" t="s">
        <v>214</v>
      </c>
      <c r="C36" s="107">
        <v>13.9</v>
      </c>
      <c r="D36" s="107">
        <v>13.6</v>
      </c>
      <c r="E36" s="107">
        <v>13.6</v>
      </c>
      <c r="F36" s="107">
        <v>13.67</v>
      </c>
      <c r="G36" s="107"/>
      <c r="H36" s="107">
        <v>90.5</v>
      </c>
      <c r="I36" s="107">
        <v>81.1</v>
      </c>
      <c r="J36" s="107">
        <v>72.9</v>
      </c>
      <c r="K36" s="107">
        <v>73.6</v>
      </c>
      <c r="L36" s="107">
        <v>70.7</v>
      </c>
      <c r="M36" s="107">
        <v>61.1</v>
      </c>
    </row>
    <row r="37" spans="1:13" s="105" customFormat="1" ht="12.75" customHeight="1">
      <c r="A37" s="115"/>
      <c r="B37" s="116" t="s">
        <v>215</v>
      </c>
      <c r="C37" s="117">
        <v>6.5</v>
      </c>
      <c r="D37" s="117">
        <v>6.5</v>
      </c>
      <c r="E37" s="117">
        <v>6.5</v>
      </c>
      <c r="F37" s="117">
        <v>6.53</v>
      </c>
      <c r="G37" s="117"/>
      <c r="H37" s="117">
        <v>83.1</v>
      </c>
      <c r="I37" s="117">
        <v>76</v>
      </c>
      <c r="J37" s="117">
        <v>74.4</v>
      </c>
      <c r="K37" s="117">
        <v>81.2</v>
      </c>
      <c r="L37" s="117">
        <v>73.3</v>
      </c>
      <c r="M37" s="117">
        <v>71.1</v>
      </c>
    </row>
    <row r="38" spans="1:13" s="105" customFormat="1" ht="12.75" customHeight="1">
      <c r="A38" s="109"/>
      <c r="B38" s="110" t="s">
        <v>217</v>
      </c>
      <c r="C38" s="111" t="s">
        <v>307</v>
      </c>
      <c r="D38" s="111" t="s">
        <v>307</v>
      </c>
      <c r="E38" s="111" t="s">
        <v>307</v>
      </c>
      <c r="F38" s="111" t="s">
        <v>307</v>
      </c>
      <c r="G38" s="111"/>
      <c r="H38" s="111">
        <v>100</v>
      </c>
      <c r="I38" s="111">
        <v>53.2</v>
      </c>
      <c r="J38" s="111">
        <v>57.6</v>
      </c>
      <c r="K38" s="111">
        <v>55.3</v>
      </c>
      <c r="L38" s="111">
        <v>47.9</v>
      </c>
      <c r="M38" s="111">
        <v>45.8</v>
      </c>
    </row>
    <row r="39" spans="1:13" s="105" customFormat="1" ht="12.75" customHeight="1">
      <c r="A39" s="112"/>
      <c r="B39" s="113" t="s">
        <v>222</v>
      </c>
      <c r="C39" s="114" t="s">
        <v>307</v>
      </c>
      <c r="D39" s="114" t="s">
        <v>307</v>
      </c>
      <c r="E39" s="114" t="s">
        <v>307</v>
      </c>
      <c r="F39" s="114" t="s">
        <v>307</v>
      </c>
      <c r="G39" s="114"/>
      <c r="H39" s="114" t="s">
        <v>307</v>
      </c>
      <c r="I39" s="114" t="s">
        <v>307</v>
      </c>
      <c r="J39" s="114">
        <v>100</v>
      </c>
      <c r="K39" s="114">
        <v>92.6</v>
      </c>
      <c r="L39" s="114">
        <v>94.2</v>
      </c>
      <c r="M39" s="114">
        <v>111.5</v>
      </c>
    </row>
    <row r="40" spans="1:13" ht="12">
      <c r="A40" s="3"/>
      <c r="B40" s="3"/>
      <c r="C40" s="5"/>
      <c r="D40" s="5"/>
      <c r="E40" s="5"/>
      <c r="F40" s="5"/>
      <c r="G40" s="5"/>
      <c r="H40" s="5"/>
      <c r="I40" s="5"/>
      <c r="J40" s="5"/>
      <c r="K40" s="5"/>
      <c r="L40" s="5"/>
      <c r="M40" s="5"/>
    </row>
    <row r="41" ht="12">
      <c r="B41" s="2" t="s">
        <v>29</v>
      </c>
    </row>
    <row r="42" ht="12">
      <c r="B42" s="165" t="s">
        <v>30</v>
      </c>
    </row>
    <row r="43" ht="12">
      <c r="B43" s="6" t="s">
        <v>267</v>
      </c>
    </row>
    <row r="44" ht="12">
      <c r="B44" s="6"/>
    </row>
    <row r="45" ht="12">
      <c r="B45" s="2" t="s">
        <v>178</v>
      </c>
    </row>
  </sheetData>
  <mergeCells count="2">
    <mergeCell ref="C8:F8"/>
    <mergeCell ref="H8:M8"/>
  </mergeCells>
  <printOptions/>
  <pageMargins left="0.75" right="0.75" top="1" bottom="1" header="0.5" footer="0.5"/>
  <pageSetup horizontalDpi="300" verticalDpi="300" orientation="portrait" paperSize="9" r:id="rId1"/>
</worksheet>
</file>

<file path=xl/worksheets/sheet36.xml><?xml version="1.0" encoding="utf-8"?>
<worksheet xmlns="http://schemas.openxmlformats.org/spreadsheetml/2006/main" xmlns:r="http://schemas.openxmlformats.org/officeDocument/2006/relationships">
  <sheetPr codeName="Sheet36"/>
  <dimension ref="B2:C41"/>
  <sheetViews>
    <sheetView workbookViewId="0" topLeftCell="A1">
      <selection activeCell="A1" sqref="A1"/>
    </sheetView>
  </sheetViews>
  <sheetFormatPr defaultColWidth="9.140625" defaultRowHeight="12.75"/>
  <cols>
    <col min="1" max="1" width="9.140625" style="10" customWidth="1"/>
    <col min="2" max="2" width="18.28125" style="10" customWidth="1"/>
    <col min="3" max="16384" width="9.140625" style="10" customWidth="1"/>
  </cols>
  <sheetData>
    <row r="1" ht="12"/>
    <row r="2" ht="12">
      <c r="B2" s="6" t="s">
        <v>181</v>
      </c>
    </row>
    <row r="3" ht="12">
      <c r="B3" s="6" t="s">
        <v>182</v>
      </c>
    </row>
    <row r="4" ht="12">
      <c r="B4" s="6" t="s">
        <v>189</v>
      </c>
    </row>
    <row r="5" ht="12"/>
    <row r="6" ht="12">
      <c r="B6" s="10" t="s">
        <v>31</v>
      </c>
    </row>
    <row r="7" ht="12">
      <c r="B7" s="10" t="s">
        <v>32</v>
      </c>
    </row>
    <row r="8" ht="12"/>
    <row r="9" ht="12">
      <c r="C9" s="10">
        <v>2007</v>
      </c>
    </row>
    <row r="10" spans="2:3" ht="12">
      <c r="B10" s="10" t="s">
        <v>310</v>
      </c>
      <c r="C10" s="10">
        <v>12.7</v>
      </c>
    </row>
    <row r="11" ht="12"/>
    <row r="12" spans="2:3" ht="12">
      <c r="B12" s="10" t="s">
        <v>211</v>
      </c>
      <c r="C12" s="15">
        <v>31.37</v>
      </c>
    </row>
    <row r="13" spans="2:3" ht="12">
      <c r="B13" s="10" t="s">
        <v>199</v>
      </c>
      <c r="C13" s="15">
        <v>23.41</v>
      </c>
    </row>
    <row r="14" spans="2:3" ht="12">
      <c r="B14" s="10" t="s">
        <v>312</v>
      </c>
      <c r="C14" s="15">
        <v>17.41</v>
      </c>
    </row>
    <row r="15" spans="2:3" ht="12">
      <c r="B15" s="10" t="s">
        <v>196</v>
      </c>
      <c r="C15" s="15">
        <v>16.53</v>
      </c>
    </row>
    <row r="16" spans="2:3" ht="12">
      <c r="B16" s="10" t="s">
        <v>198</v>
      </c>
      <c r="C16" s="15">
        <v>16.4</v>
      </c>
    </row>
    <row r="17" spans="2:3" ht="12">
      <c r="B17" s="10" t="s">
        <v>205</v>
      </c>
      <c r="C17" s="15">
        <v>15.35</v>
      </c>
    </row>
    <row r="18" spans="2:3" ht="12">
      <c r="B18" s="10" t="s">
        <v>206</v>
      </c>
      <c r="C18" s="15">
        <v>14.97</v>
      </c>
    </row>
    <row r="19" spans="2:3" ht="12">
      <c r="B19" s="10" t="s">
        <v>201</v>
      </c>
      <c r="C19" s="15">
        <v>14.21</v>
      </c>
    </row>
    <row r="20" spans="2:3" ht="12">
      <c r="B20" s="10" t="s">
        <v>214</v>
      </c>
      <c r="C20" s="15">
        <v>13.72</v>
      </c>
    </row>
    <row r="21" spans="2:3" ht="12">
      <c r="B21" s="10" t="s">
        <v>213</v>
      </c>
      <c r="C21" s="15">
        <v>12.74</v>
      </c>
    </row>
    <row r="22" spans="2:3" ht="12">
      <c r="B22" s="10" t="s">
        <v>311</v>
      </c>
      <c r="C22" s="15">
        <v>12.57</v>
      </c>
    </row>
    <row r="23" spans="2:3" ht="12">
      <c r="B23" s="10" t="s">
        <v>212</v>
      </c>
      <c r="C23" s="15">
        <v>11.75</v>
      </c>
    </row>
    <row r="24" spans="2:3" ht="12">
      <c r="B24" s="10" t="s">
        <v>203</v>
      </c>
      <c r="C24" s="15">
        <v>10.99</v>
      </c>
    </row>
    <row r="25" spans="2:3" ht="12">
      <c r="B25" s="10" t="s">
        <v>208</v>
      </c>
      <c r="C25" s="15">
        <v>10.6</v>
      </c>
    </row>
    <row r="26" spans="2:3" ht="12">
      <c r="B26" s="10" t="s">
        <v>197</v>
      </c>
      <c r="C26" s="15">
        <v>10.21</v>
      </c>
    </row>
    <row r="27" spans="2:3" ht="12">
      <c r="B27" s="10" t="s">
        <v>191</v>
      </c>
      <c r="C27" s="15">
        <v>9.96</v>
      </c>
    </row>
    <row r="28" spans="2:3" ht="12">
      <c r="B28" s="10" t="s">
        <v>204</v>
      </c>
      <c r="C28" s="15">
        <v>9.96</v>
      </c>
    </row>
    <row r="29" spans="2:3" ht="12">
      <c r="B29" s="10" t="s">
        <v>195</v>
      </c>
      <c r="C29" s="15">
        <v>9.86</v>
      </c>
    </row>
    <row r="30" spans="2:3" ht="12">
      <c r="B30" s="10" t="s">
        <v>193</v>
      </c>
      <c r="C30" s="15">
        <v>9.19</v>
      </c>
    </row>
    <row r="31" spans="2:3" ht="12">
      <c r="B31" s="10" t="s">
        <v>200</v>
      </c>
      <c r="C31" s="15">
        <v>8.48</v>
      </c>
    </row>
    <row r="32" spans="2:3" ht="12">
      <c r="B32" s="10" t="s">
        <v>207</v>
      </c>
      <c r="C32" s="15">
        <v>8.39</v>
      </c>
    </row>
    <row r="33" spans="2:3" ht="12">
      <c r="B33" s="10" t="s">
        <v>209</v>
      </c>
      <c r="C33" s="15">
        <v>7.44</v>
      </c>
    </row>
    <row r="34" spans="2:3" ht="12">
      <c r="B34" s="10" t="s">
        <v>194</v>
      </c>
      <c r="C34" s="15">
        <v>7.37</v>
      </c>
    </row>
    <row r="35" spans="2:3" ht="12">
      <c r="B35" s="10" t="s">
        <v>220</v>
      </c>
      <c r="C35" s="15">
        <v>7.15</v>
      </c>
    </row>
    <row r="36" spans="2:3" ht="12">
      <c r="B36" s="10" t="s">
        <v>215</v>
      </c>
      <c r="C36" s="15">
        <v>6.53</v>
      </c>
    </row>
    <row r="37" spans="2:3" ht="12">
      <c r="B37" s="10" t="s">
        <v>224</v>
      </c>
      <c r="C37" s="13" t="s">
        <v>307</v>
      </c>
    </row>
    <row r="38" spans="2:3" ht="12">
      <c r="B38" s="10" t="s">
        <v>228</v>
      </c>
      <c r="C38" s="13" t="s">
        <v>307</v>
      </c>
    </row>
    <row r="40" ht="12">
      <c r="B40" s="10" t="s">
        <v>99</v>
      </c>
    </row>
    <row r="41" ht="12">
      <c r="B41" s="6" t="s">
        <v>258</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sheetPr codeName="Sheet32"/>
  <dimension ref="A1:R17"/>
  <sheetViews>
    <sheetView workbookViewId="0" topLeftCell="A1">
      <selection activeCell="A1" sqref="A1"/>
    </sheetView>
  </sheetViews>
  <sheetFormatPr defaultColWidth="9.140625" defaultRowHeight="12.75"/>
  <cols>
    <col min="1" max="1" width="9.140625" style="65" customWidth="1"/>
    <col min="2" max="2" width="33.421875" style="65" customWidth="1"/>
    <col min="3" max="3" width="11.421875" style="65" bestFit="1" customWidth="1"/>
    <col min="4" max="16384" width="9.140625" style="65" customWidth="1"/>
  </cols>
  <sheetData>
    <row r="1" ht="12.75">
      <c r="A1" s="94"/>
    </row>
    <row r="2" ht="12.75">
      <c r="B2" s="6" t="s">
        <v>181</v>
      </c>
    </row>
    <row r="3" ht="12.75">
      <c r="B3" s="6" t="s">
        <v>182</v>
      </c>
    </row>
    <row r="4" ht="12.75">
      <c r="B4" s="6" t="s">
        <v>189</v>
      </c>
    </row>
    <row r="5" ht="12.75">
      <c r="B5" s="10"/>
    </row>
    <row r="6" ht="12.75">
      <c r="B6" s="10" t="s">
        <v>33</v>
      </c>
    </row>
    <row r="7" ht="12.75">
      <c r="B7" s="10" t="s">
        <v>34</v>
      </c>
    </row>
    <row r="8" ht="12.75"/>
    <row r="9" spans="2:18" ht="12.75">
      <c r="B9" s="8"/>
      <c r="C9" s="9">
        <v>1990</v>
      </c>
      <c r="D9" s="9">
        <f>+C9+1</f>
        <v>1991</v>
      </c>
      <c r="E9" s="9">
        <f aca="true" t="shared" si="0" ref="E9:Q9">+D9+1</f>
        <v>1992</v>
      </c>
      <c r="F9" s="9">
        <f t="shared" si="0"/>
        <v>1993</v>
      </c>
      <c r="G9" s="9">
        <f t="shared" si="0"/>
        <v>1994</v>
      </c>
      <c r="H9" s="9">
        <f t="shared" si="0"/>
        <v>1995</v>
      </c>
      <c r="I9" s="9">
        <f t="shared" si="0"/>
        <v>1996</v>
      </c>
      <c r="J9" s="9">
        <f t="shared" si="0"/>
        <v>1997</v>
      </c>
      <c r="K9" s="9">
        <f t="shared" si="0"/>
        <v>1998</v>
      </c>
      <c r="L9" s="9">
        <f t="shared" si="0"/>
        <v>1999</v>
      </c>
      <c r="M9" s="9">
        <f t="shared" si="0"/>
        <v>2000</v>
      </c>
      <c r="N9" s="9">
        <f t="shared" si="0"/>
        <v>2001</v>
      </c>
      <c r="O9" s="9">
        <f t="shared" si="0"/>
        <v>2002</v>
      </c>
      <c r="P9" s="9">
        <f t="shared" si="0"/>
        <v>2003</v>
      </c>
      <c r="Q9" s="9">
        <f t="shared" si="0"/>
        <v>2004</v>
      </c>
      <c r="R9" s="10">
        <v>2005</v>
      </c>
    </row>
    <row r="10" spans="2:18" ht="12.75">
      <c r="B10" s="10" t="s">
        <v>35</v>
      </c>
      <c r="C10" s="19">
        <v>100</v>
      </c>
      <c r="D10" s="19">
        <v>94.79099552269726</v>
      </c>
      <c r="E10" s="19">
        <v>93.72472140138939</v>
      </c>
      <c r="F10" s="19">
        <v>94.18246806276876</v>
      </c>
      <c r="G10" s="19">
        <v>94.59722971603148</v>
      </c>
      <c r="H10" s="19">
        <v>91.27026028862679</v>
      </c>
      <c r="I10" s="19">
        <v>79.2464640338472</v>
      </c>
      <c r="J10" s="19">
        <v>79.9930515897665</v>
      </c>
      <c r="K10" s="19">
        <v>80.86340731940955</v>
      </c>
      <c r="L10" s="19">
        <v>80.51499871998888</v>
      </c>
      <c r="M10" s="19">
        <v>80.00980267028679</v>
      </c>
      <c r="N10" s="15">
        <v>79.45325611083435</v>
      </c>
      <c r="O10" s="15">
        <v>76.65597595401465</v>
      </c>
      <c r="P10" s="15">
        <v>76.55511636930372</v>
      </c>
      <c r="Q10" s="15">
        <v>75.8592486213712</v>
      </c>
      <c r="R10" s="15">
        <v>78.75657611715397</v>
      </c>
    </row>
    <row r="11" spans="2:17" ht="12.75">
      <c r="B11" s="10"/>
      <c r="C11" s="19"/>
      <c r="D11" s="19"/>
      <c r="E11" s="19"/>
      <c r="F11" s="19"/>
      <c r="G11" s="19"/>
      <c r="H11" s="19"/>
      <c r="I11" s="19"/>
      <c r="J11" s="19"/>
      <c r="K11" s="19"/>
      <c r="L11" s="19"/>
      <c r="M11" s="19"/>
      <c r="N11" s="15"/>
      <c r="O11" s="15"/>
      <c r="P11" s="15"/>
      <c r="Q11" s="15"/>
    </row>
    <row r="12" ht="12.75">
      <c r="B12" s="10" t="s">
        <v>36</v>
      </c>
    </row>
    <row r="13" ht="12.75">
      <c r="B13" s="6" t="s">
        <v>259</v>
      </c>
    </row>
    <row r="14" ht="12.75"/>
    <row r="15" ht="12.75">
      <c r="B15" s="10"/>
    </row>
    <row r="16" ht="12.75">
      <c r="B16" s="10"/>
    </row>
    <row r="17" ht="12.75">
      <c r="B17" s="10"/>
    </row>
    <row r="18" ht="12.75"/>
    <row r="19" ht="12.75"/>
    <row r="20" ht="12.75"/>
    <row r="21" ht="12.75"/>
    <row r="22" ht="12.75"/>
    <row r="23" ht="12.75"/>
    <row r="24" ht="12.75"/>
    <row r="25" ht="12.75"/>
    <row r="26" ht="12.75"/>
    <row r="27" ht="12.75"/>
    <row r="28" ht="12.75"/>
    <row r="29" ht="12.75"/>
    <row r="30" ht="12.75"/>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37">
    <tabColor indexed="23"/>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sheetPr codeName="Sheet39"/>
  <dimension ref="A1:G46"/>
  <sheetViews>
    <sheetView workbookViewId="0" topLeftCell="A1">
      <selection activeCell="A1" sqref="A1"/>
    </sheetView>
  </sheetViews>
  <sheetFormatPr defaultColWidth="9.140625" defaultRowHeight="12.75"/>
  <cols>
    <col min="1" max="1" width="9.140625" style="6" customWidth="1"/>
    <col min="2" max="2" width="19.28125" style="6" customWidth="1"/>
    <col min="3" max="3" width="11.57421875" style="6" customWidth="1"/>
    <col min="4" max="4" width="17.140625" style="6" customWidth="1"/>
    <col min="5" max="5" width="9.140625" style="6" customWidth="1"/>
    <col min="6" max="6" width="12.00390625" style="55" bestFit="1" customWidth="1"/>
    <col min="7" max="7" width="10.421875" style="55" bestFit="1" customWidth="1"/>
    <col min="8" max="16384" width="9.140625" style="6" customWidth="1"/>
  </cols>
  <sheetData>
    <row r="1" ht="12">
      <c r="A1" s="119"/>
    </row>
    <row r="2" ht="12">
      <c r="B2" s="6" t="s">
        <v>181</v>
      </c>
    </row>
    <row r="3" ht="12">
      <c r="B3" s="6" t="s">
        <v>182</v>
      </c>
    </row>
    <row r="4" ht="12">
      <c r="B4" s="6" t="s">
        <v>190</v>
      </c>
    </row>
    <row r="5" ht="12"/>
    <row r="6" ht="12">
      <c r="B6" s="6" t="s">
        <v>37</v>
      </c>
    </row>
    <row r="7" ht="12">
      <c r="B7" s="6" t="s">
        <v>292</v>
      </c>
    </row>
    <row r="8" ht="12"/>
    <row r="9" ht="12.75">
      <c r="C9"/>
    </row>
    <row r="10" spans="3:6" ht="12">
      <c r="C10" s="9">
        <v>2006</v>
      </c>
      <c r="F10" s="56"/>
    </row>
    <row r="11" spans="2:7" ht="12">
      <c r="B11" s="6" t="s">
        <v>4</v>
      </c>
      <c r="C11" s="57">
        <v>6.645502741928143</v>
      </c>
      <c r="D11" s="59"/>
      <c r="E11" s="60"/>
      <c r="F11" s="61"/>
      <c r="G11" s="61"/>
    </row>
    <row r="12" spans="3:7" ht="12">
      <c r="C12" s="58"/>
      <c r="D12" s="59"/>
      <c r="E12" s="60"/>
      <c r="F12" s="61"/>
      <c r="G12" s="61"/>
    </row>
    <row r="13" spans="2:7" ht="12">
      <c r="B13" s="6" t="s">
        <v>208</v>
      </c>
      <c r="C13" s="33">
        <v>31.212477732377202</v>
      </c>
      <c r="D13" s="59"/>
      <c r="E13" s="60"/>
      <c r="F13" s="61"/>
      <c r="G13" s="61"/>
    </row>
    <row r="14" spans="2:7" ht="12">
      <c r="B14" s="6" t="s">
        <v>194</v>
      </c>
      <c r="C14" s="33">
        <v>22.294042202806136</v>
      </c>
      <c r="D14" s="59"/>
      <c r="E14" s="60"/>
      <c r="F14" s="61"/>
      <c r="G14" s="61"/>
    </row>
    <row r="15" spans="2:7" ht="12">
      <c r="B15" s="6" t="s">
        <v>195</v>
      </c>
      <c r="C15" s="33">
        <v>17.940756564979534</v>
      </c>
      <c r="D15" s="59"/>
      <c r="E15" s="60"/>
      <c r="F15" s="61"/>
      <c r="G15" s="61"/>
    </row>
    <row r="16" spans="2:7" ht="12">
      <c r="B16" s="6" t="s">
        <v>199</v>
      </c>
      <c r="C16" s="33">
        <v>13.208937743168432</v>
      </c>
      <c r="D16" s="59"/>
      <c r="E16" s="60"/>
      <c r="F16" s="61"/>
      <c r="G16" s="61"/>
    </row>
    <row r="17" spans="2:7" ht="12">
      <c r="B17" s="6" t="s">
        <v>214</v>
      </c>
      <c r="C17" s="33">
        <v>9.284074099290079</v>
      </c>
      <c r="D17" s="59"/>
      <c r="E17" s="60"/>
      <c r="F17" s="61"/>
      <c r="G17" s="61"/>
    </row>
    <row r="18" spans="2:7" ht="12">
      <c r="B18" s="6" t="s">
        <v>201</v>
      </c>
      <c r="C18" s="33">
        <v>8.272099513833734</v>
      </c>
      <c r="D18" s="59"/>
      <c r="E18" s="60"/>
      <c r="F18" s="61"/>
      <c r="G18" s="61"/>
    </row>
    <row r="19" spans="2:7" ht="12">
      <c r="B19" s="6" t="s">
        <v>213</v>
      </c>
      <c r="C19" s="57">
        <v>7.991506170584406</v>
      </c>
      <c r="D19" s="59"/>
      <c r="E19" s="60"/>
      <c r="F19" s="61"/>
      <c r="G19" s="61"/>
    </row>
    <row r="20" spans="2:7" ht="12">
      <c r="B20" s="6" t="s">
        <v>312</v>
      </c>
      <c r="C20" s="33">
        <v>4.730551567174968</v>
      </c>
      <c r="D20" s="59"/>
      <c r="E20" s="60"/>
      <c r="F20" s="61"/>
      <c r="G20" s="61"/>
    </row>
    <row r="21" spans="2:7" ht="12">
      <c r="B21" s="6" t="s">
        <v>191</v>
      </c>
      <c r="C21" s="33">
        <v>3.519993850475608</v>
      </c>
      <c r="D21" s="59"/>
      <c r="E21" s="60"/>
      <c r="F21" s="61"/>
      <c r="G21" s="61"/>
    </row>
    <row r="22" spans="2:7" ht="12">
      <c r="B22" s="6" t="s">
        <v>198</v>
      </c>
      <c r="C22" s="33">
        <v>3.2359029908642367</v>
      </c>
      <c r="D22" s="59"/>
      <c r="E22" s="60"/>
      <c r="F22" s="61"/>
      <c r="G22" s="61"/>
    </row>
    <row r="23" spans="2:7" ht="12">
      <c r="B23" s="6" t="s">
        <v>311</v>
      </c>
      <c r="C23" s="33">
        <v>2.4731294485415956</v>
      </c>
      <c r="D23" s="59"/>
      <c r="E23" s="60"/>
      <c r="F23" s="61"/>
      <c r="G23" s="61"/>
    </row>
    <row r="24" spans="2:7" ht="12">
      <c r="B24" s="6" t="s">
        <v>205</v>
      </c>
      <c r="C24" s="33">
        <v>2.176278563656148</v>
      </c>
      <c r="D24" s="59"/>
      <c r="E24" s="60"/>
      <c r="F24" s="61"/>
      <c r="G24" s="61"/>
    </row>
    <row r="25" spans="2:7" ht="12">
      <c r="B25" s="6" t="s">
        <v>193</v>
      </c>
      <c r="C25" s="33">
        <v>2.0485648388818385</v>
      </c>
      <c r="D25" s="59"/>
      <c r="E25" s="60"/>
      <c r="F25" s="61"/>
      <c r="G25" s="61"/>
    </row>
    <row r="26" spans="2:7" ht="12">
      <c r="B26" s="6" t="s">
        <v>197</v>
      </c>
      <c r="C26" s="33">
        <v>1.9006804198317946</v>
      </c>
      <c r="D26" s="59"/>
      <c r="E26" s="60"/>
      <c r="F26" s="61"/>
      <c r="G26" s="61"/>
    </row>
    <row r="27" spans="2:7" ht="12">
      <c r="B27" s="6" t="s">
        <v>207</v>
      </c>
      <c r="C27" s="33">
        <v>1.1019816691471458</v>
      </c>
      <c r="D27" s="59"/>
      <c r="E27" s="60"/>
      <c r="F27" s="61"/>
      <c r="G27" s="61"/>
    </row>
    <row r="28" spans="2:7" ht="12">
      <c r="B28" s="6" t="s">
        <v>215</v>
      </c>
      <c r="C28" s="33">
        <v>1.010050097822524</v>
      </c>
      <c r="D28" s="59"/>
      <c r="E28" s="60"/>
      <c r="F28" s="61"/>
      <c r="G28" s="61"/>
    </row>
    <row r="29" spans="2:7" ht="12">
      <c r="B29" s="6" t="s">
        <v>196</v>
      </c>
      <c r="C29" s="33">
        <v>0.7436691445722564</v>
      </c>
      <c r="D29" s="59"/>
      <c r="E29" s="60"/>
      <c r="F29" s="61"/>
      <c r="G29" s="61"/>
    </row>
    <row r="30" spans="2:7" ht="12">
      <c r="B30" s="6" t="s">
        <v>212</v>
      </c>
      <c r="C30" s="33">
        <v>0.5566709592182855</v>
      </c>
      <c r="D30" s="59"/>
      <c r="E30" s="60"/>
      <c r="F30" s="61"/>
      <c r="G30" s="61"/>
    </row>
    <row r="31" spans="2:7" ht="12">
      <c r="B31" s="6" t="s">
        <v>211</v>
      </c>
      <c r="C31" s="33">
        <v>0.4991619071578819</v>
      </c>
      <c r="D31" s="59"/>
      <c r="E31" s="60"/>
      <c r="F31" s="61"/>
      <c r="G31" s="61"/>
    </row>
    <row r="32" spans="2:7" ht="12">
      <c r="B32" s="6" t="s">
        <v>206</v>
      </c>
      <c r="C32" s="33">
        <v>0.2977200302364463</v>
      </c>
      <c r="D32" s="59"/>
      <c r="E32" s="60"/>
      <c r="F32" s="61"/>
      <c r="G32" s="61"/>
    </row>
    <row r="33" spans="2:7" ht="12">
      <c r="B33" s="6" t="s">
        <v>200</v>
      </c>
      <c r="C33" s="33">
        <v>0.2698465254235983</v>
      </c>
      <c r="D33" s="59"/>
      <c r="E33" s="60"/>
      <c r="F33" s="61"/>
      <c r="G33" s="61"/>
    </row>
    <row r="34" spans="2:7" ht="12">
      <c r="B34" s="6" t="s">
        <v>209</v>
      </c>
      <c r="C34" s="33">
        <v>0.026207473296877865</v>
      </c>
      <c r="D34" s="59"/>
      <c r="E34" s="60"/>
      <c r="F34" s="61"/>
      <c r="G34" s="61"/>
    </row>
    <row r="35" spans="2:7" ht="12">
      <c r="B35" s="6" t="s">
        <v>220</v>
      </c>
      <c r="C35" s="33">
        <v>0</v>
      </c>
      <c r="D35" s="59"/>
      <c r="E35" s="60"/>
      <c r="F35" s="61"/>
      <c r="G35" s="61"/>
    </row>
    <row r="36" spans="2:7" ht="12">
      <c r="B36" s="6" t="s">
        <v>203</v>
      </c>
      <c r="C36" s="33">
        <v>0</v>
      </c>
      <c r="D36" s="59"/>
      <c r="E36" s="60"/>
      <c r="F36" s="61"/>
      <c r="G36" s="61"/>
    </row>
    <row r="37" spans="2:7" ht="12">
      <c r="B37" s="6" t="s">
        <v>204</v>
      </c>
      <c r="C37" s="33">
        <v>0</v>
      </c>
      <c r="D37" s="59"/>
      <c r="E37" s="60"/>
      <c r="F37" s="61"/>
      <c r="G37" s="61"/>
    </row>
    <row r="38" spans="2:7" ht="12">
      <c r="B38" s="6" t="s">
        <v>210</v>
      </c>
      <c r="C38" s="33">
        <v>0</v>
      </c>
      <c r="D38" s="59"/>
      <c r="E38" s="60"/>
      <c r="F38" s="61"/>
      <c r="G38" s="61"/>
    </row>
    <row r="39" spans="2:7" ht="12">
      <c r="B39" s="6" t="s">
        <v>224</v>
      </c>
      <c r="C39" s="33"/>
      <c r="D39" s="59"/>
      <c r="E39" s="60"/>
      <c r="F39" s="61"/>
      <c r="G39" s="61"/>
    </row>
    <row r="40" spans="3:7" ht="12">
      <c r="C40" s="33"/>
      <c r="D40" s="59"/>
      <c r="E40" s="60"/>
      <c r="F40" s="61"/>
      <c r="G40" s="61"/>
    </row>
    <row r="41" spans="2:7" ht="12">
      <c r="B41" s="6" t="s">
        <v>217</v>
      </c>
      <c r="C41" s="33">
        <v>3.87912725670922</v>
      </c>
      <c r="D41" s="59"/>
      <c r="E41" s="60"/>
      <c r="F41" s="61"/>
      <c r="G41" s="61"/>
    </row>
    <row r="42" ht="12">
      <c r="D42" s="55"/>
    </row>
    <row r="43" spans="2:6" ht="12">
      <c r="B43" s="6" t="s">
        <v>99</v>
      </c>
      <c r="E43" s="16"/>
      <c r="F43" s="62"/>
    </row>
    <row r="44" spans="2:5" ht="12">
      <c r="B44" s="6" t="s">
        <v>38</v>
      </c>
      <c r="E44" s="16"/>
    </row>
    <row r="45" spans="5:6" ht="12">
      <c r="E45" s="16"/>
      <c r="F45" s="63"/>
    </row>
    <row r="46" ht="12">
      <c r="B46" s="6" t="s">
        <v>18</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1"/>
  <dimension ref="A2:K50"/>
  <sheetViews>
    <sheetView showGridLines="0" workbookViewId="0" topLeftCell="A1">
      <selection activeCell="A1" sqref="A1"/>
    </sheetView>
  </sheetViews>
  <sheetFormatPr defaultColWidth="9.140625" defaultRowHeight="12.75"/>
  <cols>
    <col min="1" max="1" width="1.7109375" style="6" customWidth="1"/>
    <col min="2" max="2" width="19.28125" style="6" customWidth="1"/>
    <col min="3" max="3" width="6.421875" style="6" customWidth="1"/>
    <col min="4" max="6" width="9.421875" style="6" customWidth="1"/>
    <col min="7" max="7" width="1.7109375" style="6" customWidth="1"/>
    <col min="8" max="11" width="9.421875" style="6" customWidth="1"/>
    <col min="12" max="16384" width="9.140625" style="6" customWidth="1"/>
  </cols>
  <sheetData>
    <row r="2" ht="12">
      <c r="B2" s="6" t="s">
        <v>181</v>
      </c>
    </row>
    <row r="3" spans="1:2" ht="12">
      <c r="A3" s="16"/>
      <c r="B3" s="6" t="s">
        <v>182</v>
      </c>
    </row>
    <row r="4" ht="12">
      <c r="B4" s="6" t="s">
        <v>183</v>
      </c>
    </row>
    <row r="5" ht="12">
      <c r="B5" s="16"/>
    </row>
    <row r="6" ht="12">
      <c r="B6" s="6" t="s">
        <v>274</v>
      </c>
    </row>
    <row r="9" spans="3:11" ht="35.25" customHeight="1">
      <c r="C9" s="166" t="s">
        <v>276</v>
      </c>
      <c r="D9" s="166"/>
      <c r="E9" s="166"/>
      <c r="F9" s="166"/>
      <c r="G9" s="42"/>
      <c r="H9" s="166" t="s">
        <v>52</v>
      </c>
      <c r="I9" s="166"/>
      <c r="J9" s="166"/>
      <c r="K9" s="166"/>
    </row>
    <row r="10" spans="3:11" ht="24" customHeight="1">
      <c r="C10" s="16">
        <v>1995</v>
      </c>
      <c r="D10" s="16">
        <v>2000</v>
      </c>
      <c r="E10" s="16">
        <v>2005</v>
      </c>
      <c r="F10" s="23" t="s">
        <v>270</v>
      </c>
      <c r="H10" s="16">
        <v>1995</v>
      </c>
      <c r="I10" s="16">
        <v>2000</v>
      </c>
      <c r="J10" s="16">
        <v>2005</v>
      </c>
      <c r="K10" s="23" t="s">
        <v>277</v>
      </c>
    </row>
    <row r="11" spans="1:11" s="42" customFormat="1" ht="12">
      <c r="A11" s="135"/>
      <c r="B11" s="136" t="s">
        <v>4</v>
      </c>
      <c r="C11" s="27">
        <v>93.4</v>
      </c>
      <c r="D11" s="27">
        <v>90.7</v>
      </c>
      <c r="E11" s="27">
        <v>92.1</v>
      </c>
      <c r="F11" s="27" t="s">
        <v>308</v>
      </c>
      <c r="G11" s="137"/>
      <c r="H11" s="27">
        <v>5249.36</v>
      </c>
      <c r="I11" s="27">
        <v>5099.69</v>
      </c>
      <c r="J11" s="27">
        <v>5176.94</v>
      </c>
      <c r="K11" s="138" t="s">
        <v>308</v>
      </c>
    </row>
    <row r="12" spans="2:11" s="42" customFormat="1" ht="12">
      <c r="B12" s="47" t="s">
        <v>191</v>
      </c>
      <c r="C12" s="28">
        <v>103.6</v>
      </c>
      <c r="D12" s="28">
        <v>100.4</v>
      </c>
      <c r="E12" s="28">
        <v>97.9</v>
      </c>
      <c r="F12" s="28">
        <v>92.5</v>
      </c>
      <c r="G12" s="48"/>
      <c r="H12" s="28">
        <v>152.14</v>
      </c>
      <c r="I12" s="28">
        <v>147.54</v>
      </c>
      <c r="J12" s="28">
        <v>143.85</v>
      </c>
      <c r="K12" s="33">
        <f>+(J12/J$11)*100</f>
        <v>2.7786684798355785</v>
      </c>
    </row>
    <row r="13" spans="2:11" s="42" customFormat="1" ht="12">
      <c r="B13" s="47" t="s">
        <v>192</v>
      </c>
      <c r="C13" s="28">
        <v>65.6</v>
      </c>
      <c r="D13" s="28">
        <v>50.7</v>
      </c>
      <c r="E13" s="28">
        <v>52.8</v>
      </c>
      <c r="F13" s="28">
        <v>92</v>
      </c>
      <c r="G13" s="48"/>
      <c r="H13" s="28">
        <v>86.65</v>
      </c>
      <c r="I13" s="28">
        <v>66.94</v>
      </c>
      <c r="J13" s="28">
        <v>69.81</v>
      </c>
      <c r="K13" s="33">
        <f aca="true" t="shared" si="0" ref="K13:K38">+(J13/J$11)*100</f>
        <v>1.348479990109988</v>
      </c>
    </row>
    <row r="14" spans="2:11" s="42" customFormat="1" ht="12">
      <c r="B14" s="47" t="s">
        <v>193</v>
      </c>
      <c r="C14" s="28">
        <v>78.7</v>
      </c>
      <c r="D14" s="28">
        <v>75.9</v>
      </c>
      <c r="E14" s="28">
        <v>74.2</v>
      </c>
      <c r="F14" s="28">
        <v>92</v>
      </c>
      <c r="G14" s="48"/>
      <c r="H14" s="28">
        <v>154.46</v>
      </c>
      <c r="I14" s="28">
        <v>149.03</v>
      </c>
      <c r="J14" s="28">
        <v>145.62</v>
      </c>
      <c r="K14" s="33">
        <f t="shared" si="0"/>
        <v>2.812858561235015</v>
      </c>
    </row>
    <row r="15" spans="2:11" s="42" customFormat="1" ht="12">
      <c r="B15" s="47" t="s">
        <v>194</v>
      </c>
      <c r="C15" s="28">
        <v>110</v>
      </c>
      <c r="D15" s="28">
        <v>98.4</v>
      </c>
      <c r="E15" s="28">
        <v>92.2</v>
      </c>
      <c r="F15" s="28">
        <v>79</v>
      </c>
      <c r="G15" s="48"/>
      <c r="H15" s="28">
        <v>76.29</v>
      </c>
      <c r="I15" s="28">
        <v>68.2</v>
      </c>
      <c r="J15" s="28">
        <v>63.95</v>
      </c>
      <c r="K15" s="33">
        <f t="shared" si="0"/>
        <v>1.2352857093186322</v>
      </c>
    </row>
    <row r="16" spans="2:11" s="42" customFormat="1" ht="12">
      <c r="B16" s="47" t="s">
        <v>195</v>
      </c>
      <c r="C16" s="28">
        <v>88.9</v>
      </c>
      <c r="D16" s="28">
        <v>82.7</v>
      </c>
      <c r="E16" s="28">
        <v>81.3</v>
      </c>
      <c r="F16" s="28">
        <v>79</v>
      </c>
      <c r="G16" s="48"/>
      <c r="H16" s="28">
        <v>1095.66</v>
      </c>
      <c r="I16" s="28">
        <v>1019.77</v>
      </c>
      <c r="J16" s="28">
        <v>1001.47</v>
      </c>
      <c r="K16" s="33">
        <f t="shared" si="0"/>
        <v>19.344825321521984</v>
      </c>
    </row>
    <row r="17" spans="2:11" s="42" customFormat="1" ht="12">
      <c r="B17" s="47" t="s">
        <v>196</v>
      </c>
      <c r="C17" s="28">
        <v>53.8</v>
      </c>
      <c r="D17" s="28">
        <v>45.9</v>
      </c>
      <c r="E17" s="28">
        <v>48</v>
      </c>
      <c r="F17" s="28">
        <v>92</v>
      </c>
      <c r="G17" s="48"/>
      <c r="H17" s="28">
        <v>23.16</v>
      </c>
      <c r="I17" s="28">
        <v>19.74</v>
      </c>
      <c r="J17" s="28">
        <v>20.65</v>
      </c>
      <c r="K17" s="33">
        <f t="shared" si="0"/>
        <v>0.39888428299342854</v>
      </c>
    </row>
    <row r="18" spans="2:11" s="42" customFormat="1" ht="12">
      <c r="B18" s="47" t="s">
        <v>197</v>
      </c>
      <c r="C18" s="28">
        <v>106.4</v>
      </c>
      <c r="D18" s="28">
        <v>123.9</v>
      </c>
      <c r="E18" s="28">
        <v>125.4</v>
      </c>
      <c r="F18" s="28">
        <v>113</v>
      </c>
      <c r="G18" s="48"/>
      <c r="H18" s="28">
        <v>59.36</v>
      </c>
      <c r="I18" s="28">
        <v>69.12</v>
      </c>
      <c r="J18" s="28">
        <v>69.95</v>
      </c>
      <c r="K18" s="33">
        <f t="shared" si="0"/>
        <v>1.3511842903336722</v>
      </c>
    </row>
    <row r="19" spans="2:11" s="42" customFormat="1" ht="12">
      <c r="B19" s="47" t="s">
        <v>198</v>
      </c>
      <c r="C19" s="28">
        <v>101.9</v>
      </c>
      <c r="D19" s="28">
        <v>118.6</v>
      </c>
      <c r="E19" s="28">
        <v>125.4</v>
      </c>
      <c r="F19" s="28">
        <v>125</v>
      </c>
      <c r="G19" s="48"/>
      <c r="H19" s="28">
        <v>113.19</v>
      </c>
      <c r="I19" s="28">
        <v>131.75</v>
      </c>
      <c r="J19" s="28">
        <v>139.24</v>
      </c>
      <c r="K19" s="33">
        <f t="shared" si="0"/>
        <v>2.68961973675569</v>
      </c>
    </row>
    <row r="20" spans="2:11" s="42" customFormat="1" ht="12">
      <c r="B20" s="47" t="s">
        <v>199</v>
      </c>
      <c r="C20" s="28">
        <v>110</v>
      </c>
      <c r="D20" s="28">
        <v>132.8</v>
      </c>
      <c r="E20" s="28">
        <v>152.3</v>
      </c>
      <c r="F20" s="28">
        <v>115</v>
      </c>
      <c r="G20" s="48"/>
      <c r="H20" s="28">
        <v>318.38</v>
      </c>
      <c r="I20" s="28">
        <v>384.43</v>
      </c>
      <c r="J20" s="28">
        <v>440.64</v>
      </c>
      <c r="K20" s="33">
        <f t="shared" si="0"/>
        <v>8.511591789744521</v>
      </c>
    </row>
    <row r="21" spans="2:11" s="42" customFormat="1" ht="12">
      <c r="B21" s="47" t="s">
        <v>200</v>
      </c>
      <c r="C21" s="28">
        <v>99.1</v>
      </c>
      <c r="D21" s="28">
        <v>99.3</v>
      </c>
      <c r="E21" s="28">
        <v>98.1</v>
      </c>
      <c r="F21" s="28">
        <v>100</v>
      </c>
      <c r="G21" s="48"/>
      <c r="H21" s="28">
        <v>558.9</v>
      </c>
      <c r="I21" s="28">
        <v>559.7</v>
      </c>
      <c r="J21" s="28">
        <v>553.41</v>
      </c>
      <c r="K21" s="33">
        <f t="shared" si="0"/>
        <v>10.689905619922193</v>
      </c>
    </row>
    <row r="22" spans="2:11" s="42" customFormat="1" ht="12">
      <c r="B22" s="47" t="s">
        <v>201</v>
      </c>
      <c r="C22" s="28">
        <v>102.5</v>
      </c>
      <c r="D22" s="28">
        <v>106.6</v>
      </c>
      <c r="E22" s="28">
        <v>112.1</v>
      </c>
      <c r="F22" s="28">
        <v>93.5</v>
      </c>
      <c r="G22" s="48"/>
      <c r="H22" s="28">
        <v>532.52</v>
      </c>
      <c r="I22" s="28">
        <v>553.76</v>
      </c>
      <c r="J22" s="28">
        <v>582.19</v>
      </c>
      <c r="K22" s="33">
        <f t="shared" si="0"/>
        <v>11.245832480191002</v>
      </c>
    </row>
    <row r="23" spans="2:11" s="42" customFormat="1" ht="12">
      <c r="B23" s="47" t="s">
        <v>220</v>
      </c>
      <c r="C23" s="28">
        <v>119.5</v>
      </c>
      <c r="D23" s="28">
        <v>144.7</v>
      </c>
      <c r="E23" s="28">
        <v>163.7</v>
      </c>
      <c r="F23" s="28" t="s">
        <v>308</v>
      </c>
      <c r="G23" s="48"/>
      <c r="H23" s="28">
        <v>7.21</v>
      </c>
      <c r="I23" s="28">
        <v>8.72</v>
      </c>
      <c r="J23" s="28">
        <v>9.87</v>
      </c>
      <c r="K23" s="33">
        <f t="shared" si="0"/>
        <v>0.19065316576974042</v>
      </c>
    </row>
    <row r="24" spans="2:11" s="42" customFormat="1" ht="12">
      <c r="B24" s="47" t="s">
        <v>203</v>
      </c>
      <c r="C24" s="28">
        <v>48.2</v>
      </c>
      <c r="D24" s="28">
        <v>38.8</v>
      </c>
      <c r="E24" s="28">
        <v>42</v>
      </c>
      <c r="F24" s="28">
        <v>92</v>
      </c>
      <c r="G24" s="48"/>
      <c r="H24" s="28">
        <v>12.48</v>
      </c>
      <c r="I24" s="28">
        <v>10.05</v>
      </c>
      <c r="J24" s="28">
        <v>10.87</v>
      </c>
      <c r="K24" s="33">
        <f t="shared" si="0"/>
        <v>0.2099695959389137</v>
      </c>
    </row>
    <row r="25" spans="2:11" s="42" customFormat="1" ht="12">
      <c r="B25" s="47" t="s">
        <v>204</v>
      </c>
      <c r="C25" s="28">
        <v>45.3</v>
      </c>
      <c r="D25" s="28">
        <v>38.9</v>
      </c>
      <c r="E25" s="28">
        <v>46.9</v>
      </c>
      <c r="F25" s="28">
        <v>92</v>
      </c>
      <c r="G25" s="48"/>
      <c r="H25" s="28">
        <v>21.77</v>
      </c>
      <c r="I25" s="28">
        <v>18.71</v>
      </c>
      <c r="J25" s="28">
        <v>22.57</v>
      </c>
      <c r="K25" s="33">
        <f t="shared" si="0"/>
        <v>0.4359718289182414</v>
      </c>
    </row>
    <row r="26" spans="2:11" s="42" customFormat="1" ht="12">
      <c r="B26" s="47" t="s">
        <v>221</v>
      </c>
      <c r="C26" s="28">
        <v>77</v>
      </c>
      <c r="D26" s="28">
        <v>75.2</v>
      </c>
      <c r="E26" s="28">
        <v>100.4</v>
      </c>
      <c r="F26" s="28">
        <v>72</v>
      </c>
      <c r="G26" s="48"/>
      <c r="H26" s="28">
        <v>9.77</v>
      </c>
      <c r="I26" s="28">
        <v>9.54</v>
      </c>
      <c r="J26" s="28">
        <v>12.73</v>
      </c>
      <c r="K26" s="33">
        <f t="shared" si="0"/>
        <v>0.2458981560535761</v>
      </c>
    </row>
    <row r="27" spans="2:11" s="42" customFormat="1" ht="12">
      <c r="B27" s="47" t="s">
        <v>206</v>
      </c>
      <c r="C27" s="28">
        <v>65.9</v>
      </c>
      <c r="D27" s="28">
        <v>64.3</v>
      </c>
      <c r="E27" s="28">
        <v>65.5</v>
      </c>
      <c r="F27" s="28">
        <v>94</v>
      </c>
      <c r="G27" s="48"/>
      <c r="H27" s="28">
        <v>81.12</v>
      </c>
      <c r="I27" s="28">
        <v>79.07</v>
      </c>
      <c r="J27" s="28">
        <v>80.53</v>
      </c>
      <c r="K27" s="33">
        <f t="shared" si="0"/>
        <v>1.5555521215235255</v>
      </c>
    </row>
    <row r="28" spans="2:11" s="42" customFormat="1" ht="12">
      <c r="B28" s="47" t="s">
        <v>311</v>
      </c>
      <c r="C28" s="28">
        <v>122.4</v>
      </c>
      <c r="D28" s="28">
        <v>129</v>
      </c>
      <c r="E28" s="28">
        <v>154.8</v>
      </c>
      <c r="F28" s="28" t="s">
        <v>308</v>
      </c>
      <c r="G28" s="48"/>
      <c r="H28" s="28">
        <v>2.71</v>
      </c>
      <c r="I28" s="28">
        <v>2.86</v>
      </c>
      <c r="J28" s="28">
        <v>3.43</v>
      </c>
      <c r="K28" s="33">
        <f t="shared" si="0"/>
        <v>0.06625535548026441</v>
      </c>
    </row>
    <row r="29" spans="2:11" s="42" customFormat="1" ht="12">
      <c r="B29" s="47" t="s">
        <v>207</v>
      </c>
      <c r="C29" s="28">
        <v>104.9</v>
      </c>
      <c r="D29" s="28">
        <v>99.9</v>
      </c>
      <c r="E29" s="28">
        <v>98.9</v>
      </c>
      <c r="F29" s="28">
        <v>94</v>
      </c>
      <c r="G29" s="48"/>
      <c r="H29" s="28">
        <v>225.08</v>
      </c>
      <c r="I29" s="28">
        <v>214.43</v>
      </c>
      <c r="J29" s="28">
        <v>212.13</v>
      </c>
      <c r="K29" s="33">
        <f t="shared" si="0"/>
        <v>4.097594331786731</v>
      </c>
    </row>
    <row r="30" spans="2:11" s="42" customFormat="1" ht="12">
      <c r="B30" s="47" t="s">
        <v>208</v>
      </c>
      <c r="C30" s="28">
        <v>101.7</v>
      </c>
      <c r="D30" s="28">
        <v>102.7</v>
      </c>
      <c r="E30" s="28">
        <v>118.1</v>
      </c>
      <c r="F30" s="28">
        <v>87</v>
      </c>
      <c r="G30" s="48"/>
      <c r="H30" s="28">
        <v>80.3</v>
      </c>
      <c r="I30" s="28">
        <v>81.1</v>
      </c>
      <c r="J30" s="28">
        <v>93.28</v>
      </c>
      <c r="K30" s="33">
        <f t="shared" si="0"/>
        <v>1.8018366061804851</v>
      </c>
    </row>
    <row r="31" spans="2:11" s="42" customFormat="1" ht="12">
      <c r="B31" s="47" t="s">
        <v>209</v>
      </c>
      <c r="C31" s="28">
        <v>77.2</v>
      </c>
      <c r="D31" s="28">
        <v>69</v>
      </c>
      <c r="E31" s="28">
        <v>68</v>
      </c>
      <c r="F31" s="28">
        <v>94</v>
      </c>
      <c r="G31" s="48"/>
      <c r="H31" s="28">
        <v>453.18</v>
      </c>
      <c r="I31" s="28">
        <v>405.09</v>
      </c>
      <c r="J31" s="28">
        <v>398.95</v>
      </c>
      <c r="K31" s="33">
        <f t="shared" si="0"/>
        <v>7.706289815991687</v>
      </c>
    </row>
    <row r="32" spans="2:11" s="42" customFormat="1" ht="12">
      <c r="B32" s="47" t="s">
        <v>312</v>
      </c>
      <c r="C32" s="28">
        <v>116.7</v>
      </c>
      <c r="D32" s="28">
        <v>135</v>
      </c>
      <c r="E32" s="28">
        <v>140.4</v>
      </c>
      <c r="F32" s="28">
        <v>127</v>
      </c>
      <c r="G32" s="48"/>
      <c r="H32" s="28">
        <v>71.12</v>
      </c>
      <c r="I32" s="28">
        <v>82.26</v>
      </c>
      <c r="J32" s="28">
        <v>85.53</v>
      </c>
      <c r="K32" s="33">
        <f t="shared" si="0"/>
        <v>1.6521342723693921</v>
      </c>
    </row>
    <row r="33" spans="2:11" s="42" customFormat="1" ht="12">
      <c r="B33" s="47" t="s">
        <v>210</v>
      </c>
      <c r="C33" s="28">
        <v>66.2</v>
      </c>
      <c r="D33" s="28">
        <v>49.1</v>
      </c>
      <c r="E33" s="28">
        <v>54.4</v>
      </c>
      <c r="F33" s="28">
        <v>92</v>
      </c>
      <c r="G33" s="48"/>
      <c r="H33" s="28">
        <v>186.97</v>
      </c>
      <c r="I33" s="28">
        <v>138.58</v>
      </c>
      <c r="J33" s="28">
        <v>153.65</v>
      </c>
      <c r="K33" s="33">
        <f t="shared" si="0"/>
        <v>2.9679694954934774</v>
      </c>
    </row>
    <row r="34" spans="2:11" s="42" customFormat="1" ht="12">
      <c r="B34" s="47" t="s">
        <v>211</v>
      </c>
      <c r="C34" s="28">
        <v>91.4</v>
      </c>
      <c r="D34" s="28">
        <v>92.6</v>
      </c>
      <c r="E34" s="28">
        <v>100.4</v>
      </c>
      <c r="F34" s="28">
        <v>92</v>
      </c>
      <c r="G34" s="48"/>
      <c r="H34" s="28">
        <v>18.47</v>
      </c>
      <c r="I34" s="28">
        <v>18.71</v>
      </c>
      <c r="J34" s="28">
        <v>20.29</v>
      </c>
      <c r="K34" s="33">
        <f t="shared" si="0"/>
        <v>0.3919303681325262</v>
      </c>
    </row>
    <row r="35" spans="2:11" s="42" customFormat="1" ht="12">
      <c r="B35" s="47" t="s">
        <v>212</v>
      </c>
      <c r="C35" s="28">
        <v>72.3</v>
      </c>
      <c r="D35" s="28">
        <v>65.8</v>
      </c>
      <c r="E35" s="28">
        <v>66.4</v>
      </c>
      <c r="F35" s="28">
        <v>92</v>
      </c>
      <c r="G35" s="48"/>
      <c r="H35" s="28">
        <v>53.04</v>
      </c>
      <c r="I35" s="28">
        <v>48.29</v>
      </c>
      <c r="J35" s="28">
        <v>48.71</v>
      </c>
      <c r="K35" s="33">
        <f t="shared" si="0"/>
        <v>0.9409033135404313</v>
      </c>
    </row>
    <row r="36" spans="2:11" s="42" customFormat="1" ht="12">
      <c r="B36" s="47" t="s">
        <v>213</v>
      </c>
      <c r="C36" s="28">
        <v>100.6</v>
      </c>
      <c r="D36" s="28">
        <v>98.5</v>
      </c>
      <c r="E36" s="28">
        <v>97.4</v>
      </c>
      <c r="F36" s="28">
        <v>100</v>
      </c>
      <c r="G36" s="48"/>
      <c r="H36" s="28">
        <v>71.55</v>
      </c>
      <c r="I36" s="28">
        <v>70.03</v>
      </c>
      <c r="J36" s="28">
        <v>69.26</v>
      </c>
      <c r="K36" s="33">
        <f t="shared" si="0"/>
        <v>1.3378559535169425</v>
      </c>
    </row>
    <row r="37" spans="2:11" s="42" customFormat="1" ht="12">
      <c r="B37" s="47" t="s">
        <v>214</v>
      </c>
      <c r="C37" s="28">
        <v>102</v>
      </c>
      <c r="D37" s="28">
        <v>94.5</v>
      </c>
      <c r="E37" s="28">
        <v>92.6</v>
      </c>
      <c r="F37" s="28">
        <v>104</v>
      </c>
      <c r="G37" s="48"/>
      <c r="H37" s="28">
        <v>73.74</v>
      </c>
      <c r="I37" s="28">
        <v>68.32</v>
      </c>
      <c r="J37" s="28">
        <v>66.96</v>
      </c>
      <c r="K37" s="33">
        <f t="shared" si="0"/>
        <v>1.2934281641278438</v>
      </c>
    </row>
    <row r="38" spans="2:11" s="42" customFormat="1" ht="12">
      <c r="B38" s="47" t="s">
        <v>215</v>
      </c>
      <c r="C38" s="28">
        <v>91.1</v>
      </c>
      <c r="D38" s="28">
        <v>86.4</v>
      </c>
      <c r="E38" s="28">
        <v>84.3</v>
      </c>
      <c r="F38" s="28">
        <v>87.5</v>
      </c>
      <c r="G38" s="48"/>
      <c r="H38" s="28">
        <v>710.13</v>
      </c>
      <c r="I38" s="28">
        <v>673.96</v>
      </c>
      <c r="J38" s="28">
        <v>657.4</v>
      </c>
      <c r="K38" s="33">
        <f t="shared" si="0"/>
        <v>12.698621193214525</v>
      </c>
    </row>
    <row r="39" spans="1:11" s="42" customFormat="1" ht="12">
      <c r="A39" s="38"/>
      <c r="B39" s="39" t="s">
        <v>218</v>
      </c>
      <c r="C39" s="36">
        <v>70.4</v>
      </c>
      <c r="D39" s="36">
        <v>81.1</v>
      </c>
      <c r="E39" s="36">
        <v>95.5</v>
      </c>
      <c r="F39" s="36">
        <v>95</v>
      </c>
      <c r="G39" s="40"/>
      <c r="H39" s="36">
        <v>21.91</v>
      </c>
      <c r="I39" s="36">
        <v>25.25</v>
      </c>
      <c r="J39" s="36">
        <v>29.72</v>
      </c>
      <c r="K39" s="41" t="s">
        <v>308</v>
      </c>
    </row>
    <row r="40" spans="1:11" s="42" customFormat="1" ht="12">
      <c r="A40" s="43"/>
      <c r="B40" s="44" t="s">
        <v>223</v>
      </c>
      <c r="C40" s="32">
        <v>129.8</v>
      </c>
      <c r="D40" s="32">
        <v>164</v>
      </c>
      <c r="E40" s="32">
        <v>184</v>
      </c>
      <c r="F40" s="32" t="s">
        <v>308</v>
      </c>
      <c r="G40" s="45"/>
      <c r="H40" s="32">
        <v>220.72</v>
      </c>
      <c r="I40" s="32">
        <v>278.84</v>
      </c>
      <c r="J40" s="32">
        <v>312.91</v>
      </c>
      <c r="K40" s="46" t="s">
        <v>308</v>
      </c>
    </row>
    <row r="41" spans="1:11" s="42" customFormat="1" ht="12">
      <c r="A41" s="38"/>
      <c r="B41" s="39" t="s">
        <v>216</v>
      </c>
      <c r="C41" s="36">
        <v>93.6</v>
      </c>
      <c r="D41" s="36">
        <v>109.9</v>
      </c>
      <c r="E41" s="36">
        <v>110.5</v>
      </c>
      <c r="F41" s="36">
        <v>110</v>
      </c>
      <c r="G41" s="40"/>
      <c r="H41" s="36">
        <v>3.13</v>
      </c>
      <c r="I41" s="36">
        <v>3.68</v>
      </c>
      <c r="J41" s="36">
        <v>3.7</v>
      </c>
      <c r="K41" s="41" t="s">
        <v>308</v>
      </c>
    </row>
    <row r="42" spans="2:11" s="42" customFormat="1" ht="12">
      <c r="B42" s="47" t="s">
        <v>3</v>
      </c>
      <c r="C42" s="28">
        <v>86.9</v>
      </c>
      <c r="D42" s="28">
        <v>86.8</v>
      </c>
      <c r="E42" s="28">
        <v>105.3</v>
      </c>
      <c r="F42" s="28">
        <v>92</v>
      </c>
      <c r="G42" s="48"/>
      <c r="H42" s="28">
        <v>0.24</v>
      </c>
      <c r="I42" s="28">
        <v>0.25</v>
      </c>
      <c r="J42" s="28">
        <v>0.27</v>
      </c>
      <c r="K42" s="33" t="s">
        <v>308</v>
      </c>
    </row>
    <row r="43" spans="2:11" s="42" customFormat="1" ht="12">
      <c r="B43" s="47" t="s">
        <v>217</v>
      </c>
      <c r="C43" s="28">
        <v>100.2</v>
      </c>
      <c r="D43" s="28">
        <v>107.6</v>
      </c>
      <c r="E43" s="28">
        <v>108.8</v>
      </c>
      <c r="F43" s="28">
        <v>101</v>
      </c>
      <c r="G43" s="48"/>
      <c r="H43" s="28">
        <v>49.84</v>
      </c>
      <c r="I43" s="28">
        <v>53.55</v>
      </c>
      <c r="J43" s="28">
        <v>54.15</v>
      </c>
      <c r="K43" s="33" t="s">
        <v>308</v>
      </c>
    </row>
    <row r="44" spans="1:11" s="42" customFormat="1" ht="12">
      <c r="A44" s="43"/>
      <c r="B44" s="44" t="s">
        <v>222</v>
      </c>
      <c r="C44" s="46" t="s">
        <v>307</v>
      </c>
      <c r="D44" s="46" t="s">
        <v>307</v>
      </c>
      <c r="E44" s="46" t="s">
        <v>307</v>
      </c>
      <c r="F44" s="46">
        <v>92</v>
      </c>
      <c r="G44" s="45"/>
      <c r="H44" s="32">
        <v>51.04</v>
      </c>
      <c r="I44" s="32">
        <v>51.72</v>
      </c>
      <c r="J44" s="32">
        <v>53.63</v>
      </c>
      <c r="K44" s="46" t="s">
        <v>308</v>
      </c>
    </row>
    <row r="45" spans="1:11" ht="12">
      <c r="A45" s="42"/>
      <c r="B45" s="47"/>
      <c r="C45" s="48"/>
      <c r="D45" s="48"/>
      <c r="E45" s="48"/>
      <c r="F45" s="48"/>
      <c r="G45" s="48"/>
      <c r="H45" s="48"/>
      <c r="I45" s="48"/>
      <c r="J45" s="48"/>
      <c r="K45" s="48"/>
    </row>
    <row r="46" spans="1:11" ht="12">
      <c r="A46" s="42"/>
      <c r="B46" s="42" t="s">
        <v>278</v>
      </c>
      <c r="C46" s="48"/>
      <c r="D46" s="48"/>
      <c r="E46" s="48"/>
      <c r="F46" s="48"/>
      <c r="G46" s="48"/>
      <c r="H46" s="48"/>
      <c r="I46" s="48"/>
      <c r="J46" s="48"/>
      <c r="K46" s="48"/>
    </row>
    <row r="47" spans="1:11" ht="12">
      <c r="A47" s="42"/>
      <c r="B47" s="42" t="s">
        <v>279</v>
      </c>
      <c r="C47" s="48"/>
      <c r="D47" s="48"/>
      <c r="E47" s="48"/>
      <c r="F47" s="48"/>
      <c r="G47" s="48"/>
      <c r="H47" s="48"/>
      <c r="I47" s="48"/>
      <c r="J47" s="48"/>
      <c r="K47" s="48"/>
    </row>
    <row r="48" spans="1:11" ht="12">
      <c r="A48" s="42"/>
      <c r="B48" s="42" t="s">
        <v>280</v>
      </c>
      <c r="C48" s="48"/>
      <c r="D48" s="48"/>
      <c r="E48" s="48"/>
      <c r="F48" s="48"/>
      <c r="G48" s="48"/>
      <c r="H48" s="48"/>
      <c r="I48" s="48"/>
      <c r="J48" s="48"/>
      <c r="K48" s="48"/>
    </row>
    <row r="49" ht="12">
      <c r="B49" s="6" t="s">
        <v>294</v>
      </c>
    </row>
    <row r="50" ht="12">
      <c r="B50" s="6" t="s">
        <v>260</v>
      </c>
    </row>
  </sheetData>
  <mergeCells count="2">
    <mergeCell ref="H9:K9"/>
    <mergeCell ref="C9:F9"/>
  </mergeCells>
  <printOptions/>
  <pageMargins left="0.75" right="0.75" top="1" bottom="1" header="0.5" footer="0.5"/>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Sheet40"/>
  <dimension ref="A1:O81"/>
  <sheetViews>
    <sheetView workbookViewId="0" topLeftCell="A1">
      <selection activeCell="A1" sqref="A1"/>
    </sheetView>
  </sheetViews>
  <sheetFormatPr defaultColWidth="9.140625" defaultRowHeight="12.75"/>
  <cols>
    <col min="1" max="1" width="9.140625" style="6" customWidth="1"/>
    <col min="2" max="2" width="20.57421875" style="6" customWidth="1"/>
    <col min="3" max="16384" width="9.140625" style="6" customWidth="1"/>
  </cols>
  <sheetData>
    <row r="1" spans="1:15" ht="12.75">
      <c r="A1" s="119"/>
      <c r="D1" s="153"/>
      <c r="E1" s="153"/>
      <c r="F1" s="128"/>
      <c r="G1" s="128" t="s">
        <v>9</v>
      </c>
      <c r="H1" s="128" t="s">
        <v>10</v>
      </c>
      <c r="I1" s="125"/>
      <c r="J1" s="128"/>
      <c r="K1" s="128"/>
      <c r="L1" s="128" t="s">
        <v>11</v>
      </c>
      <c r="M1" s="128" t="s">
        <v>12</v>
      </c>
      <c r="N1" s="128"/>
      <c r="O1" s="128" t="s">
        <v>13</v>
      </c>
    </row>
    <row r="2" spans="2:15" ht="12.75">
      <c r="B2" s="6" t="s">
        <v>181</v>
      </c>
      <c r="E2" s="153"/>
      <c r="F2" s="129">
        <v>0</v>
      </c>
      <c r="G2" s="129">
        <f aca="true" t="shared" si="0" ref="G2:G9">IF(H2&gt;250,H2-650,H2)</f>
        <v>0</v>
      </c>
      <c r="H2" s="129">
        <v>0</v>
      </c>
      <c r="I2" s="125"/>
      <c r="J2" s="128" t="s">
        <v>14</v>
      </c>
      <c r="K2" s="129">
        <v>150</v>
      </c>
      <c r="L2" s="128">
        <v>0</v>
      </c>
      <c r="M2" s="128">
        <v>0</v>
      </c>
      <c r="N2" s="128">
        <f>IF(L2=0,0,(M2-1+($K$2/200+L2-0.5)/($K$2/100+$K$3))/$K$4)</f>
        <v>0</v>
      </c>
      <c r="O2" s="128">
        <v>300</v>
      </c>
    </row>
    <row r="3" spans="2:15" ht="12.75">
      <c r="B3" s="6" t="s">
        <v>182</v>
      </c>
      <c r="D3" s="153"/>
      <c r="E3" s="153"/>
      <c r="F3" s="129">
        <v>0</v>
      </c>
      <c r="G3" s="129">
        <f t="shared" si="0"/>
        <v>50</v>
      </c>
      <c r="H3" s="129">
        <v>50</v>
      </c>
      <c r="I3" s="125"/>
      <c r="J3" s="130" t="s">
        <v>15</v>
      </c>
      <c r="K3" s="129">
        <v>1</v>
      </c>
      <c r="L3" s="130">
        <v>1</v>
      </c>
      <c r="M3" s="130">
        <v>3</v>
      </c>
      <c r="N3" s="128">
        <f>IF(L3=0,0,(M3-1+($K$2/200+L3-0.5)/($K$2/100+$K$3))/$K$4)</f>
        <v>0.078125</v>
      </c>
      <c r="O3" s="130">
        <v>300</v>
      </c>
    </row>
    <row r="4" spans="2:15" ht="12.75">
      <c r="B4" s="6" t="s">
        <v>190</v>
      </c>
      <c r="D4" s="153"/>
      <c r="E4" s="153"/>
      <c r="F4" s="129">
        <v>0</v>
      </c>
      <c r="G4" s="129">
        <f t="shared" si="0"/>
        <v>100</v>
      </c>
      <c r="H4" s="129">
        <v>100</v>
      </c>
      <c r="I4" s="125"/>
      <c r="J4" s="130" t="s">
        <v>16</v>
      </c>
      <c r="K4" s="129">
        <v>32</v>
      </c>
      <c r="L4" s="130"/>
      <c r="M4" s="130"/>
      <c r="N4" s="128"/>
      <c r="O4" s="130"/>
    </row>
    <row r="5" spans="4:15" ht="12.75">
      <c r="D5" s="153"/>
      <c r="E5" s="153"/>
      <c r="F5" s="131">
        <v>0</v>
      </c>
      <c r="G5" s="129">
        <f t="shared" si="0"/>
        <v>150</v>
      </c>
      <c r="H5" s="129">
        <v>150</v>
      </c>
      <c r="I5" s="125"/>
      <c r="J5" s="128"/>
      <c r="K5" s="128"/>
      <c r="L5" s="128"/>
      <c r="M5" s="128"/>
      <c r="N5" s="128"/>
      <c r="O5" s="130"/>
    </row>
    <row r="6" spans="2:15" ht="12.75">
      <c r="B6" s="6" t="s">
        <v>39</v>
      </c>
      <c r="D6" s="153"/>
      <c r="E6" s="153"/>
      <c r="F6" s="131">
        <v>0</v>
      </c>
      <c r="G6" s="129">
        <f t="shared" si="0"/>
        <v>200</v>
      </c>
      <c r="H6" s="129">
        <v>200</v>
      </c>
      <c r="I6" s="125"/>
      <c r="J6" s="125"/>
      <c r="K6" s="125"/>
      <c r="L6" s="125"/>
      <c r="M6" s="125"/>
      <c r="N6" s="125"/>
      <c r="O6" s="125"/>
    </row>
    <row r="7" spans="2:15" ht="12.75">
      <c r="B7" s="6" t="s">
        <v>292</v>
      </c>
      <c r="D7" s="153"/>
      <c r="E7" s="153"/>
      <c r="F7" s="131">
        <v>0</v>
      </c>
      <c r="G7" s="129">
        <f t="shared" si="0"/>
        <v>250</v>
      </c>
      <c r="H7" s="129">
        <v>250</v>
      </c>
      <c r="I7" s="125"/>
      <c r="J7" s="125"/>
      <c r="K7" s="125"/>
      <c r="L7" s="125"/>
      <c r="M7" s="125"/>
      <c r="N7" s="125"/>
      <c r="O7" s="125"/>
    </row>
    <row r="8" spans="4:15" ht="12.75">
      <c r="D8" s="153"/>
      <c r="E8" s="153"/>
      <c r="F8" s="131">
        <v>0</v>
      </c>
      <c r="G8" s="129">
        <f t="shared" si="0"/>
        <v>350</v>
      </c>
      <c r="H8" s="129">
        <v>1000</v>
      </c>
      <c r="I8" s="125"/>
      <c r="J8" s="125"/>
      <c r="K8" s="125"/>
      <c r="L8" s="125"/>
      <c r="M8" s="125"/>
      <c r="N8" s="125"/>
      <c r="O8" s="125"/>
    </row>
    <row r="9" spans="4:15" ht="12.75">
      <c r="D9" s="153"/>
      <c r="E9" s="153"/>
      <c r="F9" s="131">
        <v>0</v>
      </c>
      <c r="G9" s="129">
        <f t="shared" si="0"/>
        <v>400</v>
      </c>
      <c r="H9" s="156">
        <v>1050</v>
      </c>
      <c r="I9" s="125"/>
      <c r="J9" s="125"/>
      <c r="K9" s="125"/>
      <c r="L9" s="125"/>
      <c r="M9" s="125"/>
      <c r="N9" s="125"/>
      <c r="O9" s="125"/>
    </row>
    <row r="10" spans="3:15" ht="12.75">
      <c r="C10" s="6">
        <v>2006</v>
      </c>
      <c r="D10" s="153"/>
      <c r="E10" s="153"/>
      <c r="F10" s="123"/>
      <c r="G10" s="122"/>
      <c r="H10" s="124"/>
      <c r="I10" s="133"/>
      <c r="J10" s="133"/>
      <c r="K10" s="133"/>
      <c r="L10" s="133"/>
      <c r="M10" s="133"/>
      <c r="N10" s="133"/>
      <c r="O10" s="133"/>
    </row>
    <row r="11" spans="2:15" ht="12">
      <c r="B11" s="6" t="s">
        <v>310</v>
      </c>
      <c r="C11" s="18">
        <v>2.58823733527266</v>
      </c>
      <c r="D11" s="153"/>
      <c r="E11" s="153"/>
      <c r="F11" s="153"/>
      <c r="G11" s="153"/>
      <c r="H11" s="153"/>
      <c r="I11" s="153"/>
      <c r="J11" s="153"/>
      <c r="K11" s="153"/>
      <c r="L11" s="153"/>
      <c r="M11" s="153"/>
      <c r="N11" s="153"/>
      <c r="O11" s="153"/>
    </row>
    <row r="12" ht="12">
      <c r="C12" s="18"/>
    </row>
    <row r="13" spans="2:3" ht="12">
      <c r="B13" s="6" t="s">
        <v>194</v>
      </c>
      <c r="C13" s="57">
        <v>1013.3655546730063</v>
      </c>
    </row>
    <row r="14" spans="2:3" ht="12">
      <c r="B14" s="6" t="s">
        <v>311</v>
      </c>
      <c r="C14" s="18">
        <v>247.31294485415955</v>
      </c>
    </row>
    <row r="15" spans="2:3" ht="12">
      <c r="B15" s="6" t="s">
        <v>197</v>
      </c>
      <c r="C15" s="18">
        <v>213.8265472310769</v>
      </c>
    </row>
    <row r="16" spans="2:3" ht="12">
      <c r="B16" s="6" t="s">
        <v>211</v>
      </c>
      <c r="C16" s="18">
        <v>199.66476286315273</v>
      </c>
    </row>
    <row r="17" spans="2:3" ht="12">
      <c r="B17" s="6" t="s">
        <v>214</v>
      </c>
      <c r="C17" s="18">
        <v>176.83950665314433</v>
      </c>
    </row>
    <row r="18" spans="2:3" ht="12">
      <c r="B18" s="6" t="s">
        <v>201</v>
      </c>
      <c r="C18" s="18">
        <v>161.69741848028903</v>
      </c>
    </row>
    <row r="19" spans="2:3" ht="12">
      <c r="B19" s="6" t="s">
        <v>208</v>
      </c>
      <c r="C19" s="18">
        <v>145.17431503431254</v>
      </c>
    </row>
    <row r="20" spans="2:3" ht="12">
      <c r="B20" s="6" t="s">
        <v>198</v>
      </c>
      <c r="C20" s="18">
        <v>143.8179107050772</v>
      </c>
    </row>
    <row r="21" spans="2:3" ht="12">
      <c r="B21" s="6" t="s">
        <v>220</v>
      </c>
      <c r="C21" s="18">
        <v>130.4777835477953</v>
      </c>
    </row>
    <row r="22" spans="2:3" ht="12">
      <c r="B22" s="6" t="s">
        <v>200</v>
      </c>
      <c r="C22" s="18">
        <v>79.36662512458774</v>
      </c>
    </row>
    <row r="23" spans="2:3" ht="12">
      <c r="B23" s="6" t="s">
        <v>207</v>
      </c>
      <c r="C23" s="18">
        <v>67.3433242256589</v>
      </c>
    </row>
    <row r="24" spans="2:3" ht="12">
      <c r="B24" s="6" t="s">
        <v>213</v>
      </c>
      <c r="C24" s="18">
        <v>57.08218693274577</v>
      </c>
    </row>
    <row r="25" spans="2:3" ht="12">
      <c r="B25" s="6" t="s">
        <v>312</v>
      </c>
      <c r="C25" s="18">
        <v>56.766618806099615</v>
      </c>
    </row>
    <row r="26" spans="2:3" ht="12">
      <c r="B26" s="6" t="s">
        <v>199</v>
      </c>
      <c r="C26" s="18">
        <v>47.990950277947576</v>
      </c>
    </row>
    <row r="27" spans="2:3" ht="12">
      <c r="B27" s="6" t="s">
        <v>191</v>
      </c>
      <c r="C27" s="18">
        <v>38.053987572709275</v>
      </c>
    </row>
    <row r="28" spans="2:3" ht="12">
      <c r="B28" s="6" t="s">
        <v>195</v>
      </c>
      <c r="C28" s="18">
        <v>25.473690863054106</v>
      </c>
    </row>
    <row r="29" spans="2:3" ht="12">
      <c r="B29" s="6" t="s">
        <v>193</v>
      </c>
      <c r="C29" s="18">
        <v>19.510141322684177</v>
      </c>
    </row>
    <row r="30" spans="2:3" ht="12">
      <c r="B30" s="6" t="s">
        <v>215</v>
      </c>
      <c r="C30" s="18">
        <v>11.590738827471586</v>
      </c>
    </row>
    <row r="31" spans="2:3" ht="12">
      <c r="B31" s="6" t="s">
        <v>206</v>
      </c>
      <c r="C31" s="18">
        <v>9.924001007881543</v>
      </c>
    </row>
    <row r="32" spans="2:3" ht="12">
      <c r="B32" s="6" t="s">
        <v>209</v>
      </c>
      <c r="C32" s="18">
        <v>7.86224198906336</v>
      </c>
    </row>
    <row r="33" spans="2:3" ht="12">
      <c r="B33" s="6" t="s">
        <v>196</v>
      </c>
      <c r="C33" s="18">
        <v>0</v>
      </c>
    </row>
    <row r="34" spans="2:3" ht="12">
      <c r="B34" s="6" t="s">
        <v>203</v>
      </c>
      <c r="C34" s="18">
        <v>0</v>
      </c>
    </row>
    <row r="35" spans="2:3" ht="12">
      <c r="B35" s="6" t="s">
        <v>204</v>
      </c>
      <c r="C35" s="18">
        <v>0</v>
      </c>
    </row>
    <row r="36" spans="2:3" ht="12">
      <c r="B36" s="6" t="s">
        <v>205</v>
      </c>
      <c r="C36" s="18">
        <v>0</v>
      </c>
    </row>
    <row r="37" spans="2:3" ht="12">
      <c r="B37" s="120" t="s">
        <v>210</v>
      </c>
      <c r="C37" s="18">
        <v>0</v>
      </c>
    </row>
    <row r="38" spans="2:3" ht="12">
      <c r="B38" s="6" t="s">
        <v>212</v>
      </c>
      <c r="C38" s="18">
        <v>0</v>
      </c>
    </row>
    <row r="39" spans="2:3" ht="12">
      <c r="B39" s="6" t="s">
        <v>224</v>
      </c>
      <c r="C39" s="18"/>
    </row>
    <row r="40" ht="12">
      <c r="C40" s="18"/>
    </row>
    <row r="41" spans="2:5" ht="12">
      <c r="B41" s="6" t="s">
        <v>217</v>
      </c>
      <c r="C41" s="18">
        <v>64.65212094515367</v>
      </c>
      <c r="E41" s="18"/>
    </row>
    <row r="42" spans="2:3" ht="12">
      <c r="B42" s="6" t="s">
        <v>216</v>
      </c>
      <c r="C42" s="18">
        <v>0</v>
      </c>
    </row>
    <row r="44" ht="12">
      <c r="B44" s="6" t="s">
        <v>99</v>
      </c>
    </row>
    <row r="45" ht="12">
      <c r="B45" s="6" t="s">
        <v>40</v>
      </c>
    </row>
    <row r="47" spans="1:5" ht="12">
      <c r="A47" s="153"/>
      <c r="B47" s="153" t="s">
        <v>19</v>
      </c>
      <c r="C47" s="153"/>
      <c r="D47" s="153"/>
      <c r="E47" s="153"/>
    </row>
    <row r="48" spans="1:5" ht="12">
      <c r="A48" s="132"/>
      <c r="B48" s="153"/>
      <c r="C48" s="125"/>
      <c r="D48" s="132"/>
      <c r="E48" s="153"/>
    </row>
    <row r="49" spans="1:5" ht="12">
      <c r="A49" s="132"/>
      <c r="C49" s="132"/>
      <c r="D49" s="132"/>
      <c r="E49" s="153"/>
    </row>
    <row r="50" spans="1:5" ht="12">
      <c r="A50" s="132"/>
      <c r="B50" s="132" t="s">
        <v>310</v>
      </c>
      <c r="C50" s="127">
        <f>IF(C11&gt;250,C11-650,C11)</f>
        <v>2.58823733527266</v>
      </c>
      <c r="D50" s="132"/>
      <c r="E50" s="153"/>
    </row>
    <row r="51" spans="1:5" ht="12">
      <c r="A51" s="132"/>
      <c r="B51" s="132"/>
      <c r="C51" s="127"/>
      <c r="D51" s="132"/>
      <c r="E51" s="153"/>
    </row>
    <row r="52" spans="1:5" ht="12">
      <c r="A52" s="132"/>
      <c r="B52" s="132" t="s">
        <v>194</v>
      </c>
      <c r="C52" s="127">
        <f aca="true" t="shared" si="1" ref="C52:C81">IF(C13&gt;250,C13-650,C13)</f>
        <v>363.3655546730063</v>
      </c>
      <c r="D52" s="132"/>
      <c r="E52" s="153"/>
    </row>
    <row r="53" spans="1:5" ht="12">
      <c r="A53" s="132"/>
      <c r="B53" s="132" t="s">
        <v>311</v>
      </c>
      <c r="C53" s="127">
        <f t="shared" si="1"/>
        <v>247.31294485415955</v>
      </c>
      <c r="D53" s="132"/>
      <c r="E53" s="153"/>
    </row>
    <row r="54" spans="1:5" ht="12">
      <c r="A54" s="132"/>
      <c r="B54" s="132" t="s">
        <v>197</v>
      </c>
      <c r="C54" s="127">
        <f t="shared" si="1"/>
        <v>213.8265472310769</v>
      </c>
      <c r="D54" s="132"/>
      <c r="E54" s="153"/>
    </row>
    <row r="55" spans="1:5" ht="12">
      <c r="A55" s="132"/>
      <c r="B55" s="132" t="s">
        <v>211</v>
      </c>
      <c r="C55" s="127">
        <f t="shared" si="1"/>
        <v>199.66476286315273</v>
      </c>
      <c r="D55" s="132"/>
      <c r="E55" s="153"/>
    </row>
    <row r="56" spans="1:5" ht="12">
      <c r="A56" s="132"/>
      <c r="B56" s="132" t="s">
        <v>214</v>
      </c>
      <c r="C56" s="127">
        <f t="shared" si="1"/>
        <v>176.83950665314433</v>
      </c>
      <c r="D56" s="132"/>
      <c r="E56" s="153"/>
    </row>
    <row r="57" spans="1:5" ht="12">
      <c r="A57" s="132"/>
      <c r="B57" s="132" t="s">
        <v>201</v>
      </c>
      <c r="C57" s="127">
        <f t="shared" si="1"/>
        <v>161.69741848028903</v>
      </c>
      <c r="D57" s="132"/>
      <c r="E57" s="153"/>
    </row>
    <row r="58" spans="1:5" ht="12">
      <c r="A58" s="132"/>
      <c r="B58" s="132" t="s">
        <v>208</v>
      </c>
      <c r="C58" s="127">
        <f t="shared" si="1"/>
        <v>145.17431503431254</v>
      </c>
      <c r="D58" s="132"/>
      <c r="E58" s="153"/>
    </row>
    <row r="59" spans="1:5" ht="12">
      <c r="A59" s="132"/>
      <c r="B59" s="132" t="s">
        <v>198</v>
      </c>
      <c r="C59" s="127">
        <f t="shared" si="1"/>
        <v>143.8179107050772</v>
      </c>
      <c r="D59" s="132"/>
      <c r="E59" s="153"/>
    </row>
    <row r="60" spans="1:5" ht="12">
      <c r="A60" s="132"/>
      <c r="B60" s="132" t="s">
        <v>220</v>
      </c>
      <c r="C60" s="127">
        <f t="shared" si="1"/>
        <v>130.4777835477953</v>
      </c>
      <c r="D60" s="132"/>
      <c r="E60" s="153"/>
    </row>
    <row r="61" spans="1:5" ht="12">
      <c r="A61" s="132"/>
      <c r="B61" s="132" t="s">
        <v>200</v>
      </c>
      <c r="C61" s="127">
        <f t="shared" si="1"/>
        <v>79.36662512458774</v>
      </c>
      <c r="D61" s="132"/>
      <c r="E61" s="153"/>
    </row>
    <row r="62" spans="1:5" ht="12">
      <c r="A62" s="132"/>
      <c r="B62" s="132" t="s">
        <v>207</v>
      </c>
      <c r="C62" s="127">
        <f t="shared" si="1"/>
        <v>67.3433242256589</v>
      </c>
      <c r="D62" s="132"/>
      <c r="E62" s="153"/>
    </row>
    <row r="63" spans="1:5" ht="12">
      <c r="A63" s="132"/>
      <c r="B63" s="132" t="s">
        <v>213</v>
      </c>
      <c r="C63" s="127">
        <f t="shared" si="1"/>
        <v>57.08218693274577</v>
      </c>
      <c r="D63" s="132"/>
      <c r="E63" s="153"/>
    </row>
    <row r="64" spans="1:5" ht="12">
      <c r="A64" s="132"/>
      <c r="B64" s="132" t="s">
        <v>312</v>
      </c>
      <c r="C64" s="127">
        <f t="shared" si="1"/>
        <v>56.766618806099615</v>
      </c>
      <c r="D64" s="132"/>
      <c r="E64" s="153"/>
    </row>
    <row r="65" spans="1:5" ht="12">
      <c r="A65" s="132"/>
      <c r="B65" s="132" t="s">
        <v>199</v>
      </c>
      <c r="C65" s="127">
        <f t="shared" si="1"/>
        <v>47.990950277947576</v>
      </c>
      <c r="D65" s="132"/>
      <c r="E65" s="153"/>
    </row>
    <row r="66" spans="1:5" ht="12">
      <c r="A66" s="132"/>
      <c r="B66" s="132" t="s">
        <v>191</v>
      </c>
      <c r="C66" s="127">
        <f t="shared" si="1"/>
        <v>38.053987572709275</v>
      </c>
      <c r="D66" s="132"/>
      <c r="E66" s="153"/>
    </row>
    <row r="67" spans="1:5" ht="12">
      <c r="A67" s="132"/>
      <c r="B67" s="132" t="s">
        <v>195</v>
      </c>
      <c r="C67" s="127">
        <f t="shared" si="1"/>
        <v>25.473690863054106</v>
      </c>
      <c r="D67" s="132"/>
      <c r="E67" s="153"/>
    </row>
    <row r="68" spans="1:5" ht="12">
      <c r="A68" s="132"/>
      <c r="B68" s="132" t="s">
        <v>59</v>
      </c>
      <c r="C68" s="127">
        <f t="shared" si="1"/>
        <v>19.510141322684177</v>
      </c>
      <c r="D68" s="132"/>
      <c r="E68" s="153"/>
    </row>
    <row r="69" spans="1:5" ht="12">
      <c r="A69" s="132"/>
      <c r="B69" s="132" t="s">
        <v>89</v>
      </c>
      <c r="C69" s="127">
        <f t="shared" si="1"/>
        <v>11.590738827471586</v>
      </c>
      <c r="D69" s="132"/>
      <c r="E69" s="153"/>
    </row>
    <row r="70" spans="1:5" ht="12">
      <c r="A70" s="132"/>
      <c r="B70" s="132" t="s">
        <v>206</v>
      </c>
      <c r="C70" s="127">
        <f t="shared" si="1"/>
        <v>9.924001007881543</v>
      </c>
      <c r="D70" s="132"/>
      <c r="E70" s="153"/>
    </row>
    <row r="71" spans="1:5" ht="12">
      <c r="A71" s="132"/>
      <c r="B71" s="132" t="s">
        <v>209</v>
      </c>
      <c r="C71" s="127">
        <f t="shared" si="1"/>
        <v>7.86224198906336</v>
      </c>
      <c r="D71" s="132"/>
      <c r="E71" s="153"/>
    </row>
    <row r="72" spans="1:5" ht="12">
      <c r="A72" s="132"/>
      <c r="B72" s="132" t="s">
        <v>196</v>
      </c>
      <c r="C72" s="127">
        <f t="shared" si="1"/>
        <v>0</v>
      </c>
      <c r="D72" s="132"/>
      <c r="E72" s="153"/>
    </row>
    <row r="73" spans="1:5" ht="12">
      <c r="A73" s="132"/>
      <c r="B73" s="132" t="s">
        <v>203</v>
      </c>
      <c r="C73" s="127">
        <f t="shared" si="1"/>
        <v>0</v>
      </c>
      <c r="D73" s="132"/>
      <c r="E73" s="153"/>
    </row>
    <row r="74" spans="1:5" ht="12">
      <c r="A74" s="132"/>
      <c r="B74" s="132" t="s">
        <v>204</v>
      </c>
      <c r="C74" s="127">
        <f t="shared" si="1"/>
        <v>0</v>
      </c>
      <c r="D74" s="132"/>
      <c r="E74" s="153"/>
    </row>
    <row r="75" spans="1:5" ht="12">
      <c r="A75" s="132"/>
      <c r="B75" s="132" t="s">
        <v>205</v>
      </c>
      <c r="C75" s="127">
        <f t="shared" si="1"/>
        <v>0</v>
      </c>
      <c r="D75" s="132"/>
      <c r="E75" s="153"/>
    </row>
    <row r="76" spans="1:5" ht="12">
      <c r="A76" s="132"/>
      <c r="B76" s="155" t="s">
        <v>210</v>
      </c>
      <c r="C76" s="127">
        <f t="shared" si="1"/>
        <v>0</v>
      </c>
      <c r="D76" s="132"/>
      <c r="E76" s="153"/>
    </row>
    <row r="77" spans="1:5" ht="12">
      <c r="A77" s="132"/>
      <c r="B77" s="132" t="s">
        <v>212</v>
      </c>
      <c r="C77" s="127">
        <f t="shared" si="1"/>
        <v>0</v>
      </c>
      <c r="D77" s="132"/>
      <c r="E77" s="153"/>
    </row>
    <row r="78" spans="1:5" ht="12">
      <c r="A78" s="132"/>
      <c r="B78" s="132" t="s">
        <v>224</v>
      </c>
      <c r="C78" s="127"/>
      <c r="D78" s="132"/>
      <c r="E78" s="153"/>
    </row>
    <row r="79" spans="1:5" ht="12">
      <c r="A79" s="132"/>
      <c r="B79" s="132"/>
      <c r="C79" s="127"/>
      <c r="D79" s="132"/>
      <c r="E79" s="153"/>
    </row>
    <row r="80" spans="1:5" ht="12">
      <c r="A80" s="132"/>
      <c r="B80" s="132" t="s">
        <v>217</v>
      </c>
      <c r="C80" s="127">
        <f t="shared" si="1"/>
        <v>64.65212094515367</v>
      </c>
      <c r="D80" s="132"/>
      <c r="E80" s="153"/>
    </row>
    <row r="81" spans="1:5" ht="12">
      <c r="A81" s="132"/>
      <c r="B81" s="132" t="s">
        <v>216</v>
      </c>
      <c r="C81" s="127">
        <f t="shared" si="1"/>
        <v>0</v>
      </c>
      <c r="D81" s="132"/>
      <c r="E81" s="153"/>
    </row>
  </sheetData>
  <printOptions/>
  <pageMargins left="0.75" right="0.75" top="1" bottom="1" header="0.5" footer="0.5"/>
  <pageSetup orientation="portrait" paperSize="9"/>
  <drawing r:id="rId1"/>
</worksheet>
</file>

<file path=xl/worksheets/sheet41.xml><?xml version="1.0" encoding="utf-8"?>
<worksheet xmlns="http://schemas.openxmlformats.org/spreadsheetml/2006/main" xmlns:r="http://schemas.openxmlformats.org/officeDocument/2006/relationships">
  <sheetPr codeName="Sheet41"/>
  <dimension ref="A1:D19"/>
  <sheetViews>
    <sheetView workbookViewId="0" topLeftCell="A1">
      <selection activeCell="A1" sqref="A1"/>
    </sheetView>
  </sheetViews>
  <sheetFormatPr defaultColWidth="9.140625" defaultRowHeight="12.75"/>
  <cols>
    <col min="1" max="1" width="9.140625" style="65" customWidth="1"/>
    <col min="2" max="2" width="45.00390625" style="65" bestFit="1" customWidth="1"/>
    <col min="3" max="16384" width="9.140625" style="65" customWidth="1"/>
  </cols>
  <sheetData>
    <row r="1" ht="12.75">
      <c r="A1" s="119"/>
    </row>
    <row r="2" spans="2:3" ht="12.75">
      <c r="B2" s="6" t="s">
        <v>181</v>
      </c>
      <c r="C2" s="6"/>
    </row>
    <row r="3" ht="12.75">
      <c r="B3" s="6" t="s">
        <v>182</v>
      </c>
    </row>
    <row r="4" ht="12.75">
      <c r="B4" s="6" t="s">
        <v>190</v>
      </c>
    </row>
    <row r="5" ht="12.75">
      <c r="B5" s="10"/>
    </row>
    <row r="6" ht="12.75">
      <c r="B6" s="10" t="s">
        <v>41</v>
      </c>
    </row>
    <row r="7" ht="12.75">
      <c r="B7" s="10" t="s">
        <v>293</v>
      </c>
    </row>
    <row r="8" ht="12.75"/>
    <row r="9" spans="2:3" ht="12.75">
      <c r="B9" s="121"/>
      <c r="C9" s="10">
        <v>2007</v>
      </c>
    </row>
    <row r="10" spans="2:4" ht="12.75">
      <c r="B10" s="10" t="s">
        <v>42</v>
      </c>
      <c r="C10" s="15">
        <v>41.854636591478695</v>
      </c>
      <c r="D10" s="66"/>
    </row>
    <row r="11" spans="2:4" ht="12.75">
      <c r="B11" s="10" t="s">
        <v>43</v>
      </c>
      <c r="C11" s="15">
        <v>27.819548872180448</v>
      </c>
      <c r="D11" s="66"/>
    </row>
    <row r="12" spans="2:4" ht="12.75">
      <c r="B12" s="10" t="s">
        <v>44</v>
      </c>
      <c r="C12" s="15">
        <v>16.791979949874687</v>
      </c>
      <c r="D12" s="66"/>
    </row>
    <row r="13" spans="2:4" ht="12.75">
      <c r="B13" s="10" t="s">
        <v>45</v>
      </c>
      <c r="C13" s="15">
        <v>7.017543859649122</v>
      </c>
      <c r="D13" s="66"/>
    </row>
    <row r="14" spans="2:4" ht="12.75">
      <c r="B14" s="10" t="s">
        <v>46</v>
      </c>
      <c r="C14" s="15">
        <v>2.2556390977443606</v>
      </c>
      <c r="D14" s="66"/>
    </row>
    <row r="15" spans="2:4" ht="12.75">
      <c r="B15" s="10" t="s">
        <v>47</v>
      </c>
      <c r="C15" s="15">
        <v>1.7543859649122806</v>
      </c>
      <c r="D15" s="66"/>
    </row>
    <row r="16" spans="2:4" ht="12.75">
      <c r="B16" s="10" t="s">
        <v>48</v>
      </c>
      <c r="C16" s="15">
        <v>1.5037593984962405</v>
      </c>
      <c r="D16" s="66"/>
    </row>
    <row r="17" spans="2:4" ht="12.75">
      <c r="B17" s="10" t="s">
        <v>49</v>
      </c>
      <c r="C17" s="15">
        <v>1.0025062656641603</v>
      </c>
      <c r="D17" s="66"/>
    </row>
    <row r="18" ht="12.75"/>
    <row r="19" ht="12.75">
      <c r="B19" s="6" t="s">
        <v>50</v>
      </c>
    </row>
    <row r="20" ht="12.75"/>
    <row r="21" ht="12.75"/>
    <row r="22" ht="12.75"/>
    <row r="23" ht="12.75"/>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17"/>
  <dimension ref="B2:E21"/>
  <sheetViews>
    <sheetView workbookViewId="0" topLeftCell="A1">
      <selection activeCell="A1" sqref="A1"/>
    </sheetView>
  </sheetViews>
  <sheetFormatPr defaultColWidth="9.140625" defaultRowHeight="12.75"/>
  <cols>
    <col min="1" max="1" width="9.140625" style="10" customWidth="1"/>
    <col min="2" max="2" width="36.421875" style="10" customWidth="1"/>
    <col min="3" max="8" width="9.140625" style="10" customWidth="1"/>
    <col min="9" max="10" width="51.28125" style="10" customWidth="1"/>
    <col min="11" max="16384" width="9.140625" style="10" customWidth="1"/>
  </cols>
  <sheetData>
    <row r="1" ht="12"/>
    <row r="2" ht="12">
      <c r="B2" s="6" t="s">
        <v>181</v>
      </c>
    </row>
    <row r="3" ht="12">
      <c r="B3" s="6" t="s">
        <v>182</v>
      </c>
    </row>
    <row r="4" ht="12">
      <c r="B4" s="6" t="s">
        <v>183</v>
      </c>
    </row>
    <row r="5" spans="2:3" ht="12">
      <c r="B5" s="11"/>
      <c r="C5" s="11"/>
    </row>
    <row r="6" ht="12">
      <c r="B6" s="10" t="s">
        <v>295</v>
      </c>
    </row>
    <row r="7" ht="12">
      <c r="B7" s="10" t="s">
        <v>282</v>
      </c>
    </row>
    <row r="8" ht="12"/>
    <row r="9" spans="3:4" ht="12">
      <c r="C9" s="10">
        <v>1990</v>
      </c>
      <c r="D9" s="10">
        <v>2005</v>
      </c>
    </row>
    <row r="10" spans="2:4" ht="12">
      <c r="B10" s="10" t="s">
        <v>274</v>
      </c>
      <c r="C10" s="10">
        <v>100</v>
      </c>
      <c r="D10" s="53">
        <v>100</v>
      </c>
    </row>
    <row r="11" spans="2:5" ht="12">
      <c r="B11" s="10" t="s">
        <v>90</v>
      </c>
      <c r="C11" s="10">
        <v>16</v>
      </c>
      <c r="D11" s="53">
        <v>21</v>
      </c>
      <c r="E11" s="15"/>
    </row>
    <row r="12" spans="2:5" ht="12">
      <c r="B12" s="10" t="s">
        <v>91</v>
      </c>
      <c r="C12" s="10">
        <v>9</v>
      </c>
      <c r="D12" s="53">
        <v>8</v>
      </c>
      <c r="E12" s="15"/>
    </row>
    <row r="13" spans="2:5" ht="12">
      <c r="B13" s="10" t="s">
        <v>92</v>
      </c>
      <c r="C13" s="10">
        <v>10</v>
      </c>
      <c r="D13" s="53">
        <v>9</v>
      </c>
      <c r="E13" s="15"/>
    </row>
    <row r="14" spans="2:5" ht="12">
      <c r="B14" s="10" t="s">
        <v>186</v>
      </c>
      <c r="C14" s="10">
        <v>4</v>
      </c>
      <c r="D14" s="53">
        <v>3</v>
      </c>
      <c r="E14" s="15"/>
    </row>
    <row r="15" spans="2:5" ht="12">
      <c r="B15" s="10" t="s">
        <v>93</v>
      </c>
      <c r="C15" s="10">
        <v>61</v>
      </c>
      <c r="D15" s="53">
        <v>59</v>
      </c>
      <c r="E15" s="15"/>
    </row>
    <row r="16" spans="2:5" ht="12">
      <c r="B16" s="10" t="s">
        <v>94</v>
      </c>
      <c r="C16" s="10">
        <v>0</v>
      </c>
      <c r="D16" s="53">
        <v>0.2</v>
      </c>
      <c r="E16" s="15"/>
    </row>
    <row r="17" ht="12">
      <c r="D17" s="53"/>
    </row>
    <row r="18" ht="12">
      <c r="B18" s="10" t="s">
        <v>95</v>
      </c>
    </row>
    <row r="19" ht="12">
      <c r="B19" s="10" t="s">
        <v>96</v>
      </c>
    </row>
    <row r="20" ht="12"/>
    <row r="21" ht="13.5">
      <c r="B21" s="10" t="s">
        <v>296</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24">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21"/>
  <dimension ref="A2:C46"/>
  <sheetViews>
    <sheetView workbookViewId="0" topLeftCell="A1">
      <selection activeCell="A1" sqref="A1"/>
    </sheetView>
  </sheetViews>
  <sheetFormatPr defaultColWidth="9.140625" defaultRowHeight="12.75"/>
  <cols>
    <col min="1" max="1" width="9.140625" style="10" customWidth="1"/>
    <col min="2" max="2" width="17.8515625" style="10" customWidth="1"/>
    <col min="3" max="16384" width="9.140625" style="10" customWidth="1"/>
  </cols>
  <sheetData>
    <row r="1" ht="12"/>
    <row r="2" ht="12">
      <c r="B2" s="6" t="s">
        <v>181</v>
      </c>
    </row>
    <row r="3" ht="12">
      <c r="B3" s="6" t="s">
        <v>182</v>
      </c>
    </row>
    <row r="4" ht="12">
      <c r="B4" s="6" t="s">
        <v>184</v>
      </c>
    </row>
    <row r="5" ht="12">
      <c r="B5" s="11"/>
    </row>
    <row r="6" ht="12">
      <c r="B6" s="10" t="s">
        <v>97</v>
      </c>
    </row>
    <row r="7" ht="12">
      <c r="B7" s="10" t="s">
        <v>98</v>
      </c>
    </row>
    <row r="8" ht="12"/>
    <row r="9" ht="12">
      <c r="C9" s="10">
        <v>2005</v>
      </c>
    </row>
    <row r="10" spans="2:3" ht="12">
      <c r="B10" s="10" t="s">
        <v>310</v>
      </c>
      <c r="C10" s="15">
        <v>28</v>
      </c>
    </row>
    <row r="11" ht="12">
      <c r="C11" s="15"/>
    </row>
    <row r="12" spans="1:3" ht="12">
      <c r="A12" s="16"/>
      <c r="B12" s="10" t="s">
        <v>201</v>
      </c>
      <c r="C12" s="15">
        <v>42.8</v>
      </c>
    </row>
    <row r="13" spans="2:3" ht="12">
      <c r="B13" s="10" t="s">
        <v>198</v>
      </c>
      <c r="C13" s="15">
        <v>41.1</v>
      </c>
    </row>
    <row r="14" spans="1:3" ht="12">
      <c r="A14" s="16"/>
      <c r="B14" s="10" t="s">
        <v>193</v>
      </c>
      <c r="C14" s="15">
        <v>39.8</v>
      </c>
    </row>
    <row r="15" spans="2:3" ht="12">
      <c r="B15" s="10" t="s">
        <v>209</v>
      </c>
      <c r="C15" s="10">
        <v>39.4</v>
      </c>
    </row>
    <row r="16" spans="1:3" ht="12">
      <c r="A16" s="16"/>
      <c r="B16" s="10" t="s">
        <v>206</v>
      </c>
      <c r="C16" s="15">
        <v>37.7</v>
      </c>
    </row>
    <row r="17" spans="2:3" ht="12">
      <c r="B17" s="10" t="s">
        <v>211</v>
      </c>
      <c r="C17" s="10">
        <v>36.4</v>
      </c>
    </row>
    <row r="18" spans="2:3" ht="12">
      <c r="B18" s="10" t="s">
        <v>312</v>
      </c>
      <c r="C18" s="15">
        <v>34.8</v>
      </c>
    </row>
    <row r="19" spans="1:3" ht="12">
      <c r="A19" s="16"/>
      <c r="B19" s="10" t="s">
        <v>212</v>
      </c>
      <c r="C19" s="10">
        <v>33.2</v>
      </c>
    </row>
    <row r="20" spans="1:3" ht="12">
      <c r="A20" s="16"/>
      <c r="B20" s="10" t="s">
        <v>207</v>
      </c>
      <c r="C20" s="10">
        <v>32</v>
      </c>
    </row>
    <row r="21" spans="1:3" ht="12">
      <c r="A21" s="16"/>
      <c r="B21" s="10" t="s">
        <v>199</v>
      </c>
      <c r="C21" s="10">
        <v>31.7</v>
      </c>
    </row>
    <row r="22" spans="1:3" ht="12">
      <c r="A22" s="16"/>
      <c r="B22" s="10" t="s">
        <v>191</v>
      </c>
      <c r="C22" s="15">
        <v>30.9</v>
      </c>
    </row>
    <row r="23" spans="2:3" ht="12">
      <c r="B23" s="10" t="s">
        <v>208</v>
      </c>
      <c r="C23" s="15">
        <v>28.9</v>
      </c>
    </row>
    <row r="24" spans="2:3" ht="12">
      <c r="B24" s="10" t="s">
        <v>195</v>
      </c>
      <c r="C24" s="10">
        <v>24.2</v>
      </c>
    </row>
    <row r="25" spans="2:3" ht="12">
      <c r="B25" s="10" t="s">
        <v>215</v>
      </c>
      <c r="C25" s="15">
        <v>23.6</v>
      </c>
    </row>
    <row r="26" spans="2:3" ht="12">
      <c r="B26" s="10" t="s">
        <v>194</v>
      </c>
      <c r="C26" s="10">
        <v>23.4</v>
      </c>
    </row>
    <row r="27" spans="2:3" ht="12">
      <c r="B27" s="10" t="s">
        <v>204</v>
      </c>
      <c r="C27" s="15">
        <v>22.9</v>
      </c>
    </row>
    <row r="28" spans="2:3" ht="12">
      <c r="B28" s="10" t="s">
        <v>196</v>
      </c>
      <c r="C28" s="15">
        <v>20.7</v>
      </c>
    </row>
    <row r="29" spans="1:3" ht="12">
      <c r="A29" s="16"/>
      <c r="B29" s="10" t="s">
        <v>200</v>
      </c>
      <c r="C29" s="15">
        <v>20.4</v>
      </c>
    </row>
    <row r="30" spans="1:3" ht="12">
      <c r="A30" s="16"/>
      <c r="B30" s="10" t="s">
        <v>214</v>
      </c>
      <c r="C30" s="10">
        <v>19.5</v>
      </c>
    </row>
    <row r="31" spans="1:3" ht="12">
      <c r="A31" s="16"/>
      <c r="B31" s="10" t="s">
        <v>213</v>
      </c>
      <c r="C31" s="10">
        <v>15.3</v>
      </c>
    </row>
    <row r="32" spans="1:3" ht="12">
      <c r="A32" s="16"/>
      <c r="B32" s="10" t="s">
        <v>197</v>
      </c>
      <c r="C32" s="10">
        <v>13.8</v>
      </c>
    </row>
    <row r="33" spans="1:2" ht="12">
      <c r="A33" s="16"/>
      <c r="B33" s="10" t="s">
        <v>224</v>
      </c>
    </row>
    <row r="34" spans="1:2" ht="12">
      <c r="A34" s="16"/>
      <c r="B34" s="10" t="s">
        <v>225</v>
      </c>
    </row>
    <row r="35" spans="1:2" ht="12">
      <c r="A35" s="16"/>
      <c r="B35" s="10" t="s">
        <v>226</v>
      </c>
    </row>
    <row r="36" spans="1:2" ht="12">
      <c r="A36" s="16"/>
      <c r="B36" s="10" t="s">
        <v>227</v>
      </c>
    </row>
    <row r="37" spans="1:2" ht="12">
      <c r="A37" s="16"/>
      <c r="B37" s="10" t="s">
        <v>5</v>
      </c>
    </row>
    <row r="38" spans="1:2" ht="12">
      <c r="A38" s="16"/>
      <c r="B38" s="10" t="s">
        <v>228</v>
      </c>
    </row>
    <row r="39" spans="1:3" ht="12">
      <c r="A39" s="16"/>
      <c r="C39" s="15"/>
    </row>
    <row r="40" spans="2:3" ht="12">
      <c r="B40" s="10" t="s">
        <v>216</v>
      </c>
      <c r="C40" s="15">
        <v>19.6</v>
      </c>
    </row>
    <row r="41" spans="1:3" ht="12">
      <c r="A41" s="16"/>
      <c r="B41" s="10" t="s">
        <v>217</v>
      </c>
      <c r="C41" s="15">
        <v>18.6</v>
      </c>
    </row>
    <row r="43" ht="12">
      <c r="B43" s="10" t="s">
        <v>99</v>
      </c>
    </row>
    <row r="44" ht="12">
      <c r="B44" s="10" t="s">
        <v>100</v>
      </c>
    </row>
    <row r="46" ht="12">
      <c r="B46" s="10" t="s">
        <v>300</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23"/>
  <dimension ref="B2:C46"/>
  <sheetViews>
    <sheetView workbookViewId="0" topLeftCell="A1">
      <selection activeCell="A1" sqref="A1"/>
    </sheetView>
  </sheetViews>
  <sheetFormatPr defaultColWidth="9.140625" defaultRowHeight="12.75"/>
  <cols>
    <col min="1" max="1" width="9.140625" style="10" customWidth="1"/>
    <col min="2" max="2" width="18.28125" style="10" customWidth="1"/>
    <col min="3" max="16384" width="9.140625" style="10" customWidth="1"/>
  </cols>
  <sheetData>
    <row r="1" ht="12"/>
    <row r="2" ht="12">
      <c r="B2" s="6" t="s">
        <v>181</v>
      </c>
    </row>
    <row r="3" ht="12">
      <c r="B3" s="6" t="s">
        <v>182</v>
      </c>
    </row>
    <row r="4" ht="12">
      <c r="B4" s="6" t="s">
        <v>184</v>
      </c>
    </row>
    <row r="5" ht="12">
      <c r="B5" s="11"/>
    </row>
    <row r="6" ht="12">
      <c r="B6" s="10" t="s">
        <v>101</v>
      </c>
    </row>
    <row r="7" ht="12">
      <c r="B7" s="10" t="s">
        <v>102</v>
      </c>
    </row>
    <row r="8" ht="12"/>
    <row r="9" ht="12"/>
    <row r="10" ht="12">
      <c r="C10" s="10">
        <v>2005</v>
      </c>
    </row>
    <row r="11" spans="2:3" ht="12">
      <c r="B11" s="10" t="s">
        <v>310</v>
      </c>
      <c r="C11" s="91">
        <v>3990</v>
      </c>
    </row>
    <row r="12" ht="12">
      <c r="C12" s="12"/>
    </row>
    <row r="13" spans="2:3" ht="12">
      <c r="B13" s="10" t="s">
        <v>198</v>
      </c>
      <c r="C13" s="91">
        <v>9625</v>
      </c>
    </row>
    <row r="14" spans="2:3" ht="12">
      <c r="B14" s="10" t="s">
        <v>201</v>
      </c>
      <c r="C14" s="91">
        <v>7748</v>
      </c>
    </row>
    <row r="15" spans="2:3" ht="12">
      <c r="B15" s="10" t="s">
        <v>212</v>
      </c>
      <c r="C15" s="91">
        <v>7430</v>
      </c>
    </row>
    <row r="16" spans="2:3" ht="12">
      <c r="B16" s="10" t="s">
        <v>211</v>
      </c>
      <c r="C16" s="91">
        <v>6053</v>
      </c>
    </row>
    <row r="17" spans="2:3" ht="12">
      <c r="B17" s="10" t="s">
        <v>208</v>
      </c>
      <c r="C17" s="91">
        <v>5730</v>
      </c>
    </row>
    <row r="18" spans="2:3" ht="12">
      <c r="B18" s="10" t="s">
        <v>193</v>
      </c>
      <c r="C18" s="91">
        <v>5531</v>
      </c>
    </row>
    <row r="19" spans="2:3" ht="12">
      <c r="B19" s="10" t="s">
        <v>206</v>
      </c>
      <c r="C19" s="91">
        <v>5091</v>
      </c>
    </row>
    <row r="20" spans="2:3" ht="12">
      <c r="B20" s="10" t="s">
        <v>204</v>
      </c>
      <c r="C20" s="91">
        <v>5047</v>
      </c>
    </row>
    <row r="21" spans="2:3" ht="12">
      <c r="B21" s="10" t="s">
        <v>200</v>
      </c>
      <c r="C21" s="91">
        <v>4245</v>
      </c>
    </row>
    <row r="22" spans="2:3" ht="12">
      <c r="B22" s="10" t="s">
        <v>199</v>
      </c>
      <c r="C22" s="91">
        <v>4089</v>
      </c>
    </row>
    <row r="23" spans="2:3" ht="12">
      <c r="B23" s="10" t="s">
        <v>209</v>
      </c>
      <c r="C23" s="91">
        <v>4022</v>
      </c>
    </row>
    <row r="24" spans="2:3" ht="12">
      <c r="B24" s="10" t="s">
        <v>312</v>
      </c>
      <c r="C24" s="91">
        <v>3894</v>
      </c>
    </row>
    <row r="25" spans="2:3" ht="12">
      <c r="B25" s="10" t="s">
        <v>195</v>
      </c>
      <c r="C25" s="91">
        <v>3323</v>
      </c>
    </row>
    <row r="26" spans="2:3" ht="12">
      <c r="B26" s="10" t="s">
        <v>214</v>
      </c>
      <c r="C26" s="91">
        <v>2851</v>
      </c>
    </row>
    <row r="27" spans="2:3" ht="12">
      <c r="B27" s="10" t="s">
        <v>191</v>
      </c>
      <c r="C27" s="91">
        <v>2688</v>
      </c>
    </row>
    <row r="28" spans="2:3" ht="12">
      <c r="B28" s="10" t="s">
        <v>213</v>
      </c>
      <c r="C28" s="91">
        <v>1692</v>
      </c>
    </row>
    <row r="29" spans="2:3" ht="12">
      <c r="B29" s="10" t="s">
        <v>207</v>
      </c>
      <c r="C29" s="91">
        <v>1490</v>
      </c>
    </row>
    <row r="30" spans="2:3" ht="12">
      <c r="B30" s="10" t="s">
        <v>194</v>
      </c>
      <c r="C30" s="91">
        <v>1472</v>
      </c>
    </row>
    <row r="31" spans="2:3" ht="12">
      <c r="B31" s="10" t="s">
        <v>196</v>
      </c>
      <c r="C31" s="91">
        <v>1328</v>
      </c>
    </row>
    <row r="32" spans="2:3" ht="12">
      <c r="B32" s="10" t="s">
        <v>215</v>
      </c>
      <c r="C32" s="91">
        <v>1250</v>
      </c>
    </row>
    <row r="33" spans="2:3" ht="12">
      <c r="B33" s="10" t="s">
        <v>203</v>
      </c>
      <c r="C33" s="91">
        <v>307</v>
      </c>
    </row>
    <row r="34" spans="2:3" ht="12">
      <c r="B34" s="10" t="s">
        <v>224</v>
      </c>
      <c r="C34" s="91"/>
    </row>
    <row r="35" spans="2:3" ht="12">
      <c r="B35" s="10" t="s">
        <v>229</v>
      </c>
      <c r="C35" s="91"/>
    </row>
    <row r="36" spans="2:3" ht="12">
      <c r="B36" s="10" t="s">
        <v>225</v>
      </c>
      <c r="C36" s="91"/>
    </row>
    <row r="37" spans="2:3" ht="12">
      <c r="B37" s="10" t="s">
        <v>227</v>
      </c>
      <c r="C37" s="91"/>
    </row>
    <row r="38" spans="2:3" ht="12">
      <c r="B38" s="10" t="s">
        <v>5</v>
      </c>
      <c r="C38" s="91"/>
    </row>
    <row r="39" spans="2:3" ht="12">
      <c r="B39" s="10" t="s">
        <v>228</v>
      </c>
      <c r="C39" s="91"/>
    </row>
    <row r="40" ht="12">
      <c r="C40" s="91"/>
    </row>
    <row r="41" spans="2:3" ht="12">
      <c r="B41" s="10" t="s">
        <v>216</v>
      </c>
      <c r="C41" s="91">
        <v>66</v>
      </c>
    </row>
    <row r="43" ht="12">
      <c r="B43" s="10" t="s">
        <v>99</v>
      </c>
    </row>
    <row r="44" ht="12">
      <c r="B44" s="10" t="s">
        <v>103</v>
      </c>
    </row>
    <row r="46" ht="12">
      <c r="B46" s="10" t="s">
        <v>301</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6"/>
  <dimension ref="B1:M23"/>
  <sheetViews>
    <sheetView showGridLines="0" workbookViewId="0" topLeftCell="A1">
      <selection activeCell="A1" sqref="A1"/>
    </sheetView>
  </sheetViews>
  <sheetFormatPr defaultColWidth="9.140625" defaultRowHeight="12.75"/>
  <cols>
    <col min="1" max="1" width="9.140625" style="6" customWidth="1"/>
    <col min="2" max="2" width="42.7109375" style="6" customWidth="1"/>
    <col min="3" max="16384" width="9.140625" style="6" customWidth="1"/>
  </cols>
  <sheetData>
    <row r="1" ht="13.5">
      <c r="D1" s="157"/>
    </row>
    <row r="2" spans="2:4" ht="13.5">
      <c r="B2" s="6" t="s">
        <v>181</v>
      </c>
      <c r="D2" s="157"/>
    </row>
    <row r="3" spans="2:4" ht="13.5">
      <c r="B3" s="6" t="s">
        <v>182</v>
      </c>
      <c r="D3" s="157"/>
    </row>
    <row r="4" spans="2:4" ht="13.5">
      <c r="B4" s="6" t="s">
        <v>184</v>
      </c>
      <c r="D4" s="157"/>
    </row>
    <row r="5" ht="13.5">
      <c r="D5" s="157"/>
    </row>
    <row r="6" ht="12">
      <c r="B6" s="6" t="s">
        <v>104</v>
      </c>
    </row>
    <row r="7" ht="12">
      <c r="B7" s="6" t="s">
        <v>283</v>
      </c>
    </row>
    <row r="8" ht="12"/>
    <row r="9" spans="3:13" ht="12">
      <c r="C9" s="9">
        <v>1995</v>
      </c>
      <c r="D9" s="9">
        <v>1996</v>
      </c>
      <c r="E9" s="9">
        <v>1997</v>
      </c>
      <c r="F9" s="9">
        <v>1998</v>
      </c>
      <c r="G9" s="9">
        <v>1999</v>
      </c>
      <c r="H9" s="9">
        <v>2000</v>
      </c>
      <c r="I9" s="9">
        <v>2001</v>
      </c>
      <c r="J9" s="9">
        <v>2002</v>
      </c>
      <c r="K9" s="9">
        <v>2003</v>
      </c>
      <c r="L9" s="9">
        <v>2004</v>
      </c>
      <c r="M9" s="6">
        <v>2005</v>
      </c>
    </row>
    <row r="10" spans="2:13" ht="12">
      <c r="B10" s="6" t="s">
        <v>106</v>
      </c>
      <c r="C10" s="21">
        <v>17161.79</v>
      </c>
      <c r="D10" s="21">
        <v>15823.88</v>
      </c>
      <c r="E10" s="21">
        <v>14518.31</v>
      </c>
      <c r="F10" s="21">
        <v>13235.27</v>
      </c>
      <c r="G10" s="21">
        <v>11554.85</v>
      </c>
      <c r="H10" s="21">
        <v>10492.12</v>
      </c>
      <c r="I10" s="21">
        <v>10261.82</v>
      </c>
      <c r="J10" s="21">
        <v>9843.45</v>
      </c>
      <c r="K10" s="21">
        <v>9281.68</v>
      </c>
      <c r="L10" s="21">
        <v>8724.24</v>
      </c>
      <c r="M10" s="139">
        <v>8284.3</v>
      </c>
    </row>
    <row r="11" spans="2:13" ht="12">
      <c r="B11" s="6" t="s">
        <v>107</v>
      </c>
      <c r="C11" s="21">
        <v>14602.3</v>
      </c>
      <c r="D11" s="21">
        <v>14271.51</v>
      </c>
      <c r="E11" s="21">
        <v>13725.79</v>
      </c>
      <c r="F11" s="21">
        <v>13355.8</v>
      </c>
      <c r="G11" s="21">
        <v>12880.87</v>
      </c>
      <c r="H11" s="21">
        <v>12452.96</v>
      </c>
      <c r="I11" s="21">
        <v>12277.86</v>
      </c>
      <c r="J11" s="21">
        <v>11910.96</v>
      </c>
      <c r="K11" s="21">
        <v>11814.62</v>
      </c>
      <c r="L11" s="21">
        <v>11562.78</v>
      </c>
      <c r="M11" s="139">
        <v>11293.55</v>
      </c>
    </row>
    <row r="12" spans="2:13" ht="12">
      <c r="B12" s="6" t="s">
        <v>108</v>
      </c>
      <c r="C12" s="21">
        <v>4413.35</v>
      </c>
      <c r="D12" s="21">
        <v>4362.37</v>
      </c>
      <c r="E12" s="21">
        <v>4360.63</v>
      </c>
      <c r="F12" s="21">
        <v>4376.01</v>
      </c>
      <c r="G12" s="21">
        <v>4323.9</v>
      </c>
      <c r="H12" s="21">
        <v>4234.88</v>
      </c>
      <c r="I12" s="21">
        <v>4202.44</v>
      </c>
      <c r="J12" s="21">
        <v>4155.39</v>
      </c>
      <c r="K12" s="21">
        <v>4106.91</v>
      </c>
      <c r="L12" s="21">
        <v>4079.22</v>
      </c>
      <c r="M12" s="139">
        <v>4093.77</v>
      </c>
    </row>
    <row r="13" spans="2:13" ht="12">
      <c r="B13" s="6" t="s">
        <v>109</v>
      </c>
      <c r="C13" s="21">
        <v>2846.27</v>
      </c>
      <c r="D13" s="21">
        <v>2807.58</v>
      </c>
      <c r="E13" s="21">
        <v>2777.43</v>
      </c>
      <c r="F13" s="21">
        <v>2747.23</v>
      </c>
      <c r="G13" s="21">
        <v>2706.5</v>
      </c>
      <c r="H13" s="21">
        <v>2644.1</v>
      </c>
      <c r="I13" s="21">
        <v>2643.39</v>
      </c>
      <c r="J13" s="21">
        <v>2557.68</v>
      </c>
      <c r="K13" s="21">
        <v>2520.18</v>
      </c>
      <c r="L13" s="21">
        <v>2522.27</v>
      </c>
      <c r="M13" s="139">
        <v>2491.44</v>
      </c>
    </row>
    <row r="14" spans="2:13" ht="12">
      <c r="B14" s="6" t="s">
        <v>105</v>
      </c>
      <c r="C14" s="21">
        <v>51076.87</v>
      </c>
      <c r="D14" s="21">
        <v>49535.73</v>
      </c>
      <c r="E14" s="21">
        <v>47118.14</v>
      </c>
      <c r="F14" s="21">
        <v>44959.23</v>
      </c>
      <c r="G14" s="21">
        <v>42619.06</v>
      </c>
      <c r="H14" s="21">
        <v>39024.62</v>
      </c>
      <c r="I14" s="21">
        <v>37594.01</v>
      </c>
      <c r="J14" s="21">
        <v>35499.42</v>
      </c>
      <c r="K14" s="21">
        <v>33623.32</v>
      </c>
      <c r="L14" s="21">
        <v>33276.71</v>
      </c>
      <c r="M14" s="139">
        <v>31892.02</v>
      </c>
    </row>
    <row r="15" spans="2:13" ht="12">
      <c r="B15" s="6" t="s">
        <v>110</v>
      </c>
      <c r="C15" s="21">
        <v>1113.36</v>
      </c>
      <c r="D15" s="21">
        <v>1061.36</v>
      </c>
      <c r="E15" s="21">
        <v>1008.59</v>
      </c>
      <c r="F15" s="21">
        <v>961.36</v>
      </c>
      <c r="G15" s="21">
        <v>895.45</v>
      </c>
      <c r="H15" s="21">
        <v>847.71</v>
      </c>
      <c r="I15" s="21">
        <v>834.79</v>
      </c>
      <c r="J15" s="21">
        <v>810.98</v>
      </c>
      <c r="K15" s="21">
        <v>788.48</v>
      </c>
      <c r="L15" s="21">
        <v>763.95</v>
      </c>
      <c r="M15" s="139">
        <v>745.21</v>
      </c>
    </row>
    <row r="16" ht="12"/>
    <row r="17" ht="12">
      <c r="B17" s="6" t="s">
        <v>111</v>
      </c>
    </row>
    <row r="18" ht="12"/>
    <row r="19" ht="12">
      <c r="B19" s="6" t="s">
        <v>302</v>
      </c>
    </row>
    <row r="20" ht="12">
      <c r="B20" s="6" t="s">
        <v>305</v>
      </c>
    </row>
    <row r="21" ht="12">
      <c r="B21" s="6" t="s">
        <v>174</v>
      </c>
    </row>
    <row r="22" ht="12">
      <c r="B22" s="6" t="s">
        <v>180</v>
      </c>
    </row>
    <row r="23" ht="12">
      <c r="B23" s="6" t="s">
        <v>284</v>
      </c>
    </row>
    <row r="26" ht="12"/>
    <row r="27" ht="12"/>
    <row r="28" ht="12"/>
    <row r="29" ht="12"/>
    <row r="30" ht="12"/>
    <row r="31" ht="12"/>
    <row r="32" ht="12"/>
    <row r="33" ht="12"/>
    <row r="34" ht="12"/>
    <row r="35" ht="12"/>
    <row r="36" ht="12"/>
    <row r="37" ht="12"/>
    <row r="38" ht="12"/>
    <row r="39" ht="12"/>
    <row r="40" ht="12"/>
    <row r="41" ht="12"/>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Andrew Redpath</cp:lastModifiedBy>
  <dcterms:created xsi:type="dcterms:W3CDTF">1996-10-14T23:33:28Z</dcterms:created>
  <dcterms:modified xsi:type="dcterms:W3CDTF">2008-08-06T16:36:17Z</dcterms:modified>
  <cp:category/>
  <cp:version/>
  <cp:contentType/>
  <cp:contentStatus/>
</cp:coreProperties>
</file>