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210" windowHeight="12780" tabRatio="791" activeTab="0"/>
  </bookViews>
  <sheets>
    <sheet name="SubCh 8.1" sheetId="1" r:id="rId1"/>
    <sheet name="C8F1" sheetId="2" r:id="rId2"/>
    <sheet name="C8T1" sheetId="3" r:id="rId3"/>
    <sheet name="SubCh 8.2" sheetId="4" r:id="rId4"/>
    <sheet name="C8T2" sheetId="5" r:id="rId5"/>
    <sheet name="C8F2" sheetId="6" r:id="rId6"/>
    <sheet name="C8T3" sheetId="7" r:id="rId7"/>
    <sheet name="C8F3" sheetId="8" r:id="rId8"/>
    <sheet name="SubCh 8.3" sheetId="9" r:id="rId9"/>
    <sheet name="C8T4" sheetId="10" r:id="rId10"/>
    <sheet name="C8F4" sheetId="11" r:id="rId11"/>
    <sheet name="C8F5" sheetId="12" r:id="rId12"/>
    <sheet name="C8F6" sheetId="13" r:id="rId13"/>
    <sheet name="C8F7" sheetId="14" r:id="rId14"/>
    <sheet name="C8T5" sheetId="15" r:id="rId15"/>
    <sheet name="C8T6" sheetId="16" r:id="rId16"/>
    <sheet name="C8T7" sheetId="17" r:id="rId17"/>
    <sheet name="C8F8" sheetId="18" r:id="rId18"/>
    <sheet name="C8F9" sheetId="19" r:id="rId19"/>
    <sheet name="C8F10" sheetId="20" r:id="rId20"/>
    <sheet name="C8F11" sheetId="21" r:id="rId21"/>
    <sheet name="C8F12" sheetId="22" r:id="rId22"/>
    <sheet name="C8F13" sheetId="23" r:id="rId23"/>
    <sheet name="C8F14" sheetId="24" r:id="rId24"/>
    <sheet name="C8F15" sheetId="25" r:id="rId25"/>
    <sheet name="C8F16" sheetId="26" r:id="rId26"/>
    <sheet name="C8F17" sheetId="27" r:id="rId27"/>
    <sheet name="C8F18" sheetId="28" r:id="rId28"/>
    <sheet name="C8T8" sheetId="29" r:id="rId29"/>
    <sheet name="C8F19" sheetId="30" r:id="rId30"/>
  </sheets>
  <definedNames/>
  <calcPr fullCalcOnLoad="1"/>
</workbook>
</file>

<file path=xl/sharedStrings.xml><?xml version="1.0" encoding="utf-8"?>
<sst xmlns="http://schemas.openxmlformats.org/spreadsheetml/2006/main" count="603" uniqueCount="202">
  <si>
    <t>This indicator is calculated as share of exports of all high technology products of total exports. High-tech products are defined as the sum of the following products: aerospace, computers, office machinery, electronics, instruments, pharmaceuticals, electrical machinery and armament. The total exports for the EU do not include the intra-EU trade.</t>
  </si>
  <si>
    <t>Total materials</t>
  </si>
  <si>
    <t>Ores, slag and ash</t>
  </si>
  <si>
    <t>Iron and steel</t>
  </si>
  <si>
    <t>Wood and articles of wood; wood charcoal</t>
  </si>
  <si>
    <t>Cereals</t>
  </si>
  <si>
    <t>Lower middle income countries (excluding China)</t>
  </si>
  <si>
    <t>Upper middle income countries</t>
  </si>
  <si>
    <t>Cyprus</t>
  </si>
  <si>
    <t>Latvia</t>
  </si>
  <si>
    <t>Lithuania</t>
  </si>
  <si>
    <t>Luxembourg</t>
  </si>
  <si>
    <t>Hungary</t>
  </si>
  <si>
    <t>Malta</t>
  </si>
  <si>
    <t>Netherlands</t>
  </si>
  <si>
    <t>Austria</t>
  </si>
  <si>
    <t>Poland</t>
  </si>
  <si>
    <t>Portugal</t>
  </si>
  <si>
    <t>Slovenia</t>
  </si>
  <si>
    <t>Slovakia</t>
  </si>
  <si>
    <t>Finland</t>
  </si>
  <si>
    <t>Sweden</t>
  </si>
  <si>
    <t>United Kingdom</t>
  </si>
  <si>
    <t>Norway</t>
  </si>
  <si>
    <t>Switzerland</t>
  </si>
  <si>
    <t>Japan</t>
  </si>
  <si>
    <t>United States</t>
  </si>
  <si>
    <t>Canada</t>
  </si>
  <si>
    <t>International trade in goods</t>
  </si>
  <si>
    <t>International trade</t>
  </si>
  <si>
    <t>China (including Hong Kong)</t>
  </si>
  <si>
    <t>Imports</t>
  </si>
  <si>
    <t>Exports</t>
  </si>
  <si>
    <t>Rest of the world</t>
  </si>
  <si>
    <t>China (excluding Hong Kong)</t>
  </si>
  <si>
    <t>Russian Federation</t>
  </si>
  <si>
    <t>Mineral fuels, lubricants and related materials</t>
  </si>
  <si>
    <t>Chemicals and related products, n.e.s.</t>
  </si>
  <si>
    <t>Machinery and transport equipment</t>
  </si>
  <si>
    <t>Food, drinks and tobacco</t>
  </si>
  <si>
    <t>Raw materials</t>
  </si>
  <si>
    <t>Other manufactured products</t>
  </si>
  <si>
    <t>EU-25 (1)</t>
  </si>
  <si>
    <t>EU-15 (2)</t>
  </si>
  <si>
    <t>Trade balance (EUR 1 000 million)</t>
  </si>
  <si>
    <t>(% share of total trade)</t>
  </si>
  <si>
    <t>(EUR 1 000 million)</t>
  </si>
  <si>
    <t>(% share of world exports)</t>
  </si>
  <si>
    <t>(% share of world imports)</t>
  </si>
  <si>
    <t>International trade in services</t>
  </si>
  <si>
    <t>Credits</t>
  </si>
  <si>
    <t>Debits</t>
  </si>
  <si>
    <t>Bulgaria</t>
  </si>
  <si>
    <t>Romania</t>
  </si>
  <si>
    <t>Turkey</t>
  </si>
  <si>
    <t>Oceania (including Australia) and southern polar regions</t>
  </si>
  <si>
    <t>Travel</t>
  </si>
  <si>
    <t>Transportation</t>
  </si>
  <si>
    <t xml:space="preserve"> Imports</t>
  </si>
  <si>
    <t xml:space="preserve"> Balance</t>
  </si>
  <si>
    <t xml:space="preserve"> Exports</t>
  </si>
  <si>
    <t>:</t>
  </si>
  <si>
    <t>Least developed countries</t>
  </si>
  <si>
    <t>Other low income countries</t>
  </si>
  <si>
    <t>Chapter 8</t>
  </si>
  <si>
    <t>(% of GDP)</t>
  </si>
  <si>
    <t>Goods</t>
  </si>
  <si>
    <t>Services</t>
  </si>
  <si>
    <t>Balance</t>
  </si>
  <si>
    <t>Euro area</t>
  </si>
  <si>
    <t xml:space="preserve">Japan </t>
  </si>
  <si>
    <t>Shares in the world market for exports of goods, 2005</t>
  </si>
  <si>
    <t>Shares in the world market for imports of goods, 2005</t>
  </si>
  <si>
    <t>Share of EU-27 exports (%)</t>
  </si>
  <si>
    <t>Share of EU-27 imports (%)</t>
  </si>
  <si>
    <t>EU-27</t>
  </si>
  <si>
    <t>Belgium</t>
  </si>
  <si>
    <t>Czech Republic</t>
  </si>
  <si>
    <t>Denmark</t>
  </si>
  <si>
    <t>Germany</t>
  </si>
  <si>
    <t>Estonia</t>
  </si>
  <si>
    <t>Greece</t>
  </si>
  <si>
    <t>Spain</t>
  </si>
  <si>
    <t>France</t>
  </si>
  <si>
    <t>Ireland</t>
  </si>
  <si>
    <t>Italy</t>
  </si>
  <si>
    <t>Salt; sulphur; earths and stone; 
plastering materials, lime and cement</t>
  </si>
  <si>
    <t>Others</t>
  </si>
  <si>
    <t>Edible fruit and nuts; peel of citrus fruit or melons</t>
  </si>
  <si>
    <t>Animal or vegetable fats and oils and their cleavage products; prepared edible fats; animal or vegetable waxes</t>
  </si>
  <si>
    <t xml:space="preserve">            Goods</t>
  </si>
  <si>
    <t xml:space="preserve">           Services</t>
  </si>
  <si>
    <t>European countries not EU nor EFTA</t>
  </si>
  <si>
    <t>(1) Extra EU-25.</t>
  </si>
  <si>
    <t>(2) Extra EU-15.</t>
  </si>
  <si>
    <t>Evolution of international trade in goods, EU-27 (1)</t>
  </si>
  <si>
    <t>Exports (left-hand scale)</t>
  </si>
  <si>
    <t>Imports (left-hand scale)</t>
  </si>
  <si>
    <t>Balance (right-hand scale)</t>
  </si>
  <si>
    <t>(1) Extra EU-27.</t>
  </si>
  <si>
    <t xml:space="preserve">     Balance</t>
  </si>
  <si>
    <t>Contribution to extra EU-27 trade in goods, 2006</t>
  </si>
  <si>
    <t>Contribution to intra EU-27 trade in goods, 2006</t>
  </si>
  <si>
    <t>Main trading partners for exports of goods, EU-27, 2006</t>
  </si>
  <si>
    <t>Main trading partners for imports of goods, EU-27, 2006</t>
  </si>
  <si>
    <t>Main exported goods, EU-27</t>
  </si>
  <si>
    <t>Main imported goods, EU-27</t>
  </si>
  <si>
    <t>Main players in world trade for goods</t>
  </si>
  <si>
    <t>Main players in world trade for goods, 2006</t>
  </si>
  <si>
    <t xml:space="preserve">   Exports</t>
  </si>
  <si>
    <t xml:space="preserve">   Imports</t>
  </si>
  <si>
    <t>(% share of extra EU-27 imports)</t>
  </si>
  <si>
    <t>Imports of goods from developing countries by income group, EU-27, 2006 (1)</t>
  </si>
  <si>
    <t>(% share of extra EU-27 exports)</t>
  </si>
  <si>
    <t>Mineral fuels, mineral oils and products of their distillation; bituminous substances; mineral waxes</t>
  </si>
  <si>
    <t>Residues and waste from the food industries; 
prepared animal feed</t>
  </si>
  <si>
    <t>Oil seeds and oleaginous fruits; miscellaneous grains, seeds and fruits; industrial or medicinal plants; straw and fodder</t>
  </si>
  <si>
    <t>(% share of exports of high technology products in total exports)</t>
  </si>
  <si>
    <t>Intra and extra EU-27 trade in goods, 2006</t>
  </si>
  <si>
    <t>Extra EU-27</t>
  </si>
  <si>
    <t>Intra EU-27</t>
  </si>
  <si>
    <t>2005-06 growth rate (%)</t>
  </si>
  <si>
    <t>EU-27 (1)</t>
  </si>
  <si>
    <t>Lower middle income developing countries (excluding China)</t>
  </si>
  <si>
    <t>Upper middle income developing countries</t>
  </si>
  <si>
    <t>Other low income developing countries</t>
  </si>
  <si>
    <t>Imports of manufactured products, EU-27, 2006 (1)</t>
  </si>
  <si>
    <t>Imports of agricultural products, food, drinks and tobacco, EU-27, 2006 (1)</t>
  </si>
  <si>
    <t>Imports of mineral fuels, lubricants and related materials, EU-27, 2006 (1)</t>
  </si>
  <si>
    <t>(1) EU-27 imports from developing countries were valued at EUR 646 000 million in 2006.</t>
  </si>
  <si>
    <t>(% share by income group of partner)</t>
  </si>
  <si>
    <t>Imports of selected materials from developing countries, EU-27</t>
  </si>
  <si>
    <t>High-tech exports, 2006</t>
  </si>
  <si>
    <t>Trade integration of goods and services</t>
  </si>
  <si>
    <t>Trade integration, EU-27</t>
  </si>
  <si>
    <t>Share of goods and services in GDP, 2006</t>
  </si>
  <si>
    <t>Croatia</t>
  </si>
  <si>
    <t>International trade in services (1)</t>
  </si>
  <si>
    <t>(1) Transactions are registered vis-à-vis the rest of the world; EU-27 partner is extra EU-27, euro area partner is extra euro area, Member States partner is the rest of the world.</t>
  </si>
  <si>
    <t>International trade in services, EU-27, 2006</t>
  </si>
  <si>
    <t>(% share of extra EU-27 credits and debits)</t>
  </si>
  <si>
    <t>North Africa</t>
  </si>
  <si>
    <t>Other African countries</t>
  </si>
  <si>
    <t>North America</t>
  </si>
  <si>
    <t>Central America</t>
  </si>
  <si>
    <t>South America</t>
  </si>
  <si>
    <t>Near and Middle East</t>
  </si>
  <si>
    <t>Other Asian countries</t>
  </si>
  <si>
    <t>International trade by main service categories, EU-27, 2006</t>
  </si>
  <si>
    <t>Royalties 
and 
license 
fees</t>
  </si>
  <si>
    <t>Computer 
and 
information 
services</t>
  </si>
  <si>
    <t>Government 
services, 
n.i.e.</t>
  </si>
  <si>
    <t>Comm-
unications 
services</t>
  </si>
  <si>
    <t>Construction 
services</t>
  </si>
  <si>
    <t>Insurance 
services</t>
  </si>
  <si>
    <t>Personal, 
cultural 
and
recreational
services</t>
  </si>
  <si>
    <t>Financial 
services</t>
  </si>
  <si>
    <t>Other 
business
services</t>
  </si>
  <si>
    <t>European Free Trade Association</t>
  </si>
  <si>
    <t>Net</t>
  </si>
  <si>
    <t>Total</t>
  </si>
  <si>
    <t>EFTA</t>
  </si>
  <si>
    <t>Russia</t>
  </si>
  <si>
    <t>China</t>
  </si>
  <si>
    <t>India</t>
  </si>
  <si>
    <t>Hong Kong</t>
  </si>
  <si>
    <t>Brazil</t>
  </si>
  <si>
    <t>Other countries</t>
  </si>
  <si>
    <t xml:space="preserve">    Credits</t>
  </si>
  <si>
    <t xml:space="preserve">   Debits</t>
  </si>
  <si>
    <t xml:space="preserve">   Net</t>
  </si>
  <si>
    <t xml:space="preserve">     2004</t>
  </si>
  <si>
    <t xml:space="preserve">     2005</t>
  </si>
  <si>
    <t xml:space="preserve">     2006</t>
  </si>
  <si>
    <t>(%)</t>
  </si>
  <si>
    <t>Source: Eurostat (tsier064 and tsier065)</t>
  </si>
  <si>
    <t>Source: Eurostat (tec00039, tec00040 and tec00001)</t>
  </si>
  <si>
    <t>Source: Eurostat (tec00040)</t>
  </si>
  <si>
    <t>Source: Eurostat (tec00080 and tec00081)</t>
  </si>
  <si>
    <t>Source: Eurostat (tec00063, tec00058, tec00062, tec00069, tec00071, tec00070, tec00067, tec00068, tec00066, tec00065 and tec00064)</t>
  </si>
  <si>
    <t xml:space="preserve">Trade integration of goods as a percentage of GDP (gross domestic product). Average of imports and exports of the item goods of the balance of payments divided by GDP. If the index increases over time it means that the country/zone is becoming more integrated within the international economy. </t>
  </si>
  <si>
    <t xml:space="preserve">Trade integration of services as a percentage of GDP (gross domestic product). Average of imports and exports of the item services of the balance of payments divided by GDP. If the index increases over time it means that the country/zone is becoming more integrated within the international economy. </t>
  </si>
  <si>
    <t xml:space="preserve">The balance of payments is a record of a country's international transactions with the rest of the world. The balance of payments is composed of two broad sub-balances: the current account and the capital and financial account. The current account is itself subdivided into four basic components: goods, services, income and current transfers. For each of these items, the current account registers the value of exports (credits) and imports (debits). </t>
  </si>
  <si>
    <t xml:space="preserve">GDP (gross domestic product) is an indicator for a nation´s economic situation. It reflects the total value of all goods and services produced less the value of goods and services used for intermediate consumption in their production. Expressing GDP in PPS (purchasing power standards) eliminates differences in price levels between countries, and calculations on a per head basis allows for the comparison of economies significantly different in absolute size. </t>
  </si>
  <si>
    <t>Source: Eurostat (ext_lt_intertrd)</t>
  </si>
  <si>
    <t>Source: Eurostat (tet00018)</t>
  </si>
  <si>
    <t>Source: Eurostat (tet00002)</t>
  </si>
  <si>
    <t>Source: Eurostat (ext_lt_intratrd)</t>
  </si>
  <si>
    <t>Source: Eurostat (tsiir140)</t>
  </si>
  <si>
    <t>Source: Eurostat (bop_its_det)</t>
  </si>
  <si>
    <t>The balance of payments is a record of a country's international transactions with the rest of the world. It is composed of the current account and the capital and financial account. The current account is itself subdivided into goods, services, income and current transfers; it registers the value of exports (credits) and imports (debits). The difference between these two values is the balance.</t>
  </si>
  <si>
    <t>Imports from a non-EU country include goods which enter the statistical territory of the Member State from a non-EU country and are: 1) placed under the customs procedure for release into free circulation (goods that will be consumed in the importing Member State or dispatched to another Member State), either immediately or after a period in a customs warehouse; or 2) placed under the customs procedure for inward processing or processing under customs control (usually goods destined to be processed, transformed or repaired for subsequent re-export) either immediately or after a period in a customs warehouse. DAC (Development Assistance Committee) countries refer to developing countries and territories on Part I of the OECD DAC List of Aid Recipients for which there is a long-standing United Nations target of 0.7 % of donors' gross national product.</t>
  </si>
  <si>
    <t>Source: Eurostat (Comext)</t>
  </si>
  <si>
    <t>Source: Eurostat (ext_lt_maineu)</t>
  </si>
  <si>
    <t>(million tonnes)</t>
  </si>
  <si>
    <t>The calculation of the percentages is based on a world trade excluding EU-25 intra-Community trade.</t>
  </si>
  <si>
    <t>Source: Eurostat (tsdgp210)</t>
  </si>
  <si>
    <t>(1) Imports from countries of the Development Assistance Committee (DAC) were valued at EUR 142 000 million in 2006.</t>
  </si>
  <si>
    <t>(1) Imports from countries of the Development Assistance Committee (DAC) were valued at EUR 48 000 million in 2006.</t>
  </si>
  <si>
    <t>(1) Manufactured products exclude processed food, beverages and tobacco, as well as processed mineral fuels, lubricants and related materials; imports from countries of the Development Assistance Committee (DAC) were valued at EUR 403 000 million in 2006.</t>
  </si>
  <si>
    <t xml:space="preserve">Data refers to trade statistics concerning the following chapters of the Combined Nomenclature: 01 to 18, 23 to 27, 31 to 36, 39 to 41, 44 to 47, 50 to 53, 70 to 81. </t>
  </si>
  <si>
    <t>Evolution of trade in services, by selected partner, EU-27</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</si>
</sst>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 &quot;#,##0;\-&quot;£ &quot;#,##0"/>
    <numFmt numFmtId="171" formatCode="&quot;£ &quot;#,##0;[Red]\-&quot;£ &quot;#,##0"/>
    <numFmt numFmtId="172" formatCode="&quot;£ &quot;#,##0.00;\-&quot;£ &quot;#,##0.00"/>
    <numFmt numFmtId="173" formatCode="&quot;£ &quot;#,##0.00;[Red]\-&quot;£ &quot;#,##0.00"/>
    <numFmt numFmtId="174" formatCode="_-&quot;£ &quot;* #,##0_-;\-&quot;£ &quot;* #,##0_-;_-&quot;£ &quot;* &quot;-&quot;_-;_-@_-"/>
    <numFmt numFmtId="175" formatCode="_-&quot;£ &quot;* #,##0.00_-;\-&quot;£ &quot;* #,##0.00_-;_-&quot;£ &quot;* &quot;-&quot;??_-;_-@_-"/>
    <numFmt numFmtId="176" formatCode="0.0"/>
    <numFmt numFmtId="177" formatCode="0.0000"/>
    <numFmt numFmtId="178" formatCode="0.000"/>
    <numFmt numFmtId="179" formatCode="0.00000"/>
    <numFmt numFmtId="180" formatCode="#,##0;[Black]#,##0"/>
    <numFmt numFmtId="181" formatCode="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000000"/>
    <numFmt numFmtId="189" formatCode="#\ ##0"/>
    <numFmt numFmtId="190" formatCode="_-* #,##0.000_-;\-* #,##0.000_-;_-* &quot;-&quot;??_-;_-@_-"/>
    <numFmt numFmtId="191" formatCode="_-* #,##0.0000_-;\-* #,##0.0000_-;_-* &quot;-&quot;??_-;_-@_-"/>
    <numFmt numFmtId="192" formatCode="[$-809]dd\ mmmm\ yyyy"/>
  </numFmts>
  <fonts count="13">
    <font>
      <sz val="10"/>
      <name val="Arial"/>
      <family val="0"/>
    </font>
    <font>
      <sz val="8"/>
      <name val="Arial"/>
      <family val="0"/>
    </font>
    <font>
      <sz val="8"/>
      <name val="Frutiger 45"/>
      <family val="2"/>
    </font>
    <font>
      <sz val="9"/>
      <name val="Frutiger 45"/>
      <family val="2"/>
    </font>
    <font>
      <b/>
      <sz val="9"/>
      <name val="Frutiger 45"/>
      <family val="2"/>
    </font>
    <font>
      <i/>
      <sz val="9"/>
      <name val="Frutiger 45"/>
      <family val="2"/>
    </font>
    <font>
      <sz val="9"/>
      <color indexed="10"/>
      <name val="Frutiger 45"/>
      <family val="2"/>
    </font>
    <font>
      <sz val="9"/>
      <color indexed="8"/>
      <name val="Frutiger 45"/>
      <family val="2"/>
    </font>
    <font>
      <u val="single"/>
      <sz val="10"/>
      <color indexed="12"/>
      <name val="Arial"/>
      <family val="0"/>
    </font>
    <font>
      <u val="single"/>
      <sz val="10"/>
      <color indexed="36"/>
      <name val="Arial"/>
      <family val="0"/>
    </font>
    <font>
      <sz val="9"/>
      <color indexed="63"/>
      <name val="Frutiger 45"/>
      <family val="2"/>
    </font>
    <font>
      <sz val="9"/>
      <color indexed="62"/>
      <name val="Frutiger 45"/>
      <family val="2"/>
    </font>
    <font>
      <b/>
      <sz val="9"/>
      <color indexed="62"/>
      <name val="Frutiger 45"/>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3" fillId="2" borderId="0" xfId="0" applyFont="1" applyFill="1" applyAlignment="1">
      <alignment/>
    </xf>
    <xf numFmtId="0" fontId="4" fillId="2" borderId="0" xfId="0" applyFont="1" applyFill="1" applyAlignment="1">
      <alignment/>
    </xf>
    <xf numFmtId="0" fontId="3" fillId="2" borderId="0" xfId="0" applyFont="1" applyFill="1" applyBorder="1" applyAlignment="1">
      <alignment/>
    </xf>
    <xf numFmtId="0" fontId="4" fillId="2" borderId="0" xfId="0" applyFont="1" applyFill="1" applyBorder="1" applyAlignment="1">
      <alignment horizontal="center" vertical="center"/>
    </xf>
    <xf numFmtId="0" fontId="3" fillId="2" borderId="1" xfId="0" applyFont="1" applyFill="1" applyBorder="1" applyAlignment="1">
      <alignment/>
    </xf>
    <xf numFmtId="0" fontId="4" fillId="2" borderId="1" xfId="0" applyFont="1" applyFill="1" applyBorder="1" applyAlignment="1">
      <alignment/>
    </xf>
    <xf numFmtId="1" fontId="4" fillId="2" borderId="1" xfId="0" applyNumberFormat="1" applyFont="1" applyFill="1" applyBorder="1" applyAlignment="1">
      <alignment horizontal="right"/>
    </xf>
    <xf numFmtId="0" fontId="3" fillId="2" borderId="0" xfId="0" applyFont="1" applyFill="1" applyAlignment="1">
      <alignment vertical="center"/>
    </xf>
    <xf numFmtId="0" fontId="4" fillId="2" borderId="0" xfId="0" applyFont="1" applyFill="1" applyAlignment="1">
      <alignment vertical="center"/>
    </xf>
    <xf numFmtId="3" fontId="3" fillId="2" borderId="0" xfId="0" applyNumberFormat="1" applyFont="1" applyFill="1" applyAlignment="1">
      <alignment horizontal="right" vertical="center"/>
    </xf>
    <xf numFmtId="0" fontId="3" fillId="2" borderId="0" xfId="0" applyFont="1" applyFill="1" applyBorder="1" applyAlignment="1">
      <alignment vertical="center"/>
    </xf>
    <xf numFmtId="0" fontId="4" fillId="2" borderId="0" xfId="0" applyFont="1" applyFill="1" applyBorder="1" applyAlignment="1">
      <alignment vertical="center"/>
    </xf>
    <xf numFmtId="3"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4" fillId="2" borderId="1" xfId="0" applyFont="1" applyFill="1" applyBorder="1" applyAlignment="1">
      <alignment vertical="center"/>
    </xf>
    <xf numFmtId="3" fontId="3" fillId="2" borderId="1" xfId="0" applyNumberFormat="1" applyFont="1" applyFill="1" applyBorder="1" applyAlignment="1">
      <alignment horizontal="right" vertical="center"/>
    </xf>
    <xf numFmtId="182" fontId="3" fillId="2" borderId="0" xfId="0" applyNumberFormat="1" applyFont="1" applyFill="1" applyAlignment="1">
      <alignment horizontal="right" vertical="center"/>
    </xf>
    <xf numFmtId="182" fontId="3" fillId="2" borderId="0" xfId="0" applyNumberFormat="1" applyFont="1" applyFill="1" applyBorder="1" applyAlignment="1">
      <alignment horizontal="right" vertical="center"/>
    </xf>
    <xf numFmtId="0" fontId="3" fillId="2" borderId="0" xfId="0" applyFont="1" applyFill="1" applyAlignment="1">
      <alignment horizontal="right"/>
    </xf>
    <xf numFmtId="176" fontId="3" fillId="2" borderId="0" xfId="0" applyNumberFormat="1" applyFont="1" applyFill="1" applyAlignment="1">
      <alignment/>
    </xf>
    <xf numFmtId="0" fontId="5" fillId="2" borderId="0" xfId="0" applyFont="1" applyFill="1" applyAlignment="1">
      <alignment horizontal="justify"/>
    </xf>
    <xf numFmtId="0" fontId="3" fillId="2" borderId="0" xfId="0" applyFont="1" applyFill="1" applyAlignment="1">
      <alignment horizontal="justify"/>
    </xf>
    <xf numFmtId="0" fontId="3" fillId="2" borderId="0" xfId="0" applyFont="1" applyFill="1" applyAlignment="1">
      <alignment wrapText="1"/>
    </xf>
    <xf numFmtId="176" fontId="3" fillId="2" borderId="0" xfId="0" applyNumberFormat="1" applyFont="1" applyFill="1" applyAlignment="1">
      <alignment horizontal="right"/>
    </xf>
    <xf numFmtId="1" fontId="4" fillId="2" borderId="0" xfId="0" applyNumberFormat="1" applyFont="1" applyFill="1" applyBorder="1" applyAlignment="1">
      <alignment horizontal="right" wrapText="1"/>
    </xf>
    <xf numFmtId="176" fontId="4" fillId="2" borderId="0" xfId="0" applyNumberFormat="1" applyFont="1" applyFill="1" applyBorder="1" applyAlignment="1">
      <alignment horizontal="right" wrapText="1"/>
    </xf>
    <xf numFmtId="0" fontId="3" fillId="2" borderId="2" xfId="0" applyFont="1" applyFill="1" applyBorder="1" applyAlignment="1">
      <alignment vertical="center"/>
    </xf>
    <xf numFmtId="0" fontId="4" fillId="2" borderId="2" xfId="0" applyFont="1" applyFill="1" applyBorder="1" applyAlignment="1">
      <alignment vertical="center"/>
    </xf>
    <xf numFmtId="182" fontId="3" fillId="2" borderId="2" xfId="0" applyNumberFormat="1" applyFont="1" applyFill="1" applyBorder="1" applyAlignment="1">
      <alignment horizontal="right" vertical="center"/>
    </xf>
    <xf numFmtId="182" fontId="3" fillId="2" borderId="1" xfId="0" applyNumberFormat="1" applyFont="1" applyFill="1" applyBorder="1" applyAlignment="1">
      <alignment horizontal="right" vertical="center"/>
    </xf>
    <xf numFmtId="0" fontId="3" fillId="2" borderId="0" xfId="0" applyFont="1" applyFill="1" applyAlignment="1">
      <alignment horizontal="left"/>
    </xf>
    <xf numFmtId="176" fontId="6" fillId="2" borderId="0" xfId="0" applyNumberFormat="1" applyFont="1" applyFill="1" applyAlignment="1">
      <alignment/>
    </xf>
    <xf numFmtId="0" fontId="7" fillId="2" borderId="0" xfId="0" applyFont="1" applyFill="1" applyAlignment="1">
      <alignment/>
    </xf>
    <xf numFmtId="0" fontId="4" fillId="2" borderId="0" xfId="0" applyFont="1" applyFill="1" applyBorder="1" applyAlignment="1">
      <alignment horizontal="center"/>
    </xf>
    <xf numFmtId="0" fontId="3" fillId="2" borderId="0" xfId="0" applyFont="1" applyFill="1" applyAlignment="1">
      <alignment horizontal="center"/>
    </xf>
    <xf numFmtId="0" fontId="3" fillId="2" borderId="0" xfId="0" applyFont="1" applyFill="1" applyAlignment="1">
      <alignment/>
    </xf>
    <xf numFmtId="1" fontId="3" fillId="2" borderId="0" xfId="0" applyNumberFormat="1" applyFont="1" applyFill="1" applyAlignment="1">
      <alignment horizontal="right"/>
    </xf>
    <xf numFmtId="176" fontId="3" fillId="2" borderId="0" xfId="0" applyNumberFormat="1" applyFont="1" applyFill="1" applyAlignment="1">
      <alignment horizontal="right" vertical="center"/>
    </xf>
    <xf numFmtId="0" fontId="4" fillId="2" borderId="0" xfId="0" applyFont="1" applyFill="1" applyAlignment="1">
      <alignment horizontal="center"/>
    </xf>
    <xf numFmtId="182" fontId="3" fillId="2" borderId="2" xfId="0" applyNumberFormat="1" applyFont="1" applyFill="1" applyBorder="1" applyAlignment="1">
      <alignment vertical="center"/>
    </xf>
    <xf numFmtId="176" fontId="3" fillId="2" borderId="0" xfId="0" applyNumberFormat="1" applyFont="1" applyFill="1" applyAlignment="1">
      <alignment vertical="center"/>
    </xf>
    <xf numFmtId="182" fontId="3" fillId="2" borderId="0" xfId="0" applyNumberFormat="1" applyFont="1" applyFill="1" applyBorder="1" applyAlignment="1">
      <alignment vertical="center"/>
    </xf>
    <xf numFmtId="182" fontId="3" fillId="2" borderId="0" xfId="0" applyNumberFormat="1" applyFont="1" applyFill="1" applyAlignment="1">
      <alignment vertical="center"/>
    </xf>
    <xf numFmtId="182" fontId="3" fillId="2" borderId="0" xfId="0" applyNumberFormat="1" applyFont="1" applyFill="1" applyBorder="1" applyAlignment="1">
      <alignment/>
    </xf>
    <xf numFmtId="182" fontId="3" fillId="2" borderId="0" xfId="0" applyNumberFormat="1" applyFont="1" applyFill="1" applyAlignment="1">
      <alignment/>
    </xf>
    <xf numFmtId="0" fontId="3" fillId="2" borderId="3" xfId="0" applyFont="1" applyFill="1" applyBorder="1" applyAlignment="1">
      <alignment vertical="center"/>
    </xf>
    <xf numFmtId="0" fontId="4" fillId="2" borderId="3" xfId="0" applyFont="1" applyFill="1" applyBorder="1" applyAlignment="1">
      <alignment/>
    </xf>
    <xf numFmtId="182" fontId="3" fillId="2" borderId="3"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2" borderId="0" xfId="0" applyNumberFormat="1" applyFont="1" applyFill="1" applyBorder="1" applyAlignment="1">
      <alignment horizontal="right" vertical="center"/>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xf>
    <xf numFmtId="176" fontId="3" fillId="2" borderId="0" xfId="0" applyNumberFormat="1" applyFont="1" applyFill="1" applyBorder="1" applyAlignment="1">
      <alignment/>
    </xf>
    <xf numFmtId="0" fontId="3" fillId="2" borderId="1" xfId="0" applyFont="1" applyFill="1" applyBorder="1" applyAlignment="1">
      <alignment/>
    </xf>
    <xf numFmtId="0" fontId="4" fillId="2" borderId="1" xfId="0" applyFont="1" applyFill="1" applyBorder="1" applyAlignment="1">
      <alignment/>
    </xf>
    <xf numFmtId="182" fontId="3" fillId="2" borderId="1" xfId="0" applyNumberFormat="1" applyFont="1" applyFill="1" applyBorder="1" applyAlignment="1">
      <alignment/>
    </xf>
    <xf numFmtId="176" fontId="3" fillId="2" borderId="1" xfId="0" applyNumberFormat="1" applyFont="1" applyFill="1" applyBorder="1" applyAlignment="1">
      <alignment/>
    </xf>
    <xf numFmtId="0" fontId="0" fillId="2" borderId="0" xfId="0" applyFill="1" applyAlignment="1">
      <alignment/>
    </xf>
    <xf numFmtId="0" fontId="3" fillId="2" borderId="0" xfId="0" applyFont="1" applyFill="1" applyAlignment="1">
      <alignment/>
    </xf>
    <xf numFmtId="176" fontId="3" fillId="2" borderId="0" xfId="0" applyNumberFormat="1" applyFont="1" applyFill="1" applyAlignment="1">
      <alignment/>
    </xf>
    <xf numFmtId="0" fontId="3" fillId="2" borderId="0" xfId="0" applyFont="1" applyFill="1" applyAlignment="1">
      <alignment wrapText="1"/>
    </xf>
    <xf numFmtId="0" fontId="3" fillId="2" borderId="3" xfId="0" applyFont="1" applyFill="1" applyBorder="1" applyAlignment="1">
      <alignment/>
    </xf>
    <xf numFmtId="0" fontId="3" fillId="2" borderId="1" xfId="0" applyFont="1" applyFill="1" applyBorder="1" applyAlignment="1">
      <alignment/>
    </xf>
    <xf numFmtId="176" fontId="3" fillId="2" borderId="3" xfId="0" applyNumberFormat="1" applyFont="1" applyFill="1" applyBorder="1" applyAlignment="1">
      <alignment/>
    </xf>
    <xf numFmtId="176" fontId="3" fillId="2" borderId="0" xfId="0" applyNumberFormat="1" applyFont="1" applyFill="1" applyAlignment="1">
      <alignment vertical="top"/>
    </xf>
    <xf numFmtId="176" fontId="3" fillId="2" borderId="1" xfId="0" applyNumberFormat="1" applyFont="1" applyFill="1" applyBorder="1" applyAlignment="1">
      <alignment/>
    </xf>
    <xf numFmtId="0" fontId="4" fillId="2" borderId="0" xfId="0" applyFont="1" applyFill="1" applyAlignment="1">
      <alignment wrapText="1"/>
    </xf>
    <xf numFmtId="0" fontId="4" fillId="2" borderId="3" xfId="0" applyFont="1" applyFill="1" applyBorder="1" applyAlignment="1">
      <alignment vertical="center"/>
    </xf>
    <xf numFmtId="176" fontId="3" fillId="0" borderId="0" xfId="0" applyNumberFormat="1" applyFont="1" applyFill="1" applyAlignment="1">
      <alignment horizontal="right"/>
    </xf>
    <xf numFmtId="0" fontId="11" fillId="2" borderId="0" xfId="0" applyFont="1" applyFill="1" applyAlignment="1">
      <alignment/>
    </xf>
    <xf numFmtId="0" fontId="10" fillId="2" borderId="0" xfId="0" applyFont="1" applyFill="1" applyAlignment="1">
      <alignment wrapText="1"/>
    </xf>
    <xf numFmtId="176" fontId="10" fillId="2" borderId="0" xfId="0" applyNumberFormat="1" applyFont="1" applyFill="1" applyAlignment="1">
      <alignment/>
    </xf>
    <xf numFmtId="0" fontId="11" fillId="2" borderId="0" xfId="0" applyFont="1" applyFill="1" applyAlignment="1">
      <alignment wrapText="1"/>
    </xf>
    <xf numFmtId="176" fontId="11" fillId="2" borderId="0" xfId="0" applyNumberFormat="1" applyFont="1" applyFill="1" applyAlignment="1">
      <alignment/>
    </xf>
    <xf numFmtId="0" fontId="11" fillId="2" borderId="0" xfId="0" applyFont="1" applyFill="1" applyBorder="1" applyAlignment="1">
      <alignment/>
    </xf>
    <xf numFmtId="0" fontId="12" fillId="2" borderId="0" xfId="0" applyFont="1" applyFill="1" applyBorder="1" applyAlignment="1">
      <alignment vertical="center"/>
    </xf>
    <xf numFmtId="0" fontId="11" fillId="2" borderId="0" xfId="0" applyFont="1" applyFill="1" applyBorder="1" applyAlignment="1">
      <alignment vertical="center"/>
    </xf>
    <xf numFmtId="0" fontId="11" fillId="2" borderId="3" xfId="0" applyFont="1" applyFill="1" applyBorder="1" applyAlignment="1">
      <alignment vertical="center"/>
    </xf>
    <xf numFmtId="182" fontId="11" fillId="2" borderId="3" xfId="0" applyNumberFormat="1" applyFont="1" applyFill="1" applyBorder="1" applyAlignment="1">
      <alignment horizontal="right" vertical="center"/>
    </xf>
    <xf numFmtId="176" fontId="11" fillId="2" borderId="3" xfId="0" applyNumberFormat="1" applyFont="1" applyFill="1" applyBorder="1" applyAlignment="1">
      <alignment horizontal="right" vertical="center"/>
    </xf>
    <xf numFmtId="0" fontId="11" fillId="2" borderId="3" xfId="0" applyFont="1" applyFill="1" applyBorder="1" applyAlignment="1">
      <alignment/>
    </xf>
    <xf numFmtId="182" fontId="11" fillId="2" borderId="0" xfId="0" applyNumberFormat="1" applyFont="1" applyFill="1" applyBorder="1" applyAlignment="1">
      <alignment horizontal="right" vertical="center"/>
    </xf>
    <xf numFmtId="176" fontId="11" fillId="2" borderId="0" xfId="0" applyNumberFormat="1" applyFont="1" applyFill="1" applyBorder="1" applyAlignment="1">
      <alignment horizontal="right" vertical="center"/>
    </xf>
    <xf numFmtId="0" fontId="11" fillId="2" borderId="1" xfId="0" applyFont="1" applyFill="1" applyBorder="1" applyAlignment="1">
      <alignment vertical="center"/>
    </xf>
    <xf numFmtId="182" fontId="11" fillId="2" borderId="1" xfId="0" applyNumberFormat="1" applyFont="1" applyFill="1" applyBorder="1" applyAlignment="1">
      <alignment horizontal="right" vertical="center"/>
    </xf>
    <xf numFmtId="176" fontId="11" fillId="2" borderId="1" xfId="0" applyNumberFormat="1" applyFont="1" applyFill="1" applyBorder="1" applyAlignment="1">
      <alignment horizontal="right" vertical="center"/>
    </xf>
    <xf numFmtId="0" fontId="11" fillId="2" borderId="1" xfId="0" applyFont="1" applyFill="1" applyBorder="1" applyAlignment="1">
      <alignment/>
    </xf>
    <xf numFmtId="0" fontId="12" fillId="2" borderId="3" xfId="0" applyFont="1" applyFill="1" applyBorder="1" applyAlignment="1">
      <alignment vertical="center"/>
    </xf>
    <xf numFmtId="0" fontId="12" fillId="2" borderId="1" xfId="0" applyFont="1" applyFill="1" applyBorder="1" applyAlignment="1">
      <alignment vertical="center"/>
    </xf>
    <xf numFmtId="182" fontId="12" fillId="2" borderId="0" xfId="0" applyNumberFormat="1" applyFont="1" applyFill="1" applyBorder="1" applyAlignment="1">
      <alignment horizontal="right"/>
    </xf>
    <xf numFmtId="0" fontId="12" fillId="2" borderId="0" xfId="0" applyNumberFormat="1" applyFont="1" applyFill="1" applyBorder="1" applyAlignment="1">
      <alignment horizontal="right"/>
    </xf>
    <xf numFmtId="0" fontId="4" fillId="2" borderId="1" xfId="0" applyFont="1" applyFill="1" applyBorder="1" applyAlignment="1">
      <alignment horizontal="center"/>
    </xf>
    <xf numFmtId="0" fontId="12" fillId="2" borderId="1" xfId="0" applyNumberFormat="1" applyFont="1" applyFill="1" applyBorder="1" applyAlignment="1" quotePrefix="1">
      <alignment horizontal="center"/>
    </xf>
    <xf numFmtId="0" fontId="12" fillId="2" borderId="1" xfId="0" applyNumberFormat="1" applyFont="1" applyFill="1" applyBorder="1" applyAlignment="1">
      <alignment horizontal="center"/>
    </xf>
    <xf numFmtId="0" fontId="4" fillId="2" borderId="0" xfId="0" applyFont="1" applyFill="1" applyBorder="1" applyAlignment="1">
      <alignment horizontal="right" wrapText="1"/>
    </xf>
    <xf numFmtId="0" fontId="4" fillId="2" borderId="1" xfId="0" applyFont="1" applyFill="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1"/>
        </c:manualLayout>
      </c:layout>
      <c:barChart>
        <c:barDir val="col"/>
        <c:grouping val="clustered"/>
        <c:varyColors val="0"/>
        <c:ser>
          <c:idx val="0"/>
          <c:order val="0"/>
          <c:tx>
            <c:strRef>
              <c:f>'C8F1'!$C$9</c:f>
              <c:strCache>
                <c:ptCount val="1"/>
                <c:pt idx="0">
                  <c:v>Goods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'C8F1'!$B$10:$B$14</c:f>
              <c:numCache/>
            </c:numRef>
          </c:cat>
          <c:val>
            <c:numRef>
              <c:f>'C8F1'!$C$10:$C$14</c:f>
              <c:numCache/>
            </c:numRef>
          </c:val>
        </c:ser>
        <c:ser>
          <c:idx val="1"/>
          <c:order val="1"/>
          <c:tx>
            <c:strRef>
              <c:f>'C8F1'!$D$9</c:f>
              <c:strCache>
                <c:ptCount val="1"/>
                <c:pt idx="0">
                  <c:v>Services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'C8F1'!$B$10:$B$14</c:f>
              <c:numCache/>
            </c:numRef>
          </c:cat>
          <c:val>
            <c:numRef>
              <c:f>'C8F1'!$D$10:$D$14</c:f>
              <c:numCache/>
            </c:numRef>
          </c:val>
        </c:ser>
        <c:axId val="66697208"/>
        <c:axId val="63403961"/>
      </c:barChart>
      <c:catAx>
        <c:axId val="66697208"/>
        <c:scaling>
          <c:orientation val="minMax"/>
        </c:scaling>
        <c:axPos val="b"/>
        <c:delete val="0"/>
        <c:numFmt formatCode="General" sourceLinked="1"/>
        <c:majorTickMark val="in"/>
        <c:minorTickMark val="none"/>
        <c:tickLblPos val="nextTo"/>
        <c:crossAx val="63403961"/>
        <c:crosses val="autoZero"/>
        <c:auto val="1"/>
        <c:lblOffset val="0"/>
        <c:tickLblSkip val="1"/>
        <c:noMultiLvlLbl val="0"/>
      </c:catAx>
      <c:valAx>
        <c:axId val="63403961"/>
        <c:scaling>
          <c:orientation val="minMax"/>
          <c:max val="15"/>
          <c:min val="0"/>
        </c:scaling>
        <c:axPos val="l"/>
        <c:majorGridlines>
          <c:spPr>
            <a:ln w="3175">
              <a:solidFill/>
            </a:ln>
          </c:spPr>
        </c:majorGridlines>
        <c:delete val="0"/>
        <c:numFmt formatCode="0" sourceLinked="0"/>
        <c:majorTickMark val="none"/>
        <c:minorTickMark val="none"/>
        <c:tickLblPos val="nextTo"/>
        <c:crossAx val="66697208"/>
        <c:crossesAt val="1"/>
        <c:crossBetween val="between"/>
        <c:dispUnits/>
        <c:majorUnit val="5"/>
      </c:valAx>
      <c:spPr>
        <a:noFill/>
        <a:ln>
          <a:noFill/>
        </a:ln>
      </c:spPr>
    </c:plotArea>
    <c:legend>
      <c:legendPos val="r"/>
      <c:layout>
        <c:manualLayout>
          <c:xMode val="edge"/>
          <c:yMode val="edge"/>
          <c:x val="0.32425"/>
          <c:y val="0.915"/>
          <c:w val="0.34675"/>
          <c:h val="0.0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75"/>
          <c:y val="0.1875"/>
          <c:w val="0.44475"/>
          <c:h val="0.64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'C8F10'!$B$10:$B$17</c:f>
              <c:strCache/>
            </c:strRef>
          </c:cat>
          <c:val>
            <c:numRef>
              <c:f>'C8F10'!$C$10:$C$17</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5"/>
          <c:y val="0.19"/>
          <c:w val="0.44475"/>
          <c:h val="0.63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'C8F11'!$B$10:$B$14</c:f>
              <c:strCache/>
            </c:strRef>
          </c:cat>
          <c:val>
            <c:numRef>
              <c:f>'C8F11'!$C$10:$C$14</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58"/>
        </c:manualLayout>
      </c:layout>
      <c:lineChart>
        <c:grouping val="standard"/>
        <c:varyColors val="0"/>
        <c:ser>
          <c:idx val="2"/>
          <c:order val="0"/>
          <c:tx>
            <c:strRef>
              <c:f>'C8F12'!$B$12</c:f>
              <c:strCache>
                <c:ptCount val="1"/>
                <c:pt idx="0">
                  <c:v>Machinery and transport equipment</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'C8F12'!$C$9:$J$9</c:f>
              <c:numCache/>
            </c:numRef>
          </c:cat>
          <c:val>
            <c:numRef>
              <c:f>'C8F12'!$C$12:$J$12</c:f>
              <c:numCache/>
            </c:numRef>
          </c:val>
          <c:smooth val="0"/>
        </c:ser>
        <c:ser>
          <c:idx val="5"/>
          <c:order val="1"/>
          <c:tx>
            <c:strRef>
              <c:f>'C8F12'!$B$15</c:f>
              <c:strCache>
                <c:ptCount val="1"/>
                <c:pt idx="0">
                  <c:v>Other manufactured products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'C8F12'!$C$9:$J$9</c:f>
              <c:numCache/>
            </c:numRef>
          </c:cat>
          <c:val>
            <c:numRef>
              <c:f>'C8F12'!$C$15:$J$15</c:f>
              <c:numCache/>
            </c:numRef>
          </c:val>
          <c:smooth val="0"/>
        </c:ser>
        <c:ser>
          <c:idx val="1"/>
          <c:order val="2"/>
          <c:tx>
            <c:strRef>
              <c:f>'C8F12'!$B$11</c:f>
              <c:strCache>
                <c:ptCount val="1"/>
                <c:pt idx="0">
                  <c:v>Chemicals and related products, n.e.s.</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'C8F12'!$C$9:$J$9</c:f>
              <c:numCache/>
            </c:numRef>
          </c:cat>
          <c:val>
            <c:numRef>
              <c:f>'C8F12'!$C$11:$J$11</c:f>
              <c:numCache/>
            </c:numRef>
          </c:val>
          <c:smooth val="0"/>
        </c:ser>
        <c:ser>
          <c:idx val="3"/>
          <c:order val="3"/>
          <c:tx>
            <c:strRef>
              <c:f>'C8F12'!$B$13</c:f>
              <c:strCache>
                <c:ptCount val="1"/>
                <c:pt idx="0">
                  <c:v>Food, drinks and tobacco</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'C8F12'!$C$9:$J$9</c:f>
              <c:numCache/>
            </c:numRef>
          </c:cat>
          <c:val>
            <c:numRef>
              <c:f>'C8F12'!$C$13:$J$13</c:f>
              <c:numCache/>
            </c:numRef>
          </c:val>
          <c:smooth val="0"/>
        </c:ser>
        <c:ser>
          <c:idx val="0"/>
          <c:order val="4"/>
          <c:tx>
            <c:strRef>
              <c:f>'C8F12'!$B$10</c:f>
              <c:strCache>
                <c:ptCount val="1"/>
                <c:pt idx="0">
                  <c:v>Mineral fuels, lubricants and related materials</c:v>
                </c:pt>
              </c:strCache>
            </c:strRef>
          </c:tx>
          <c:spPr>
            <a:ln w="25400">
              <a:solidFill>
                <a:srgbClr val="C2C5E2"/>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'C8F12'!$C$9:$J$9</c:f>
              <c:numCache/>
            </c:numRef>
          </c:cat>
          <c:val>
            <c:numRef>
              <c:f>'C8F12'!$C$10:$J$10</c:f>
              <c:numCache/>
            </c:numRef>
          </c:val>
          <c:smooth val="0"/>
        </c:ser>
        <c:ser>
          <c:idx val="4"/>
          <c:order val="5"/>
          <c:tx>
            <c:strRef>
              <c:f>'C8F12'!$B$14</c:f>
              <c:strCache>
                <c:ptCount val="1"/>
                <c:pt idx="0">
                  <c:v>Raw materials</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'C8F12'!$C$9:$J$9</c:f>
              <c:numCache/>
            </c:numRef>
          </c:cat>
          <c:val>
            <c:numRef>
              <c:f>'C8F12'!$C$14:$J$14</c:f>
              <c:numCache/>
            </c:numRef>
          </c:val>
          <c:smooth val="0"/>
        </c:ser>
        <c:axId val="29560414"/>
        <c:axId val="64717135"/>
      </c:lineChart>
      <c:catAx>
        <c:axId val="29560414"/>
        <c:scaling>
          <c:orientation val="minMax"/>
        </c:scaling>
        <c:axPos val="b"/>
        <c:delete val="0"/>
        <c:numFmt formatCode="General" sourceLinked="1"/>
        <c:majorTickMark val="in"/>
        <c:minorTickMark val="none"/>
        <c:tickLblPos val="nextTo"/>
        <c:crossAx val="64717135"/>
        <c:crosses val="autoZero"/>
        <c:auto val="1"/>
        <c:lblOffset val="0"/>
        <c:tickLblSkip val="1"/>
        <c:noMultiLvlLbl val="0"/>
      </c:catAx>
      <c:valAx>
        <c:axId val="64717135"/>
        <c:scaling>
          <c:orientation val="minMax"/>
          <c:max val="50"/>
          <c:min val="0"/>
        </c:scaling>
        <c:axPos val="l"/>
        <c:majorGridlines>
          <c:spPr>
            <a:ln w="3175">
              <a:solidFill/>
            </a:ln>
          </c:spPr>
        </c:majorGridlines>
        <c:delete val="0"/>
        <c:numFmt formatCode="0" sourceLinked="0"/>
        <c:majorTickMark val="none"/>
        <c:minorTickMark val="none"/>
        <c:tickLblPos val="nextTo"/>
        <c:crossAx val="29560414"/>
        <c:crossesAt val="1"/>
        <c:crossBetween val="between"/>
        <c:dispUnits/>
        <c:majorUnit val="10"/>
      </c:valAx>
      <c:spPr>
        <a:noFill/>
        <a:ln>
          <a:noFill/>
        </a:ln>
      </c:spPr>
    </c:plotArea>
    <c:legend>
      <c:legendPos val="b"/>
      <c:layout>
        <c:manualLayout>
          <c:xMode val="edge"/>
          <c:yMode val="edge"/>
          <c:x val="0.149"/>
          <c:y val="0.7095"/>
          <c:w val="0.71725"/>
          <c:h val="0.290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8875"/>
        </c:manualLayout>
      </c:layout>
      <c:lineChart>
        <c:grouping val="standard"/>
        <c:varyColors val="0"/>
        <c:ser>
          <c:idx val="2"/>
          <c:order val="0"/>
          <c:tx>
            <c:strRef>
              <c:f>'C8F13'!$B$12</c:f>
              <c:strCache>
                <c:ptCount val="1"/>
                <c:pt idx="0">
                  <c:v>Machinery and transport equipment</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'C8F13'!$C$9:$J$9</c:f>
              <c:numCache/>
            </c:numRef>
          </c:cat>
          <c:val>
            <c:numRef>
              <c:f>'C8F13'!$C$12:$J$12</c:f>
              <c:numCache/>
            </c:numRef>
          </c:val>
          <c:smooth val="0"/>
        </c:ser>
        <c:ser>
          <c:idx val="5"/>
          <c:order val="1"/>
          <c:tx>
            <c:strRef>
              <c:f>'C8F13'!$B$15</c:f>
              <c:strCache>
                <c:ptCount val="1"/>
                <c:pt idx="0">
                  <c:v>Other manufactured products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'C8F13'!$C$9:$J$9</c:f>
              <c:numCache/>
            </c:numRef>
          </c:cat>
          <c:val>
            <c:numRef>
              <c:f>'C8F13'!$C$15:$J$15</c:f>
              <c:numCache/>
            </c:numRef>
          </c:val>
          <c:smooth val="0"/>
        </c:ser>
        <c:ser>
          <c:idx val="0"/>
          <c:order val="2"/>
          <c:tx>
            <c:strRef>
              <c:f>'C8F13'!$B$10</c:f>
              <c:strCache>
                <c:ptCount val="1"/>
                <c:pt idx="0">
                  <c:v>Mineral fuels, lubricants and related materials</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'C8F13'!$C$9:$J$9</c:f>
              <c:numCache/>
            </c:numRef>
          </c:cat>
          <c:val>
            <c:numRef>
              <c:f>'C8F13'!$C$10:$J$10</c:f>
              <c:numCache/>
            </c:numRef>
          </c:val>
          <c:smooth val="0"/>
        </c:ser>
        <c:ser>
          <c:idx val="1"/>
          <c:order val="3"/>
          <c:tx>
            <c:strRef>
              <c:f>'C8F13'!$B$11</c:f>
              <c:strCache>
                <c:ptCount val="1"/>
                <c:pt idx="0">
                  <c:v>Chemicals and related products, n.e.s.</c:v>
                </c:pt>
              </c:strCache>
            </c:strRef>
          </c:tx>
          <c:spPr>
            <a:ln w="25400">
              <a:solidFill>
                <a:srgbClr val="BDD52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numRef>
              <c:f>'C8F13'!$C$9:$J$9</c:f>
              <c:numCache/>
            </c:numRef>
          </c:cat>
          <c:val>
            <c:numRef>
              <c:f>'C8F13'!$C$11:$J$11</c:f>
              <c:numCache/>
            </c:numRef>
          </c:val>
          <c:smooth val="0"/>
        </c:ser>
        <c:ser>
          <c:idx val="3"/>
          <c:order val="4"/>
          <c:tx>
            <c:strRef>
              <c:f>'C8F13'!$B$13</c:f>
              <c:strCache>
                <c:ptCount val="1"/>
                <c:pt idx="0">
                  <c:v>Food, drinks and tobacco</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'C8F13'!$C$9:$J$9</c:f>
              <c:numCache/>
            </c:numRef>
          </c:cat>
          <c:val>
            <c:numRef>
              <c:f>'C8F13'!$C$13:$J$13</c:f>
              <c:numCache/>
            </c:numRef>
          </c:val>
          <c:smooth val="0"/>
        </c:ser>
        <c:ser>
          <c:idx val="4"/>
          <c:order val="5"/>
          <c:tx>
            <c:strRef>
              <c:f>'C8F13'!$B$14</c:f>
              <c:strCache>
                <c:ptCount val="1"/>
                <c:pt idx="0">
                  <c:v>Raw materials</c:v>
                </c:pt>
              </c:strCache>
            </c:strRef>
          </c:tx>
          <c:spPr>
            <a:ln w="25400">
              <a:solidFill>
                <a:srgbClr val="C2C5E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'C8F13'!$C$9:$J$9</c:f>
              <c:numCache/>
            </c:numRef>
          </c:cat>
          <c:val>
            <c:numRef>
              <c:f>'C8F13'!$C$14:$J$14</c:f>
              <c:numCache/>
            </c:numRef>
          </c:val>
          <c:smooth val="0"/>
        </c:ser>
        <c:axId val="45583304"/>
        <c:axId val="7596553"/>
      </c:lineChart>
      <c:catAx>
        <c:axId val="45583304"/>
        <c:scaling>
          <c:orientation val="minMax"/>
        </c:scaling>
        <c:axPos val="b"/>
        <c:delete val="0"/>
        <c:numFmt formatCode="General" sourceLinked="1"/>
        <c:majorTickMark val="in"/>
        <c:minorTickMark val="none"/>
        <c:tickLblPos val="nextTo"/>
        <c:crossAx val="7596553"/>
        <c:crosses val="autoZero"/>
        <c:auto val="1"/>
        <c:lblOffset val="0"/>
        <c:tickLblSkip val="1"/>
        <c:noMultiLvlLbl val="0"/>
      </c:catAx>
      <c:valAx>
        <c:axId val="7596553"/>
        <c:scaling>
          <c:orientation val="minMax"/>
          <c:max val="50"/>
          <c:min val="0"/>
        </c:scaling>
        <c:axPos val="l"/>
        <c:majorGridlines>
          <c:spPr>
            <a:ln w="3175">
              <a:solidFill/>
            </a:ln>
          </c:spPr>
        </c:majorGridlines>
        <c:delete val="0"/>
        <c:numFmt formatCode="0" sourceLinked="0"/>
        <c:majorTickMark val="none"/>
        <c:minorTickMark val="none"/>
        <c:tickLblPos val="nextTo"/>
        <c:crossAx val="45583304"/>
        <c:crossesAt val="1"/>
        <c:crossBetween val="between"/>
        <c:dispUnits/>
        <c:majorUnit val="10"/>
      </c:valAx>
      <c:spPr>
        <a:noFill/>
        <a:ln>
          <a:noFill/>
        </a:ln>
      </c:spPr>
    </c:plotArea>
    <c:legend>
      <c:legendPos val="b"/>
      <c:layout>
        <c:manualLayout>
          <c:xMode val="edge"/>
          <c:yMode val="edge"/>
          <c:x val="0.16575"/>
          <c:y val="0.707"/>
          <c:w val="0.7335"/>
          <c:h val="0.29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8"/>
        </c:manualLayout>
      </c:layout>
      <c:barChart>
        <c:barDir val="col"/>
        <c:grouping val="clustered"/>
        <c:varyColors val="0"/>
        <c:ser>
          <c:idx val="0"/>
          <c:order val="0"/>
          <c:tx>
            <c:strRef>
              <c:f>'C8F14'!$C$9</c:f>
              <c:strCache>
                <c:ptCount val="1"/>
                <c:pt idx="0">
                  <c:v>2001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'C8F14'!$B$10:$B$15</c:f>
              <c:strCache/>
            </c:strRef>
          </c:cat>
          <c:val>
            <c:numRef>
              <c:f>'C8F14'!$C$10:$C$15</c:f>
              <c:numCache/>
            </c:numRef>
          </c:val>
        </c:ser>
        <c:ser>
          <c:idx val="1"/>
          <c:order val="1"/>
          <c:tx>
            <c:strRef>
              <c:f>'C8F14'!$D$9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'C8F14'!$B$10:$B$15</c:f>
              <c:strCache/>
            </c:strRef>
          </c:cat>
          <c:val>
            <c:numRef>
              <c:f>'C8F14'!$D$10:$D$15</c:f>
              <c:numCache/>
            </c:numRef>
          </c:val>
        </c:ser>
        <c:axId val="1260114"/>
        <c:axId val="11341027"/>
      </c:barChart>
      <c:catAx>
        <c:axId val="1260114"/>
        <c:scaling>
          <c:orientation val="minMax"/>
        </c:scaling>
        <c:axPos val="b"/>
        <c:delete val="0"/>
        <c:numFmt formatCode="General" sourceLinked="1"/>
        <c:majorTickMark val="in"/>
        <c:minorTickMark val="none"/>
        <c:tickLblPos val="nextTo"/>
        <c:crossAx val="11341027"/>
        <c:crosses val="autoZero"/>
        <c:auto val="1"/>
        <c:lblOffset val="0"/>
        <c:tickLblSkip val="1"/>
        <c:noMultiLvlLbl val="0"/>
      </c:catAx>
      <c:valAx>
        <c:axId val="11341027"/>
        <c:scaling>
          <c:orientation val="minMax"/>
          <c:max val="50"/>
          <c:min val="0"/>
        </c:scaling>
        <c:axPos val="l"/>
        <c:majorGridlines>
          <c:spPr>
            <a:ln w="3175">
              <a:solidFill/>
            </a:ln>
          </c:spPr>
        </c:majorGridlines>
        <c:delete val="0"/>
        <c:numFmt formatCode="0" sourceLinked="0"/>
        <c:majorTickMark val="none"/>
        <c:minorTickMark val="none"/>
        <c:tickLblPos val="nextTo"/>
        <c:crossAx val="1260114"/>
        <c:crossesAt val="1"/>
        <c:crossBetween val="between"/>
        <c:dispUnits/>
        <c:majorUnit val="10"/>
      </c:valAx>
      <c:spPr>
        <a:noFill/>
        <a:ln>
          <a:noFill/>
        </a:ln>
      </c:spPr>
    </c:plotArea>
    <c:legend>
      <c:legendPos val="r"/>
      <c:layout>
        <c:manualLayout>
          <c:xMode val="edge"/>
          <c:yMode val="edge"/>
          <c:x val="0.30825"/>
          <c:y val="0.92825"/>
          <c:w val="0.373"/>
          <c:h val="0.07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8"/>
        </c:manualLayout>
      </c:layout>
      <c:barChart>
        <c:barDir val="col"/>
        <c:grouping val="clustered"/>
        <c:varyColors val="0"/>
        <c:ser>
          <c:idx val="0"/>
          <c:order val="0"/>
          <c:tx>
            <c:strRef>
              <c:f>'C8F15'!$C$9</c:f>
              <c:strCache>
                <c:ptCount val="1"/>
                <c:pt idx="0">
                  <c:v>2001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'C8F15'!$B$10:$B$15</c:f>
              <c:strCache/>
            </c:strRef>
          </c:cat>
          <c:val>
            <c:numRef>
              <c:f>'C8F15'!$C$10:$C$15</c:f>
              <c:numCache/>
            </c:numRef>
          </c:val>
        </c:ser>
        <c:ser>
          <c:idx val="1"/>
          <c:order val="1"/>
          <c:tx>
            <c:strRef>
              <c:f>'C8F15'!$D$9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'C8F15'!$B$10:$B$15</c:f>
              <c:strCache/>
            </c:strRef>
          </c:cat>
          <c:val>
            <c:numRef>
              <c:f>'C8F15'!$D$10:$D$15</c:f>
              <c:numCache/>
            </c:numRef>
          </c:val>
        </c:ser>
        <c:axId val="34960380"/>
        <c:axId val="46207965"/>
      </c:barChart>
      <c:catAx>
        <c:axId val="34960380"/>
        <c:scaling>
          <c:orientation val="minMax"/>
        </c:scaling>
        <c:axPos val="b"/>
        <c:delete val="0"/>
        <c:numFmt formatCode="General" sourceLinked="1"/>
        <c:majorTickMark val="in"/>
        <c:minorTickMark val="none"/>
        <c:tickLblPos val="nextTo"/>
        <c:crossAx val="46207965"/>
        <c:crosses val="autoZero"/>
        <c:auto val="1"/>
        <c:lblOffset val="0"/>
        <c:tickLblSkip val="1"/>
        <c:noMultiLvlLbl val="0"/>
      </c:catAx>
      <c:valAx>
        <c:axId val="46207965"/>
        <c:scaling>
          <c:orientation val="minMax"/>
          <c:max val="50"/>
          <c:min val="0"/>
        </c:scaling>
        <c:axPos val="l"/>
        <c:majorGridlines>
          <c:spPr>
            <a:ln w="3175">
              <a:solidFill/>
            </a:ln>
          </c:spPr>
        </c:majorGridlines>
        <c:delete val="0"/>
        <c:numFmt formatCode="0" sourceLinked="0"/>
        <c:majorTickMark val="none"/>
        <c:minorTickMark val="none"/>
        <c:tickLblPos val="nextTo"/>
        <c:crossAx val="34960380"/>
        <c:crossesAt val="1"/>
        <c:crossBetween val="between"/>
        <c:dispUnits/>
        <c:majorUnit val="10"/>
      </c:valAx>
      <c:spPr>
        <a:noFill/>
        <a:ln>
          <a:noFill/>
        </a:ln>
      </c:spPr>
    </c:plotArea>
    <c:legend>
      <c:legendPos val="r"/>
      <c:layout>
        <c:manualLayout>
          <c:xMode val="edge"/>
          <c:yMode val="edge"/>
          <c:x val="0.30925"/>
          <c:y val="0.92825"/>
          <c:w val="0.3725"/>
          <c:h val="0.07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5"/>
          <c:y val="0.18675"/>
          <c:w val="0.4445"/>
          <c:h val="0.6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C2C5E2"/>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'C8F16'!$B$10:$B$15</c:f>
              <c:strCache/>
            </c:strRef>
          </c:cat>
          <c:val>
            <c:numRef>
              <c:f>'C8F16'!$C$10:$C$15</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75"/>
          <c:y val="0.1865"/>
          <c:w val="0.44325"/>
          <c:h val="0.64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C2C5E2"/>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t>Other low income
 developing countries
10.2%</a:t>
                    </a:r>
                  </a:p>
                </c:rich>
              </c:tx>
              <c:numFmt formatCode="General" sourceLinked="1"/>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'C8F17'!$B$10:$B$15</c:f>
              <c:strCache/>
            </c:strRef>
          </c:cat>
          <c:val>
            <c:numRef>
              <c:f>'C8F17'!$C$10:$C$15</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75"/>
          <c:y val="0.186"/>
          <c:w val="0.4445"/>
          <c:h val="0.6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C2C5E2"/>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t>Lower middle income developing countries 
(excluding China)
8.4%</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Other low income 
developing countries
3.5%</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'C8F18'!$B$9:$B$14</c:f>
              <c:strCache/>
            </c:strRef>
          </c:cat>
          <c:val>
            <c:numRef>
              <c:f>'C8F18'!$C$9:$C$14</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1"/>
        </c:manualLayout>
      </c:layout>
      <c:barChart>
        <c:barDir val="col"/>
        <c:grouping val="clustered"/>
        <c:varyColors val="0"/>
        <c:ser>
          <c:idx val="0"/>
          <c:order val="0"/>
          <c:tx>
            <c:strRef>
              <c:f>'C8F19'!$C$9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'C8F19'!$B$10:$B$36</c:f>
              <c:strCache/>
            </c:strRef>
          </c:cat>
          <c:val>
            <c:numRef>
              <c:f>'C8F19'!$C$10:$C$36</c:f>
              <c:numCache/>
            </c:numRef>
          </c:val>
        </c:ser>
        <c:axId val="13218502"/>
        <c:axId val="51857655"/>
      </c:barChart>
      <c:catAx>
        <c:axId val="13218502"/>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1857655"/>
        <c:crosses val="autoZero"/>
        <c:auto val="1"/>
        <c:lblOffset val="0"/>
        <c:tickLblSkip val="1"/>
        <c:noMultiLvlLbl val="0"/>
      </c:catAx>
      <c:valAx>
        <c:axId val="51857655"/>
        <c:scaling>
          <c:orientation val="minMax"/>
          <c:max val="60"/>
          <c:min val="0"/>
        </c:scaling>
        <c:axPos val="l"/>
        <c:majorGridlines>
          <c:spPr>
            <a:ln w="3175">
              <a:solidFill/>
            </a:ln>
          </c:spPr>
        </c:majorGridlines>
        <c:delete val="0"/>
        <c:numFmt formatCode="0" sourceLinked="0"/>
        <c:majorTickMark val="none"/>
        <c:minorTickMark val="none"/>
        <c:tickLblPos val="nextTo"/>
        <c:crossAx val="13218502"/>
        <c:crossesAt val="1"/>
        <c:crossBetween val="between"/>
        <c:dispUnits/>
        <c:majorUnit val="2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75"/>
        </c:manualLayout>
      </c:layout>
      <c:barChart>
        <c:barDir val="col"/>
        <c:grouping val="clustered"/>
        <c:varyColors val="0"/>
        <c:ser>
          <c:idx val="0"/>
          <c:order val="0"/>
          <c:tx>
            <c:strRef>
              <c:f>'C8F2'!$D$9</c:f>
              <c:strCache>
                <c:ptCount val="1"/>
                <c:pt idx="0">
                  <c:v>Credits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'C8F2'!$B$10:$B$19</c:f>
              <c:strCache/>
            </c:strRef>
          </c:cat>
          <c:val>
            <c:numRef>
              <c:f>'C8F2'!$D$10:$D$19</c:f>
              <c:numCache/>
            </c:numRef>
          </c:val>
        </c:ser>
        <c:ser>
          <c:idx val="1"/>
          <c:order val="1"/>
          <c:tx>
            <c:strRef>
              <c:f>'C8F2'!$C$9</c:f>
              <c:strCache>
                <c:ptCount val="1"/>
                <c:pt idx="0">
                  <c:v>Debits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'C8F2'!$B$10:$B$19</c:f>
              <c:strCache/>
            </c:strRef>
          </c:cat>
          <c:val>
            <c:numRef>
              <c:f>'C8F2'!$C$10:$C$19</c:f>
              <c:numCache/>
            </c:numRef>
          </c:val>
        </c:ser>
        <c:axId val="33764738"/>
        <c:axId val="35447187"/>
      </c:barChart>
      <c:catAx>
        <c:axId val="33764738"/>
        <c:scaling>
          <c:orientation val="minMax"/>
        </c:scaling>
        <c:axPos val="b"/>
        <c:delete val="0"/>
        <c:numFmt formatCode="General" sourceLinked="1"/>
        <c:majorTickMark val="in"/>
        <c:minorTickMark val="none"/>
        <c:tickLblPos val="nextTo"/>
        <c:crossAx val="35447187"/>
        <c:crosses val="autoZero"/>
        <c:auto val="1"/>
        <c:lblOffset val="0"/>
        <c:tickLblSkip val="1"/>
        <c:noMultiLvlLbl val="0"/>
      </c:catAx>
      <c:valAx>
        <c:axId val="35447187"/>
        <c:scaling>
          <c:orientation val="minMax"/>
          <c:max val="40"/>
          <c:min val="0"/>
        </c:scaling>
        <c:axPos val="l"/>
        <c:majorGridlines>
          <c:spPr>
            <a:ln w="3175">
              <a:solidFill/>
            </a:ln>
          </c:spPr>
        </c:majorGridlines>
        <c:delete val="0"/>
        <c:numFmt formatCode="0" sourceLinked="0"/>
        <c:majorTickMark val="none"/>
        <c:minorTickMark val="none"/>
        <c:tickLblPos val="nextTo"/>
        <c:crossAx val="33764738"/>
        <c:crossesAt val="1"/>
        <c:crossBetween val="between"/>
        <c:dispUnits/>
        <c:majorUnit val="10"/>
      </c:valAx>
      <c:spPr>
        <a:noFill/>
        <a:ln>
          <a:noFill/>
        </a:ln>
      </c:spPr>
    </c:plotArea>
    <c:legend>
      <c:legendPos val="r"/>
      <c:layout>
        <c:manualLayout>
          <c:xMode val="edge"/>
          <c:yMode val="edge"/>
          <c:x val="0.32325"/>
          <c:y val="0.9275"/>
          <c:w val="0.349"/>
          <c:h val="0.07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775"/>
        </c:manualLayout>
      </c:layout>
      <c:barChart>
        <c:barDir val="col"/>
        <c:grouping val="clustered"/>
        <c:varyColors val="0"/>
        <c:ser>
          <c:idx val="0"/>
          <c:order val="0"/>
          <c:tx>
            <c:strRef>
              <c:f>'C8F3'!$C$9</c:f>
              <c:strCache>
                <c:ptCount val="1"/>
                <c:pt idx="0">
                  <c:v>Credits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'C8F3'!$B$10:$B$20</c:f>
              <c:strCache/>
            </c:strRef>
          </c:cat>
          <c:val>
            <c:numRef>
              <c:f>'C8F3'!$C$10:$C$20</c:f>
              <c:numCache/>
            </c:numRef>
          </c:val>
        </c:ser>
        <c:ser>
          <c:idx val="1"/>
          <c:order val="1"/>
          <c:tx>
            <c:strRef>
              <c:f>'C8F3'!$D$9</c:f>
              <c:strCache>
                <c:ptCount val="1"/>
                <c:pt idx="0">
                  <c:v>Debits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'C8F3'!$B$10:$B$20</c:f>
              <c:strCache/>
            </c:strRef>
          </c:cat>
          <c:val>
            <c:numRef>
              <c:f>'C8F3'!$D$10:$D$20</c:f>
              <c:numCache/>
            </c:numRef>
          </c:val>
        </c:ser>
        <c:axId val="50589228"/>
        <c:axId val="52649869"/>
      </c:barChart>
      <c:catAx>
        <c:axId val="50589228"/>
        <c:scaling>
          <c:orientation val="minMax"/>
        </c:scaling>
        <c:axPos val="b"/>
        <c:delete val="0"/>
        <c:numFmt formatCode="General" sourceLinked="1"/>
        <c:majorTickMark val="in"/>
        <c:minorTickMark val="none"/>
        <c:tickLblPos val="nextTo"/>
        <c:crossAx val="52649869"/>
        <c:crosses val="autoZero"/>
        <c:auto val="1"/>
        <c:lblOffset val="0"/>
        <c:tickLblSkip val="1"/>
        <c:noMultiLvlLbl val="0"/>
      </c:catAx>
      <c:valAx>
        <c:axId val="52649869"/>
        <c:scaling>
          <c:orientation val="minMax"/>
          <c:max val="150"/>
          <c:min val="0"/>
        </c:scaling>
        <c:axPos val="l"/>
        <c:majorGridlines>
          <c:spPr>
            <a:ln w="3175">
              <a:solidFill/>
            </a:ln>
          </c:spPr>
        </c:majorGridlines>
        <c:delete val="0"/>
        <c:numFmt formatCode="0" sourceLinked="0"/>
        <c:majorTickMark val="none"/>
        <c:minorTickMark val="none"/>
        <c:tickLblPos val="nextTo"/>
        <c:crossAx val="50589228"/>
        <c:crossesAt val="1"/>
        <c:crossBetween val="between"/>
        <c:dispUnits/>
        <c:majorUnit val="50"/>
      </c:valAx>
      <c:spPr>
        <a:noFill/>
        <a:ln>
          <a:noFill/>
        </a:ln>
      </c:spPr>
    </c:plotArea>
    <c:legend>
      <c:legendPos val="r"/>
      <c:layout>
        <c:manualLayout>
          <c:xMode val="edge"/>
          <c:yMode val="edge"/>
          <c:x val="0.31075"/>
          <c:y val="0.928"/>
          <c:w val="0.37825"/>
          <c:h val="0.07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2"/>
        </c:manualLayout>
      </c:layout>
      <c:barChart>
        <c:barDir val="col"/>
        <c:grouping val="clustered"/>
        <c:varyColors val="0"/>
        <c:ser>
          <c:idx val="0"/>
          <c:order val="0"/>
          <c:tx>
            <c:strRef>
              <c:f>'C8F4'!$C$9</c:f>
              <c:strCache>
                <c:ptCount val="1"/>
                <c:pt idx="0">
                  <c:v>Exports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'C8F4'!$B$10:$B$18</c:f>
              <c:strCache/>
            </c:strRef>
          </c:cat>
          <c:val>
            <c:numRef>
              <c:f>'C8F4'!$C$10:$C$18</c:f>
              <c:numCache/>
            </c:numRef>
          </c:val>
        </c:ser>
        <c:ser>
          <c:idx val="1"/>
          <c:order val="1"/>
          <c:tx>
            <c:strRef>
              <c:f>'C8F4'!$D$9</c:f>
              <c:strCache>
                <c:ptCount val="1"/>
                <c:pt idx="0">
                  <c:v>Imports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'C8F4'!$B$10:$B$18</c:f>
              <c:strCache/>
            </c:strRef>
          </c:cat>
          <c:val>
            <c:numRef>
              <c:f>'C8F4'!$D$10:$D$18</c:f>
              <c:numCache/>
            </c:numRef>
          </c:val>
        </c:ser>
        <c:axId val="4086774"/>
        <c:axId val="36780967"/>
      </c:barChart>
      <c:catAx>
        <c:axId val="4086774"/>
        <c:scaling>
          <c:orientation val="minMax"/>
        </c:scaling>
        <c:axPos val="b"/>
        <c:delete val="0"/>
        <c:numFmt formatCode="General" sourceLinked="1"/>
        <c:majorTickMark val="in"/>
        <c:minorTickMark val="none"/>
        <c:tickLblPos val="nextTo"/>
        <c:crossAx val="36780967"/>
        <c:crosses val="autoZero"/>
        <c:auto val="1"/>
        <c:lblOffset val="0"/>
        <c:tickLblSkip val="1"/>
        <c:noMultiLvlLbl val="0"/>
      </c:catAx>
      <c:valAx>
        <c:axId val="36780967"/>
        <c:scaling>
          <c:orientation val="minMax"/>
          <c:max val="1600"/>
          <c:min val="0"/>
        </c:scaling>
        <c:axPos val="l"/>
        <c:majorGridlines>
          <c:spPr>
            <a:ln w="3175">
              <a:solidFill/>
            </a:ln>
          </c:spPr>
        </c:majorGridlines>
        <c:delete val="0"/>
        <c:numFmt formatCode="#,##0" sourceLinked="0"/>
        <c:majorTickMark val="none"/>
        <c:minorTickMark val="none"/>
        <c:tickLblPos val="nextTo"/>
        <c:crossAx val="4086774"/>
        <c:crossesAt val="1"/>
        <c:crossBetween val="between"/>
        <c:dispUnits/>
        <c:majorUnit val="400"/>
      </c:valAx>
      <c:spPr>
        <a:noFill/>
        <a:ln>
          <a:noFill/>
        </a:ln>
      </c:spPr>
    </c:plotArea>
    <c:legend>
      <c:legendPos val="r"/>
      <c:layout>
        <c:manualLayout>
          <c:xMode val="edge"/>
          <c:yMode val="edge"/>
          <c:x val="0.32575"/>
          <c:y val="0.91525"/>
          <c:w val="0.341"/>
          <c:h val="0.084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75"/>
          <c:y val="0.1525"/>
          <c:w val="0.444"/>
          <c:h val="0.70975"/>
        </c:manualLayout>
      </c:layout>
      <c:pieChart>
        <c:varyColors val="1"/>
        <c:ser>
          <c:idx val="0"/>
          <c:order val="0"/>
          <c:tx>
            <c:strRef>
              <c:f>'C8F5'!$C$9</c:f>
              <c:strCache>
                <c:ptCount val="1"/>
                <c:pt idx="0">
                  <c:v>Exports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'C8F5'!$B$10:$B$15</c:f>
              <c:strCache/>
            </c:strRef>
          </c:cat>
          <c:val>
            <c:numRef>
              <c:f>'C8F5'!$C$10:$C$15</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515"/>
          <c:w val="0.4435"/>
          <c:h val="0.71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7A85C2"/>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'C8F6'!$B$10:$B$15</c:f>
              <c:strCache/>
            </c:strRef>
          </c:cat>
          <c:val>
            <c:numRef>
              <c:f>'C8F6'!$C$10:$C$15</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75"/>
          <c:h val="0.82675"/>
        </c:manualLayout>
      </c:layout>
      <c:barChart>
        <c:barDir val="col"/>
        <c:grouping val="clustered"/>
        <c:varyColors val="0"/>
        <c:ser>
          <c:idx val="5"/>
          <c:order val="2"/>
          <c:tx>
            <c:strRef>
              <c:f>'C8F7'!$B$12</c:f>
              <c:strCache>
                <c:ptCount val="1"/>
                <c:pt idx="0">
                  <c:v>Balance (right-hand scale)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'C8F7'!$C$9:$J$9</c:f>
              <c:numCache/>
            </c:numRef>
          </c:cat>
          <c:val>
            <c:numRef>
              <c:f>'C8F7'!$C$12:$J$12</c:f>
              <c:numCache/>
            </c:numRef>
          </c:val>
        </c:ser>
        <c:axId val="62593248"/>
        <c:axId val="26468321"/>
      </c:barChart>
      <c:lineChart>
        <c:grouping val="standard"/>
        <c:varyColors val="0"/>
        <c:ser>
          <c:idx val="3"/>
          <c:order val="0"/>
          <c:tx>
            <c:strRef>
              <c:f>'C8F7'!$B$10</c:f>
              <c:strCache>
                <c:ptCount val="1"/>
                <c:pt idx="0">
                  <c:v>Exports (left-hand scale)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'C8F7'!$C$9:$J$9</c:f>
              <c:numCache/>
            </c:numRef>
          </c:cat>
          <c:val>
            <c:numRef>
              <c:f>'C8F7'!$C$10:$J$10</c:f>
              <c:numCache/>
            </c:numRef>
          </c:val>
          <c:smooth val="0"/>
        </c:ser>
        <c:ser>
          <c:idx val="4"/>
          <c:order val="1"/>
          <c:tx>
            <c:strRef>
              <c:f>'C8F7'!$B$11</c:f>
              <c:strCache>
                <c:ptCount val="1"/>
                <c:pt idx="0">
                  <c:v>Imports (left-hand scale)</c:v>
                </c:pt>
              </c:strCache>
            </c:strRef>
          </c:tx>
          <c:spPr>
            <a:ln w="25400">
              <a:solidFill>
                <a:srgbClr val="7A85C2"/>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numRef>
              <c:f>'C8F7'!$C$9:$J$9</c:f>
              <c:numCache/>
            </c:numRef>
          </c:cat>
          <c:val>
            <c:numRef>
              <c:f>'C8F7'!$C$11:$J$11</c:f>
              <c:numCache/>
            </c:numRef>
          </c:val>
          <c:smooth val="0"/>
        </c:ser>
        <c:axId val="36888298"/>
        <c:axId val="63559227"/>
      </c:lineChart>
      <c:catAx>
        <c:axId val="36888298"/>
        <c:scaling>
          <c:orientation val="minMax"/>
        </c:scaling>
        <c:axPos val="b"/>
        <c:delete val="0"/>
        <c:numFmt formatCode="General" sourceLinked="1"/>
        <c:majorTickMark val="in"/>
        <c:minorTickMark val="none"/>
        <c:tickLblPos val="low"/>
        <c:crossAx val="63559227"/>
        <c:crossesAt val="1000"/>
        <c:auto val="1"/>
        <c:lblOffset val="0"/>
        <c:tickLblSkip val="1"/>
        <c:noMultiLvlLbl val="0"/>
      </c:catAx>
      <c:valAx>
        <c:axId val="63559227"/>
        <c:scaling>
          <c:orientation val="minMax"/>
          <c:max val="1500"/>
          <c:min val="0"/>
        </c:scaling>
        <c:axPos val="l"/>
        <c:majorGridlines>
          <c:spPr>
            <a:ln w="3175">
              <a:solidFill/>
            </a:ln>
          </c:spPr>
        </c:majorGridlines>
        <c:delete val="0"/>
        <c:numFmt formatCode="#,##0" sourceLinked="0"/>
        <c:majorTickMark val="none"/>
        <c:minorTickMark val="none"/>
        <c:tickLblPos val="nextTo"/>
        <c:crossAx val="36888298"/>
        <c:crossesAt val="1"/>
        <c:crossBetween val="between"/>
        <c:dispUnits/>
        <c:majorUnit val="500"/>
        <c:minorUnit val="4"/>
      </c:valAx>
      <c:catAx>
        <c:axId val="62593248"/>
        <c:scaling>
          <c:orientation val="minMax"/>
        </c:scaling>
        <c:axPos val="b"/>
        <c:delete val="1"/>
        <c:majorTickMark val="out"/>
        <c:minorTickMark val="none"/>
        <c:tickLblPos val="nextTo"/>
        <c:crossAx val="26468321"/>
        <c:crosses val="autoZero"/>
        <c:auto val="1"/>
        <c:lblOffset val="100"/>
        <c:noMultiLvlLbl val="0"/>
      </c:catAx>
      <c:valAx>
        <c:axId val="26468321"/>
        <c:scaling>
          <c:orientation val="minMax"/>
          <c:max val="100"/>
          <c:min val="-200"/>
        </c:scaling>
        <c:axPos val="l"/>
        <c:delete val="0"/>
        <c:numFmt formatCode="0" sourceLinked="0"/>
        <c:majorTickMark val="none"/>
        <c:minorTickMark val="none"/>
        <c:tickLblPos val="nextTo"/>
        <c:crossAx val="62593248"/>
        <c:crosses val="max"/>
        <c:crossBetween val="between"/>
        <c:dispUnits/>
        <c:majorUnit val="100"/>
      </c:valAx>
      <c:spPr>
        <a:noFill/>
        <a:ln>
          <a:noFill/>
        </a:ln>
      </c:spPr>
    </c:plotArea>
    <c:legend>
      <c:legendPos val="b"/>
      <c:layout>
        <c:manualLayout>
          <c:xMode val="edge"/>
          <c:yMode val="edge"/>
          <c:x val="0.24675"/>
          <c:y val="0.842"/>
          <c:w val="0.486"/>
          <c:h val="0.15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6"/>
        </c:manualLayout>
      </c:layout>
      <c:barChart>
        <c:barDir val="col"/>
        <c:grouping val="percentStacked"/>
        <c:varyColors val="0"/>
        <c:ser>
          <c:idx val="0"/>
          <c:order val="0"/>
          <c:tx>
            <c:strRef>
              <c:f>'C8F8'!$C$9</c:f>
              <c:strCache>
                <c:ptCount val="1"/>
                <c:pt idx="0">
                  <c:v>Extra EU-27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'C8F8'!$B$10:$B$38</c:f>
              <c:strCache/>
            </c:strRef>
          </c:cat>
          <c:val>
            <c:numRef>
              <c:f>'C8F8'!$C$10:$C$38</c:f>
              <c:numCache/>
            </c:numRef>
          </c:val>
        </c:ser>
        <c:ser>
          <c:idx val="1"/>
          <c:order val="1"/>
          <c:tx>
            <c:strRef>
              <c:f>'C8F8'!$D$9</c:f>
              <c:strCache>
                <c:ptCount val="1"/>
                <c:pt idx="0">
                  <c:v>Intra EU-27</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'C8F8'!$B$10:$B$38</c:f>
              <c:strCache/>
            </c:strRef>
          </c:cat>
          <c:val>
            <c:numRef>
              <c:f>'C8F8'!$D$10:$D$38</c:f>
              <c:numCache/>
            </c:numRef>
          </c:val>
        </c:ser>
        <c:overlap val="100"/>
        <c:axId val="35162132"/>
        <c:axId val="48023733"/>
      </c:barChart>
      <c:catAx>
        <c:axId val="3516213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8023733"/>
        <c:crosses val="autoZero"/>
        <c:auto val="1"/>
        <c:lblOffset val="0"/>
        <c:tickLblSkip val="1"/>
        <c:noMultiLvlLbl val="0"/>
      </c:catAx>
      <c:valAx>
        <c:axId val="48023733"/>
        <c:scaling>
          <c:orientation val="minMax"/>
          <c:max val="1"/>
          <c:min val="0"/>
        </c:scaling>
        <c:axPos val="l"/>
        <c:majorGridlines>
          <c:spPr>
            <a:ln w="3175">
              <a:solidFill/>
            </a:ln>
          </c:spPr>
        </c:majorGridlines>
        <c:delete val="0"/>
        <c:numFmt formatCode="0%" sourceLinked="0"/>
        <c:majorTickMark val="none"/>
        <c:minorTickMark val="none"/>
        <c:tickLblPos val="nextTo"/>
        <c:crossAx val="35162132"/>
        <c:crossesAt val="1"/>
        <c:crossBetween val="between"/>
        <c:dispUnits/>
        <c:majorUnit val="0.25"/>
      </c:valAx>
      <c:spPr>
        <a:noFill/>
        <a:ln>
          <a:noFill/>
        </a:ln>
      </c:spPr>
    </c:plotArea>
    <c:legend>
      <c:legendPos val="r"/>
      <c:layout>
        <c:manualLayout>
          <c:xMode val="edge"/>
          <c:yMode val="edge"/>
          <c:x val="0.45"/>
          <c:y val="0.8825"/>
          <c:w val="0.157"/>
          <c:h val="0.1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25"/>
          <c:y val="0.1515"/>
          <c:w val="0.4435"/>
          <c:h val="0.71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'C8F9'!$B$10:$B$17</c:f>
              <c:strCache/>
            </c:strRef>
          </c:cat>
          <c:val>
            <c:numRef>
              <c:f>'C8F9'!$C$10:$C$17</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552450</xdr:colOff>
      <xdr:row>1</xdr:row>
      <xdr:rowOff>19050</xdr:rowOff>
    </xdr:from>
    <xdr:to>
      <xdr:col>15</xdr:col>
      <xdr:colOff>276225</xdr:colOff>
      <xdr:row>16</xdr:row>
      <xdr:rowOff>57150</xdr:rowOff>
    </xdr:to>
    <xdr:graphicFrame>
      <xdr:nvGraphicFramePr>
        <xdr:cNvPr id="1" name="Chart 1"/>
        <xdr:cNvGraphicFramePr/>
      </xdr:nvGraphicFramePr>
      <xdr:xfrm>
        <a:off x="2990850" y="180975"/>
        <a:ext cx="6429375" cy="23526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104775</xdr:colOff>
      <xdr:row>8</xdr:row>
      <xdr:rowOff>85725</xdr:rowOff>
    </xdr:from>
    <xdr:to>
      <xdr:col>15</xdr:col>
      <xdr:colOff>47625</xdr:colOff>
      <xdr:row>26</xdr:row>
      <xdr:rowOff>142875</xdr:rowOff>
    </xdr:to>
    <xdr:graphicFrame>
      <xdr:nvGraphicFramePr>
        <xdr:cNvPr id="1" name="Chart 2"/>
        <xdr:cNvGraphicFramePr/>
      </xdr:nvGraphicFramePr>
      <xdr:xfrm>
        <a:off x="3000375" y="1304925"/>
        <a:ext cx="7258050" cy="2800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304800</xdr:colOff>
      <xdr:row>0</xdr:row>
      <xdr:rowOff>0</xdr:rowOff>
    </xdr:from>
    <xdr:to>
      <xdr:col>15</xdr:col>
      <xdr:colOff>485775</xdr:colOff>
      <xdr:row>18</xdr:row>
      <xdr:rowOff>9525</xdr:rowOff>
    </xdr:to>
    <xdr:graphicFrame>
      <xdr:nvGraphicFramePr>
        <xdr:cNvPr id="1" name="Chart 2"/>
        <xdr:cNvGraphicFramePr/>
      </xdr:nvGraphicFramePr>
      <xdr:xfrm>
        <a:off x="5105400" y="0"/>
        <a:ext cx="7267575" cy="2752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17</xdr:row>
      <xdr:rowOff>95250</xdr:rowOff>
    </xdr:from>
    <xdr:to>
      <xdr:col>8</xdr:col>
      <xdr:colOff>542925</xdr:colOff>
      <xdr:row>35</xdr:row>
      <xdr:rowOff>19050</xdr:rowOff>
    </xdr:to>
    <xdr:graphicFrame>
      <xdr:nvGraphicFramePr>
        <xdr:cNvPr id="1" name="Chart 4"/>
        <xdr:cNvGraphicFramePr/>
      </xdr:nvGraphicFramePr>
      <xdr:xfrm>
        <a:off x="600075" y="2686050"/>
        <a:ext cx="6353175" cy="26765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18</xdr:row>
      <xdr:rowOff>0</xdr:rowOff>
    </xdr:from>
    <xdr:to>
      <xdr:col>8</xdr:col>
      <xdr:colOff>342900</xdr:colOff>
      <xdr:row>35</xdr:row>
      <xdr:rowOff>104775</xdr:rowOff>
    </xdr:to>
    <xdr:graphicFrame>
      <xdr:nvGraphicFramePr>
        <xdr:cNvPr id="1" name="Chart 2"/>
        <xdr:cNvGraphicFramePr/>
      </xdr:nvGraphicFramePr>
      <xdr:xfrm>
        <a:off x="609600" y="2752725"/>
        <a:ext cx="6410325" cy="2705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9525</xdr:rowOff>
    </xdr:from>
    <xdr:to>
      <xdr:col>7</xdr:col>
      <xdr:colOff>266700</xdr:colOff>
      <xdr:row>36</xdr:row>
      <xdr:rowOff>9525</xdr:rowOff>
    </xdr:to>
    <xdr:graphicFrame>
      <xdr:nvGraphicFramePr>
        <xdr:cNvPr id="1" name="Chart 5"/>
        <xdr:cNvGraphicFramePr/>
      </xdr:nvGraphicFramePr>
      <xdr:xfrm>
        <a:off x="619125" y="2790825"/>
        <a:ext cx="6391275" cy="2914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17</xdr:row>
      <xdr:rowOff>133350</xdr:rowOff>
    </xdr:from>
    <xdr:to>
      <xdr:col>8</xdr:col>
      <xdr:colOff>114300</xdr:colOff>
      <xdr:row>35</xdr:row>
      <xdr:rowOff>133350</xdr:rowOff>
    </xdr:to>
    <xdr:graphicFrame>
      <xdr:nvGraphicFramePr>
        <xdr:cNvPr id="1" name="Chart 3"/>
        <xdr:cNvGraphicFramePr/>
      </xdr:nvGraphicFramePr>
      <xdr:xfrm>
        <a:off x="628650" y="2724150"/>
        <a:ext cx="6400800" cy="2752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571500</xdr:colOff>
      <xdr:row>24</xdr:row>
      <xdr:rowOff>9525</xdr:rowOff>
    </xdr:from>
    <xdr:to>
      <xdr:col>8</xdr:col>
      <xdr:colOff>523875</xdr:colOff>
      <xdr:row>42</xdr:row>
      <xdr:rowOff>66675</xdr:rowOff>
    </xdr:to>
    <xdr:graphicFrame>
      <xdr:nvGraphicFramePr>
        <xdr:cNvPr id="1" name="Chart 2"/>
        <xdr:cNvGraphicFramePr/>
      </xdr:nvGraphicFramePr>
      <xdr:xfrm>
        <a:off x="571500" y="3724275"/>
        <a:ext cx="7267575" cy="28098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133350</xdr:rowOff>
    </xdr:from>
    <xdr:to>
      <xdr:col>9</xdr:col>
      <xdr:colOff>276225</xdr:colOff>
      <xdr:row>40</xdr:row>
      <xdr:rowOff>28575</xdr:rowOff>
    </xdr:to>
    <xdr:graphicFrame>
      <xdr:nvGraphicFramePr>
        <xdr:cNvPr id="1" name="Chart 2"/>
        <xdr:cNvGraphicFramePr/>
      </xdr:nvGraphicFramePr>
      <xdr:xfrm>
        <a:off x="638175" y="3695700"/>
        <a:ext cx="7277100" cy="28098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66675</xdr:rowOff>
    </xdr:from>
    <xdr:to>
      <xdr:col>10</xdr:col>
      <xdr:colOff>219075</xdr:colOff>
      <xdr:row>42</xdr:row>
      <xdr:rowOff>152400</xdr:rowOff>
    </xdr:to>
    <xdr:graphicFrame>
      <xdr:nvGraphicFramePr>
        <xdr:cNvPr id="1" name="Chart 2"/>
        <xdr:cNvGraphicFramePr/>
      </xdr:nvGraphicFramePr>
      <xdr:xfrm>
        <a:off x="600075" y="3819525"/>
        <a:ext cx="7286625" cy="30003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38100</xdr:rowOff>
    </xdr:from>
    <xdr:to>
      <xdr:col>14</xdr:col>
      <xdr:colOff>571500</xdr:colOff>
      <xdr:row>27</xdr:row>
      <xdr:rowOff>47625</xdr:rowOff>
    </xdr:to>
    <xdr:graphicFrame>
      <xdr:nvGraphicFramePr>
        <xdr:cNvPr id="1" name="Chart 2"/>
        <xdr:cNvGraphicFramePr/>
      </xdr:nvGraphicFramePr>
      <xdr:xfrm>
        <a:off x="2647950" y="1428750"/>
        <a:ext cx="6457950" cy="275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200025</xdr:colOff>
      <xdr:row>8</xdr:row>
      <xdr:rowOff>38100</xdr:rowOff>
    </xdr:from>
    <xdr:to>
      <xdr:col>14</xdr:col>
      <xdr:colOff>495300</xdr:colOff>
      <xdr:row>26</xdr:row>
      <xdr:rowOff>9525</xdr:rowOff>
    </xdr:to>
    <xdr:graphicFrame>
      <xdr:nvGraphicFramePr>
        <xdr:cNvPr id="1" name="Chart 2"/>
        <xdr:cNvGraphicFramePr/>
      </xdr:nvGraphicFramePr>
      <xdr:xfrm>
        <a:off x="4991100" y="1257300"/>
        <a:ext cx="6391275" cy="2867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400050</xdr:colOff>
      <xdr:row>1</xdr:row>
      <xdr:rowOff>133350</xdr:rowOff>
    </xdr:from>
    <xdr:to>
      <xdr:col>14</xdr:col>
      <xdr:colOff>571500</xdr:colOff>
      <xdr:row>19</xdr:row>
      <xdr:rowOff>123825</xdr:rowOff>
    </xdr:to>
    <xdr:graphicFrame>
      <xdr:nvGraphicFramePr>
        <xdr:cNvPr id="1" name="Chart 2"/>
        <xdr:cNvGraphicFramePr/>
      </xdr:nvGraphicFramePr>
      <xdr:xfrm>
        <a:off x="4772025" y="285750"/>
        <a:ext cx="6305550" cy="2733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476250</xdr:colOff>
      <xdr:row>3</xdr:row>
      <xdr:rowOff>38100</xdr:rowOff>
    </xdr:from>
    <xdr:to>
      <xdr:col>15</xdr:col>
      <xdr:colOff>142875</xdr:colOff>
      <xdr:row>18</xdr:row>
      <xdr:rowOff>85725</xdr:rowOff>
    </xdr:to>
    <xdr:graphicFrame>
      <xdr:nvGraphicFramePr>
        <xdr:cNvPr id="1" name="Chart 2"/>
        <xdr:cNvGraphicFramePr/>
      </xdr:nvGraphicFramePr>
      <xdr:xfrm>
        <a:off x="4048125" y="495300"/>
        <a:ext cx="6372225" cy="2333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428625</xdr:colOff>
      <xdr:row>0</xdr:row>
      <xdr:rowOff>38100</xdr:rowOff>
    </xdr:from>
    <xdr:to>
      <xdr:col>15</xdr:col>
      <xdr:colOff>352425</xdr:colOff>
      <xdr:row>18</xdr:row>
      <xdr:rowOff>38100</xdr:rowOff>
    </xdr:to>
    <xdr:graphicFrame>
      <xdr:nvGraphicFramePr>
        <xdr:cNvPr id="1" name="Chart 3"/>
        <xdr:cNvGraphicFramePr/>
      </xdr:nvGraphicFramePr>
      <xdr:xfrm>
        <a:off x="3590925" y="38100"/>
        <a:ext cx="7239000" cy="2752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114300</xdr:colOff>
      <xdr:row>7</xdr:row>
      <xdr:rowOff>85725</xdr:rowOff>
    </xdr:from>
    <xdr:to>
      <xdr:col>15</xdr:col>
      <xdr:colOff>47625</xdr:colOff>
      <xdr:row>25</xdr:row>
      <xdr:rowOff>114300</xdr:rowOff>
    </xdr:to>
    <xdr:graphicFrame>
      <xdr:nvGraphicFramePr>
        <xdr:cNvPr id="1" name="Chart 3"/>
        <xdr:cNvGraphicFramePr/>
      </xdr:nvGraphicFramePr>
      <xdr:xfrm>
        <a:off x="3219450" y="1162050"/>
        <a:ext cx="7248525" cy="2771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16</xdr:row>
      <xdr:rowOff>0</xdr:rowOff>
    </xdr:from>
    <xdr:to>
      <xdr:col>9</xdr:col>
      <xdr:colOff>228600</xdr:colOff>
      <xdr:row>32</xdr:row>
      <xdr:rowOff>0</xdr:rowOff>
    </xdr:to>
    <xdr:graphicFrame>
      <xdr:nvGraphicFramePr>
        <xdr:cNvPr id="1" name="Chart 2"/>
        <xdr:cNvGraphicFramePr/>
      </xdr:nvGraphicFramePr>
      <xdr:xfrm>
        <a:off x="638175" y="2447925"/>
        <a:ext cx="6496050" cy="2447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609600</xdr:colOff>
      <xdr:row>8</xdr:row>
      <xdr:rowOff>9525</xdr:rowOff>
    </xdr:from>
    <xdr:to>
      <xdr:col>15</xdr:col>
      <xdr:colOff>247650</xdr:colOff>
      <xdr:row>25</xdr:row>
      <xdr:rowOff>19050</xdr:rowOff>
    </xdr:to>
    <xdr:graphicFrame>
      <xdr:nvGraphicFramePr>
        <xdr:cNvPr id="1" name="Chart 4"/>
        <xdr:cNvGraphicFramePr/>
      </xdr:nvGraphicFramePr>
      <xdr:xfrm>
        <a:off x="4191000" y="1228725"/>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104775</xdr:colOff>
      <xdr:row>6</xdr:row>
      <xdr:rowOff>85725</xdr:rowOff>
    </xdr:from>
    <xdr:to>
      <xdr:col>15</xdr:col>
      <xdr:colOff>38100</xdr:colOff>
      <xdr:row>24</xdr:row>
      <xdr:rowOff>123825</xdr:rowOff>
    </xdr:to>
    <xdr:graphicFrame>
      <xdr:nvGraphicFramePr>
        <xdr:cNvPr id="1" name="Chart 2"/>
        <xdr:cNvGraphicFramePr/>
      </xdr:nvGraphicFramePr>
      <xdr:xfrm>
        <a:off x="3057525" y="1000125"/>
        <a:ext cx="724852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7">
    <tabColor indexed="54"/>
  </sheetPr>
  <dimension ref="A1:A1"/>
  <sheetViews>
    <sheetView tabSelected="1"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
  <dimension ref="A2:R49"/>
  <sheetViews>
    <sheetView showGridLines="0" workbookViewId="0" topLeftCell="A1">
      <selection activeCell="A1" sqref="A1"/>
    </sheetView>
  </sheetViews>
  <sheetFormatPr defaultColWidth="9.140625" defaultRowHeight="12.75"/>
  <cols>
    <col min="1" max="1" width="1.7109375" style="1" customWidth="1"/>
    <col min="2" max="2" width="26.28125" style="1" customWidth="1"/>
    <col min="3" max="6" width="5.140625" style="1" customWidth="1"/>
    <col min="7" max="7" width="2.7109375" style="1" customWidth="1"/>
    <col min="8" max="11" width="5.140625" style="1" customWidth="1"/>
    <col min="12" max="12" width="2.7109375" style="1" customWidth="1"/>
    <col min="13" max="16" width="5.140625" style="1" customWidth="1"/>
    <col min="17" max="17" width="1.7109375" style="1" customWidth="1"/>
    <col min="18" max="16384" width="9.140625" style="1" customWidth="1"/>
  </cols>
  <sheetData>
    <row r="2" ht="12">
      <c r="B2" s="1" t="s">
        <v>64</v>
      </c>
    </row>
    <row r="3" spans="1:17" ht="12">
      <c r="A3" s="2"/>
      <c r="B3" s="1" t="s">
        <v>29</v>
      </c>
      <c r="Q3" s="2"/>
    </row>
    <row r="4" ht="12">
      <c r="B4" s="1" t="s">
        <v>28</v>
      </c>
    </row>
    <row r="6" ht="12">
      <c r="B6" s="1" t="s">
        <v>107</v>
      </c>
    </row>
    <row r="7" ht="12">
      <c r="B7" s="1" t="s">
        <v>46</v>
      </c>
    </row>
    <row r="9" spans="1:17" ht="18.75" customHeight="1">
      <c r="A9" s="3"/>
      <c r="B9" s="3"/>
      <c r="C9" s="92" t="s">
        <v>60</v>
      </c>
      <c r="D9" s="92"/>
      <c r="E9" s="92"/>
      <c r="F9" s="92"/>
      <c r="G9" s="4"/>
      <c r="H9" s="92" t="s">
        <v>58</v>
      </c>
      <c r="I9" s="92"/>
      <c r="J9" s="92"/>
      <c r="K9" s="92"/>
      <c r="L9" s="4"/>
      <c r="M9" s="92" t="s">
        <v>59</v>
      </c>
      <c r="N9" s="92"/>
      <c r="O9" s="92"/>
      <c r="P9" s="92"/>
      <c r="Q9" s="3"/>
    </row>
    <row r="10" spans="1:17" s="36" customFormat="1" ht="18.75" customHeight="1">
      <c r="A10" s="5"/>
      <c r="B10" s="6"/>
      <c r="C10" s="7">
        <v>1991</v>
      </c>
      <c r="D10" s="7">
        <v>1996</v>
      </c>
      <c r="E10" s="7">
        <v>2001</v>
      </c>
      <c r="F10" s="7">
        <v>2006</v>
      </c>
      <c r="G10" s="7"/>
      <c r="H10" s="7">
        <v>1991</v>
      </c>
      <c r="I10" s="7">
        <v>1996</v>
      </c>
      <c r="J10" s="7">
        <v>2001</v>
      </c>
      <c r="K10" s="7">
        <v>2006</v>
      </c>
      <c r="L10" s="7"/>
      <c r="M10" s="7">
        <v>1991</v>
      </c>
      <c r="N10" s="7">
        <v>1996</v>
      </c>
      <c r="O10" s="7">
        <v>2001</v>
      </c>
      <c r="P10" s="7">
        <v>2006</v>
      </c>
      <c r="Q10" s="5"/>
    </row>
    <row r="11" spans="2:16" s="8" customFormat="1" ht="12">
      <c r="B11" s="9" t="s">
        <v>122</v>
      </c>
      <c r="C11" s="10" t="s">
        <v>61</v>
      </c>
      <c r="D11" s="10" t="s">
        <v>61</v>
      </c>
      <c r="E11" s="10">
        <v>884.71</v>
      </c>
      <c r="F11" s="10">
        <v>1157.2</v>
      </c>
      <c r="G11" s="10"/>
      <c r="H11" s="10" t="s">
        <v>61</v>
      </c>
      <c r="I11" s="10" t="s">
        <v>61</v>
      </c>
      <c r="J11" s="10">
        <v>979.14</v>
      </c>
      <c r="K11" s="10">
        <v>1350.2</v>
      </c>
      <c r="L11" s="10"/>
      <c r="M11" s="10" t="s">
        <v>61</v>
      </c>
      <c r="N11" s="10" t="s">
        <v>61</v>
      </c>
      <c r="O11" s="10">
        <v>-94.44</v>
      </c>
      <c r="P11" s="10">
        <v>-193</v>
      </c>
    </row>
    <row r="12" spans="1:17" s="8" customFormat="1" ht="12">
      <c r="A12" s="11"/>
      <c r="B12" s="12" t="s">
        <v>43</v>
      </c>
      <c r="C12" s="13">
        <v>403.43</v>
      </c>
      <c r="D12" s="13">
        <v>626.29</v>
      </c>
      <c r="E12" s="13">
        <v>985.75</v>
      </c>
      <c r="F12" s="13">
        <v>1309.63</v>
      </c>
      <c r="G12" s="13"/>
      <c r="H12" s="13">
        <v>471.62</v>
      </c>
      <c r="I12" s="13">
        <v>581.01</v>
      </c>
      <c r="J12" s="13">
        <v>1028.4</v>
      </c>
      <c r="K12" s="13">
        <v>1430.1</v>
      </c>
      <c r="L12" s="13"/>
      <c r="M12" s="13">
        <v>-68.19</v>
      </c>
      <c r="N12" s="13">
        <v>45.28</v>
      </c>
      <c r="O12" s="13">
        <v>-42.64</v>
      </c>
      <c r="P12" s="13">
        <v>-120.47</v>
      </c>
      <c r="Q12" s="11"/>
    </row>
    <row r="13" spans="1:17" s="8" customFormat="1" ht="12">
      <c r="A13" s="11"/>
      <c r="B13" s="12" t="s">
        <v>23</v>
      </c>
      <c r="C13" s="13">
        <v>27.48</v>
      </c>
      <c r="D13" s="13">
        <v>38.55</v>
      </c>
      <c r="E13" s="13">
        <v>65.83</v>
      </c>
      <c r="F13" s="13">
        <v>96.86</v>
      </c>
      <c r="G13" s="13"/>
      <c r="H13" s="13">
        <v>20.61</v>
      </c>
      <c r="I13" s="13">
        <v>27.02</v>
      </c>
      <c r="J13" s="13">
        <v>36.8</v>
      </c>
      <c r="K13" s="13">
        <v>51.12</v>
      </c>
      <c r="L13" s="13"/>
      <c r="M13" s="13">
        <v>6.87</v>
      </c>
      <c r="N13" s="13">
        <v>11.53</v>
      </c>
      <c r="O13" s="13">
        <v>29.03</v>
      </c>
      <c r="P13" s="13">
        <v>45.75</v>
      </c>
      <c r="Q13" s="11"/>
    </row>
    <row r="14" spans="1:17" s="8" customFormat="1" ht="12">
      <c r="A14" s="11"/>
      <c r="B14" s="12" t="s">
        <v>24</v>
      </c>
      <c r="C14" s="13">
        <v>49.66</v>
      </c>
      <c r="D14" s="13">
        <v>62.83</v>
      </c>
      <c r="E14" s="13">
        <v>91.72</v>
      </c>
      <c r="F14" s="13">
        <v>117.76</v>
      </c>
      <c r="G14" s="13"/>
      <c r="H14" s="13">
        <v>53.67</v>
      </c>
      <c r="I14" s="13">
        <v>61.64</v>
      </c>
      <c r="J14" s="13">
        <v>93.9</v>
      </c>
      <c r="K14" s="13">
        <v>112.62</v>
      </c>
      <c r="L14" s="13"/>
      <c r="M14" s="13">
        <v>-4.01</v>
      </c>
      <c r="N14" s="13">
        <v>1.18</v>
      </c>
      <c r="O14" s="13">
        <v>-2.19</v>
      </c>
      <c r="P14" s="13">
        <v>5.14</v>
      </c>
      <c r="Q14" s="11"/>
    </row>
    <row r="15" spans="1:17" s="8" customFormat="1" ht="12">
      <c r="A15" s="11"/>
      <c r="B15" s="12" t="s">
        <v>27</v>
      </c>
      <c r="C15" s="13">
        <v>102.31</v>
      </c>
      <c r="D15" s="13">
        <v>159.29</v>
      </c>
      <c r="E15" s="13">
        <v>291.48</v>
      </c>
      <c r="F15" s="13">
        <v>309.01</v>
      </c>
      <c r="G15" s="13"/>
      <c r="H15" s="13">
        <v>95.3</v>
      </c>
      <c r="I15" s="13">
        <v>134.36</v>
      </c>
      <c r="J15" s="13">
        <v>247.45</v>
      </c>
      <c r="K15" s="13">
        <v>278.6</v>
      </c>
      <c r="L15" s="13"/>
      <c r="M15" s="13">
        <v>7.01</v>
      </c>
      <c r="N15" s="13">
        <v>24.93</v>
      </c>
      <c r="O15" s="13">
        <v>44.03</v>
      </c>
      <c r="P15" s="13">
        <v>30.42</v>
      </c>
      <c r="Q15" s="11"/>
    </row>
    <row r="16" spans="1:17" s="8" customFormat="1" ht="12">
      <c r="A16" s="11"/>
      <c r="B16" s="12" t="s">
        <v>34</v>
      </c>
      <c r="C16" s="13" t="s">
        <v>61</v>
      </c>
      <c r="D16" s="13">
        <v>118.96</v>
      </c>
      <c r="E16" s="13">
        <v>297.11</v>
      </c>
      <c r="F16" s="13">
        <v>771.69</v>
      </c>
      <c r="G16" s="13"/>
      <c r="H16" s="13" t="s">
        <v>61</v>
      </c>
      <c r="I16" s="13">
        <v>109.34</v>
      </c>
      <c r="J16" s="13">
        <v>271.93</v>
      </c>
      <c r="K16" s="13">
        <v>630.34</v>
      </c>
      <c r="L16" s="13"/>
      <c r="M16" s="13" t="s">
        <v>61</v>
      </c>
      <c r="N16" s="13">
        <v>9.62</v>
      </c>
      <c r="O16" s="13">
        <v>25.17</v>
      </c>
      <c r="P16" s="13">
        <v>141.35</v>
      </c>
      <c r="Q16" s="11"/>
    </row>
    <row r="17" spans="1:17" s="8" customFormat="1" ht="12">
      <c r="A17" s="11"/>
      <c r="B17" s="12" t="s">
        <v>25</v>
      </c>
      <c r="C17" s="13">
        <v>253.82</v>
      </c>
      <c r="D17" s="13">
        <v>323.64</v>
      </c>
      <c r="E17" s="13">
        <v>450.37</v>
      </c>
      <c r="F17" s="13">
        <v>515.07</v>
      </c>
      <c r="G17" s="13"/>
      <c r="H17" s="13">
        <v>191.05</v>
      </c>
      <c r="I17" s="13">
        <v>275</v>
      </c>
      <c r="J17" s="13">
        <v>390.01</v>
      </c>
      <c r="K17" s="13">
        <v>461.19</v>
      </c>
      <c r="L17" s="13"/>
      <c r="M17" s="13">
        <v>62.78</v>
      </c>
      <c r="N17" s="13">
        <v>48.64</v>
      </c>
      <c r="O17" s="13">
        <v>60.36</v>
      </c>
      <c r="P17" s="13">
        <v>53.89</v>
      </c>
      <c r="Q17" s="11"/>
    </row>
    <row r="18" spans="1:17" s="8" customFormat="1" ht="12">
      <c r="A18" s="14"/>
      <c r="B18" s="15" t="s">
        <v>26</v>
      </c>
      <c r="C18" s="16">
        <v>340.19</v>
      </c>
      <c r="D18" s="16">
        <v>490.48</v>
      </c>
      <c r="E18" s="16">
        <v>816.19</v>
      </c>
      <c r="F18" s="16">
        <v>825.92</v>
      </c>
      <c r="G18" s="16"/>
      <c r="H18" s="16">
        <v>410.72</v>
      </c>
      <c r="I18" s="16">
        <v>643.93</v>
      </c>
      <c r="J18" s="16">
        <v>1317.59</v>
      </c>
      <c r="K18" s="16">
        <v>1528.35</v>
      </c>
      <c r="L18" s="16"/>
      <c r="M18" s="16">
        <v>-70.52</v>
      </c>
      <c r="N18" s="16">
        <v>-153.45</v>
      </c>
      <c r="O18" s="16">
        <v>-501.4</v>
      </c>
      <c r="P18" s="16">
        <v>-702.43</v>
      </c>
      <c r="Q18" s="14"/>
    </row>
    <row r="19" spans="1:17" ht="12">
      <c r="A19" s="8"/>
      <c r="B19" s="9"/>
      <c r="C19" s="17"/>
      <c r="D19" s="17"/>
      <c r="E19" s="17"/>
      <c r="F19" s="17"/>
      <c r="G19" s="17"/>
      <c r="H19" s="17"/>
      <c r="I19" s="17"/>
      <c r="J19" s="17"/>
      <c r="K19" s="17"/>
      <c r="L19" s="17"/>
      <c r="M19" s="17"/>
      <c r="N19" s="17"/>
      <c r="O19" s="17"/>
      <c r="P19" s="17"/>
      <c r="Q19" s="8"/>
    </row>
    <row r="20" spans="1:17" ht="12">
      <c r="A20" s="8"/>
      <c r="B20" s="8" t="s">
        <v>99</v>
      </c>
      <c r="C20" s="17"/>
      <c r="D20" s="17"/>
      <c r="E20" s="17"/>
      <c r="F20" s="17"/>
      <c r="G20" s="17"/>
      <c r="H20" s="17"/>
      <c r="I20" s="17"/>
      <c r="J20" s="17"/>
      <c r="K20" s="17"/>
      <c r="L20" s="17"/>
      <c r="M20" s="17"/>
      <c r="N20" s="17"/>
      <c r="O20" s="17"/>
      <c r="P20" s="17"/>
      <c r="Q20" s="8"/>
    </row>
    <row r="21" spans="1:17" ht="12">
      <c r="A21" s="8"/>
      <c r="B21" s="8" t="s">
        <v>94</v>
      </c>
      <c r="C21" s="17"/>
      <c r="D21" s="17"/>
      <c r="E21" s="17"/>
      <c r="F21" s="17"/>
      <c r="G21" s="17"/>
      <c r="H21" s="17"/>
      <c r="I21" s="17"/>
      <c r="J21" s="17"/>
      <c r="K21" s="17"/>
      <c r="L21" s="17"/>
      <c r="M21" s="17"/>
      <c r="N21" s="17"/>
      <c r="O21" s="17"/>
      <c r="P21" s="17"/>
      <c r="Q21" s="8"/>
    </row>
    <row r="22" spans="1:17" ht="12">
      <c r="A22" s="8"/>
      <c r="B22" s="1" t="s">
        <v>184</v>
      </c>
      <c r="C22" s="17"/>
      <c r="D22" s="17"/>
      <c r="E22" s="17"/>
      <c r="F22" s="17"/>
      <c r="G22" s="17"/>
      <c r="H22" s="17"/>
      <c r="I22" s="17"/>
      <c r="J22" s="17"/>
      <c r="K22" s="17"/>
      <c r="L22" s="17"/>
      <c r="M22" s="17"/>
      <c r="N22" s="17"/>
      <c r="O22" s="17"/>
      <c r="P22" s="17"/>
      <c r="Q22" s="8"/>
    </row>
    <row r="23" spans="1:17" ht="12">
      <c r="A23" s="8"/>
      <c r="B23" s="9"/>
      <c r="C23" s="17"/>
      <c r="D23" s="17"/>
      <c r="E23" s="17"/>
      <c r="F23" s="17"/>
      <c r="G23" s="17"/>
      <c r="H23" s="17"/>
      <c r="I23" s="17"/>
      <c r="J23" s="17"/>
      <c r="K23" s="17"/>
      <c r="L23" s="17"/>
      <c r="M23" s="17"/>
      <c r="N23" s="17"/>
      <c r="O23" s="17"/>
      <c r="P23" s="17"/>
      <c r="Q23" s="8"/>
    </row>
    <row r="24" spans="1:17" ht="12">
      <c r="A24" s="8"/>
      <c r="B24" s="9"/>
      <c r="C24" s="17"/>
      <c r="D24" s="17"/>
      <c r="E24" s="17"/>
      <c r="F24" s="17"/>
      <c r="G24" s="17"/>
      <c r="H24" s="17"/>
      <c r="I24" s="17"/>
      <c r="J24" s="17"/>
      <c r="K24" s="17"/>
      <c r="L24" s="17"/>
      <c r="M24" s="17"/>
      <c r="N24" s="17"/>
      <c r="O24" s="17"/>
      <c r="P24" s="17"/>
      <c r="Q24" s="8"/>
    </row>
    <row r="25" spans="1:17" ht="12">
      <c r="A25" s="8"/>
      <c r="B25" s="8"/>
      <c r="C25" s="17"/>
      <c r="D25" s="17"/>
      <c r="E25" s="17"/>
      <c r="F25" s="17"/>
      <c r="G25" s="17"/>
      <c r="H25" s="17"/>
      <c r="I25" s="17"/>
      <c r="J25" s="17"/>
      <c r="K25" s="17"/>
      <c r="L25" s="17"/>
      <c r="M25" s="17"/>
      <c r="N25" s="17"/>
      <c r="O25" s="17"/>
      <c r="P25" s="17"/>
      <c r="Q25" s="8"/>
    </row>
    <row r="26" spans="1:17" ht="12">
      <c r="A26" s="8"/>
      <c r="B26" s="8"/>
      <c r="C26" s="17"/>
      <c r="D26" s="17"/>
      <c r="E26" s="17"/>
      <c r="F26" s="17"/>
      <c r="G26" s="17"/>
      <c r="H26" s="17"/>
      <c r="I26" s="17"/>
      <c r="J26" s="17"/>
      <c r="K26" s="17"/>
      <c r="L26" s="17"/>
      <c r="M26" s="17"/>
      <c r="N26" s="17"/>
      <c r="O26" s="17"/>
      <c r="P26" s="17"/>
      <c r="Q26" s="8"/>
    </row>
    <row r="27" spans="1:17" ht="12">
      <c r="A27" s="8"/>
      <c r="B27" s="8"/>
      <c r="C27" s="17"/>
      <c r="D27" s="17"/>
      <c r="E27" s="17"/>
      <c r="F27" s="17"/>
      <c r="G27" s="17"/>
      <c r="H27" s="17"/>
      <c r="I27" s="17"/>
      <c r="J27" s="17"/>
      <c r="K27" s="17"/>
      <c r="L27" s="17"/>
      <c r="M27" s="17"/>
      <c r="N27" s="17"/>
      <c r="O27" s="17"/>
      <c r="P27" s="17"/>
      <c r="Q27" s="8"/>
    </row>
    <row r="28" spans="1:17" ht="12">
      <c r="A28" s="8"/>
      <c r="B28" s="9"/>
      <c r="C28" s="17"/>
      <c r="D28" s="17"/>
      <c r="E28" s="17"/>
      <c r="F28" s="17"/>
      <c r="G28" s="17"/>
      <c r="H28" s="17"/>
      <c r="I28" s="17"/>
      <c r="J28" s="17"/>
      <c r="K28" s="17"/>
      <c r="L28" s="17"/>
      <c r="M28" s="17"/>
      <c r="N28" s="17"/>
      <c r="O28" s="17"/>
      <c r="P28" s="17"/>
      <c r="Q28" s="8"/>
    </row>
    <row r="29" spans="1:17" ht="12">
      <c r="A29" s="8"/>
      <c r="B29" s="9"/>
      <c r="C29" s="17"/>
      <c r="D29" s="17"/>
      <c r="E29" s="17"/>
      <c r="F29" s="17"/>
      <c r="G29" s="17"/>
      <c r="H29" s="17"/>
      <c r="I29" s="17"/>
      <c r="J29" s="17"/>
      <c r="K29" s="17"/>
      <c r="L29" s="17"/>
      <c r="M29" s="17"/>
      <c r="N29" s="17"/>
      <c r="O29" s="17"/>
      <c r="P29" s="17"/>
      <c r="Q29" s="8"/>
    </row>
    <row r="30" spans="1:17" ht="12">
      <c r="A30" s="8"/>
      <c r="B30" s="9"/>
      <c r="C30" s="17"/>
      <c r="D30" s="17"/>
      <c r="E30" s="17"/>
      <c r="F30" s="17"/>
      <c r="G30" s="17"/>
      <c r="H30" s="17"/>
      <c r="I30" s="17"/>
      <c r="J30" s="17"/>
      <c r="K30" s="17"/>
      <c r="L30" s="17"/>
      <c r="M30" s="17"/>
      <c r="N30" s="17"/>
      <c r="O30" s="17"/>
      <c r="P30" s="17"/>
      <c r="Q30" s="8"/>
    </row>
    <row r="31" spans="1:17" ht="12">
      <c r="A31" s="8"/>
      <c r="B31" s="9"/>
      <c r="C31" s="17"/>
      <c r="D31" s="17"/>
      <c r="E31" s="17"/>
      <c r="F31" s="17"/>
      <c r="G31" s="17"/>
      <c r="H31" s="17"/>
      <c r="I31" s="17"/>
      <c r="J31" s="17"/>
      <c r="K31" s="17"/>
      <c r="L31" s="17"/>
      <c r="M31" s="17"/>
      <c r="N31" s="17"/>
      <c r="O31" s="17"/>
      <c r="P31" s="17"/>
      <c r="Q31" s="8"/>
    </row>
    <row r="32" spans="1:17" ht="12">
      <c r="A32" s="8"/>
      <c r="B32" s="9"/>
      <c r="C32" s="17"/>
      <c r="D32" s="17"/>
      <c r="E32" s="17"/>
      <c r="F32" s="17"/>
      <c r="G32" s="17"/>
      <c r="H32" s="17"/>
      <c r="I32" s="17"/>
      <c r="J32" s="17"/>
      <c r="K32" s="17"/>
      <c r="L32" s="17"/>
      <c r="M32" s="17"/>
      <c r="N32" s="17"/>
      <c r="O32" s="17"/>
      <c r="P32" s="17"/>
      <c r="Q32" s="8"/>
    </row>
    <row r="33" spans="1:17" ht="12">
      <c r="A33" s="8"/>
      <c r="B33" s="9"/>
      <c r="C33" s="17"/>
      <c r="D33" s="17"/>
      <c r="E33" s="17"/>
      <c r="F33" s="17"/>
      <c r="G33" s="17"/>
      <c r="H33" s="17"/>
      <c r="I33" s="17"/>
      <c r="J33" s="17"/>
      <c r="K33" s="17"/>
      <c r="L33" s="17"/>
      <c r="M33" s="17"/>
      <c r="N33" s="17"/>
      <c r="O33" s="17"/>
      <c r="P33" s="17"/>
      <c r="Q33" s="8"/>
    </row>
    <row r="34" spans="1:17" ht="12">
      <c r="A34" s="8"/>
      <c r="B34" s="9"/>
      <c r="C34" s="17"/>
      <c r="D34" s="17"/>
      <c r="E34" s="17"/>
      <c r="F34" s="17"/>
      <c r="G34" s="17"/>
      <c r="H34" s="17"/>
      <c r="I34" s="17"/>
      <c r="J34" s="17"/>
      <c r="K34" s="17"/>
      <c r="L34" s="17"/>
      <c r="M34" s="17"/>
      <c r="N34" s="17"/>
      <c r="O34" s="17"/>
      <c r="P34" s="17"/>
      <c r="Q34" s="8"/>
    </row>
    <row r="35" spans="1:17" ht="12">
      <c r="A35" s="8"/>
      <c r="B35" s="9"/>
      <c r="C35" s="17"/>
      <c r="D35" s="17"/>
      <c r="E35" s="17"/>
      <c r="F35" s="17"/>
      <c r="G35" s="17"/>
      <c r="H35" s="17"/>
      <c r="I35" s="17"/>
      <c r="J35" s="17"/>
      <c r="K35" s="17"/>
      <c r="L35" s="17"/>
      <c r="M35" s="17"/>
      <c r="N35" s="17"/>
      <c r="O35" s="17"/>
      <c r="P35" s="17"/>
      <c r="Q35" s="8"/>
    </row>
    <row r="36" spans="1:17" ht="12">
      <c r="A36" s="8"/>
      <c r="B36" s="9"/>
      <c r="C36" s="17"/>
      <c r="D36" s="17"/>
      <c r="E36" s="17"/>
      <c r="F36" s="17"/>
      <c r="G36" s="17"/>
      <c r="H36" s="17"/>
      <c r="I36" s="17"/>
      <c r="J36" s="17"/>
      <c r="K36" s="17"/>
      <c r="L36" s="17"/>
      <c r="M36" s="17"/>
      <c r="N36" s="17"/>
      <c r="O36" s="17"/>
      <c r="P36" s="17"/>
      <c r="Q36" s="8"/>
    </row>
    <row r="37" spans="1:18" ht="12">
      <c r="A37" s="11"/>
      <c r="B37" s="12"/>
      <c r="C37" s="18"/>
      <c r="D37" s="18"/>
      <c r="E37" s="18"/>
      <c r="F37" s="18"/>
      <c r="G37" s="18"/>
      <c r="H37" s="18"/>
      <c r="I37" s="18"/>
      <c r="J37" s="18"/>
      <c r="K37" s="18"/>
      <c r="L37" s="18"/>
      <c r="M37" s="18"/>
      <c r="N37" s="18"/>
      <c r="O37" s="18"/>
      <c r="P37" s="18"/>
      <c r="Q37" s="11"/>
      <c r="R37" s="3"/>
    </row>
    <row r="38" spans="1:18" ht="12">
      <c r="A38" s="11"/>
      <c r="B38" s="12"/>
      <c r="C38" s="18"/>
      <c r="D38" s="18"/>
      <c r="E38" s="18"/>
      <c r="F38" s="18"/>
      <c r="G38" s="18"/>
      <c r="H38" s="18"/>
      <c r="I38" s="18"/>
      <c r="J38" s="18"/>
      <c r="K38" s="18"/>
      <c r="L38" s="18"/>
      <c r="M38" s="18"/>
      <c r="N38" s="18"/>
      <c r="O38" s="18"/>
      <c r="P38" s="18"/>
      <c r="Q38" s="11"/>
      <c r="R38" s="3"/>
    </row>
    <row r="39" spans="1:17" ht="12">
      <c r="A39" s="8"/>
      <c r="B39" s="9"/>
      <c r="C39" s="17"/>
      <c r="D39" s="17"/>
      <c r="E39" s="17"/>
      <c r="F39" s="17"/>
      <c r="G39" s="17"/>
      <c r="H39" s="17"/>
      <c r="I39" s="17"/>
      <c r="J39" s="17"/>
      <c r="K39" s="17"/>
      <c r="L39" s="17"/>
      <c r="M39" s="17"/>
      <c r="N39" s="17"/>
      <c r="O39" s="17"/>
      <c r="P39" s="17"/>
      <c r="Q39" s="8"/>
    </row>
    <row r="40" spans="1:17" ht="12">
      <c r="A40" s="8"/>
      <c r="B40" s="9"/>
      <c r="C40" s="17"/>
      <c r="D40" s="17"/>
      <c r="E40" s="17"/>
      <c r="F40" s="17"/>
      <c r="G40" s="17"/>
      <c r="H40" s="17"/>
      <c r="I40" s="17"/>
      <c r="J40" s="17"/>
      <c r="K40" s="17"/>
      <c r="L40" s="17"/>
      <c r="M40" s="17"/>
      <c r="N40" s="17"/>
      <c r="O40" s="17"/>
      <c r="P40" s="17"/>
      <c r="Q40" s="8"/>
    </row>
    <row r="41" spans="1:17" ht="12">
      <c r="A41" s="8"/>
      <c r="B41" s="9"/>
      <c r="C41" s="17"/>
      <c r="D41" s="17"/>
      <c r="E41" s="17"/>
      <c r="F41" s="17"/>
      <c r="G41" s="17"/>
      <c r="H41" s="17"/>
      <c r="I41" s="17"/>
      <c r="J41" s="17"/>
      <c r="K41" s="17"/>
      <c r="L41" s="17"/>
      <c r="M41" s="17"/>
      <c r="N41" s="17"/>
      <c r="O41" s="17"/>
      <c r="P41" s="17"/>
      <c r="Q41" s="8"/>
    </row>
    <row r="42" spans="1:17" ht="12">
      <c r="A42" s="11"/>
      <c r="B42" s="12"/>
      <c r="C42" s="18"/>
      <c r="D42" s="18"/>
      <c r="E42" s="18"/>
      <c r="F42" s="18"/>
      <c r="G42" s="18"/>
      <c r="H42" s="18"/>
      <c r="I42" s="18"/>
      <c r="J42" s="18"/>
      <c r="K42" s="18"/>
      <c r="L42" s="18"/>
      <c r="M42" s="18"/>
      <c r="N42" s="18"/>
      <c r="O42" s="18"/>
      <c r="P42" s="18"/>
      <c r="Q42" s="11"/>
    </row>
    <row r="43" spans="1:17" ht="12">
      <c r="A43" s="11"/>
      <c r="B43" s="12"/>
      <c r="C43" s="18"/>
      <c r="D43" s="18"/>
      <c r="E43" s="18"/>
      <c r="F43" s="18"/>
      <c r="G43" s="18"/>
      <c r="H43" s="18"/>
      <c r="I43" s="18"/>
      <c r="J43" s="18"/>
      <c r="K43" s="18"/>
      <c r="L43" s="18"/>
      <c r="M43" s="18"/>
      <c r="N43" s="18"/>
      <c r="O43" s="18"/>
      <c r="P43" s="18"/>
      <c r="Q43" s="11"/>
    </row>
    <row r="44" spans="1:17" ht="12">
      <c r="A44" s="11"/>
      <c r="B44" s="12"/>
      <c r="C44" s="18"/>
      <c r="D44" s="18"/>
      <c r="E44" s="18"/>
      <c r="F44" s="18"/>
      <c r="G44" s="18"/>
      <c r="H44" s="18"/>
      <c r="I44" s="18"/>
      <c r="J44" s="18"/>
      <c r="K44" s="18"/>
      <c r="L44" s="18"/>
      <c r="M44" s="18"/>
      <c r="N44" s="18"/>
      <c r="O44" s="18"/>
      <c r="P44" s="18"/>
      <c r="Q44" s="11"/>
    </row>
    <row r="45" spans="1:17" ht="12">
      <c r="A45" s="11"/>
      <c r="B45" s="12"/>
      <c r="C45" s="18"/>
      <c r="D45" s="18"/>
      <c r="E45" s="18"/>
      <c r="F45" s="18"/>
      <c r="G45" s="18"/>
      <c r="H45" s="18"/>
      <c r="I45" s="18"/>
      <c r="J45" s="18"/>
      <c r="K45" s="18"/>
      <c r="L45" s="18"/>
      <c r="M45" s="18"/>
      <c r="N45" s="18"/>
      <c r="O45" s="18"/>
      <c r="P45" s="18"/>
      <c r="Q45" s="11"/>
    </row>
    <row r="46" spans="1:17" ht="12">
      <c r="A46" s="11"/>
      <c r="B46" s="12"/>
      <c r="C46" s="18"/>
      <c r="D46" s="18"/>
      <c r="E46" s="18"/>
      <c r="F46" s="18"/>
      <c r="G46" s="18"/>
      <c r="H46" s="18"/>
      <c r="I46" s="18"/>
      <c r="J46" s="18"/>
      <c r="K46" s="18"/>
      <c r="L46" s="18"/>
      <c r="M46" s="18"/>
      <c r="N46" s="18"/>
      <c r="O46" s="18"/>
      <c r="P46" s="18"/>
      <c r="Q46" s="11"/>
    </row>
    <row r="47" spans="1:17" ht="12">
      <c r="A47" s="11"/>
      <c r="B47" s="12"/>
      <c r="C47" s="18"/>
      <c r="D47" s="18"/>
      <c r="E47" s="18"/>
      <c r="F47" s="18"/>
      <c r="G47" s="18"/>
      <c r="H47" s="18"/>
      <c r="I47" s="18"/>
      <c r="J47" s="18"/>
      <c r="K47" s="18"/>
      <c r="L47" s="18"/>
      <c r="M47" s="18"/>
      <c r="N47" s="18"/>
      <c r="O47" s="18"/>
      <c r="P47" s="18"/>
      <c r="Q47" s="11"/>
    </row>
    <row r="48" spans="1:17" ht="12">
      <c r="A48" s="11"/>
      <c r="B48" s="12"/>
      <c r="C48" s="18"/>
      <c r="D48" s="18"/>
      <c r="E48" s="18"/>
      <c r="F48" s="18"/>
      <c r="G48" s="18"/>
      <c r="H48" s="18"/>
      <c r="I48" s="18"/>
      <c r="J48" s="18"/>
      <c r="K48" s="18"/>
      <c r="L48" s="18"/>
      <c r="M48" s="18"/>
      <c r="N48" s="18"/>
      <c r="O48" s="18"/>
      <c r="P48" s="18"/>
      <c r="Q48" s="11"/>
    </row>
    <row r="49" spans="1:17" ht="12">
      <c r="A49" s="3"/>
      <c r="B49" s="3"/>
      <c r="C49" s="3"/>
      <c r="D49" s="3"/>
      <c r="E49" s="3"/>
      <c r="F49" s="3"/>
      <c r="G49" s="3"/>
      <c r="H49" s="3"/>
      <c r="I49" s="3"/>
      <c r="J49" s="3"/>
      <c r="K49" s="3"/>
      <c r="L49" s="3"/>
      <c r="M49" s="3"/>
      <c r="N49" s="3"/>
      <c r="O49" s="3"/>
      <c r="P49" s="3"/>
      <c r="Q49" s="3"/>
    </row>
  </sheetData>
  <mergeCells count="3">
    <mergeCell ref="H9:K9"/>
    <mergeCell ref="C9:F9"/>
    <mergeCell ref="M9:P9"/>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2"/>
  <dimension ref="B2:H25"/>
  <sheetViews>
    <sheetView workbookViewId="0" topLeftCell="A1">
      <selection activeCell="A1" sqref="A1"/>
    </sheetView>
  </sheetViews>
  <sheetFormatPr defaultColWidth="9.140625" defaultRowHeight="12.75"/>
  <cols>
    <col min="1" max="1" width="9.140625" style="1" customWidth="1"/>
    <col min="2" max="2" width="26.140625" style="1" customWidth="1"/>
    <col min="3" max="16384" width="9.140625" style="1" customWidth="1"/>
  </cols>
  <sheetData>
    <row r="1" ht="12"/>
    <row r="2" ht="12">
      <c r="B2" s="1" t="s">
        <v>64</v>
      </c>
    </row>
    <row r="3" ht="12">
      <c r="B3" s="1" t="s">
        <v>29</v>
      </c>
    </row>
    <row r="4" ht="12">
      <c r="B4" s="1" t="s">
        <v>28</v>
      </c>
    </row>
    <row r="5" ht="12"/>
    <row r="6" ht="12">
      <c r="B6" s="1" t="s">
        <v>108</v>
      </c>
    </row>
    <row r="7" ht="12">
      <c r="B7" s="1" t="s">
        <v>46</v>
      </c>
    </row>
    <row r="8" ht="12"/>
    <row r="9" spans="3:4" ht="12">
      <c r="C9" s="19" t="s">
        <v>32</v>
      </c>
      <c r="D9" s="19" t="s">
        <v>31</v>
      </c>
    </row>
    <row r="10" spans="2:4" ht="12">
      <c r="B10" s="1" t="s">
        <v>122</v>
      </c>
      <c r="C10" s="24">
        <v>1157.2</v>
      </c>
      <c r="D10" s="24">
        <v>1350.2</v>
      </c>
    </row>
    <row r="11" spans="2:8" ht="12">
      <c r="B11" s="1" t="s">
        <v>43</v>
      </c>
      <c r="C11" s="24">
        <v>1309.63</v>
      </c>
      <c r="D11" s="24">
        <v>1430.1</v>
      </c>
      <c r="E11" s="24"/>
      <c r="F11" s="24"/>
      <c r="G11" s="24"/>
      <c r="H11" s="24"/>
    </row>
    <row r="12" spans="3:8" ht="12">
      <c r="C12" s="24"/>
      <c r="D12" s="24"/>
      <c r="E12" s="24"/>
      <c r="F12" s="24"/>
      <c r="G12" s="24"/>
      <c r="H12" s="24"/>
    </row>
    <row r="13" spans="2:8" ht="12">
      <c r="B13" s="1" t="s">
        <v>26</v>
      </c>
      <c r="C13" s="24">
        <v>825.92</v>
      </c>
      <c r="D13" s="24">
        <v>1528.35</v>
      </c>
      <c r="E13" s="24"/>
      <c r="F13" s="24"/>
      <c r="G13" s="24"/>
      <c r="H13" s="24"/>
    </row>
    <row r="14" spans="2:8" ht="12">
      <c r="B14" s="1" t="s">
        <v>34</v>
      </c>
      <c r="C14" s="24">
        <v>771.69</v>
      </c>
      <c r="D14" s="24">
        <v>630.34</v>
      </c>
      <c r="E14" s="24"/>
      <c r="F14" s="24"/>
      <c r="G14" s="24"/>
      <c r="H14" s="24"/>
    </row>
    <row r="15" spans="2:8" ht="12">
      <c r="B15" s="1" t="s">
        <v>25</v>
      </c>
      <c r="C15" s="24">
        <v>515.07</v>
      </c>
      <c r="D15" s="24">
        <v>461.19</v>
      </c>
      <c r="E15" s="24"/>
      <c r="F15" s="24"/>
      <c r="G15" s="24"/>
      <c r="H15" s="24"/>
    </row>
    <row r="16" spans="2:8" ht="12">
      <c r="B16" s="1" t="s">
        <v>27</v>
      </c>
      <c r="C16" s="24">
        <v>309.01</v>
      </c>
      <c r="D16" s="24">
        <v>278.6</v>
      </c>
      <c r="E16" s="24"/>
      <c r="F16" s="24"/>
      <c r="G16" s="24"/>
      <c r="H16" s="24"/>
    </row>
    <row r="17" spans="2:8" ht="12">
      <c r="B17" s="1" t="s">
        <v>24</v>
      </c>
      <c r="C17" s="24">
        <v>117.76</v>
      </c>
      <c r="D17" s="24">
        <v>112.62</v>
      </c>
      <c r="E17" s="24"/>
      <c r="F17" s="24"/>
      <c r="G17" s="24"/>
      <c r="H17" s="24"/>
    </row>
    <row r="18" spans="2:8" ht="12">
      <c r="B18" s="1" t="s">
        <v>23</v>
      </c>
      <c r="C18" s="24">
        <v>96.86</v>
      </c>
      <c r="D18" s="24">
        <v>51.12</v>
      </c>
      <c r="E18" s="24"/>
      <c r="F18" s="24"/>
      <c r="G18" s="24"/>
      <c r="H18" s="24"/>
    </row>
    <row r="19" spans="5:8" ht="12">
      <c r="E19" s="24"/>
      <c r="F19" s="24"/>
      <c r="G19" s="24"/>
      <c r="H19" s="24"/>
    </row>
    <row r="20" ht="12">
      <c r="B20" s="8" t="s">
        <v>99</v>
      </c>
    </row>
    <row r="21" ht="12">
      <c r="B21" s="8" t="s">
        <v>94</v>
      </c>
    </row>
    <row r="22" ht="12">
      <c r="B22" s="1" t="s">
        <v>184</v>
      </c>
    </row>
    <row r="25" spans="3:4" ht="12">
      <c r="C25" s="20"/>
      <c r="D25" s="20"/>
    </row>
  </sheetData>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3"/>
  <dimension ref="A2:P83"/>
  <sheetViews>
    <sheetView workbookViewId="0" topLeftCell="A1">
      <selection activeCell="A1" sqref="A1"/>
    </sheetView>
  </sheetViews>
  <sheetFormatPr defaultColWidth="9.140625" defaultRowHeight="12.75"/>
  <cols>
    <col min="1" max="1" width="10.00390625" style="1" customWidth="1"/>
    <col min="2" max="2" width="28.28125" style="1" customWidth="1"/>
    <col min="3" max="16384" width="9.140625" style="1" customWidth="1"/>
  </cols>
  <sheetData>
    <row r="1" ht="12"/>
    <row r="2" ht="12">
      <c r="B2" s="1" t="s">
        <v>64</v>
      </c>
    </row>
    <row r="3" ht="12">
      <c r="B3" s="1" t="s">
        <v>29</v>
      </c>
    </row>
    <row r="4" ht="12">
      <c r="B4" s="1" t="s">
        <v>28</v>
      </c>
    </row>
    <row r="5" ht="12"/>
    <row r="6" ht="12">
      <c r="B6" s="1" t="s">
        <v>71</v>
      </c>
    </row>
    <row r="7" ht="12.75" customHeight="1">
      <c r="B7" s="1" t="s">
        <v>47</v>
      </c>
    </row>
    <row r="8" ht="12"/>
    <row r="9" spans="1:16" s="36" customFormat="1" ht="12">
      <c r="A9" s="1"/>
      <c r="B9" s="1"/>
      <c r="C9" s="19" t="s">
        <v>32</v>
      </c>
      <c r="D9" s="35"/>
      <c r="E9" s="35"/>
      <c r="F9" s="35"/>
      <c r="G9" s="35"/>
      <c r="H9" s="35"/>
      <c r="I9" s="35"/>
      <c r="J9" s="35"/>
      <c r="K9" s="35"/>
      <c r="L9" s="35"/>
      <c r="M9" s="35"/>
      <c r="N9" s="35"/>
      <c r="O9" s="35"/>
      <c r="P9" s="35"/>
    </row>
    <row r="10" spans="2:4" ht="12">
      <c r="B10" s="1" t="s">
        <v>42</v>
      </c>
      <c r="C10" s="24">
        <v>18.3</v>
      </c>
      <c r="D10" s="19"/>
    </row>
    <row r="11" spans="2:16" ht="12">
      <c r="B11" s="1" t="s">
        <v>26</v>
      </c>
      <c r="C11" s="69">
        <v>12.4</v>
      </c>
      <c r="D11" s="37"/>
      <c r="E11" s="24"/>
      <c r="F11" s="24"/>
      <c r="G11" s="24"/>
      <c r="H11" s="24"/>
      <c r="I11" s="24"/>
      <c r="J11" s="24"/>
      <c r="K11" s="24"/>
      <c r="L11" s="24"/>
      <c r="M11" s="19"/>
      <c r="N11" s="19"/>
      <c r="O11" s="19"/>
      <c r="P11" s="19"/>
    </row>
    <row r="12" spans="2:16" ht="12">
      <c r="B12" s="1" t="s">
        <v>34</v>
      </c>
      <c r="C12" s="24">
        <v>10.5</v>
      </c>
      <c r="D12" s="37"/>
      <c r="E12" s="24"/>
      <c r="F12" s="24"/>
      <c r="G12" s="24"/>
      <c r="H12" s="24"/>
      <c r="I12" s="24"/>
      <c r="J12" s="24"/>
      <c r="K12" s="24"/>
      <c r="L12" s="24"/>
      <c r="M12" s="19"/>
      <c r="N12" s="19"/>
      <c r="O12" s="19"/>
      <c r="P12" s="19"/>
    </row>
    <row r="13" spans="2:16" ht="12">
      <c r="B13" s="1" t="s">
        <v>25</v>
      </c>
      <c r="C13" s="24">
        <v>8.2</v>
      </c>
      <c r="D13" s="37"/>
      <c r="E13" s="24"/>
      <c r="F13" s="24"/>
      <c r="G13" s="24"/>
      <c r="H13" s="24"/>
      <c r="I13" s="24"/>
      <c r="J13" s="24"/>
      <c r="K13" s="24"/>
      <c r="L13" s="24"/>
      <c r="M13" s="19"/>
      <c r="N13" s="19"/>
      <c r="O13" s="19"/>
      <c r="P13" s="19"/>
    </row>
    <row r="14" spans="2:16" ht="12">
      <c r="B14" s="1" t="s">
        <v>27</v>
      </c>
      <c r="C14" s="24">
        <v>4.9</v>
      </c>
      <c r="D14" s="37"/>
      <c r="E14" s="24"/>
      <c r="F14" s="24"/>
      <c r="G14" s="24"/>
      <c r="H14" s="24"/>
      <c r="I14" s="24"/>
      <c r="J14" s="24"/>
      <c r="K14" s="24"/>
      <c r="L14" s="24"/>
      <c r="M14" s="19"/>
      <c r="N14" s="19"/>
      <c r="O14" s="19"/>
      <c r="P14" s="19"/>
    </row>
    <row r="15" spans="2:16" ht="12">
      <c r="B15" s="1" t="s">
        <v>33</v>
      </c>
      <c r="C15" s="24">
        <f>100-(SUM(C10:C14))</f>
        <v>45.699999999999996</v>
      </c>
      <c r="D15" s="37"/>
      <c r="E15" s="24"/>
      <c r="F15" s="24"/>
      <c r="G15" s="24"/>
      <c r="H15" s="24"/>
      <c r="I15" s="24"/>
      <c r="J15" s="24"/>
      <c r="K15" s="24"/>
      <c r="L15" s="24"/>
      <c r="M15" s="19"/>
      <c r="N15" s="19"/>
      <c r="O15" s="19"/>
      <c r="P15" s="19"/>
    </row>
    <row r="16" spans="3:16" ht="12">
      <c r="C16" s="37"/>
      <c r="D16" s="37"/>
      <c r="E16" s="24"/>
      <c r="F16" s="24"/>
      <c r="G16" s="24"/>
      <c r="H16" s="24"/>
      <c r="I16" s="24"/>
      <c r="J16" s="24"/>
      <c r="K16" s="24"/>
      <c r="L16" s="24"/>
      <c r="M16" s="19"/>
      <c r="N16" s="19"/>
      <c r="O16" s="19"/>
      <c r="P16" s="19"/>
    </row>
    <row r="17" spans="2:16" ht="12">
      <c r="B17" s="1" t="s">
        <v>93</v>
      </c>
      <c r="C17" s="37"/>
      <c r="D17" s="37"/>
      <c r="E17" s="24"/>
      <c r="F17" s="24"/>
      <c r="G17" s="24"/>
      <c r="H17" s="24"/>
      <c r="I17" s="24"/>
      <c r="J17" s="24"/>
      <c r="K17" s="24"/>
      <c r="L17" s="24"/>
      <c r="M17" s="19"/>
      <c r="N17" s="19"/>
      <c r="O17" s="19"/>
      <c r="P17" s="19"/>
    </row>
    <row r="18" spans="2:16" ht="12">
      <c r="B18" s="1" t="s">
        <v>185</v>
      </c>
      <c r="C18" s="37"/>
      <c r="D18" s="37"/>
      <c r="E18" s="24"/>
      <c r="F18" s="24"/>
      <c r="G18" s="24"/>
      <c r="H18" s="24"/>
      <c r="I18" s="24"/>
      <c r="J18" s="24"/>
      <c r="K18" s="24"/>
      <c r="L18" s="24"/>
      <c r="M18" s="19"/>
      <c r="N18" s="19"/>
      <c r="O18" s="19"/>
      <c r="P18" s="19"/>
    </row>
    <row r="19" spans="3:16" ht="12">
      <c r="C19" s="37"/>
      <c r="D19" s="37"/>
      <c r="E19" s="24"/>
      <c r="F19" s="24"/>
      <c r="G19" s="24"/>
      <c r="H19" s="24"/>
      <c r="I19" s="24"/>
      <c r="J19" s="24"/>
      <c r="K19" s="24"/>
      <c r="L19" s="24"/>
      <c r="M19" s="19"/>
      <c r="N19" s="19"/>
      <c r="O19" s="19"/>
      <c r="P19" s="19"/>
    </row>
    <row r="20" spans="2:16" ht="12">
      <c r="B20" s="1" t="s">
        <v>195</v>
      </c>
      <c r="C20" s="37"/>
      <c r="D20" s="37"/>
      <c r="E20" s="24"/>
      <c r="F20" s="24"/>
      <c r="G20" s="24"/>
      <c r="H20" s="24"/>
      <c r="I20" s="24"/>
      <c r="J20" s="24"/>
      <c r="K20" s="24"/>
      <c r="L20" s="24"/>
      <c r="M20" s="19"/>
      <c r="N20" s="19"/>
      <c r="O20" s="19"/>
      <c r="P20" s="19"/>
    </row>
    <row r="21" spans="3:16" ht="12">
      <c r="C21" s="37"/>
      <c r="D21" s="37"/>
      <c r="E21" s="24"/>
      <c r="F21" s="24"/>
      <c r="G21" s="24"/>
      <c r="H21" s="24"/>
      <c r="I21" s="24"/>
      <c r="J21" s="24"/>
      <c r="K21" s="24"/>
      <c r="L21" s="24"/>
      <c r="M21" s="19"/>
      <c r="N21" s="19"/>
      <c r="O21" s="19"/>
      <c r="P21" s="19"/>
    </row>
    <row r="22" spans="3:16" ht="12">
      <c r="C22" s="37"/>
      <c r="D22" s="37"/>
      <c r="E22" s="24"/>
      <c r="F22" s="24"/>
      <c r="G22" s="24"/>
      <c r="H22" s="24"/>
      <c r="I22" s="24"/>
      <c r="J22" s="24"/>
      <c r="K22" s="24"/>
      <c r="L22" s="24"/>
      <c r="M22" s="19"/>
      <c r="N22" s="19"/>
      <c r="O22" s="19"/>
      <c r="P22" s="19"/>
    </row>
    <row r="23" spans="3:16" ht="12">
      <c r="C23" s="37"/>
      <c r="D23" s="37"/>
      <c r="E23" s="24"/>
      <c r="F23" s="24"/>
      <c r="G23" s="24"/>
      <c r="H23" s="24"/>
      <c r="I23" s="24"/>
      <c r="J23" s="24"/>
      <c r="K23" s="24"/>
      <c r="L23" s="24"/>
      <c r="M23" s="19"/>
      <c r="N23" s="19"/>
      <c r="O23" s="19"/>
      <c r="P23" s="19"/>
    </row>
    <row r="24" spans="3:16" ht="12">
      <c r="C24" s="37"/>
      <c r="D24" s="37"/>
      <c r="E24" s="24"/>
      <c r="F24" s="24"/>
      <c r="G24" s="24"/>
      <c r="H24" s="24"/>
      <c r="I24" s="24"/>
      <c r="J24" s="24"/>
      <c r="K24" s="24"/>
      <c r="L24" s="24"/>
      <c r="M24" s="19"/>
      <c r="N24" s="19"/>
      <c r="O24" s="19"/>
      <c r="P24" s="19"/>
    </row>
    <row r="25" spans="3:16" ht="12">
      <c r="C25" s="37"/>
      <c r="D25" s="37"/>
      <c r="E25" s="24"/>
      <c r="F25" s="24"/>
      <c r="G25" s="24"/>
      <c r="H25" s="24"/>
      <c r="I25" s="24"/>
      <c r="J25" s="24"/>
      <c r="K25" s="24"/>
      <c r="L25" s="24"/>
      <c r="M25" s="19"/>
      <c r="N25" s="19"/>
      <c r="O25" s="19"/>
      <c r="P25" s="19"/>
    </row>
    <row r="26" spans="3:16" ht="12">
      <c r="C26" s="37"/>
      <c r="D26" s="37"/>
      <c r="E26" s="24"/>
      <c r="F26" s="24"/>
      <c r="G26" s="24"/>
      <c r="H26" s="24"/>
      <c r="I26" s="24"/>
      <c r="J26" s="24"/>
      <c r="K26" s="24"/>
      <c r="L26" s="24"/>
      <c r="M26" s="19"/>
      <c r="N26" s="19"/>
      <c r="O26" s="19"/>
      <c r="P26" s="19"/>
    </row>
    <row r="27" spans="3:16" ht="12">
      <c r="C27" s="37"/>
      <c r="D27" s="37"/>
      <c r="E27" s="24"/>
      <c r="F27" s="24"/>
      <c r="G27" s="24"/>
      <c r="H27" s="24"/>
      <c r="I27" s="24"/>
      <c r="J27" s="24"/>
      <c r="K27" s="24"/>
      <c r="L27" s="24"/>
      <c r="M27" s="19"/>
      <c r="N27" s="19"/>
      <c r="O27" s="19"/>
      <c r="P27" s="19"/>
    </row>
    <row r="28" spans="3:16" ht="12">
      <c r="C28" s="37"/>
      <c r="D28" s="37"/>
      <c r="E28" s="24"/>
      <c r="F28" s="24"/>
      <c r="G28" s="24"/>
      <c r="H28" s="24"/>
      <c r="I28" s="24"/>
      <c r="J28" s="24"/>
      <c r="K28" s="24"/>
      <c r="L28" s="24"/>
      <c r="M28" s="19"/>
      <c r="N28" s="19"/>
      <c r="O28" s="19"/>
      <c r="P28" s="19"/>
    </row>
    <row r="29" spans="3:16" ht="12">
      <c r="C29" s="37"/>
      <c r="D29" s="37"/>
      <c r="E29" s="24"/>
      <c r="F29" s="24"/>
      <c r="G29" s="24"/>
      <c r="H29" s="24"/>
      <c r="I29" s="24"/>
      <c r="J29" s="24"/>
      <c r="K29" s="24"/>
      <c r="L29" s="24"/>
      <c r="M29" s="19"/>
      <c r="N29" s="19"/>
      <c r="O29" s="19"/>
      <c r="P29" s="19"/>
    </row>
    <row r="30" spans="3:16" ht="12">
      <c r="C30" s="37"/>
      <c r="D30" s="37"/>
      <c r="E30" s="24"/>
      <c r="F30" s="24"/>
      <c r="G30" s="24"/>
      <c r="H30" s="24"/>
      <c r="I30" s="24"/>
      <c r="J30" s="24"/>
      <c r="K30" s="24"/>
      <c r="L30" s="24"/>
      <c r="M30" s="19"/>
      <c r="N30" s="19"/>
      <c r="O30" s="19"/>
      <c r="P30" s="19"/>
    </row>
    <row r="31" spans="3:16" ht="12">
      <c r="C31" s="37"/>
      <c r="D31" s="37"/>
      <c r="E31" s="24"/>
      <c r="F31" s="24"/>
      <c r="G31" s="24"/>
      <c r="H31" s="24"/>
      <c r="I31" s="24"/>
      <c r="J31" s="24"/>
      <c r="K31" s="24"/>
      <c r="L31" s="24"/>
      <c r="M31" s="19"/>
      <c r="N31" s="19"/>
      <c r="O31" s="19"/>
      <c r="P31" s="19"/>
    </row>
    <row r="32" spans="3:16" ht="12">
      <c r="C32" s="37"/>
      <c r="D32" s="37"/>
      <c r="E32" s="24"/>
      <c r="F32" s="24"/>
      <c r="G32" s="24"/>
      <c r="H32" s="24"/>
      <c r="I32" s="24"/>
      <c r="J32" s="24"/>
      <c r="K32" s="24"/>
      <c r="L32" s="24"/>
      <c r="M32" s="19"/>
      <c r="N32" s="19"/>
      <c r="O32" s="19"/>
      <c r="P32" s="19"/>
    </row>
    <row r="33" spans="3:16" ht="12">
      <c r="C33" s="37"/>
      <c r="D33" s="37"/>
      <c r="E33" s="24"/>
      <c r="F33" s="24"/>
      <c r="G33" s="24"/>
      <c r="H33" s="24"/>
      <c r="I33" s="24"/>
      <c r="J33" s="24"/>
      <c r="K33" s="24"/>
      <c r="L33" s="24"/>
      <c r="M33" s="19"/>
      <c r="N33" s="19"/>
      <c r="O33" s="19"/>
      <c r="P33" s="19"/>
    </row>
    <row r="34" spans="3:16" ht="12">
      <c r="C34" s="37"/>
      <c r="D34" s="37"/>
      <c r="E34" s="24"/>
      <c r="F34" s="24"/>
      <c r="G34" s="24"/>
      <c r="H34" s="24"/>
      <c r="I34" s="24"/>
      <c r="J34" s="24"/>
      <c r="K34" s="24"/>
      <c r="L34" s="24"/>
      <c r="M34" s="19"/>
      <c r="N34" s="19"/>
      <c r="O34" s="19"/>
      <c r="P34" s="19"/>
    </row>
    <row r="35" spans="3:16" ht="12">
      <c r="C35" s="37"/>
      <c r="D35" s="37"/>
      <c r="E35" s="24"/>
      <c r="F35" s="24"/>
      <c r="G35" s="24"/>
      <c r="H35" s="24"/>
      <c r="I35" s="24"/>
      <c r="J35" s="24"/>
      <c r="K35" s="24"/>
      <c r="L35" s="24"/>
      <c r="M35" s="19"/>
      <c r="N35" s="19"/>
      <c r="O35" s="19"/>
      <c r="P35" s="19"/>
    </row>
    <row r="36" spans="3:16" ht="12">
      <c r="C36" s="37"/>
      <c r="D36" s="37"/>
      <c r="E36" s="24"/>
      <c r="F36" s="24"/>
      <c r="G36" s="24"/>
      <c r="H36" s="24"/>
      <c r="I36" s="24"/>
      <c r="J36" s="24"/>
      <c r="K36" s="24"/>
      <c r="L36" s="24"/>
      <c r="M36" s="19"/>
      <c r="N36" s="19"/>
      <c r="O36" s="19"/>
      <c r="P36" s="19"/>
    </row>
    <row r="37" spans="3:16" ht="12">
      <c r="C37" s="37"/>
      <c r="D37" s="37"/>
      <c r="E37" s="24"/>
      <c r="F37" s="24"/>
      <c r="G37" s="24"/>
      <c r="H37" s="24"/>
      <c r="I37" s="24"/>
      <c r="J37" s="24"/>
      <c r="K37" s="24"/>
      <c r="L37" s="24"/>
      <c r="M37" s="19"/>
      <c r="N37" s="19"/>
      <c r="O37" s="19"/>
      <c r="P37" s="19"/>
    </row>
    <row r="38" spans="3:16" ht="12">
      <c r="C38" s="37"/>
      <c r="D38" s="37"/>
      <c r="E38" s="24"/>
      <c r="F38" s="24"/>
      <c r="G38" s="24"/>
      <c r="H38" s="24"/>
      <c r="I38" s="24"/>
      <c r="J38" s="24"/>
      <c r="K38" s="24"/>
      <c r="L38" s="24"/>
      <c r="M38" s="19"/>
      <c r="N38" s="19"/>
      <c r="O38" s="19"/>
      <c r="P38" s="19"/>
    </row>
    <row r="39" spans="3:16" ht="12">
      <c r="C39" s="37"/>
      <c r="D39" s="37"/>
      <c r="E39" s="24"/>
      <c r="F39" s="24"/>
      <c r="G39" s="24"/>
      <c r="H39" s="24"/>
      <c r="I39" s="24"/>
      <c r="J39" s="24"/>
      <c r="K39" s="24"/>
      <c r="L39" s="24"/>
      <c r="M39" s="19"/>
      <c r="N39" s="19"/>
      <c r="O39" s="19"/>
      <c r="P39" s="19"/>
    </row>
    <row r="40" spans="3:16" ht="12">
      <c r="C40" s="37"/>
      <c r="D40" s="37"/>
      <c r="E40" s="24"/>
      <c r="F40" s="24"/>
      <c r="G40" s="24"/>
      <c r="H40" s="24"/>
      <c r="I40" s="24"/>
      <c r="J40" s="24"/>
      <c r="K40" s="24"/>
      <c r="L40" s="24"/>
      <c r="M40" s="19"/>
      <c r="N40" s="19"/>
      <c r="O40" s="19"/>
      <c r="P40" s="19"/>
    </row>
    <row r="41" spans="3:16" ht="12">
      <c r="C41" s="37"/>
      <c r="D41" s="37"/>
      <c r="E41" s="24"/>
      <c r="F41" s="24"/>
      <c r="G41" s="24"/>
      <c r="H41" s="24"/>
      <c r="I41" s="24"/>
      <c r="J41" s="24"/>
      <c r="K41" s="24"/>
      <c r="L41" s="24"/>
      <c r="M41" s="19"/>
      <c r="N41" s="19"/>
      <c r="O41" s="19"/>
      <c r="P41" s="19"/>
    </row>
    <row r="42" spans="3:16" ht="12">
      <c r="C42" s="37"/>
      <c r="D42" s="37"/>
      <c r="E42" s="24"/>
      <c r="F42" s="24"/>
      <c r="G42" s="24"/>
      <c r="H42" s="24"/>
      <c r="I42" s="24"/>
      <c r="J42" s="24"/>
      <c r="K42" s="24"/>
      <c r="L42" s="24"/>
      <c r="M42" s="19"/>
      <c r="N42" s="19"/>
      <c r="O42" s="19"/>
      <c r="P42" s="19"/>
    </row>
    <row r="43" spans="3:12" ht="12">
      <c r="C43" s="37"/>
      <c r="D43" s="37"/>
      <c r="E43" s="24"/>
      <c r="F43" s="24"/>
      <c r="G43" s="24"/>
      <c r="H43" s="24"/>
      <c r="I43" s="24"/>
      <c r="J43" s="24"/>
      <c r="K43" s="24"/>
      <c r="L43" s="24"/>
    </row>
    <row r="44" spans="3:12" ht="12">
      <c r="C44" s="37"/>
      <c r="D44" s="37"/>
      <c r="E44" s="24"/>
      <c r="F44" s="24"/>
      <c r="G44" s="24"/>
      <c r="H44" s="24"/>
      <c r="I44" s="24"/>
      <c r="J44" s="24"/>
      <c r="K44" s="24"/>
      <c r="L44" s="24"/>
    </row>
    <row r="45" spans="3:12" ht="12">
      <c r="C45" s="37"/>
      <c r="D45" s="37"/>
      <c r="E45" s="24"/>
      <c r="F45" s="24"/>
      <c r="G45" s="24"/>
      <c r="H45" s="24"/>
      <c r="I45" s="24"/>
      <c r="J45" s="24"/>
      <c r="K45" s="24"/>
      <c r="L45" s="24"/>
    </row>
    <row r="49" spans="3:4" ht="12">
      <c r="C49" s="24"/>
      <c r="D49" s="24"/>
    </row>
    <row r="50" spans="3:4" ht="12">
      <c r="C50" s="24"/>
      <c r="D50" s="24"/>
    </row>
    <row r="51" spans="3:4" ht="12">
      <c r="C51" s="24"/>
      <c r="D51" s="24"/>
    </row>
    <row r="52" spans="3:4" ht="12">
      <c r="C52" s="24"/>
      <c r="D52" s="24"/>
    </row>
    <row r="53" spans="3:4" ht="12">
      <c r="C53" s="24"/>
      <c r="D53" s="24"/>
    </row>
    <row r="54" spans="3:4" ht="12">
      <c r="C54" s="24"/>
      <c r="D54" s="24"/>
    </row>
    <row r="55" spans="3:4" ht="12">
      <c r="C55" s="24"/>
      <c r="D55" s="24"/>
    </row>
    <row r="56" spans="3:4" ht="12">
      <c r="C56" s="24"/>
      <c r="D56" s="24"/>
    </row>
    <row r="57" spans="3:4" ht="12">
      <c r="C57" s="24"/>
      <c r="D57" s="24"/>
    </row>
    <row r="58" spans="3:4" ht="12">
      <c r="C58" s="24"/>
      <c r="D58" s="24"/>
    </row>
    <row r="59" spans="3:4" ht="12">
      <c r="C59" s="24"/>
      <c r="D59" s="24"/>
    </row>
    <row r="60" spans="3:4" ht="12">
      <c r="C60" s="24"/>
      <c r="D60" s="24"/>
    </row>
    <row r="61" spans="3:4" ht="12">
      <c r="C61" s="24"/>
      <c r="D61" s="24"/>
    </row>
    <row r="62" spans="3:4" ht="12">
      <c r="C62" s="24"/>
      <c r="D62" s="24"/>
    </row>
    <row r="63" spans="3:4" ht="12">
      <c r="C63" s="24"/>
      <c r="D63" s="24"/>
    </row>
    <row r="64" spans="3:4" ht="12">
      <c r="C64" s="24"/>
      <c r="D64" s="24"/>
    </row>
    <row r="65" spans="3:4" ht="12">
      <c r="C65" s="24"/>
      <c r="D65" s="24"/>
    </row>
    <row r="66" spans="3:4" ht="12">
      <c r="C66" s="24"/>
      <c r="D66" s="24"/>
    </row>
    <row r="67" spans="3:4" ht="12">
      <c r="C67" s="24"/>
      <c r="D67" s="24"/>
    </row>
    <row r="68" spans="3:4" ht="12">
      <c r="C68" s="24"/>
      <c r="D68" s="24"/>
    </row>
    <row r="69" spans="3:4" ht="12">
      <c r="C69" s="24"/>
      <c r="D69" s="24"/>
    </row>
    <row r="70" spans="3:4" ht="12">
      <c r="C70" s="24"/>
      <c r="D70" s="24"/>
    </row>
    <row r="71" spans="3:4" ht="12">
      <c r="C71" s="24"/>
      <c r="D71" s="24"/>
    </row>
    <row r="72" spans="3:4" ht="12">
      <c r="C72" s="24"/>
      <c r="D72" s="24"/>
    </row>
    <row r="73" spans="3:4" ht="12">
      <c r="C73" s="24"/>
      <c r="D73" s="24"/>
    </row>
    <row r="74" spans="3:4" ht="12">
      <c r="C74" s="24"/>
      <c r="D74" s="24"/>
    </row>
    <row r="75" spans="3:4" ht="12">
      <c r="C75" s="24"/>
      <c r="D75" s="24"/>
    </row>
    <row r="76" spans="3:4" ht="12">
      <c r="C76" s="24"/>
      <c r="D76" s="24"/>
    </row>
    <row r="77" spans="3:4" ht="12">
      <c r="C77" s="24"/>
      <c r="D77" s="24"/>
    </row>
    <row r="78" spans="3:4" ht="12">
      <c r="C78" s="24"/>
      <c r="D78" s="24"/>
    </row>
    <row r="79" spans="3:4" ht="12">
      <c r="C79" s="24"/>
      <c r="D79" s="24"/>
    </row>
    <row r="80" spans="3:4" ht="12">
      <c r="C80" s="24"/>
      <c r="D80" s="24"/>
    </row>
    <row r="81" spans="3:4" ht="12">
      <c r="C81" s="24"/>
      <c r="D81" s="24"/>
    </row>
    <row r="82" spans="3:4" ht="12">
      <c r="C82" s="24"/>
      <c r="D82" s="24"/>
    </row>
    <row r="83" spans="3:4" ht="12">
      <c r="C83" s="24"/>
      <c r="D83" s="24"/>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4"/>
  <dimension ref="A2:P83"/>
  <sheetViews>
    <sheetView workbookViewId="0" topLeftCell="A1">
      <selection activeCell="A1" sqref="A1"/>
    </sheetView>
  </sheetViews>
  <sheetFormatPr defaultColWidth="9.140625" defaultRowHeight="12.75"/>
  <cols>
    <col min="1" max="1" width="10.00390625" style="1" customWidth="1"/>
    <col min="2" max="2" width="27.421875" style="1" customWidth="1"/>
    <col min="3" max="16384" width="9.140625" style="1" customWidth="1"/>
  </cols>
  <sheetData>
    <row r="1" ht="12"/>
    <row r="2" ht="12">
      <c r="B2" s="1" t="s">
        <v>64</v>
      </c>
    </row>
    <row r="3" ht="12">
      <c r="B3" s="1" t="s">
        <v>29</v>
      </c>
    </row>
    <row r="4" ht="12">
      <c r="B4" s="1" t="s">
        <v>28</v>
      </c>
    </row>
    <row r="5" ht="12"/>
    <row r="6" ht="12">
      <c r="B6" s="1" t="s">
        <v>72</v>
      </c>
    </row>
    <row r="7" ht="12.75" customHeight="1">
      <c r="B7" s="1" t="s">
        <v>48</v>
      </c>
    </row>
    <row r="8" ht="12"/>
    <row r="9" spans="1:16" s="36" customFormat="1" ht="12">
      <c r="A9" s="1"/>
      <c r="B9" s="1"/>
      <c r="C9" s="19" t="s">
        <v>31</v>
      </c>
      <c r="D9" s="35"/>
      <c r="E9" s="35"/>
      <c r="F9" s="35"/>
      <c r="G9" s="35"/>
      <c r="H9" s="35"/>
      <c r="I9" s="35"/>
      <c r="J9" s="35"/>
      <c r="K9" s="35"/>
      <c r="L9" s="35"/>
      <c r="M9" s="35"/>
      <c r="N9" s="35"/>
      <c r="O9" s="35"/>
      <c r="P9" s="35"/>
    </row>
    <row r="10" spans="2:16" ht="12">
      <c r="B10" s="1" t="s">
        <v>42</v>
      </c>
      <c r="C10" s="24">
        <v>19.1</v>
      </c>
      <c r="D10" s="37"/>
      <c r="E10" s="24"/>
      <c r="F10" s="24"/>
      <c r="G10" s="24"/>
      <c r="H10" s="24"/>
      <c r="I10" s="24"/>
      <c r="J10" s="24"/>
      <c r="K10" s="24"/>
      <c r="L10" s="24"/>
      <c r="M10" s="19"/>
      <c r="N10" s="19"/>
      <c r="O10" s="19"/>
      <c r="P10" s="19"/>
    </row>
    <row r="11" spans="2:4" ht="12">
      <c r="B11" s="1" t="s">
        <v>26</v>
      </c>
      <c r="C11" s="24">
        <v>22.5</v>
      </c>
      <c r="D11" s="19"/>
    </row>
    <row r="12" spans="2:16" ht="12">
      <c r="B12" s="1" t="s">
        <v>34</v>
      </c>
      <c r="C12" s="24">
        <v>8.6</v>
      </c>
      <c r="D12" s="37"/>
      <c r="E12" s="24"/>
      <c r="F12" s="24"/>
      <c r="G12" s="24"/>
      <c r="H12" s="24"/>
      <c r="I12" s="24"/>
      <c r="J12" s="24"/>
      <c r="K12" s="24"/>
      <c r="L12" s="24"/>
      <c r="M12" s="19"/>
      <c r="N12" s="19"/>
      <c r="O12" s="19"/>
      <c r="P12" s="19"/>
    </row>
    <row r="13" spans="2:16" ht="12">
      <c r="B13" s="1" t="s">
        <v>25</v>
      </c>
      <c r="C13" s="24">
        <v>6.7</v>
      </c>
      <c r="D13" s="37"/>
      <c r="E13" s="24"/>
      <c r="F13" s="24"/>
      <c r="G13" s="24"/>
      <c r="H13" s="24"/>
      <c r="I13" s="24"/>
      <c r="J13" s="24"/>
      <c r="K13" s="24"/>
      <c r="L13" s="24"/>
      <c r="M13" s="19"/>
      <c r="N13" s="19"/>
      <c r="O13" s="19"/>
      <c r="P13" s="19"/>
    </row>
    <row r="14" spans="2:16" ht="12">
      <c r="B14" s="1" t="s">
        <v>27</v>
      </c>
      <c r="C14" s="24">
        <v>4.1</v>
      </c>
      <c r="D14" s="37"/>
      <c r="E14" s="24"/>
      <c r="F14" s="24"/>
      <c r="G14" s="24"/>
      <c r="H14" s="24"/>
      <c r="I14" s="24"/>
      <c r="J14" s="24"/>
      <c r="K14" s="24"/>
      <c r="L14" s="24"/>
      <c r="M14" s="19"/>
      <c r="N14" s="19"/>
      <c r="O14" s="19"/>
      <c r="P14" s="19"/>
    </row>
    <row r="15" spans="2:16" ht="12">
      <c r="B15" s="1" t="s">
        <v>33</v>
      </c>
      <c r="C15" s="24">
        <f>100-(SUM(C10:C14))</f>
        <v>38.99999999999999</v>
      </c>
      <c r="D15" s="37"/>
      <c r="E15" s="24"/>
      <c r="F15" s="24"/>
      <c r="G15" s="24"/>
      <c r="H15" s="24"/>
      <c r="I15" s="24"/>
      <c r="J15" s="24"/>
      <c r="K15" s="24"/>
      <c r="L15" s="24"/>
      <c r="M15" s="19"/>
      <c r="N15" s="19"/>
      <c r="O15" s="19"/>
      <c r="P15" s="19"/>
    </row>
    <row r="16" spans="3:16" ht="12">
      <c r="C16" s="37"/>
      <c r="D16" s="37"/>
      <c r="E16" s="24"/>
      <c r="F16" s="24"/>
      <c r="G16" s="24"/>
      <c r="H16" s="24"/>
      <c r="I16" s="24"/>
      <c r="J16" s="24"/>
      <c r="K16" s="24"/>
      <c r="L16" s="24"/>
      <c r="M16" s="19"/>
      <c r="N16" s="19"/>
      <c r="O16" s="19"/>
      <c r="P16" s="19"/>
    </row>
    <row r="17" spans="2:16" ht="12">
      <c r="B17" s="1" t="s">
        <v>93</v>
      </c>
      <c r="C17" s="37"/>
      <c r="D17" s="37"/>
      <c r="E17" s="24"/>
      <c r="F17" s="24"/>
      <c r="G17" s="24"/>
      <c r="H17" s="24"/>
      <c r="I17" s="24"/>
      <c r="J17" s="24"/>
      <c r="K17" s="24"/>
      <c r="L17" s="24"/>
      <c r="M17" s="19"/>
      <c r="N17" s="19"/>
      <c r="O17" s="19"/>
      <c r="P17" s="19"/>
    </row>
    <row r="18" spans="2:16" ht="12">
      <c r="B18" s="1" t="s">
        <v>185</v>
      </c>
      <c r="C18" s="37"/>
      <c r="D18" s="37"/>
      <c r="E18" s="24"/>
      <c r="F18" s="24"/>
      <c r="G18" s="24"/>
      <c r="H18" s="24"/>
      <c r="I18" s="24"/>
      <c r="J18" s="24"/>
      <c r="K18" s="24"/>
      <c r="L18" s="24"/>
      <c r="M18" s="19"/>
      <c r="N18" s="19"/>
      <c r="O18" s="19"/>
      <c r="P18" s="19"/>
    </row>
    <row r="19" spans="3:16" ht="12">
      <c r="C19" s="37"/>
      <c r="D19" s="37"/>
      <c r="E19" s="24"/>
      <c r="F19" s="24"/>
      <c r="G19" s="24"/>
      <c r="H19" s="24"/>
      <c r="I19" s="24"/>
      <c r="J19" s="24"/>
      <c r="K19" s="24"/>
      <c r="L19" s="24"/>
      <c r="M19" s="19"/>
      <c r="N19" s="19"/>
      <c r="O19" s="19"/>
      <c r="P19" s="19"/>
    </row>
    <row r="20" spans="3:16" ht="12">
      <c r="C20" s="37"/>
      <c r="D20" s="37"/>
      <c r="E20" s="24"/>
      <c r="F20" s="24"/>
      <c r="G20" s="24"/>
      <c r="H20" s="24"/>
      <c r="I20" s="24"/>
      <c r="J20" s="24"/>
      <c r="K20" s="24"/>
      <c r="L20" s="24"/>
      <c r="M20" s="19"/>
      <c r="N20" s="19"/>
      <c r="O20" s="19"/>
      <c r="P20" s="19"/>
    </row>
    <row r="21" spans="3:16" ht="12">
      <c r="C21" s="37"/>
      <c r="D21" s="37"/>
      <c r="E21" s="24"/>
      <c r="F21" s="24"/>
      <c r="G21" s="24"/>
      <c r="H21" s="24"/>
      <c r="I21" s="24"/>
      <c r="J21" s="24"/>
      <c r="K21" s="24"/>
      <c r="L21" s="24"/>
      <c r="M21" s="19"/>
      <c r="N21" s="19"/>
      <c r="O21" s="19"/>
      <c r="P21" s="19"/>
    </row>
    <row r="22" spans="3:16" ht="12">
      <c r="C22" s="37"/>
      <c r="D22" s="37"/>
      <c r="E22" s="24"/>
      <c r="F22" s="24"/>
      <c r="G22" s="24"/>
      <c r="H22" s="24"/>
      <c r="I22" s="24"/>
      <c r="J22" s="24"/>
      <c r="K22" s="24"/>
      <c r="L22" s="24"/>
      <c r="M22" s="19"/>
      <c r="N22" s="19"/>
      <c r="O22" s="19"/>
      <c r="P22" s="19"/>
    </row>
    <row r="23" spans="3:16" ht="12">
      <c r="C23" s="37"/>
      <c r="D23" s="37"/>
      <c r="E23" s="24"/>
      <c r="F23" s="24"/>
      <c r="G23" s="24"/>
      <c r="H23" s="24"/>
      <c r="I23" s="24"/>
      <c r="J23" s="24"/>
      <c r="K23" s="24"/>
      <c r="L23" s="24"/>
      <c r="M23" s="19"/>
      <c r="N23" s="19"/>
      <c r="O23" s="19"/>
      <c r="P23" s="19"/>
    </row>
    <row r="24" spans="3:16" ht="12">
      <c r="C24" s="37"/>
      <c r="D24" s="37"/>
      <c r="E24" s="24"/>
      <c r="F24" s="24"/>
      <c r="G24" s="24"/>
      <c r="H24" s="24"/>
      <c r="I24" s="24"/>
      <c r="J24" s="24"/>
      <c r="K24" s="24"/>
      <c r="L24" s="24"/>
      <c r="M24" s="19"/>
      <c r="N24" s="19"/>
      <c r="O24" s="19"/>
      <c r="P24" s="19"/>
    </row>
    <row r="25" spans="3:16" ht="12">
      <c r="C25" s="37"/>
      <c r="D25" s="37"/>
      <c r="E25" s="24"/>
      <c r="F25" s="24"/>
      <c r="G25" s="24"/>
      <c r="H25" s="24"/>
      <c r="I25" s="24"/>
      <c r="J25" s="24"/>
      <c r="K25" s="24"/>
      <c r="L25" s="24"/>
      <c r="M25" s="19"/>
      <c r="N25" s="19"/>
      <c r="O25" s="19"/>
      <c r="P25" s="19"/>
    </row>
    <row r="26" spans="3:16" ht="12">
      <c r="C26" s="37"/>
      <c r="D26" s="37"/>
      <c r="E26" s="24"/>
      <c r="F26" s="24"/>
      <c r="G26" s="24"/>
      <c r="H26" s="24"/>
      <c r="I26" s="24"/>
      <c r="J26" s="24"/>
      <c r="K26" s="24"/>
      <c r="L26" s="24"/>
      <c r="M26" s="19"/>
      <c r="N26" s="19"/>
      <c r="O26" s="19"/>
      <c r="P26" s="19"/>
    </row>
    <row r="27" spans="3:16" ht="12">
      <c r="C27" s="37"/>
      <c r="D27" s="37"/>
      <c r="E27" s="24"/>
      <c r="F27" s="24"/>
      <c r="G27" s="24"/>
      <c r="H27" s="24"/>
      <c r="I27" s="24"/>
      <c r="J27" s="24"/>
      <c r="K27" s="24"/>
      <c r="L27" s="24"/>
      <c r="M27" s="19"/>
      <c r="N27" s="19"/>
      <c r="O27" s="19"/>
      <c r="P27" s="19"/>
    </row>
    <row r="28" spans="3:16" ht="12">
      <c r="C28" s="37"/>
      <c r="D28" s="37"/>
      <c r="E28" s="24"/>
      <c r="F28" s="24"/>
      <c r="G28" s="24"/>
      <c r="H28" s="24"/>
      <c r="I28" s="24"/>
      <c r="J28" s="24"/>
      <c r="K28" s="24"/>
      <c r="L28" s="24"/>
      <c r="M28" s="19"/>
      <c r="N28" s="19"/>
      <c r="O28" s="19"/>
      <c r="P28" s="19"/>
    </row>
    <row r="29" spans="3:16" ht="12">
      <c r="C29" s="37"/>
      <c r="D29" s="37"/>
      <c r="E29" s="24"/>
      <c r="F29" s="24"/>
      <c r="G29" s="24"/>
      <c r="H29" s="24"/>
      <c r="I29" s="24"/>
      <c r="J29" s="24"/>
      <c r="K29" s="24"/>
      <c r="L29" s="24"/>
      <c r="M29" s="19"/>
      <c r="N29" s="19"/>
      <c r="O29" s="19"/>
      <c r="P29" s="19"/>
    </row>
    <row r="30" spans="3:16" ht="12">
      <c r="C30" s="37"/>
      <c r="D30" s="37"/>
      <c r="E30" s="24"/>
      <c r="F30" s="24"/>
      <c r="G30" s="24"/>
      <c r="H30" s="24"/>
      <c r="I30" s="24"/>
      <c r="J30" s="24"/>
      <c r="K30" s="24"/>
      <c r="L30" s="24"/>
      <c r="M30" s="19"/>
      <c r="N30" s="19"/>
      <c r="O30" s="19"/>
      <c r="P30" s="19"/>
    </row>
    <row r="31" spans="3:16" ht="12">
      <c r="C31" s="37"/>
      <c r="D31" s="37"/>
      <c r="E31" s="24"/>
      <c r="F31" s="24"/>
      <c r="G31" s="24"/>
      <c r="H31" s="24"/>
      <c r="I31" s="24"/>
      <c r="J31" s="24"/>
      <c r="K31" s="24"/>
      <c r="L31" s="24"/>
      <c r="M31" s="19"/>
      <c r="N31" s="19"/>
      <c r="O31" s="19"/>
      <c r="P31" s="19"/>
    </row>
    <row r="32" spans="3:16" ht="12">
      <c r="C32" s="37"/>
      <c r="D32" s="37"/>
      <c r="E32" s="24"/>
      <c r="F32" s="24"/>
      <c r="G32" s="24"/>
      <c r="H32" s="24"/>
      <c r="I32" s="24"/>
      <c r="J32" s="24"/>
      <c r="K32" s="24"/>
      <c r="L32" s="24"/>
      <c r="M32" s="19"/>
      <c r="N32" s="19"/>
      <c r="O32" s="19"/>
      <c r="P32" s="19"/>
    </row>
    <row r="33" spans="3:16" ht="12">
      <c r="C33" s="37"/>
      <c r="D33" s="37"/>
      <c r="E33" s="24"/>
      <c r="F33" s="24"/>
      <c r="G33" s="24"/>
      <c r="H33" s="24"/>
      <c r="I33" s="24"/>
      <c r="J33" s="24"/>
      <c r="K33" s="24"/>
      <c r="L33" s="24"/>
      <c r="M33" s="19"/>
      <c r="N33" s="19"/>
      <c r="O33" s="19"/>
      <c r="P33" s="19"/>
    </row>
    <row r="34" spans="3:16" ht="12">
      <c r="C34" s="37"/>
      <c r="D34" s="37"/>
      <c r="E34" s="24"/>
      <c r="F34" s="24"/>
      <c r="G34" s="24"/>
      <c r="H34" s="24"/>
      <c r="I34" s="24"/>
      <c r="J34" s="24"/>
      <c r="K34" s="24"/>
      <c r="L34" s="24"/>
      <c r="M34" s="19"/>
      <c r="N34" s="19"/>
      <c r="O34" s="19"/>
      <c r="P34" s="19"/>
    </row>
    <row r="35" spans="3:16" ht="12">
      <c r="C35" s="37"/>
      <c r="D35" s="37"/>
      <c r="E35" s="24"/>
      <c r="F35" s="24"/>
      <c r="G35" s="24"/>
      <c r="H35" s="24"/>
      <c r="I35" s="24"/>
      <c r="J35" s="24"/>
      <c r="K35" s="24"/>
      <c r="L35" s="24"/>
      <c r="M35" s="19"/>
      <c r="N35" s="19"/>
      <c r="O35" s="19"/>
      <c r="P35" s="19"/>
    </row>
    <row r="36" spans="3:16" ht="12">
      <c r="C36" s="37"/>
      <c r="D36" s="37"/>
      <c r="E36" s="24"/>
      <c r="F36" s="24"/>
      <c r="G36" s="24"/>
      <c r="H36" s="24"/>
      <c r="I36" s="24"/>
      <c r="J36" s="24"/>
      <c r="K36" s="24"/>
      <c r="L36" s="24"/>
      <c r="M36" s="19"/>
      <c r="N36" s="19"/>
      <c r="O36" s="19"/>
      <c r="P36" s="19"/>
    </row>
    <row r="37" spans="3:16" ht="12">
      <c r="C37" s="37"/>
      <c r="D37" s="37"/>
      <c r="E37" s="24"/>
      <c r="F37" s="24"/>
      <c r="G37" s="24"/>
      <c r="H37" s="24"/>
      <c r="I37" s="24"/>
      <c r="J37" s="24"/>
      <c r="K37" s="24"/>
      <c r="L37" s="24"/>
      <c r="M37" s="19"/>
      <c r="N37" s="19"/>
      <c r="O37" s="19"/>
      <c r="P37" s="19"/>
    </row>
    <row r="38" spans="3:16" ht="12">
      <c r="C38" s="37"/>
      <c r="D38" s="37"/>
      <c r="E38" s="24"/>
      <c r="F38" s="24"/>
      <c r="G38" s="24"/>
      <c r="H38" s="24"/>
      <c r="I38" s="24"/>
      <c r="J38" s="24"/>
      <c r="K38" s="24"/>
      <c r="L38" s="24"/>
      <c r="M38" s="19"/>
      <c r="N38" s="19"/>
      <c r="O38" s="19"/>
      <c r="P38" s="19"/>
    </row>
    <row r="39" spans="3:16" ht="12">
      <c r="C39" s="37"/>
      <c r="D39" s="37"/>
      <c r="E39" s="24"/>
      <c r="F39" s="24"/>
      <c r="G39" s="24"/>
      <c r="H39" s="24"/>
      <c r="I39" s="24"/>
      <c r="J39" s="24"/>
      <c r="K39" s="24"/>
      <c r="L39" s="24"/>
      <c r="M39" s="19"/>
      <c r="N39" s="19"/>
      <c r="O39" s="19"/>
      <c r="P39" s="19"/>
    </row>
    <row r="40" spans="3:16" ht="12">
      <c r="C40" s="37"/>
      <c r="D40" s="37"/>
      <c r="E40" s="24"/>
      <c r="F40" s="24"/>
      <c r="G40" s="24"/>
      <c r="H40" s="24"/>
      <c r="I40" s="24"/>
      <c r="J40" s="24"/>
      <c r="K40" s="24"/>
      <c r="L40" s="24"/>
      <c r="M40" s="19"/>
      <c r="N40" s="19"/>
      <c r="O40" s="19"/>
      <c r="P40" s="19"/>
    </row>
    <row r="41" spans="3:16" ht="12">
      <c r="C41" s="37"/>
      <c r="D41" s="37"/>
      <c r="E41" s="24"/>
      <c r="F41" s="24"/>
      <c r="G41" s="24"/>
      <c r="H41" s="24"/>
      <c r="I41" s="24"/>
      <c r="J41" s="24"/>
      <c r="K41" s="24"/>
      <c r="L41" s="24"/>
      <c r="M41" s="19"/>
      <c r="N41" s="19"/>
      <c r="O41" s="19"/>
      <c r="P41" s="19"/>
    </row>
    <row r="42" spans="3:16" ht="12">
      <c r="C42" s="37"/>
      <c r="D42" s="37"/>
      <c r="E42" s="24"/>
      <c r="F42" s="24"/>
      <c r="G42" s="24"/>
      <c r="H42" s="24"/>
      <c r="I42" s="24"/>
      <c r="J42" s="24"/>
      <c r="K42" s="24"/>
      <c r="L42" s="24"/>
      <c r="M42" s="19"/>
      <c r="N42" s="19"/>
      <c r="O42" s="19"/>
      <c r="P42" s="19"/>
    </row>
    <row r="43" spans="3:12" ht="12">
      <c r="C43" s="37"/>
      <c r="D43" s="37"/>
      <c r="E43" s="24"/>
      <c r="F43" s="24"/>
      <c r="G43" s="24"/>
      <c r="H43" s="24"/>
      <c r="I43" s="24"/>
      <c r="J43" s="24"/>
      <c r="K43" s="24"/>
      <c r="L43" s="24"/>
    </row>
    <row r="44" spans="3:12" ht="12">
      <c r="C44" s="37"/>
      <c r="D44" s="37"/>
      <c r="E44" s="24"/>
      <c r="F44" s="24"/>
      <c r="G44" s="24"/>
      <c r="H44" s="24"/>
      <c r="I44" s="24"/>
      <c r="J44" s="24"/>
      <c r="K44" s="24"/>
      <c r="L44" s="24"/>
    </row>
    <row r="45" spans="3:12" ht="12">
      <c r="C45" s="37"/>
      <c r="D45" s="37"/>
      <c r="E45" s="24"/>
      <c r="F45" s="24"/>
      <c r="G45" s="24"/>
      <c r="H45" s="24"/>
      <c r="I45" s="24"/>
      <c r="J45" s="24"/>
      <c r="K45" s="24"/>
      <c r="L45" s="24"/>
    </row>
    <row r="49" spans="3:4" ht="12">
      <c r="C49" s="24"/>
      <c r="D49" s="24"/>
    </row>
    <row r="50" spans="3:4" ht="12">
      <c r="C50" s="24"/>
      <c r="D50" s="24"/>
    </row>
    <row r="51" spans="3:4" ht="12">
      <c r="C51" s="24"/>
      <c r="D51" s="24"/>
    </row>
    <row r="52" spans="3:4" ht="12">
      <c r="C52" s="24"/>
      <c r="D52" s="24"/>
    </row>
    <row r="53" spans="3:4" ht="12">
      <c r="C53" s="24"/>
      <c r="D53" s="24"/>
    </row>
    <row r="54" spans="3:4" ht="12">
      <c r="C54" s="24"/>
      <c r="D54" s="24"/>
    </row>
    <row r="55" spans="3:4" ht="12">
      <c r="C55" s="24"/>
      <c r="D55" s="24"/>
    </row>
    <row r="56" spans="3:4" ht="12">
      <c r="C56" s="24"/>
      <c r="D56" s="24"/>
    </row>
    <row r="57" spans="3:4" ht="12">
      <c r="C57" s="24"/>
      <c r="D57" s="24"/>
    </row>
    <row r="58" spans="3:4" ht="12">
      <c r="C58" s="24"/>
      <c r="D58" s="24"/>
    </row>
    <row r="59" spans="3:4" ht="12">
      <c r="C59" s="24"/>
      <c r="D59" s="24"/>
    </row>
    <row r="60" spans="3:4" ht="12">
      <c r="C60" s="24"/>
      <c r="D60" s="24"/>
    </row>
    <row r="61" spans="3:4" ht="12">
      <c r="C61" s="24"/>
      <c r="D61" s="24"/>
    </row>
    <row r="62" spans="3:4" ht="12">
      <c r="C62" s="24"/>
      <c r="D62" s="24"/>
    </row>
    <row r="63" spans="3:4" ht="12">
      <c r="C63" s="24"/>
      <c r="D63" s="24"/>
    </row>
    <row r="64" spans="3:4" ht="12">
      <c r="C64" s="24"/>
      <c r="D64" s="24"/>
    </row>
    <row r="65" spans="3:4" ht="12">
      <c r="C65" s="24"/>
      <c r="D65" s="24"/>
    </row>
    <row r="66" spans="3:4" ht="12">
      <c r="C66" s="24"/>
      <c r="D66" s="24"/>
    </row>
    <row r="67" spans="3:4" ht="12">
      <c r="C67" s="24"/>
      <c r="D67" s="24"/>
    </row>
    <row r="68" spans="3:4" ht="12">
      <c r="C68" s="24"/>
      <c r="D68" s="24"/>
    </row>
    <row r="69" spans="3:4" ht="12">
      <c r="C69" s="24"/>
      <c r="D69" s="24"/>
    </row>
    <row r="70" spans="3:4" ht="12">
      <c r="C70" s="24"/>
      <c r="D70" s="24"/>
    </row>
    <row r="71" spans="3:4" ht="12">
      <c r="C71" s="24"/>
      <c r="D71" s="24"/>
    </row>
    <row r="72" spans="3:4" ht="12">
      <c r="C72" s="24"/>
      <c r="D72" s="24"/>
    </row>
    <row r="73" spans="3:4" ht="12">
      <c r="C73" s="24"/>
      <c r="D73" s="24"/>
    </row>
    <row r="74" spans="3:4" ht="12">
      <c r="C74" s="24"/>
      <c r="D74" s="24"/>
    </row>
    <row r="75" spans="3:4" ht="12">
      <c r="C75" s="24"/>
      <c r="D75" s="24"/>
    </row>
    <row r="76" spans="3:4" ht="12">
      <c r="C76" s="24"/>
      <c r="D76" s="24"/>
    </row>
    <row r="77" spans="3:4" ht="12">
      <c r="C77" s="24"/>
      <c r="D77" s="24"/>
    </row>
    <row r="78" spans="3:4" ht="12">
      <c r="C78" s="24"/>
      <c r="D78" s="24"/>
    </row>
    <row r="79" spans="3:4" ht="12">
      <c r="C79" s="24"/>
      <c r="D79" s="24"/>
    </row>
    <row r="80" spans="3:4" ht="12">
      <c r="C80" s="24"/>
      <c r="D80" s="24"/>
    </row>
    <row r="81" spans="3:4" ht="12">
      <c r="C81" s="24"/>
      <c r="D81" s="24"/>
    </row>
    <row r="82" spans="3:4" ht="12">
      <c r="C82" s="24"/>
      <c r="D82" s="24"/>
    </row>
    <row r="83" spans="3:4" ht="12">
      <c r="C83" s="24"/>
      <c r="D83" s="24"/>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6"/>
  <dimension ref="B2:J15"/>
  <sheetViews>
    <sheetView workbookViewId="0" topLeftCell="A1">
      <selection activeCell="A1" sqref="A1"/>
    </sheetView>
  </sheetViews>
  <sheetFormatPr defaultColWidth="9.140625" defaultRowHeight="12.75"/>
  <cols>
    <col min="1" max="1" width="9.140625" style="1" customWidth="1"/>
    <col min="2" max="2" width="30.421875" style="1" customWidth="1"/>
    <col min="3" max="16384" width="9.140625" style="1" customWidth="1"/>
  </cols>
  <sheetData>
    <row r="1" ht="12"/>
    <row r="2" ht="12">
      <c r="B2" s="1" t="s">
        <v>64</v>
      </c>
    </row>
    <row r="3" ht="12">
      <c r="B3" s="1" t="s">
        <v>29</v>
      </c>
    </row>
    <row r="4" ht="12">
      <c r="B4" s="1" t="s">
        <v>28</v>
      </c>
    </row>
    <row r="5" ht="12"/>
    <row r="6" ht="12">
      <c r="B6" s="1" t="s">
        <v>95</v>
      </c>
    </row>
    <row r="7" ht="12">
      <c r="B7" s="1" t="s">
        <v>46</v>
      </c>
    </row>
    <row r="8" ht="12"/>
    <row r="9" spans="3:10" ht="12">
      <c r="C9" s="1">
        <v>1999</v>
      </c>
      <c r="D9" s="1">
        <v>2000</v>
      </c>
      <c r="E9" s="1">
        <v>2001</v>
      </c>
      <c r="F9" s="1">
        <v>2002</v>
      </c>
      <c r="G9" s="1">
        <v>2003</v>
      </c>
      <c r="H9" s="1">
        <v>2004</v>
      </c>
      <c r="I9" s="1">
        <v>2005</v>
      </c>
      <c r="J9" s="1">
        <v>2006</v>
      </c>
    </row>
    <row r="10" spans="2:10" ht="12">
      <c r="B10" s="1" t="s">
        <v>96</v>
      </c>
      <c r="C10" s="24">
        <v>683.08</v>
      </c>
      <c r="D10" s="24">
        <v>849.74</v>
      </c>
      <c r="E10" s="24">
        <v>884.71</v>
      </c>
      <c r="F10" s="24">
        <v>891.9</v>
      </c>
      <c r="G10" s="24">
        <v>869.24</v>
      </c>
      <c r="H10" s="24">
        <v>952.93</v>
      </c>
      <c r="I10" s="24">
        <v>1053.2</v>
      </c>
      <c r="J10" s="20">
        <v>1157.2</v>
      </c>
    </row>
    <row r="11" spans="2:10" ht="12">
      <c r="B11" s="1" t="s">
        <v>97</v>
      </c>
      <c r="C11" s="24">
        <v>743.3</v>
      </c>
      <c r="D11" s="24">
        <v>992.7</v>
      </c>
      <c r="E11" s="24">
        <v>979.14</v>
      </c>
      <c r="F11" s="24">
        <v>936.97</v>
      </c>
      <c r="G11" s="24">
        <v>935.25</v>
      </c>
      <c r="H11" s="24">
        <v>1027.54</v>
      </c>
      <c r="I11" s="24">
        <v>1179.85</v>
      </c>
      <c r="J11" s="20">
        <v>1350.2</v>
      </c>
    </row>
    <row r="12" spans="2:10" ht="12">
      <c r="B12" s="1" t="s">
        <v>98</v>
      </c>
      <c r="C12" s="24">
        <v>-60.21</v>
      </c>
      <c r="D12" s="24">
        <v>-142.96</v>
      </c>
      <c r="E12" s="24">
        <v>-94.44</v>
      </c>
      <c r="F12" s="24">
        <v>-45.07</v>
      </c>
      <c r="G12" s="24">
        <v>-66.01</v>
      </c>
      <c r="H12" s="24">
        <v>-74.61</v>
      </c>
      <c r="I12" s="24">
        <v>-126.65</v>
      </c>
      <c r="J12" s="20">
        <v>-193</v>
      </c>
    </row>
    <row r="13" ht="12"/>
    <row r="14" ht="12">
      <c r="B14" s="1" t="s">
        <v>99</v>
      </c>
    </row>
    <row r="15" ht="12">
      <c r="B15" s="1" t="s">
        <v>184</v>
      </c>
    </row>
    <row r="18" ht="12"/>
    <row r="19" ht="12"/>
    <row r="20" ht="12"/>
    <row r="21" ht="12"/>
    <row r="22" ht="12"/>
    <row r="23" ht="12"/>
    <row r="24" ht="12"/>
    <row r="25" ht="12"/>
    <row r="26" ht="12"/>
    <row r="27" ht="12"/>
    <row r="28" ht="12"/>
    <row r="29" ht="12"/>
    <row r="30" ht="12"/>
    <row r="31" ht="12"/>
    <row r="32" ht="12"/>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5"/>
  <dimension ref="A2:M50"/>
  <sheetViews>
    <sheetView showGridLines="0" workbookViewId="0" topLeftCell="A1">
      <selection activeCell="A1" sqref="A1"/>
    </sheetView>
  </sheetViews>
  <sheetFormatPr defaultColWidth="9.140625" defaultRowHeight="12.75"/>
  <cols>
    <col min="1" max="1" width="1.7109375" style="1" customWidth="1"/>
    <col min="2" max="2" width="15.8515625" style="1" customWidth="1"/>
    <col min="3" max="3" width="7.140625" style="1" customWidth="1"/>
    <col min="4" max="5" width="8.140625" style="1" customWidth="1"/>
    <col min="6" max="6" width="7.7109375" style="1" customWidth="1"/>
    <col min="7" max="7" width="7.140625" style="1" customWidth="1"/>
    <col min="8" max="9" width="8.140625" style="1" customWidth="1"/>
    <col min="10" max="10" width="7.7109375" style="1" customWidth="1"/>
    <col min="11" max="11" width="7.140625" style="1" customWidth="1"/>
    <col min="12" max="12" width="8.140625" style="1" customWidth="1"/>
    <col min="13" max="13" width="1.7109375" style="1" customWidth="1"/>
    <col min="14" max="16384" width="9.140625" style="1" customWidth="1"/>
  </cols>
  <sheetData>
    <row r="2" ht="12">
      <c r="B2" s="1" t="s">
        <v>64</v>
      </c>
    </row>
    <row r="3" spans="1:13" ht="12">
      <c r="A3" s="2"/>
      <c r="B3" s="1" t="s">
        <v>29</v>
      </c>
      <c r="M3" s="2"/>
    </row>
    <row r="4" ht="12">
      <c r="B4" s="1" t="s">
        <v>28</v>
      </c>
    </row>
    <row r="6" ht="12">
      <c r="B6" s="1" t="s">
        <v>28</v>
      </c>
    </row>
    <row r="7" ht="12">
      <c r="B7" s="1" t="s">
        <v>46</v>
      </c>
    </row>
    <row r="9" spans="1:13" s="8" customFormat="1" ht="18.75" customHeight="1">
      <c r="A9" s="11"/>
      <c r="B9" s="11"/>
      <c r="C9" s="92" t="s">
        <v>109</v>
      </c>
      <c r="D9" s="92"/>
      <c r="E9" s="92"/>
      <c r="F9" s="4"/>
      <c r="G9" s="92" t="s">
        <v>110</v>
      </c>
      <c r="H9" s="92"/>
      <c r="I9" s="92"/>
      <c r="J9" s="4"/>
      <c r="K9" s="92" t="s">
        <v>100</v>
      </c>
      <c r="L9" s="92"/>
      <c r="M9" s="11"/>
    </row>
    <row r="10" spans="1:13" s="3" customFormat="1" ht="39.75" customHeight="1">
      <c r="A10" s="11"/>
      <c r="B10" s="12"/>
      <c r="C10" s="25">
        <v>2005</v>
      </c>
      <c r="D10" s="25">
        <v>2006</v>
      </c>
      <c r="E10" s="25" t="s">
        <v>121</v>
      </c>
      <c r="F10" s="25"/>
      <c r="G10" s="25">
        <v>2005</v>
      </c>
      <c r="H10" s="25">
        <v>2006</v>
      </c>
      <c r="I10" s="25" t="s">
        <v>121</v>
      </c>
      <c r="J10" s="26"/>
      <c r="K10" s="25">
        <v>2005</v>
      </c>
      <c r="L10" s="25">
        <v>2006</v>
      </c>
      <c r="M10" s="11"/>
    </row>
    <row r="11" spans="1:13" ht="12">
      <c r="A11" s="46"/>
      <c r="B11" s="68" t="s">
        <v>122</v>
      </c>
      <c r="C11" s="48">
        <v>1053.2</v>
      </c>
      <c r="D11" s="48">
        <v>1157.2</v>
      </c>
      <c r="E11" s="48">
        <f>+((D11/C11)-1)*100</f>
        <v>9.874667679453086</v>
      </c>
      <c r="F11" s="48"/>
      <c r="G11" s="48">
        <v>1179.85</v>
      </c>
      <c r="H11" s="48">
        <v>1350.2</v>
      </c>
      <c r="I11" s="48">
        <v>14.438276052040532</v>
      </c>
      <c r="J11" s="48"/>
      <c r="K11" s="48">
        <f>+C11-G11</f>
        <v>-126.64999999999986</v>
      </c>
      <c r="L11" s="48">
        <f aca="true" t="shared" si="0" ref="L11:L38">+D11-H11</f>
        <v>-193</v>
      </c>
      <c r="M11" s="46"/>
    </row>
    <row r="12" spans="1:13" ht="12">
      <c r="A12" s="8"/>
      <c r="B12" s="9" t="s">
        <v>76</v>
      </c>
      <c r="C12" s="17">
        <v>268.79</v>
      </c>
      <c r="D12" s="17">
        <f>+'C8T6'!C12+'C8T7'!C12</f>
        <v>292.24</v>
      </c>
      <c r="E12" s="17">
        <v>8.724282897429214</v>
      </c>
      <c r="F12" s="17"/>
      <c r="G12" s="17">
        <v>256.17</v>
      </c>
      <c r="H12" s="17">
        <v>280.32</v>
      </c>
      <c r="I12" s="17">
        <v>9.427333411406469</v>
      </c>
      <c r="J12" s="17"/>
      <c r="K12" s="17">
        <f aca="true" t="shared" si="1" ref="K12:K38">+C12-G12</f>
        <v>12.620000000000005</v>
      </c>
      <c r="L12" s="17">
        <f t="shared" si="0"/>
        <v>11.920000000000016</v>
      </c>
      <c r="M12" s="8"/>
    </row>
    <row r="13" spans="1:13" ht="12">
      <c r="A13" s="8"/>
      <c r="B13" s="9" t="s">
        <v>52</v>
      </c>
      <c r="C13" s="17">
        <v>9.23</v>
      </c>
      <c r="D13" s="17">
        <f>+'C8T6'!C13+'C8T7'!C13</f>
        <v>11.71</v>
      </c>
      <c r="E13" s="17">
        <f>+((D13/C13)-1)*100</f>
        <v>26.868905742145177</v>
      </c>
      <c r="F13" s="17"/>
      <c r="G13" s="17">
        <v>12.5</v>
      </c>
      <c r="H13" s="17">
        <v>15.31</v>
      </c>
      <c r="I13" s="17">
        <v>22.48</v>
      </c>
      <c r="J13" s="17"/>
      <c r="K13" s="17">
        <f t="shared" si="1"/>
        <v>-3.2699999999999996</v>
      </c>
      <c r="L13" s="17">
        <f t="shared" si="0"/>
        <v>-3.5999999999999996</v>
      </c>
      <c r="M13" s="8"/>
    </row>
    <row r="14" spans="1:13" ht="12">
      <c r="A14" s="8"/>
      <c r="B14" s="9" t="s">
        <v>77</v>
      </c>
      <c r="C14" s="17">
        <v>62.78</v>
      </c>
      <c r="D14" s="17">
        <f>+'C8T6'!C14+'C8T7'!C14</f>
        <v>75.72999999999999</v>
      </c>
      <c r="E14" s="17">
        <v>20.62758840395029</v>
      </c>
      <c r="F14" s="17"/>
      <c r="G14" s="17">
        <v>61.5</v>
      </c>
      <c r="H14" s="17">
        <v>74.24</v>
      </c>
      <c r="I14" s="17">
        <v>20.715447154471534</v>
      </c>
      <c r="J14" s="17"/>
      <c r="K14" s="17">
        <f t="shared" si="1"/>
        <v>1.2800000000000011</v>
      </c>
      <c r="L14" s="17">
        <f t="shared" si="0"/>
        <v>1.4899999999999949</v>
      </c>
      <c r="M14" s="8"/>
    </row>
    <row r="15" spans="1:13" ht="12">
      <c r="A15" s="8"/>
      <c r="B15" s="9" t="s">
        <v>78</v>
      </c>
      <c r="C15" s="17">
        <v>68.42</v>
      </c>
      <c r="D15" s="17">
        <f>+'C8T6'!C15+'C8T7'!C15</f>
        <v>73.87</v>
      </c>
      <c r="E15" s="17">
        <v>7.965507161648655</v>
      </c>
      <c r="F15" s="17"/>
      <c r="G15" s="17">
        <v>60.76</v>
      </c>
      <c r="H15" s="17">
        <v>68.71</v>
      </c>
      <c r="I15" s="17">
        <v>13.084265964450292</v>
      </c>
      <c r="J15" s="17"/>
      <c r="K15" s="17">
        <f t="shared" si="1"/>
        <v>7.660000000000004</v>
      </c>
      <c r="L15" s="17">
        <f t="shared" si="0"/>
        <v>5.160000000000011</v>
      </c>
      <c r="M15" s="8"/>
    </row>
    <row r="16" spans="1:13" ht="12">
      <c r="A16" s="8"/>
      <c r="B16" s="9" t="s">
        <v>79</v>
      </c>
      <c r="C16" s="17">
        <v>780.42</v>
      </c>
      <c r="D16" s="17">
        <f>+'C8T6'!C16+'C8T7'!C16</f>
        <v>885.6</v>
      </c>
      <c r="E16" s="17">
        <v>13.477358345506275</v>
      </c>
      <c r="F16" s="17"/>
      <c r="G16" s="17">
        <v>624.61</v>
      </c>
      <c r="H16" s="17">
        <v>723.67</v>
      </c>
      <c r="I16" s="17">
        <v>15.859496325707223</v>
      </c>
      <c r="J16" s="17"/>
      <c r="K16" s="17">
        <f t="shared" si="1"/>
        <v>155.80999999999995</v>
      </c>
      <c r="L16" s="17">
        <f t="shared" si="0"/>
        <v>161.93000000000006</v>
      </c>
      <c r="M16" s="8"/>
    </row>
    <row r="17" spans="1:13" ht="12">
      <c r="A17" s="8"/>
      <c r="B17" s="9" t="s">
        <v>80</v>
      </c>
      <c r="C17" s="17">
        <v>6.19</v>
      </c>
      <c r="D17" s="17">
        <f>+'C8T6'!C17+'C8T7'!C17</f>
        <v>7.540000000000001</v>
      </c>
      <c r="E17" s="17">
        <v>21.80936995153475</v>
      </c>
      <c r="F17" s="17"/>
      <c r="G17" s="17">
        <v>8.2</v>
      </c>
      <c r="H17" s="17">
        <v>10.58</v>
      </c>
      <c r="I17" s="17">
        <v>29.02439024390244</v>
      </c>
      <c r="J17" s="17"/>
      <c r="K17" s="17">
        <f t="shared" si="1"/>
        <v>-2.009999999999999</v>
      </c>
      <c r="L17" s="17">
        <f t="shared" si="0"/>
        <v>-3.039999999999999</v>
      </c>
      <c r="M17" s="8"/>
    </row>
    <row r="18" spans="1:13" ht="12">
      <c r="A18" s="8"/>
      <c r="B18" s="9" t="s">
        <v>84</v>
      </c>
      <c r="C18" s="17">
        <v>88.14</v>
      </c>
      <c r="D18" s="17">
        <f>+'C8T6'!C18+'C8T7'!C18</f>
        <v>88.37</v>
      </c>
      <c r="E18" s="17">
        <v>0.26094849103699413</v>
      </c>
      <c r="F18" s="17"/>
      <c r="G18" s="17">
        <v>55.11</v>
      </c>
      <c r="H18" s="17">
        <v>57.98</v>
      </c>
      <c r="I18" s="17">
        <v>5.207766285610593</v>
      </c>
      <c r="J18" s="17"/>
      <c r="K18" s="17">
        <f t="shared" si="1"/>
        <v>33.03</v>
      </c>
      <c r="L18" s="17">
        <f t="shared" si="0"/>
        <v>30.390000000000008</v>
      </c>
      <c r="M18" s="8"/>
    </row>
    <row r="19" spans="1:13" ht="12">
      <c r="A19" s="8"/>
      <c r="B19" s="9" t="s">
        <v>81</v>
      </c>
      <c r="C19" s="17">
        <v>13.83</v>
      </c>
      <c r="D19" s="17">
        <f>+'C8T6'!C19+'C8T7'!C19</f>
        <v>16.64</v>
      </c>
      <c r="E19" s="17">
        <v>20.318148951554594</v>
      </c>
      <c r="F19" s="17"/>
      <c r="G19" s="17">
        <v>43.46</v>
      </c>
      <c r="H19" s="17">
        <v>50.32</v>
      </c>
      <c r="I19" s="17">
        <v>15.784629544408645</v>
      </c>
      <c r="J19" s="17"/>
      <c r="K19" s="17">
        <f t="shared" si="1"/>
        <v>-29.630000000000003</v>
      </c>
      <c r="L19" s="17">
        <f t="shared" si="0"/>
        <v>-33.68</v>
      </c>
      <c r="M19" s="8"/>
    </row>
    <row r="20" spans="1:13" ht="12">
      <c r="A20" s="8"/>
      <c r="B20" s="9" t="s">
        <v>82</v>
      </c>
      <c r="C20" s="17">
        <v>154.85</v>
      </c>
      <c r="D20" s="17">
        <f>+'C8T6'!C20+'C8T7'!C20</f>
        <v>163.63</v>
      </c>
      <c r="E20" s="17">
        <v>5.670003228931231</v>
      </c>
      <c r="F20" s="17"/>
      <c r="G20" s="17">
        <v>232.13</v>
      </c>
      <c r="H20" s="17">
        <v>252.03</v>
      </c>
      <c r="I20" s="17">
        <v>8.57278249256883</v>
      </c>
      <c r="J20" s="17"/>
      <c r="K20" s="17">
        <f t="shared" si="1"/>
        <v>-77.28</v>
      </c>
      <c r="L20" s="17">
        <f t="shared" si="0"/>
        <v>-88.4</v>
      </c>
      <c r="M20" s="8"/>
    </row>
    <row r="21" spans="1:13" ht="12">
      <c r="A21" s="8"/>
      <c r="B21" s="9" t="s">
        <v>83</v>
      </c>
      <c r="C21" s="17">
        <v>372.5</v>
      </c>
      <c r="D21" s="17">
        <f>+'C8T6'!C21+'C8T7'!C21</f>
        <v>390.55</v>
      </c>
      <c r="E21" s="17">
        <v>4.845637583892626</v>
      </c>
      <c r="F21" s="17"/>
      <c r="G21" s="17">
        <v>405.21</v>
      </c>
      <c r="H21" s="17">
        <v>426.01</v>
      </c>
      <c r="I21" s="17">
        <v>5.133140840551809</v>
      </c>
      <c r="J21" s="17"/>
      <c r="K21" s="17">
        <f t="shared" si="1"/>
        <v>-32.70999999999998</v>
      </c>
      <c r="L21" s="17">
        <f t="shared" si="0"/>
        <v>-35.45999999999998</v>
      </c>
      <c r="M21" s="8"/>
    </row>
    <row r="22" spans="1:13" ht="12">
      <c r="A22" s="8"/>
      <c r="B22" s="9" t="s">
        <v>85</v>
      </c>
      <c r="C22" s="17">
        <v>299.92</v>
      </c>
      <c r="D22" s="17">
        <f>+'C8T6'!C22+'C8T7'!C22</f>
        <v>327</v>
      </c>
      <c r="E22" s="17">
        <v>9.029074419845283</v>
      </c>
      <c r="F22" s="17"/>
      <c r="G22" s="17">
        <v>309.3</v>
      </c>
      <c r="H22" s="17">
        <v>348.34</v>
      </c>
      <c r="I22" s="17">
        <v>12.622049789848022</v>
      </c>
      <c r="J22" s="17"/>
      <c r="K22" s="17">
        <f t="shared" si="1"/>
        <v>-9.379999999999995</v>
      </c>
      <c r="L22" s="17">
        <f t="shared" si="0"/>
        <v>-21.339999999999975</v>
      </c>
      <c r="M22" s="8"/>
    </row>
    <row r="23" spans="1:13" ht="12">
      <c r="A23" s="8"/>
      <c r="B23" s="9" t="s">
        <v>8</v>
      </c>
      <c r="C23" s="17">
        <v>1.18</v>
      </c>
      <c r="D23" s="17">
        <f>+'C8T6'!C23+'C8T7'!C23</f>
        <v>1.07</v>
      </c>
      <c r="E23" s="17">
        <v>-9.32203389830507</v>
      </c>
      <c r="F23" s="17"/>
      <c r="G23" s="17">
        <v>5.08</v>
      </c>
      <c r="H23" s="17">
        <v>5.52</v>
      </c>
      <c r="I23" s="17">
        <v>8.66141732283463</v>
      </c>
      <c r="J23" s="17"/>
      <c r="K23" s="17">
        <f t="shared" si="1"/>
        <v>-3.9000000000000004</v>
      </c>
      <c r="L23" s="17">
        <f t="shared" si="0"/>
        <v>-4.449999999999999</v>
      </c>
      <c r="M23" s="8"/>
    </row>
    <row r="24" spans="1:13" ht="12">
      <c r="A24" s="8"/>
      <c r="B24" s="9" t="s">
        <v>9</v>
      </c>
      <c r="C24" s="17">
        <v>4.15</v>
      </c>
      <c r="D24" s="17">
        <f>+'C8T6'!C24+'C8T7'!C24</f>
        <v>4.9</v>
      </c>
      <c r="E24" s="17">
        <v>18.07228915662651</v>
      </c>
      <c r="F24" s="17"/>
      <c r="G24" s="17">
        <v>6.99</v>
      </c>
      <c r="H24" s="17">
        <v>9.17</v>
      </c>
      <c r="I24" s="17">
        <v>31.18741058655221</v>
      </c>
      <c r="J24" s="17"/>
      <c r="K24" s="17">
        <f t="shared" si="1"/>
        <v>-2.84</v>
      </c>
      <c r="L24" s="17">
        <f t="shared" si="0"/>
        <v>-4.27</v>
      </c>
      <c r="M24" s="8"/>
    </row>
    <row r="25" spans="1:13" ht="12">
      <c r="A25" s="8"/>
      <c r="B25" s="9" t="s">
        <v>10</v>
      </c>
      <c r="C25" s="17">
        <v>9.49</v>
      </c>
      <c r="D25" s="17">
        <f>+'C8T6'!C25+'C8T7'!C25</f>
        <v>11.239999999999998</v>
      </c>
      <c r="E25" s="17">
        <v>18.440463645943073</v>
      </c>
      <c r="F25" s="17"/>
      <c r="G25" s="17">
        <v>12.49</v>
      </c>
      <c r="H25" s="17">
        <v>15.37</v>
      </c>
      <c r="I25" s="17">
        <v>23.058446757405914</v>
      </c>
      <c r="J25" s="17"/>
      <c r="K25" s="17">
        <f t="shared" si="1"/>
        <v>-3</v>
      </c>
      <c r="L25" s="17">
        <f t="shared" si="0"/>
        <v>-4.130000000000001</v>
      </c>
      <c r="M25" s="8"/>
    </row>
    <row r="26" spans="1:13" ht="12">
      <c r="A26" s="8"/>
      <c r="B26" s="9" t="s">
        <v>11</v>
      </c>
      <c r="C26" s="17">
        <v>15.11</v>
      </c>
      <c r="D26" s="17">
        <f>+'C8T6'!C26+'C8T7'!C26</f>
        <v>18.2</v>
      </c>
      <c r="E26" s="17">
        <v>20.45003309066844</v>
      </c>
      <c r="F26" s="17"/>
      <c r="G26" s="17">
        <v>17.6</v>
      </c>
      <c r="H26" s="17">
        <v>21.23</v>
      </c>
      <c r="I26" s="17">
        <v>20.625</v>
      </c>
      <c r="J26" s="17"/>
      <c r="K26" s="17">
        <f t="shared" si="1"/>
        <v>-2.490000000000002</v>
      </c>
      <c r="L26" s="17">
        <f t="shared" si="0"/>
        <v>-3.030000000000001</v>
      </c>
      <c r="M26" s="8"/>
    </row>
    <row r="27" spans="1:13" ht="12">
      <c r="A27" s="8"/>
      <c r="B27" s="9" t="s">
        <v>12</v>
      </c>
      <c r="C27" s="17">
        <v>50.58</v>
      </c>
      <c r="D27" s="17">
        <f>+'C8T6'!C27+'C8T7'!C27</f>
        <v>59.31</v>
      </c>
      <c r="E27" s="17">
        <v>17.259786476868342</v>
      </c>
      <c r="F27" s="17"/>
      <c r="G27" s="17">
        <v>53.5</v>
      </c>
      <c r="H27" s="17">
        <v>61.3</v>
      </c>
      <c r="I27" s="17">
        <v>14.579439252336446</v>
      </c>
      <c r="J27" s="17"/>
      <c r="K27" s="17">
        <f t="shared" si="1"/>
        <v>-2.9200000000000017</v>
      </c>
      <c r="L27" s="17">
        <f t="shared" si="0"/>
        <v>-1.9899999999999949</v>
      </c>
      <c r="M27" s="8"/>
    </row>
    <row r="28" spans="1:13" ht="12">
      <c r="A28" s="8"/>
      <c r="B28" s="9" t="s">
        <v>13</v>
      </c>
      <c r="C28" s="17">
        <v>1.83</v>
      </c>
      <c r="D28" s="17">
        <f>+'C8T6'!C28+'C8T7'!C28</f>
        <v>2.12</v>
      </c>
      <c r="E28" s="17">
        <v>15.846994535519121</v>
      </c>
      <c r="F28" s="17"/>
      <c r="G28" s="17">
        <v>2.89</v>
      </c>
      <c r="H28" s="17">
        <v>3.17</v>
      </c>
      <c r="I28" s="17">
        <v>9.688581314878885</v>
      </c>
      <c r="J28" s="17"/>
      <c r="K28" s="17">
        <f t="shared" si="1"/>
        <v>-1.06</v>
      </c>
      <c r="L28" s="17">
        <f t="shared" si="0"/>
        <v>-1.0499999999999998</v>
      </c>
      <c r="M28" s="8"/>
    </row>
    <row r="29" spans="1:13" ht="12">
      <c r="A29" s="8"/>
      <c r="B29" s="9" t="s">
        <v>14</v>
      </c>
      <c r="C29" s="17">
        <v>326.64</v>
      </c>
      <c r="D29" s="17">
        <f>+'C8T6'!C29+'C8T7'!C29</f>
        <v>368.27000000000004</v>
      </c>
      <c r="E29" s="17">
        <v>12.744917952485935</v>
      </c>
      <c r="F29" s="17"/>
      <c r="G29" s="17">
        <v>292.44</v>
      </c>
      <c r="H29" s="17">
        <v>331.67</v>
      </c>
      <c r="I29" s="17">
        <v>13.414717548898935</v>
      </c>
      <c r="J29" s="17"/>
      <c r="K29" s="17">
        <f t="shared" si="1"/>
        <v>34.19999999999999</v>
      </c>
      <c r="L29" s="17">
        <f t="shared" si="0"/>
        <v>36.60000000000002</v>
      </c>
      <c r="M29" s="8"/>
    </row>
    <row r="30" spans="1:13" ht="12">
      <c r="A30" s="8"/>
      <c r="B30" s="9" t="s">
        <v>15</v>
      </c>
      <c r="C30" s="17">
        <v>100.62</v>
      </c>
      <c r="D30" s="17">
        <f>+'C8T6'!C30+'C8T7'!C30</f>
        <v>111.81</v>
      </c>
      <c r="E30" s="17">
        <v>11.121049493142522</v>
      </c>
      <c r="F30" s="17"/>
      <c r="G30" s="17">
        <v>102.34</v>
      </c>
      <c r="H30" s="17">
        <v>111.71</v>
      </c>
      <c r="I30" s="17">
        <v>9.15575532538595</v>
      </c>
      <c r="J30" s="17"/>
      <c r="K30" s="17">
        <f t="shared" si="1"/>
        <v>-1.7199999999999989</v>
      </c>
      <c r="L30" s="17">
        <f t="shared" si="0"/>
        <v>0.10000000000000853</v>
      </c>
      <c r="M30" s="8"/>
    </row>
    <row r="31" spans="1:13" ht="12">
      <c r="A31" s="8"/>
      <c r="B31" s="9" t="s">
        <v>16</v>
      </c>
      <c r="C31" s="17">
        <v>71.89</v>
      </c>
      <c r="D31" s="17">
        <f>+'C8T6'!C31+'C8T7'!C31</f>
        <v>87.85</v>
      </c>
      <c r="E31" s="17">
        <v>22.200584225900677</v>
      </c>
      <c r="F31" s="17"/>
      <c r="G31" s="17">
        <v>81.7</v>
      </c>
      <c r="H31" s="17">
        <v>100.34</v>
      </c>
      <c r="I31" s="17">
        <v>22.815177478580175</v>
      </c>
      <c r="J31" s="17"/>
      <c r="K31" s="17">
        <f t="shared" si="1"/>
        <v>-9.810000000000002</v>
      </c>
      <c r="L31" s="17">
        <f t="shared" si="0"/>
        <v>-12.490000000000009</v>
      </c>
      <c r="M31" s="8"/>
    </row>
    <row r="32" spans="1:13" ht="12">
      <c r="A32" s="8"/>
      <c r="B32" s="9" t="s">
        <v>17</v>
      </c>
      <c r="C32" s="17">
        <v>30.66</v>
      </c>
      <c r="D32" s="17">
        <f>+'C8T6'!C32+'C8T7'!C32</f>
        <v>34.5</v>
      </c>
      <c r="E32" s="17">
        <v>12.524461839530332</v>
      </c>
      <c r="F32" s="17"/>
      <c r="G32" s="17">
        <v>49.18</v>
      </c>
      <c r="H32" s="17">
        <v>53.06</v>
      </c>
      <c r="I32" s="17">
        <v>7.889385929239534</v>
      </c>
      <c r="J32" s="17"/>
      <c r="K32" s="17">
        <f t="shared" si="1"/>
        <v>-18.52</v>
      </c>
      <c r="L32" s="17">
        <f t="shared" si="0"/>
        <v>-18.560000000000002</v>
      </c>
      <c r="M32" s="8"/>
    </row>
    <row r="33" spans="1:13" ht="12">
      <c r="A33" s="8"/>
      <c r="B33" s="9" t="s">
        <v>53</v>
      </c>
      <c r="C33" s="17">
        <v>22.26</v>
      </c>
      <c r="D33" s="17">
        <f>+'C8T6'!C33+'C8T7'!C33</f>
        <v>25.85</v>
      </c>
      <c r="E33" s="17">
        <f>+((D33/C33)-1)*100</f>
        <v>16.127583108715182</v>
      </c>
      <c r="F33" s="17"/>
      <c r="G33" s="17">
        <v>32.57</v>
      </c>
      <c r="H33" s="17">
        <v>40.74</v>
      </c>
      <c r="I33" s="17">
        <v>25.08443352778631</v>
      </c>
      <c r="J33" s="17"/>
      <c r="K33" s="17">
        <f t="shared" si="1"/>
        <v>-10.309999999999999</v>
      </c>
      <c r="L33" s="17">
        <f t="shared" si="0"/>
        <v>-14.89</v>
      </c>
      <c r="M33" s="8"/>
    </row>
    <row r="34" spans="1:13" ht="12">
      <c r="A34" s="8"/>
      <c r="B34" s="9" t="s">
        <v>18</v>
      </c>
      <c r="C34" s="17">
        <v>15.47</v>
      </c>
      <c r="D34" s="17">
        <f>+'C8T6'!C34+'C8T7'!C34</f>
        <v>18.52</v>
      </c>
      <c r="E34" s="17">
        <v>19.71557853910795</v>
      </c>
      <c r="F34" s="17"/>
      <c r="G34" s="17">
        <v>16.35</v>
      </c>
      <c r="H34" s="17">
        <v>19.2</v>
      </c>
      <c r="I34" s="17">
        <v>17.431192660550444</v>
      </c>
      <c r="J34" s="17"/>
      <c r="K34" s="17">
        <f t="shared" si="1"/>
        <v>-0.8800000000000008</v>
      </c>
      <c r="L34" s="17">
        <f t="shared" si="0"/>
        <v>-0.6799999999999997</v>
      </c>
      <c r="M34" s="8"/>
    </row>
    <row r="35" spans="1:13" ht="12">
      <c r="A35" s="8"/>
      <c r="B35" s="9" t="s">
        <v>19</v>
      </c>
      <c r="C35" s="17">
        <v>25.76</v>
      </c>
      <c r="D35" s="17">
        <f>+'C8T6'!C35+'C8T7'!C35</f>
        <v>33.22</v>
      </c>
      <c r="E35" s="17">
        <v>28.95962732919253</v>
      </c>
      <c r="F35" s="17"/>
      <c r="G35" s="17">
        <v>28.46</v>
      </c>
      <c r="H35" s="17">
        <v>36.53</v>
      </c>
      <c r="I35" s="17">
        <v>28.35558678847505</v>
      </c>
      <c r="J35" s="17"/>
      <c r="K35" s="17">
        <f t="shared" si="1"/>
        <v>-2.6999999999999993</v>
      </c>
      <c r="L35" s="17">
        <f t="shared" si="0"/>
        <v>-3.3100000000000023</v>
      </c>
      <c r="M35" s="8"/>
    </row>
    <row r="36" spans="1:13" ht="12">
      <c r="A36" s="8"/>
      <c r="B36" s="9" t="s">
        <v>20</v>
      </c>
      <c r="C36" s="17">
        <v>53.08</v>
      </c>
      <c r="D36" s="17">
        <f>+'C8T6'!C36+'C8T7'!C36</f>
        <v>61.349999999999994</v>
      </c>
      <c r="E36" s="17">
        <v>15.580256217030897</v>
      </c>
      <c r="F36" s="17"/>
      <c r="G36" s="17">
        <v>47.42</v>
      </c>
      <c r="H36" s="17">
        <v>54.85</v>
      </c>
      <c r="I36" s="17">
        <v>15.668494306199921</v>
      </c>
      <c r="J36" s="17"/>
      <c r="K36" s="17">
        <f t="shared" si="1"/>
        <v>5.659999999999997</v>
      </c>
      <c r="L36" s="17">
        <f t="shared" si="0"/>
        <v>6.499999999999993</v>
      </c>
      <c r="M36" s="8"/>
    </row>
    <row r="37" spans="1:13" ht="12">
      <c r="A37" s="11"/>
      <c r="B37" s="12" t="s">
        <v>21</v>
      </c>
      <c r="C37" s="18">
        <v>104.73</v>
      </c>
      <c r="D37" s="17">
        <f>+'C8T6'!C37+'C8T7'!C37</f>
        <v>117.37</v>
      </c>
      <c r="E37" s="18">
        <v>12.069130144180274</v>
      </c>
      <c r="F37" s="17"/>
      <c r="G37" s="18">
        <v>89.58</v>
      </c>
      <c r="H37" s="17">
        <v>100.94</v>
      </c>
      <c r="I37" s="18">
        <v>12.681402098682737</v>
      </c>
      <c r="J37" s="18"/>
      <c r="K37" s="18">
        <f t="shared" si="1"/>
        <v>15.150000000000006</v>
      </c>
      <c r="L37" s="18">
        <f t="shared" si="0"/>
        <v>16.430000000000007</v>
      </c>
      <c r="M37" s="11"/>
    </row>
    <row r="38" spans="1:13" ht="12">
      <c r="A38" s="14"/>
      <c r="B38" s="15" t="s">
        <v>22</v>
      </c>
      <c r="C38" s="30">
        <v>309.04</v>
      </c>
      <c r="D38" s="30">
        <f>+'C8T6'!C38+'C8T7'!C38</f>
        <v>357.78</v>
      </c>
      <c r="E38" s="30">
        <v>15.771421175252387</v>
      </c>
      <c r="F38" s="30"/>
      <c r="G38" s="30">
        <v>412.89</v>
      </c>
      <c r="H38" s="30">
        <v>485.27</v>
      </c>
      <c r="I38" s="30">
        <v>17.530092760783745</v>
      </c>
      <c r="J38" s="30"/>
      <c r="K38" s="30">
        <f t="shared" si="1"/>
        <v>-103.84999999999997</v>
      </c>
      <c r="L38" s="30">
        <f t="shared" si="0"/>
        <v>-127.49000000000001</v>
      </c>
      <c r="M38" s="14"/>
    </row>
    <row r="39" spans="1:13" ht="12">
      <c r="A39" s="11"/>
      <c r="B39" s="12"/>
      <c r="C39" s="18"/>
      <c r="D39" s="18"/>
      <c r="E39" s="18"/>
      <c r="F39" s="18"/>
      <c r="G39" s="3"/>
      <c r="M39" s="11"/>
    </row>
    <row r="40" spans="1:13" ht="12">
      <c r="A40" s="11"/>
      <c r="B40" s="11" t="s">
        <v>99</v>
      </c>
      <c r="C40" s="18"/>
      <c r="D40" s="18"/>
      <c r="E40" s="18"/>
      <c r="F40" s="18"/>
      <c r="G40" s="3"/>
      <c r="M40" s="11"/>
    </row>
    <row r="41" spans="1:13" ht="12">
      <c r="A41" s="11"/>
      <c r="B41" s="1" t="s">
        <v>186</v>
      </c>
      <c r="C41" s="18"/>
      <c r="D41" s="18"/>
      <c r="E41" s="18"/>
      <c r="F41" s="18"/>
      <c r="G41" s="3"/>
      <c r="M41" s="11"/>
    </row>
    <row r="42" spans="1:13" ht="12">
      <c r="A42" s="11"/>
      <c r="B42" s="12"/>
      <c r="C42" s="18"/>
      <c r="D42" s="18"/>
      <c r="E42" s="18"/>
      <c r="F42" s="18"/>
      <c r="G42" s="3"/>
      <c r="M42" s="11"/>
    </row>
    <row r="43" spans="1:13" ht="12">
      <c r="A43" s="11"/>
      <c r="B43" s="11"/>
      <c r="C43" s="17"/>
      <c r="D43" s="17"/>
      <c r="E43" s="17"/>
      <c r="F43" s="17"/>
      <c r="M43" s="11"/>
    </row>
    <row r="44" spans="1:13" ht="12">
      <c r="A44" s="11"/>
      <c r="B44" s="11"/>
      <c r="C44" s="18"/>
      <c r="D44" s="18"/>
      <c r="E44" s="18"/>
      <c r="F44" s="18"/>
      <c r="G44" s="3"/>
      <c r="H44" s="3"/>
      <c r="M44" s="11"/>
    </row>
    <row r="45" spans="1:13" ht="12">
      <c r="A45" s="11"/>
      <c r="B45" s="11"/>
      <c r="C45" s="18"/>
      <c r="D45" s="18"/>
      <c r="E45" s="18"/>
      <c r="F45" s="18"/>
      <c r="G45" s="3"/>
      <c r="H45" s="3"/>
      <c r="M45" s="11"/>
    </row>
    <row r="46" spans="1:13" ht="12">
      <c r="A46" s="11"/>
      <c r="B46" s="11"/>
      <c r="C46" s="18"/>
      <c r="D46" s="18"/>
      <c r="E46" s="18"/>
      <c r="F46" s="18"/>
      <c r="G46" s="3"/>
      <c r="H46" s="3"/>
      <c r="M46" s="11"/>
    </row>
    <row r="47" spans="1:13" ht="12">
      <c r="A47" s="11"/>
      <c r="B47" s="11"/>
      <c r="C47" s="18"/>
      <c r="D47" s="18"/>
      <c r="E47" s="18"/>
      <c r="F47" s="18"/>
      <c r="G47" s="3"/>
      <c r="H47" s="3"/>
      <c r="M47" s="11"/>
    </row>
    <row r="48" spans="1:13" ht="12">
      <c r="A48" s="3"/>
      <c r="B48" s="3"/>
      <c r="C48" s="3"/>
      <c r="D48" s="3"/>
      <c r="E48" s="3"/>
      <c r="F48" s="3"/>
      <c r="G48" s="3"/>
      <c r="H48" s="3"/>
      <c r="M48" s="3"/>
    </row>
    <row r="49" spans="1:13" ht="12">
      <c r="A49" s="3"/>
      <c r="B49" s="3"/>
      <c r="C49" s="3"/>
      <c r="D49" s="3"/>
      <c r="E49" s="3"/>
      <c r="F49" s="3"/>
      <c r="G49" s="3"/>
      <c r="H49" s="3"/>
      <c r="M49" s="3"/>
    </row>
    <row r="50" spans="1:13" ht="12">
      <c r="A50" s="3"/>
      <c r="B50" s="3"/>
      <c r="C50" s="3"/>
      <c r="D50" s="3"/>
      <c r="E50" s="3"/>
      <c r="F50" s="3"/>
      <c r="G50" s="3"/>
      <c r="H50" s="3"/>
      <c r="M50" s="3"/>
    </row>
  </sheetData>
  <mergeCells count="3">
    <mergeCell ref="C9:E9"/>
    <mergeCell ref="G9:I9"/>
    <mergeCell ref="K9:L9"/>
  </mergeCells>
  <printOptions/>
  <pageMargins left="0.75" right="0.75" top="1" bottom="1"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11"/>
  <dimension ref="A2:AE51"/>
  <sheetViews>
    <sheetView showGridLines="0" workbookViewId="0" topLeftCell="A1">
      <selection activeCell="A1" sqref="A1"/>
    </sheetView>
  </sheetViews>
  <sheetFormatPr defaultColWidth="9.140625" defaultRowHeight="12.75"/>
  <cols>
    <col min="1" max="1" width="1.7109375" style="1" customWidth="1"/>
    <col min="2" max="2" width="16.00390625" style="1" customWidth="1"/>
    <col min="3" max="3" width="10.28125" style="1" customWidth="1"/>
    <col min="4" max="4" width="13.421875" style="1" customWidth="1"/>
    <col min="5" max="5" width="8.28125" style="1" customWidth="1"/>
    <col min="6" max="6" width="10.28125" style="1" customWidth="1"/>
    <col min="7" max="7" width="13.421875" style="1" customWidth="1"/>
    <col min="8" max="8" width="8.28125" style="1" customWidth="1"/>
    <col min="9" max="9" width="13.421875" style="1" customWidth="1"/>
    <col min="10" max="10" width="1.7109375" style="1" customWidth="1"/>
    <col min="11" max="16384" width="9.140625" style="1" customWidth="1"/>
  </cols>
  <sheetData>
    <row r="2" ht="12">
      <c r="B2" s="1" t="s">
        <v>64</v>
      </c>
    </row>
    <row r="3" spans="1:2" ht="12">
      <c r="A3" s="2"/>
      <c r="B3" s="1" t="s">
        <v>29</v>
      </c>
    </row>
    <row r="4" ht="12">
      <c r="B4" s="1" t="s">
        <v>28</v>
      </c>
    </row>
    <row r="6" ht="12">
      <c r="B6" s="1" t="s">
        <v>101</v>
      </c>
    </row>
    <row r="9" spans="1:10" ht="18.75" customHeight="1">
      <c r="A9" s="3"/>
      <c r="B9" s="3"/>
      <c r="C9" s="92" t="s">
        <v>32</v>
      </c>
      <c r="D9" s="92"/>
      <c r="E9" s="4"/>
      <c r="F9" s="92" t="s">
        <v>31</v>
      </c>
      <c r="G9" s="92"/>
      <c r="H9" s="34"/>
      <c r="I9" s="95" t="s">
        <v>44</v>
      </c>
      <c r="J9" s="39"/>
    </row>
    <row r="10" spans="1:10" ht="33.75" customHeight="1">
      <c r="A10" s="11"/>
      <c r="B10" s="12"/>
      <c r="C10" s="25" t="s">
        <v>46</v>
      </c>
      <c r="D10" s="25" t="s">
        <v>73</v>
      </c>
      <c r="E10" s="25"/>
      <c r="F10" s="25" t="s">
        <v>46</v>
      </c>
      <c r="G10" s="25" t="s">
        <v>74</v>
      </c>
      <c r="H10" s="25"/>
      <c r="I10" s="96"/>
      <c r="J10" s="26"/>
    </row>
    <row r="11" spans="1:31" s="8" customFormat="1" ht="12">
      <c r="A11" s="27"/>
      <c r="B11" s="28" t="s">
        <v>75</v>
      </c>
      <c r="C11" s="29">
        <v>1157.2</v>
      </c>
      <c r="D11" s="29">
        <v>100</v>
      </c>
      <c r="E11" s="29"/>
      <c r="F11" s="29">
        <v>1350.2</v>
      </c>
      <c r="G11" s="29">
        <v>100</v>
      </c>
      <c r="H11" s="29"/>
      <c r="I11" s="29">
        <v>-193</v>
      </c>
      <c r="J11" s="40"/>
      <c r="K11" s="41"/>
      <c r="L11" s="41"/>
      <c r="M11" s="41"/>
      <c r="N11" s="41"/>
      <c r="O11" s="41"/>
      <c r="P11" s="41"/>
      <c r="Q11" s="41"/>
      <c r="R11" s="41"/>
      <c r="S11" s="41"/>
      <c r="T11" s="41"/>
      <c r="U11" s="41"/>
      <c r="V11" s="41"/>
      <c r="W11" s="41"/>
      <c r="X11" s="41"/>
      <c r="Y11" s="41"/>
      <c r="Z11" s="41"/>
      <c r="AA11" s="41"/>
      <c r="AB11" s="41"/>
      <c r="AC11" s="41"/>
      <c r="AD11" s="41"/>
      <c r="AE11" s="41"/>
    </row>
    <row r="12" spans="1:31" s="8" customFormat="1" ht="12">
      <c r="A12" s="27"/>
      <c r="B12" s="28" t="s">
        <v>76</v>
      </c>
      <c r="C12" s="29">
        <v>68.18</v>
      </c>
      <c r="D12" s="29">
        <v>5.891807811959904</v>
      </c>
      <c r="E12" s="29"/>
      <c r="F12" s="29">
        <v>78.96</v>
      </c>
      <c r="G12" s="29">
        <v>5.848022515182935</v>
      </c>
      <c r="H12" s="29"/>
      <c r="I12" s="29">
        <v>-10.79</v>
      </c>
      <c r="J12" s="40"/>
      <c r="K12" s="41"/>
      <c r="L12" s="41"/>
      <c r="M12" s="41"/>
      <c r="N12" s="41"/>
      <c r="O12" s="41"/>
      <c r="P12" s="41"/>
      <c r="Q12" s="41"/>
      <c r="R12" s="41"/>
      <c r="S12" s="41"/>
      <c r="T12" s="41"/>
      <c r="U12" s="41"/>
      <c r="V12" s="41"/>
      <c r="W12" s="41"/>
      <c r="X12" s="41"/>
      <c r="Y12" s="41"/>
      <c r="Z12" s="41"/>
      <c r="AA12" s="41"/>
      <c r="AB12" s="41"/>
      <c r="AC12" s="41"/>
      <c r="AD12" s="41"/>
      <c r="AE12" s="41"/>
    </row>
    <row r="13" spans="1:31" s="8" customFormat="1" ht="12">
      <c r="A13" s="11"/>
      <c r="B13" s="12" t="s">
        <v>52</v>
      </c>
      <c r="C13" s="18">
        <v>4.77</v>
      </c>
      <c r="D13" s="18">
        <v>0.4122018665744901</v>
      </c>
      <c r="E13" s="18"/>
      <c r="F13" s="18">
        <v>5.99</v>
      </c>
      <c r="G13" s="18">
        <v>0.4436379795585839</v>
      </c>
      <c r="H13" s="18"/>
      <c r="I13" s="18">
        <v>-1.23</v>
      </c>
      <c r="J13" s="42"/>
      <c r="K13" s="41"/>
      <c r="L13" s="41"/>
      <c r="M13" s="41"/>
      <c r="N13" s="41"/>
      <c r="O13" s="41"/>
      <c r="P13" s="41"/>
      <c r="Q13" s="41"/>
      <c r="R13" s="41"/>
      <c r="S13" s="41"/>
      <c r="T13" s="41"/>
      <c r="U13" s="41"/>
      <c r="V13" s="41"/>
      <c r="W13" s="41"/>
      <c r="X13" s="41"/>
      <c r="Y13" s="41"/>
      <c r="Z13" s="41"/>
      <c r="AA13" s="41"/>
      <c r="AB13" s="41"/>
      <c r="AC13" s="41"/>
      <c r="AD13" s="41"/>
      <c r="AE13" s="41"/>
    </row>
    <row r="14" spans="2:31" s="8" customFormat="1" ht="12">
      <c r="B14" s="9" t="s">
        <v>77</v>
      </c>
      <c r="C14" s="17">
        <v>10.93</v>
      </c>
      <c r="D14" s="17">
        <v>0.9445212582094711</v>
      </c>
      <c r="E14" s="17"/>
      <c r="F14" s="17">
        <v>14.48</v>
      </c>
      <c r="G14" s="17">
        <v>1.0724337135239224</v>
      </c>
      <c r="H14" s="17"/>
      <c r="I14" s="17">
        <v>-3.55</v>
      </c>
      <c r="J14" s="43"/>
      <c r="K14" s="41"/>
      <c r="L14" s="41"/>
      <c r="M14" s="41"/>
      <c r="N14" s="41"/>
      <c r="O14" s="41"/>
      <c r="P14" s="41"/>
      <c r="Q14" s="41"/>
      <c r="R14" s="41"/>
      <c r="S14" s="41"/>
      <c r="T14" s="41"/>
      <c r="U14" s="41"/>
      <c r="V14" s="41"/>
      <c r="W14" s="41"/>
      <c r="X14" s="41"/>
      <c r="Y14" s="41"/>
      <c r="Z14" s="41"/>
      <c r="AA14" s="41"/>
      <c r="AB14" s="41"/>
      <c r="AC14" s="41"/>
      <c r="AD14" s="41"/>
      <c r="AE14" s="41"/>
    </row>
    <row r="15" spans="2:31" s="8" customFormat="1" ht="12">
      <c r="B15" s="9" t="s">
        <v>78</v>
      </c>
      <c r="C15" s="17">
        <v>21.43</v>
      </c>
      <c r="D15" s="17">
        <v>1.8518838575872796</v>
      </c>
      <c r="E15" s="17"/>
      <c r="F15" s="17">
        <v>19.26</v>
      </c>
      <c r="G15" s="17">
        <v>1.4264553399496371</v>
      </c>
      <c r="H15" s="17"/>
      <c r="I15" s="17">
        <v>2.16</v>
      </c>
      <c r="J15" s="43"/>
      <c r="K15" s="41"/>
      <c r="L15" s="41"/>
      <c r="M15" s="41"/>
      <c r="N15" s="41"/>
      <c r="O15" s="41"/>
      <c r="P15" s="41"/>
      <c r="Q15" s="41"/>
      <c r="R15" s="41"/>
      <c r="S15" s="41"/>
      <c r="T15" s="41"/>
      <c r="U15" s="41"/>
      <c r="V15" s="41"/>
      <c r="W15" s="41"/>
      <c r="X15" s="41"/>
      <c r="Y15" s="41"/>
      <c r="Z15" s="41"/>
      <c r="AA15" s="41"/>
      <c r="AB15" s="41"/>
      <c r="AC15" s="41"/>
      <c r="AD15" s="41"/>
      <c r="AE15" s="41"/>
    </row>
    <row r="16" spans="2:10" s="8" customFormat="1" ht="12">
      <c r="B16" s="9" t="s">
        <v>79</v>
      </c>
      <c r="C16" s="17">
        <v>321.14</v>
      </c>
      <c r="D16" s="17">
        <v>27.751469063256135</v>
      </c>
      <c r="E16" s="17"/>
      <c r="F16" s="17">
        <v>262.29</v>
      </c>
      <c r="G16" s="17">
        <v>19.426010961339063</v>
      </c>
      <c r="H16" s="17"/>
      <c r="I16" s="17">
        <v>58.86</v>
      </c>
      <c r="J16" s="43"/>
    </row>
    <row r="17" spans="2:10" s="8" customFormat="1" ht="12">
      <c r="B17" s="9" t="s">
        <v>80</v>
      </c>
      <c r="C17" s="17">
        <v>2.56</v>
      </c>
      <c r="D17" s="17">
        <v>0.22122364327687521</v>
      </c>
      <c r="E17" s="17"/>
      <c r="F17" s="17">
        <v>2.74</v>
      </c>
      <c r="G17" s="17">
        <v>0.202932898829803</v>
      </c>
      <c r="H17" s="17"/>
      <c r="I17" s="17">
        <v>-0.18</v>
      </c>
      <c r="J17" s="43"/>
    </row>
    <row r="18" spans="2:10" s="8" customFormat="1" ht="12">
      <c r="B18" s="9" t="s">
        <v>84</v>
      </c>
      <c r="C18" s="17">
        <v>32.1</v>
      </c>
      <c r="D18" s="17">
        <v>2.7739370895264432</v>
      </c>
      <c r="E18" s="17"/>
      <c r="F18" s="17">
        <v>18.4</v>
      </c>
      <c r="G18" s="17">
        <v>1.3627610724337134</v>
      </c>
      <c r="H18" s="17"/>
      <c r="I18" s="17">
        <v>13.7</v>
      </c>
      <c r="J18" s="43"/>
    </row>
    <row r="19" spans="2:10" s="8" customFormat="1" ht="12">
      <c r="B19" s="9" t="s">
        <v>81</v>
      </c>
      <c r="C19" s="17">
        <v>6.14</v>
      </c>
      <c r="D19" s="17">
        <v>0.5305910819218803</v>
      </c>
      <c r="E19" s="17"/>
      <c r="F19" s="17">
        <v>21.46</v>
      </c>
      <c r="G19" s="17">
        <v>1.5893941638275813</v>
      </c>
      <c r="H19" s="17"/>
      <c r="I19" s="17">
        <v>-15.32</v>
      </c>
      <c r="J19" s="43"/>
    </row>
    <row r="20" spans="2:10" s="8" customFormat="1" ht="12">
      <c r="B20" s="9" t="s">
        <v>82</v>
      </c>
      <c r="C20" s="17">
        <v>47.29</v>
      </c>
      <c r="D20" s="17">
        <v>4.086588316626339</v>
      </c>
      <c r="E20" s="17"/>
      <c r="F20" s="17">
        <v>98.28</v>
      </c>
      <c r="G20" s="17">
        <v>7.278921641238336</v>
      </c>
      <c r="H20" s="17"/>
      <c r="I20" s="17">
        <v>-50.99</v>
      </c>
      <c r="J20" s="43"/>
    </row>
    <row r="21" spans="2:10" s="8" customFormat="1" ht="12">
      <c r="B21" s="9" t="s">
        <v>83</v>
      </c>
      <c r="C21" s="17">
        <v>135.83</v>
      </c>
      <c r="D21" s="17">
        <v>11.737815416522642</v>
      </c>
      <c r="E21" s="17"/>
      <c r="F21" s="17">
        <v>132.63</v>
      </c>
      <c r="G21" s="17">
        <v>9.822989186787142</v>
      </c>
      <c r="H21" s="17"/>
      <c r="I21" s="17">
        <v>3.2</v>
      </c>
      <c r="J21" s="43"/>
    </row>
    <row r="22" spans="2:10" s="8" customFormat="1" ht="12">
      <c r="B22" s="9" t="s">
        <v>85</v>
      </c>
      <c r="C22" s="17">
        <v>129.57</v>
      </c>
      <c r="D22" s="17">
        <v>11.196854476322155</v>
      </c>
      <c r="E22" s="17"/>
      <c r="F22" s="17">
        <v>150.18</v>
      </c>
      <c r="G22" s="17">
        <v>11.122796622722559</v>
      </c>
      <c r="H22" s="17"/>
      <c r="I22" s="17">
        <v>-20.62</v>
      </c>
      <c r="J22" s="43"/>
    </row>
    <row r="23" spans="2:10" s="8" customFormat="1" ht="12">
      <c r="B23" s="9" t="s">
        <v>8</v>
      </c>
      <c r="C23" s="17">
        <v>0.32</v>
      </c>
      <c r="D23" s="17">
        <v>0.027652955409609402</v>
      </c>
      <c r="E23" s="17"/>
      <c r="F23" s="17">
        <v>1.73</v>
      </c>
      <c r="G23" s="17">
        <v>0.12812916604947416</v>
      </c>
      <c r="H23" s="17"/>
      <c r="I23" s="17">
        <v>-1.41</v>
      </c>
      <c r="J23" s="43"/>
    </row>
    <row r="24" spans="2:10" s="8" customFormat="1" ht="12">
      <c r="B24" s="9" t="s">
        <v>9</v>
      </c>
      <c r="C24" s="17">
        <v>1.35</v>
      </c>
      <c r="D24" s="17">
        <v>0.11666090563428966</v>
      </c>
      <c r="E24" s="17"/>
      <c r="F24" s="17">
        <v>2.16</v>
      </c>
      <c r="G24" s="17">
        <v>0.15997629980743594</v>
      </c>
      <c r="H24" s="17"/>
      <c r="I24" s="17">
        <v>-0.81</v>
      </c>
      <c r="J24" s="43"/>
    </row>
    <row r="25" spans="2:10" s="8" customFormat="1" ht="12">
      <c r="B25" s="9" t="s">
        <v>10</v>
      </c>
      <c r="C25" s="17">
        <v>4.1</v>
      </c>
      <c r="D25" s="17">
        <v>0.35430349118562043</v>
      </c>
      <c r="E25" s="17"/>
      <c r="F25" s="17">
        <v>5.75</v>
      </c>
      <c r="G25" s="17">
        <v>0.42586283513553547</v>
      </c>
      <c r="H25" s="17"/>
      <c r="I25" s="17">
        <v>-1.65</v>
      </c>
      <c r="J25" s="43"/>
    </row>
    <row r="26" spans="2:10" s="8" customFormat="1" ht="12">
      <c r="B26" s="9" t="s">
        <v>11</v>
      </c>
      <c r="C26" s="17">
        <v>1.87</v>
      </c>
      <c r="D26" s="17">
        <v>0.16159695817490494</v>
      </c>
      <c r="E26" s="17"/>
      <c r="F26" s="17">
        <v>6.31</v>
      </c>
      <c r="G26" s="17">
        <v>0.46733817212264844</v>
      </c>
      <c r="H26" s="17"/>
      <c r="I26" s="17">
        <v>-4.44</v>
      </c>
      <c r="J26" s="43"/>
    </row>
    <row r="27" spans="2:10" s="8" customFormat="1" ht="12">
      <c r="B27" s="9" t="s">
        <v>12</v>
      </c>
      <c r="C27" s="17">
        <v>12.46</v>
      </c>
      <c r="D27" s="17">
        <v>1.0767369512616662</v>
      </c>
      <c r="E27" s="17"/>
      <c r="F27" s="17">
        <v>18.55</v>
      </c>
      <c r="G27" s="17">
        <v>1.3738705376981188</v>
      </c>
      <c r="H27" s="17"/>
      <c r="I27" s="17">
        <v>-6.08</v>
      </c>
      <c r="J27" s="43"/>
    </row>
    <row r="28" spans="2:10" s="8" customFormat="1" ht="12">
      <c r="B28" s="9" t="s">
        <v>13</v>
      </c>
      <c r="C28" s="17">
        <v>1.05</v>
      </c>
      <c r="D28" s="17">
        <v>0.09073625993778085</v>
      </c>
      <c r="E28" s="17"/>
      <c r="F28" s="17">
        <v>1.02</v>
      </c>
      <c r="G28" s="17">
        <v>0.07554436379795586</v>
      </c>
      <c r="H28" s="17"/>
      <c r="I28" s="17">
        <v>0.03</v>
      </c>
      <c r="J28" s="43"/>
    </row>
    <row r="29" spans="2:10" s="8" customFormat="1" ht="12">
      <c r="B29" s="9" t="s">
        <v>14</v>
      </c>
      <c r="C29" s="17">
        <v>76.04</v>
      </c>
      <c r="D29" s="17">
        <v>6.571033529208433</v>
      </c>
      <c r="E29" s="17"/>
      <c r="F29" s="17">
        <v>166.77</v>
      </c>
      <c r="G29" s="17">
        <v>12.351503480965784</v>
      </c>
      <c r="H29" s="17"/>
      <c r="I29" s="17">
        <v>-90.72</v>
      </c>
      <c r="J29" s="43"/>
    </row>
    <row r="30" spans="2:10" s="8" customFormat="1" ht="12">
      <c r="B30" s="9" t="s">
        <v>15</v>
      </c>
      <c r="C30" s="17">
        <v>30.64</v>
      </c>
      <c r="D30" s="17">
        <v>2.6477704804701</v>
      </c>
      <c r="E30" s="17"/>
      <c r="F30" s="17">
        <v>22.16</v>
      </c>
      <c r="G30" s="17">
        <v>1.6412383350614723</v>
      </c>
      <c r="H30" s="17"/>
      <c r="I30" s="17">
        <v>8.49</v>
      </c>
      <c r="J30" s="43"/>
    </row>
    <row r="31" spans="2:10" s="8" customFormat="1" ht="12">
      <c r="B31" s="9" t="s">
        <v>16</v>
      </c>
      <c r="C31" s="17">
        <v>18.55</v>
      </c>
      <c r="D31" s="17">
        <v>1.6030072589007949</v>
      </c>
      <c r="E31" s="17"/>
      <c r="F31" s="17">
        <v>27.44</v>
      </c>
      <c r="G31" s="17">
        <v>2.032291512368538</v>
      </c>
      <c r="H31" s="17"/>
      <c r="I31" s="17">
        <v>-8.89</v>
      </c>
      <c r="J31" s="43"/>
    </row>
    <row r="32" spans="2:10" s="8" customFormat="1" ht="12">
      <c r="B32" s="9" t="s">
        <v>17</v>
      </c>
      <c r="C32" s="17">
        <v>7.78</v>
      </c>
      <c r="D32" s="17">
        <v>0.6723124783961286</v>
      </c>
      <c r="E32" s="17"/>
      <c r="F32" s="17">
        <v>12.9</v>
      </c>
      <c r="G32" s="17">
        <v>0.9554140127388535</v>
      </c>
      <c r="H32" s="17"/>
      <c r="I32" s="17">
        <v>-5.12</v>
      </c>
      <c r="J32" s="43"/>
    </row>
    <row r="33" spans="2:10" s="8" customFormat="1" ht="12">
      <c r="B33" s="9" t="s">
        <v>53</v>
      </c>
      <c r="C33" s="17">
        <v>7.68</v>
      </c>
      <c r="D33" s="17">
        <v>0.6636709298306256</v>
      </c>
      <c r="E33" s="17"/>
      <c r="F33" s="17">
        <v>14.93</v>
      </c>
      <c r="G33" s="17">
        <v>1.1057621093171381</v>
      </c>
      <c r="H33" s="17"/>
      <c r="I33" s="17">
        <v>-7.25</v>
      </c>
      <c r="J33" s="43"/>
    </row>
    <row r="34" spans="2:10" s="8" customFormat="1" ht="12">
      <c r="B34" s="9" t="s">
        <v>18</v>
      </c>
      <c r="C34" s="17">
        <v>5.83</v>
      </c>
      <c r="D34" s="17">
        <v>0.5038022813688213</v>
      </c>
      <c r="E34" s="17"/>
      <c r="F34" s="17">
        <v>4.26</v>
      </c>
      <c r="G34" s="17">
        <v>0.31550881350910975</v>
      </c>
      <c r="H34" s="17"/>
      <c r="I34" s="17">
        <v>1.57</v>
      </c>
      <c r="J34" s="43"/>
    </row>
    <row r="35" spans="2:10" s="8" customFormat="1" ht="12">
      <c r="B35" s="9" t="s">
        <v>19</v>
      </c>
      <c r="C35" s="17">
        <v>4.35</v>
      </c>
      <c r="D35" s="17">
        <v>0.37590736259937774</v>
      </c>
      <c r="E35" s="17"/>
      <c r="F35" s="17">
        <v>8.87</v>
      </c>
      <c r="G35" s="17">
        <v>0.656939712635165</v>
      </c>
      <c r="H35" s="17"/>
      <c r="I35" s="17">
        <v>-4.52</v>
      </c>
      <c r="J35" s="43"/>
    </row>
    <row r="36" spans="1:10" s="8" customFormat="1" ht="12">
      <c r="A36" s="11"/>
      <c r="B36" s="12" t="s">
        <v>20</v>
      </c>
      <c r="C36" s="18">
        <v>26.2</v>
      </c>
      <c r="D36" s="18">
        <v>2.2640857241617693</v>
      </c>
      <c r="E36" s="18"/>
      <c r="F36" s="18">
        <v>19.82</v>
      </c>
      <c r="G36" s="18">
        <v>1.4679306769367502</v>
      </c>
      <c r="H36" s="18"/>
      <c r="I36" s="18">
        <v>6.38</v>
      </c>
      <c r="J36" s="42"/>
    </row>
    <row r="37" spans="1:10" ht="12">
      <c r="A37" s="11"/>
      <c r="B37" s="12" t="s">
        <v>21</v>
      </c>
      <c r="C37" s="18">
        <v>46.75</v>
      </c>
      <c r="D37" s="18">
        <v>4.0399239543726235</v>
      </c>
      <c r="E37" s="18"/>
      <c r="F37" s="18">
        <v>30.54</v>
      </c>
      <c r="G37" s="44">
        <v>2.261887127832914</v>
      </c>
      <c r="H37" s="44"/>
      <c r="I37" s="45">
        <v>16.22</v>
      </c>
      <c r="J37" s="45"/>
    </row>
    <row r="38" spans="1:11" ht="12">
      <c r="A38" s="14"/>
      <c r="B38" s="15" t="s">
        <v>22</v>
      </c>
      <c r="C38" s="30">
        <v>132.29</v>
      </c>
      <c r="D38" s="30">
        <v>11.431904597303836</v>
      </c>
      <c r="E38" s="30"/>
      <c r="F38" s="30">
        <v>202.32</v>
      </c>
      <c r="G38" s="56">
        <v>14.984446748629832</v>
      </c>
      <c r="H38" s="56"/>
      <c r="I38" s="56">
        <v>-70.03</v>
      </c>
      <c r="J38" s="56"/>
      <c r="K38" s="3"/>
    </row>
    <row r="39" spans="1:8" ht="12">
      <c r="A39" s="11"/>
      <c r="B39" s="11"/>
      <c r="C39" s="18"/>
      <c r="D39" s="18"/>
      <c r="E39" s="18"/>
      <c r="F39" s="18"/>
      <c r="G39" s="3"/>
      <c r="H39" s="3"/>
    </row>
    <row r="40" spans="1:8" ht="12">
      <c r="A40" s="11"/>
      <c r="B40" s="1" t="s">
        <v>187</v>
      </c>
      <c r="C40" s="18"/>
      <c r="D40" s="18"/>
      <c r="E40" s="18"/>
      <c r="F40" s="18"/>
      <c r="G40" s="3"/>
      <c r="H40" s="3"/>
    </row>
    <row r="41" spans="1:8" ht="12">
      <c r="A41" s="11"/>
      <c r="B41" s="11"/>
      <c r="C41" s="18"/>
      <c r="D41" s="18"/>
      <c r="E41" s="18"/>
      <c r="F41" s="18"/>
      <c r="G41" s="3"/>
      <c r="H41" s="3"/>
    </row>
    <row r="42" spans="1:8" ht="12">
      <c r="A42" s="11"/>
      <c r="B42" s="11"/>
      <c r="C42" s="18"/>
      <c r="D42" s="18"/>
      <c r="E42" s="18"/>
      <c r="F42" s="18"/>
      <c r="G42" s="3"/>
      <c r="H42" s="3"/>
    </row>
    <row r="43" spans="1:8" ht="12">
      <c r="A43" s="11"/>
      <c r="B43" s="12"/>
      <c r="C43" s="18"/>
      <c r="D43" s="18"/>
      <c r="E43" s="18"/>
      <c r="F43" s="18"/>
      <c r="G43" s="3"/>
      <c r="H43" s="3"/>
    </row>
    <row r="44" spans="1:6" ht="12">
      <c r="A44" s="11"/>
      <c r="B44" s="12"/>
      <c r="C44" s="17"/>
      <c r="D44" s="17"/>
      <c r="E44" s="17"/>
      <c r="F44" s="17"/>
    </row>
    <row r="45" spans="1:9" ht="12">
      <c r="A45" s="11"/>
      <c r="B45" s="11"/>
      <c r="C45" s="18"/>
      <c r="D45" s="18"/>
      <c r="E45" s="18"/>
      <c r="F45" s="18"/>
      <c r="G45" s="3"/>
      <c r="H45" s="3"/>
      <c r="I45" s="3"/>
    </row>
    <row r="46" spans="1:9" ht="12">
      <c r="A46" s="11"/>
      <c r="B46" s="11"/>
      <c r="C46" s="18"/>
      <c r="D46" s="18"/>
      <c r="E46" s="18"/>
      <c r="F46" s="18"/>
      <c r="G46" s="3"/>
      <c r="H46" s="3"/>
      <c r="I46" s="3"/>
    </row>
    <row r="47" spans="1:9" ht="12">
      <c r="A47" s="11"/>
      <c r="B47" s="11"/>
      <c r="C47" s="18"/>
      <c r="D47" s="18"/>
      <c r="E47" s="18"/>
      <c r="F47" s="18"/>
      <c r="G47" s="3"/>
      <c r="H47" s="3"/>
      <c r="I47" s="3"/>
    </row>
    <row r="48" spans="1:9" ht="12">
      <c r="A48" s="11"/>
      <c r="B48" s="11"/>
      <c r="C48" s="18"/>
      <c r="D48" s="18"/>
      <c r="E48" s="18"/>
      <c r="F48" s="18"/>
      <c r="G48" s="3"/>
      <c r="H48" s="3"/>
      <c r="I48" s="3"/>
    </row>
    <row r="49" spans="1:9" ht="12">
      <c r="A49" s="3"/>
      <c r="B49" s="3"/>
      <c r="C49" s="3"/>
      <c r="D49" s="3"/>
      <c r="E49" s="3"/>
      <c r="F49" s="3"/>
      <c r="G49" s="3"/>
      <c r="H49" s="3"/>
      <c r="I49" s="3"/>
    </row>
    <row r="50" spans="1:9" ht="12">
      <c r="A50" s="3"/>
      <c r="B50" s="3"/>
      <c r="C50" s="3"/>
      <c r="D50" s="3"/>
      <c r="E50" s="3"/>
      <c r="F50" s="3"/>
      <c r="G50" s="3"/>
      <c r="H50" s="3"/>
      <c r="I50" s="3"/>
    </row>
    <row r="51" spans="1:9" ht="12">
      <c r="A51" s="3"/>
      <c r="B51" s="3"/>
      <c r="C51" s="3"/>
      <c r="D51" s="3"/>
      <c r="E51" s="3"/>
      <c r="F51" s="3"/>
      <c r="G51" s="3"/>
      <c r="H51" s="3"/>
      <c r="I51" s="3"/>
    </row>
  </sheetData>
  <mergeCells count="3">
    <mergeCell ref="C9:D9"/>
    <mergeCell ref="F9:G9"/>
    <mergeCell ref="I9:I10"/>
  </mergeCells>
  <printOptions/>
  <pageMargins left="0.75" right="0.75" top="1" bottom="1" header="0.5" footer="0.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12"/>
  <dimension ref="A2:AE51"/>
  <sheetViews>
    <sheetView showGridLines="0" workbookViewId="0" topLeftCell="A1">
      <selection activeCell="A1" sqref="A1"/>
    </sheetView>
  </sheetViews>
  <sheetFormatPr defaultColWidth="9.140625" defaultRowHeight="12.75"/>
  <cols>
    <col min="1" max="1" width="1.7109375" style="1" customWidth="1"/>
    <col min="2" max="2" width="16.00390625" style="1" customWidth="1"/>
    <col min="3" max="3" width="10.28125" style="1" customWidth="1"/>
    <col min="4" max="4" width="13.421875" style="1" customWidth="1"/>
    <col min="5" max="5" width="8.28125" style="1" customWidth="1"/>
    <col min="6" max="6" width="10.28125" style="1" customWidth="1"/>
    <col min="7" max="7" width="13.421875" style="1" customWidth="1"/>
    <col min="8" max="8" width="8.28125" style="1" customWidth="1"/>
    <col min="9" max="9" width="13.421875" style="1" customWidth="1"/>
    <col min="10" max="10" width="1.7109375" style="1" customWidth="1"/>
    <col min="11" max="16384" width="9.140625" style="1" customWidth="1"/>
  </cols>
  <sheetData>
    <row r="2" ht="12">
      <c r="B2" s="1" t="s">
        <v>64</v>
      </c>
    </row>
    <row r="3" spans="1:2" ht="12">
      <c r="A3" s="2"/>
      <c r="B3" s="1" t="s">
        <v>29</v>
      </c>
    </row>
    <row r="4" ht="12">
      <c r="B4" s="1" t="s">
        <v>28</v>
      </c>
    </row>
    <row r="6" ht="12">
      <c r="B6" s="1" t="s">
        <v>102</v>
      </c>
    </row>
    <row r="9" spans="1:10" ht="18.75" customHeight="1">
      <c r="A9" s="3"/>
      <c r="B9" s="3"/>
      <c r="C9" s="92" t="s">
        <v>32</v>
      </c>
      <c r="D9" s="92"/>
      <c r="E9" s="4"/>
      <c r="F9" s="92" t="s">
        <v>31</v>
      </c>
      <c r="G9" s="92"/>
      <c r="H9" s="34"/>
      <c r="I9" s="95" t="s">
        <v>44</v>
      </c>
      <c r="J9" s="39"/>
    </row>
    <row r="10" spans="1:10" ht="33.75" customHeight="1">
      <c r="A10" s="11"/>
      <c r="B10" s="12"/>
      <c r="C10" s="25" t="s">
        <v>46</v>
      </c>
      <c r="D10" s="25" t="s">
        <v>73</v>
      </c>
      <c r="E10" s="25"/>
      <c r="F10" s="25" t="s">
        <v>46</v>
      </c>
      <c r="G10" s="25" t="s">
        <v>74</v>
      </c>
      <c r="H10" s="25"/>
      <c r="I10" s="96"/>
      <c r="J10" s="26"/>
    </row>
    <row r="11" spans="1:31" s="8" customFormat="1" ht="12">
      <c r="A11" s="27"/>
      <c r="B11" s="28" t="s">
        <v>75</v>
      </c>
      <c r="C11" s="29">
        <v>2489.06</v>
      </c>
      <c r="D11" s="29">
        <v>100</v>
      </c>
      <c r="E11" s="29"/>
      <c r="F11" s="29">
        <v>2407.37</v>
      </c>
      <c r="G11" s="29">
        <v>100</v>
      </c>
      <c r="H11" s="29"/>
      <c r="I11" s="29">
        <v>81.68</v>
      </c>
      <c r="J11" s="40"/>
      <c r="K11" s="41"/>
      <c r="L11" s="41"/>
      <c r="M11" s="41"/>
      <c r="N11" s="41"/>
      <c r="O11" s="41"/>
      <c r="P11" s="41"/>
      <c r="Q11" s="41"/>
      <c r="R11" s="41"/>
      <c r="S11" s="41"/>
      <c r="T11" s="41"/>
      <c r="U11" s="41"/>
      <c r="V11" s="41"/>
      <c r="W11" s="41"/>
      <c r="X11" s="41"/>
      <c r="Y11" s="41"/>
      <c r="Z11" s="41"/>
      <c r="AA11" s="41"/>
      <c r="AB11" s="41"/>
      <c r="AC11" s="41"/>
      <c r="AD11" s="41"/>
      <c r="AE11" s="41"/>
    </row>
    <row r="12" spans="1:31" s="8" customFormat="1" ht="12">
      <c r="A12" s="27"/>
      <c r="B12" s="28" t="s">
        <v>76</v>
      </c>
      <c r="C12" s="29">
        <v>224.06</v>
      </c>
      <c r="D12" s="29">
        <f>+C12/C$11*100</f>
        <v>9.001791841096638</v>
      </c>
      <c r="E12" s="29"/>
      <c r="F12" s="29">
        <v>201.36</v>
      </c>
      <c r="G12" s="29">
        <v>8.364314583965076</v>
      </c>
      <c r="H12" s="29"/>
      <c r="I12" s="29">
        <v>22.7</v>
      </c>
      <c r="J12" s="40"/>
      <c r="K12" s="41"/>
      <c r="L12" s="41"/>
      <c r="M12" s="41"/>
      <c r="N12" s="41"/>
      <c r="O12" s="41"/>
      <c r="P12" s="41"/>
      <c r="Q12" s="41"/>
      <c r="R12" s="41"/>
      <c r="S12" s="41"/>
      <c r="T12" s="41"/>
      <c r="U12" s="41"/>
      <c r="V12" s="41"/>
      <c r="W12" s="41"/>
      <c r="X12" s="41"/>
      <c r="Y12" s="41"/>
      <c r="Z12" s="41"/>
      <c r="AA12" s="41"/>
      <c r="AB12" s="41"/>
      <c r="AC12" s="41"/>
      <c r="AD12" s="41"/>
      <c r="AE12" s="41"/>
    </row>
    <row r="13" spans="1:31" s="8" customFormat="1" ht="12">
      <c r="A13" s="11"/>
      <c r="B13" s="12" t="s">
        <v>52</v>
      </c>
      <c r="C13" s="18">
        <v>6.94</v>
      </c>
      <c r="D13" s="18">
        <f aca="true" t="shared" si="0" ref="D13:D38">+C13/C$11*100</f>
        <v>0.2788201168312536</v>
      </c>
      <c r="E13" s="18"/>
      <c r="F13" s="18">
        <v>9.32</v>
      </c>
      <c r="G13" s="18">
        <v>0.38714447716802985</v>
      </c>
      <c r="H13" s="18"/>
      <c r="I13" s="18">
        <v>-2.38</v>
      </c>
      <c r="J13" s="42"/>
      <c r="K13" s="41"/>
      <c r="L13" s="41"/>
      <c r="M13" s="41"/>
      <c r="N13" s="41"/>
      <c r="O13" s="41"/>
      <c r="P13" s="41"/>
      <c r="Q13" s="41"/>
      <c r="R13" s="41"/>
      <c r="S13" s="41"/>
      <c r="T13" s="41"/>
      <c r="U13" s="41"/>
      <c r="V13" s="41"/>
      <c r="W13" s="41"/>
      <c r="X13" s="41"/>
      <c r="Y13" s="41"/>
      <c r="Z13" s="41"/>
      <c r="AA13" s="41"/>
      <c r="AB13" s="41"/>
      <c r="AC13" s="41"/>
      <c r="AD13" s="41"/>
      <c r="AE13" s="41"/>
    </row>
    <row r="14" spans="2:31" s="8" customFormat="1" ht="12">
      <c r="B14" s="9" t="s">
        <v>77</v>
      </c>
      <c r="C14" s="17">
        <v>64.8</v>
      </c>
      <c r="D14" s="17">
        <f t="shared" si="0"/>
        <v>2.6033924453408113</v>
      </c>
      <c r="E14" s="17"/>
      <c r="F14" s="17">
        <v>59.76</v>
      </c>
      <c r="G14" s="17">
        <v>2.4823770338585263</v>
      </c>
      <c r="H14" s="17"/>
      <c r="I14" s="17">
        <v>5.04</v>
      </c>
      <c r="J14" s="43"/>
      <c r="K14" s="41"/>
      <c r="L14" s="41"/>
      <c r="M14" s="41"/>
      <c r="N14" s="41"/>
      <c r="O14" s="41"/>
      <c r="P14" s="41"/>
      <c r="Q14" s="41"/>
      <c r="R14" s="41"/>
      <c r="S14" s="41"/>
      <c r="T14" s="41"/>
      <c r="U14" s="41"/>
      <c r="V14" s="41"/>
      <c r="W14" s="41"/>
      <c r="X14" s="41"/>
      <c r="Y14" s="41"/>
      <c r="Z14" s="41"/>
      <c r="AA14" s="41"/>
      <c r="AB14" s="41"/>
      <c r="AC14" s="41"/>
      <c r="AD14" s="41"/>
      <c r="AE14" s="41"/>
    </row>
    <row r="15" spans="2:31" s="8" customFormat="1" ht="12">
      <c r="B15" s="9" t="s">
        <v>78</v>
      </c>
      <c r="C15" s="17">
        <v>52.44</v>
      </c>
      <c r="D15" s="17">
        <f t="shared" si="0"/>
        <v>2.106819441877657</v>
      </c>
      <c r="E15" s="17"/>
      <c r="F15" s="17">
        <v>49.45</v>
      </c>
      <c r="G15" s="17">
        <v>2.0541088407681416</v>
      </c>
      <c r="H15" s="17"/>
      <c r="I15" s="17">
        <v>3</v>
      </c>
      <c r="J15" s="43"/>
      <c r="K15" s="41"/>
      <c r="L15" s="41"/>
      <c r="M15" s="41"/>
      <c r="N15" s="41"/>
      <c r="O15" s="41"/>
      <c r="P15" s="41"/>
      <c r="Q15" s="41"/>
      <c r="R15" s="41"/>
      <c r="S15" s="41"/>
      <c r="T15" s="41"/>
      <c r="U15" s="41"/>
      <c r="V15" s="41"/>
      <c r="W15" s="41"/>
      <c r="X15" s="41"/>
      <c r="Y15" s="41"/>
      <c r="Z15" s="41"/>
      <c r="AA15" s="41"/>
      <c r="AB15" s="41"/>
      <c r="AC15" s="41"/>
      <c r="AD15" s="41"/>
      <c r="AE15" s="41"/>
    </row>
    <row r="16" spans="2:10" s="8" customFormat="1" ht="12">
      <c r="B16" s="9" t="s">
        <v>79</v>
      </c>
      <c r="C16" s="17">
        <v>564.46</v>
      </c>
      <c r="D16" s="17">
        <f t="shared" si="0"/>
        <v>22.677637341004235</v>
      </c>
      <c r="E16" s="17"/>
      <c r="F16" s="17">
        <v>461.38</v>
      </c>
      <c r="G16" s="17">
        <v>19.16531318409717</v>
      </c>
      <c r="H16" s="17"/>
      <c r="I16" s="17">
        <v>103.09</v>
      </c>
      <c r="J16" s="43"/>
    </row>
    <row r="17" spans="2:10" s="8" customFormat="1" ht="12">
      <c r="B17" s="9" t="s">
        <v>80</v>
      </c>
      <c r="C17" s="17">
        <v>4.98</v>
      </c>
      <c r="D17" s="17">
        <f t="shared" si="0"/>
        <v>0.2000755305215624</v>
      </c>
      <c r="E17" s="17"/>
      <c r="F17" s="17">
        <v>7.84</v>
      </c>
      <c r="G17" s="17">
        <v>0.3256665988194586</v>
      </c>
      <c r="H17" s="17"/>
      <c r="I17" s="17">
        <v>-2.85</v>
      </c>
      <c r="J17" s="43"/>
    </row>
    <row r="18" spans="2:10" s="8" customFormat="1" ht="12">
      <c r="B18" s="9" t="s">
        <v>84</v>
      </c>
      <c r="C18" s="17">
        <v>56.27</v>
      </c>
      <c r="D18" s="17">
        <f t="shared" si="0"/>
        <v>2.260692791656288</v>
      </c>
      <c r="E18" s="17"/>
      <c r="F18" s="17">
        <v>39.58</v>
      </c>
      <c r="G18" s="17">
        <v>1.6441178547543585</v>
      </c>
      <c r="H18" s="17"/>
      <c r="I18" s="17">
        <v>16.69</v>
      </c>
      <c r="J18" s="43"/>
    </row>
    <row r="19" spans="2:10" s="8" customFormat="1" ht="12">
      <c r="B19" s="9" t="s">
        <v>81</v>
      </c>
      <c r="C19" s="17">
        <v>10.5</v>
      </c>
      <c r="D19" s="17">
        <f t="shared" si="0"/>
        <v>0.4218459980876315</v>
      </c>
      <c r="E19" s="17"/>
      <c r="F19" s="17">
        <v>28.86</v>
      </c>
      <c r="G19" s="17">
        <v>1.1988186277971398</v>
      </c>
      <c r="H19" s="17"/>
      <c r="I19" s="17">
        <v>-18.36</v>
      </c>
      <c r="J19" s="43"/>
    </row>
    <row r="20" spans="2:10" s="8" customFormat="1" ht="12">
      <c r="B20" s="9" t="s">
        <v>82</v>
      </c>
      <c r="C20" s="17">
        <v>116.34</v>
      </c>
      <c r="D20" s="17">
        <f t="shared" si="0"/>
        <v>4.674053658810957</v>
      </c>
      <c r="E20" s="17"/>
      <c r="F20" s="17">
        <v>153.75</v>
      </c>
      <c r="G20" s="17">
        <v>6.386637700062725</v>
      </c>
      <c r="H20" s="17"/>
      <c r="I20" s="17">
        <v>-37.41</v>
      </c>
      <c r="J20" s="43"/>
    </row>
    <row r="21" spans="2:10" s="8" customFormat="1" ht="12">
      <c r="B21" s="9" t="s">
        <v>83</v>
      </c>
      <c r="C21" s="17">
        <v>254.72</v>
      </c>
      <c r="D21" s="17">
        <f t="shared" si="0"/>
        <v>10.233582155512524</v>
      </c>
      <c r="E21" s="17"/>
      <c r="F21" s="17">
        <v>293.38</v>
      </c>
      <c r="G21" s="17">
        <v>12.186743209394486</v>
      </c>
      <c r="H21" s="17"/>
      <c r="I21" s="17">
        <v>-38.66</v>
      </c>
      <c r="J21" s="43"/>
    </row>
    <row r="22" spans="2:10" s="8" customFormat="1" ht="12">
      <c r="B22" s="9" t="s">
        <v>85</v>
      </c>
      <c r="C22" s="17">
        <v>197.43</v>
      </c>
      <c r="D22" s="17">
        <f t="shared" si="0"/>
        <v>7.931910038327722</v>
      </c>
      <c r="E22" s="17"/>
      <c r="F22" s="17">
        <v>198.16</v>
      </c>
      <c r="G22" s="17">
        <v>8.231389441589783</v>
      </c>
      <c r="H22" s="17"/>
      <c r="I22" s="17">
        <v>-0.74</v>
      </c>
      <c r="J22" s="43"/>
    </row>
    <row r="23" spans="2:10" s="8" customFormat="1" ht="12">
      <c r="B23" s="9" t="s">
        <v>8</v>
      </c>
      <c r="C23" s="17">
        <v>0.75</v>
      </c>
      <c r="D23" s="17">
        <f t="shared" si="0"/>
        <v>0.030131857006259394</v>
      </c>
      <c r="E23" s="17"/>
      <c r="F23" s="17">
        <v>3.79</v>
      </c>
      <c r="G23" s="17">
        <v>0.15743321550073316</v>
      </c>
      <c r="H23" s="17"/>
      <c r="I23" s="17">
        <v>-3.04</v>
      </c>
      <c r="J23" s="43"/>
    </row>
    <row r="24" spans="2:10" s="8" customFormat="1" ht="12">
      <c r="B24" s="9" t="s">
        <v>9</v>
      </c>
      <c r="C24" s="17">
        <v>3.55</v>
      </c>
      <c r="D24" s="17">
        <f t="shared" si="0"/>
        <v>0.1426241231629611</v>
      </c>
      <c r="E24" s="17"/>
      <c r="F24" s="17">
        <v>7.01</v>
      </c>
      <c r="G24" s="17">
        <v>0.29118914001586793</v>
      </c>
      <c r="H24" s="17"/>
      <c r="I24" s="17">
        <v>-3.46</v>
      </c>
      <c r="J24" s="43"/>
    </row>
    <row r="25" spans="2:10" s="8" customFormat="1" ht="12">
      <c r="B25" s="9" t="s">
        <v>10</v>
      </c>
      <c r="C25" s="17">
        <v>7.14</v>
      </c>
      <c r="D25" s="17">
        <f t="shared" si="0"/>
        <v>0.28685527869958943</v>
      </c>
      <c r="E25" s="17"/>
      <c r="F25" s="17">
        <v>9.62</v>
      </c>
      <c r="G25" s="17">
        <v>0.39960620926571316</v>
      </c>
      <c r="H25" s="17"/>
      <c r="I25" s="17">
        <v>-2.48</v>
      </c>
      <c r="J25" s="43"/>
    </row>
    <row r="26" spans="2:10" s="8" customFormat="1" ht="12">
      <c r="B26" s="9" t="s">
        <v>11</v>
      </c>
      <c r="C26" s="17">
        <v>16.33</v>
      </c>
      <c r="D26" s="17">
        <f t="shared" si="0"/>
        <v>0.656070966549621</v>
      </c>
      <c r="E26" s="17"/>
      <c r="F26" s="17">
        <v>14.92</v>
      </c>
      <c r="G26" s="17">
        <v>0.619763476324786</v>
      </c>
      <c r="H26" s="17"/>
      <c r="I26" s="17">
        <v>1.41</v>
      </c>
      <c r="J26" s="43"/>
    </row>
    <row r="27" spans="2:10" s="8" customFormat="1" ht="12">
      <c r="B27" s="9" t="s">
        <v>12</v>
      </c>
      <c r="C27" s="17">
        <v>46.85</v>
      </c>
      <c r="D27" s="17">
        <f t="shared" si="0"/>
        <v>1.88223666765767</v>
      </c>
      <c r="E27" s="17"/>
      <c r="F27" s="17">
        <v>42.75</v>
      </c>
      <c r="G27" s="17">
        <v>1.7757968239198796</v>
      </c>
      <c r="H27" s="17"/>
      <c r="I27" s="17">
        <v>4.1</v>
      </c>
      <c r="J27" s="43"/>
    </row>
    <row r="28" spans="2:10" s="8" customFormat="1" ht="12">
      <c r="B28" s="9" t="s">
        <v>13</v>
      </c>
      <c r="C28" s="17">
        <v>1.07</v>
      </c>
      <c r="D28" s="17">
        <f t="shared" si="0"/>
        <v>0.04298811599559673</v>
      </c>
      <c r="E28" s="17"/>
      <c r="F28" s="17">
        <v>2.15</v>
      </c>
      <c r="G28" s="17">
        <v>0.08930908003339745</v>
      </c>
      <c r="H28" s="17"/>
      <c r="I28" s="17">
        <v>-1.08</v>
      </c>
      <c r="J28" s="43"/>
    </row>
    <row r="29" spans="2:10" s="8" customFormat="1" ht="12">
      <c r="B29" s="9" t="s">
        <v>14</v>
      </c>
      <c r="C29" s="17">
        <v>292.23</v>
      </c>
      <c r="D29" s="17">
        <f t="shared" si="0"/>
        <v>11.74057676391891</v>
      </c>
      <c r="E29" s="17"/>
      <c r="F29" s="17">
        <v>164.9</v>
      </c>
      <c r="G29" s="17">
        <v>6.849798743026623</v>
      </c>
      <c r="H29" s="17"/>
      <c r="I29" s="17">
        <v>127.33</v>
      </c>
      <c r="J29" s="43"/>
    </row>
    <row r="30" spans="2:10" s="8" customFormat="1" ht="12">
      <c r="B30" s="9" t="s">
        <v>15</v>
      </c>
      <c r="C30" s="17">
        <v>81.17</v>
      </c>
      <c r="D30" s="17">
        <f t="shared" si="0"/>
        <v>3.2610704442641</v>
      </c>
      <c r="E30" s="17"/>
      <c r="F30" s="17">
        <v>89.55</v>
      </c>
      <c r="G30" s="17">
        <v>3.719827031158484</v>
      </c>
      <c r="H30" s="17"/>
      <c r="I30" s="17">
        <v>-8.38</v>
      </c>
      <c r="J30" s="43"/>
    </row>
    <row r="31" spans="2:10" s="8" customFormat="1" ht="12">
      <c r="B31" s="9" t="s">
        <v>16</v>
      </c>
      <c r="C31" s="17">
        <v>69.3</v>
      </c>
      <c r="D31" s="17">
        <f t="shared" si="0"/>
        <v>2.784183587378368</v>
      </c>
      <c r="E31" s="17"/>
      <c r="F31" s="17">
        <v>72.9</v>
      </c>
      <c r="G31" s="17">
        <v>3.0282008997370577</v>
      </c>
      <c r="H31" s="17"/>
      <c r="I31" s="17">
        <v>-3.61</v>
      </c>
      <c r="J31" s="43"/>
    </row>
    <row r="32" spans="2:10" s="8" customFormat="1" ht="12">
      <c r="B32" s="9" t="s">
        <v>17</v>
      </c>
      <c r="C32" s="17">
        <v>26.72</v>
      </c>
      <c r="D32" s="17">
        <f t="shared" si="0"/>
        <v>1.0734976256096678</v>
      </c>
      <c r="E32" s="17"/>
      <c r="F32" s="17">
        <v>40.16</v>
      </c>
      <c r="G32" s="17">
        <v>1.6682105368098796</v>
      </c>
      <c r="H32" s="17"/>
      <c r="I32" s="17">
        <v>-13.43</v>
      </c>
      <c r="J32" s="43"/>
    </row>
    <row r="33" spans="2:10" s="8" customFormat="1" ht="12">
      <c r="B33" s="9" t="s">
        <v>53</v>
      </c>
      <c r="C33" s="17">
        <v>18.17</v>
      </c>
      <c r="D33" s="17">
        <f t="shared" si="0"/>
        <v>0.7299944557383109</v>
      </c>
      <c r="E33" s="17"/>
      <c r="F33" s="17">
        <v>25.81</v>
      </c>
      <c r="G33" s="17">
        <v>1.0721243514706922</v>
      </c>
      <c r="H33" s="17"/>
      <c r="I33" s="17">
        <v>-7.65</v>
      </c>
      <c r="J33" s="43"/>
    </row>
    <row r="34" spans="2:10" s="8" customFormat="1" ht="12">
      <c r="B34" s="9" t="s">
        <v>18</v>
      </c>
      <c r="C34" s="17">
        <v>12.69</v>
      </c>
      <c r="D34" s="17">
        <f t="shared" si="0"/>
        <v>0.5098310205459089</v>
      </c>
      <c r="E34" s="17"/>
      <c r="F34" s="17">
        <v>14.94</v>
      </c>
      <c r="G34" s="17">
        <v>0.6205942584646316</v>
      </c>
      <c r="H34" s="17"/>
      <c r="I34" s="17">
        <v>-2.25</v>
      </c>
      <c r="J34" s="43"/>
    </row>
    <row r="35" spans="2:10" s="8" customFormat="1" ht="12">
      <c r="B35" s="9" t="s">
        <v>19</v>
      </c>
      <c r="C35" s="17">
        <v>28.87</v>
      </c>
      <c r="D35" s="17">
        <f t="shared" si="0"/>
        <v>1.1598756156942782</v>
      </c>
      <c r="E35" s="17"/>
      <c r="F35" s="17">
        <v>27.66</v>
      </c>
      <c r="G35" s="17">
        <v>1.1489716994064063</v>
      </c>
      <c r="H35" s="17"/>
      <c r="I35" s="17">
        <v>1.22</v>
      </c>
      <c r="J35" s="43"/>
    </row>
    <row r="36" spans="1:10" s="8" customFormat="1" ht="12">
      <c r="A36" s="11"/>
      <c r="B36" s="12" t="s">
        <v>20</v>
      </c>
      <c r="C36" s="18">
        <v>35.15</v>
      </c>
      <c r="D36" s="18">
        <f t="shared" si="0"/>
        <v>1.4121796983600234</v>
      </c>
      <c r="E36" s="18"/>
      <c r="F36" s="18">
        <v>35.03</v>
      </c>
      <c r="G36" s="18">
        <v>1.4551149179394942</v>
      </c>
      <c r="H36" s="18"/>
      <c r="I36" s="18">
        <v>0.12</v>
      </c>
      <c r="J36" s="42"/>
    </row>
    <row r="37" spans="1:10" ht="12">
      <c r="A37" s="11"/>
      <c r="B37" s="12" t="s">
        <v>21</v>
      </c>
      <c r="C37" s="18">
        <v>70.62</v>
      </c>
      <c r="D37" s="18">
        <f t="shared" si="0"/>
        <v>2.8372156557093846</v>
      </c>
      <c r="E37" s="18"/>
      <c r="F37" s="18">
        <v>70.4</v>
      </c>
      <c r="G37" s="44">
        <v>2.924353132256363</v>
      </c>
      <c r="H37" s="44"/>
      <c r="I37" s="45">
        <v>0.22</v>
      </c>
      <c r="J37" s="45"/>
    </row>
    <row r="38" spans="1:10" ht="12">
      <c r="A38" s="14"/>
      <c r="B38" s="15" t="s">
        <v>22</v>
      </c>
      <c r="C38" s="30">
        <v>225.49</v>
      </c>
      <c r="D38" s="30">
        <f t="shared" si="0"/>
        <v>9.05924324845524</v>
      </c>
      <c r="E38" s="30"/>
      <c r="F38" s="30">
        <v>282.95</v>
      </c>
      <c r="G38" s="56">
        <v>11.753490323465027</v>
      </c>
      <c r="H38" s="56"/>
      <c r="I38" s="56">
        <v>-57.46</v>
      </c>
      <c r="J38" s="56"/>
    </row>
    <row r="39" spans="1:8" ht="12">
      <c r="A39" s="11"/>
      <c r="B39" s="11"/>
      <c r="C39" s="18"/>
      <c r="D39" s="18"/>
      <c r="E39" s="18"/>
      <c r="F39" s="18"/>
      <c r="G39" s="3"/>
      <c r="H39" s="3"/>
    </row>
    <row r="40" spans="1:8" ht="12">
      <c r="A40" s="11"/>
      <c r="B40" s="1" t="s">
        <v>187</v>
      </c>
      <c r="C40" s="18"/>
      <c r="D40" s="18"/>
      <c r="E40" s="18"/>
      <c r="F40" s="18"/>
      <c r="G40" s="3"/>
      <c r="H40" s="3"/>
    </row>
    <row r="41" spans="1:8" ht="12">
      <c r="A41" s="11"/>
      <c r="B41" s="11"/>
      <c r="C41" s="18"/>
      <c r="D41" s="18"/>
      <c r="E41" s="18"/>
      <c r="F41" s="18"/>
      <c r="G41" s="3"/>
      <c r="H41" s="3"/>
    </row>
    <row r="42" spans="1:8" ht="12">
      <c r="A42" s="11"/>
      <c r="B42" s="11"/>
      <c r="C42" s="18"/>
      <c r="D42" s="18"/>
      <c r="E42" s="18"/>
      <c r="F42" s="18"/>
      <c r="G42" s="3"/>
      <c r="H42" s="3"/>
    </row>
    <row r="43" spans="1:8" ht="12">
      <c r="A43" s="11"/>
      <c r="B43" s="12"/>
      <c r="C43" s="18"/>
      <c r="D43" s="18"/>
      <c r="E43" s="18"/>
      <c r="F43" s="18"/>
      <c r="G43" s="3"/>
      <c r="H43" s="3"/>
    </row>
    <row r="44" spans="1:6" ht="12">
      <c r="A44" s="11"/>
      <c r="B44" s="12"/>
      <c r="C44" s="17"/>
      <c r="D44" s="17"/>
      <c r="E44" s="17"/>
      <c r="F44" s="17"/>
    </row>
    <row r="45" spans="1:9" ht="12">
      <c r="A45" s="11"/>
      <c r="B45" s="11"/>
      <c r="C45" s="18"/>
      <c r="D45" s="18"/>
      <c r="E45" s="18"/>
      <c r="F45" s="18"/>
      <c r="G45" s="3"/>
      <c r="H45" s="3"/>
      <c r="I45" s="3"/>
    </row>
    <row r="46" spans="1:9" ht="12">
      <c r="A46" s="11"/>
      <c r="B46" s="11"/>
      <c r="C46" s="18"/>
      <c r="D46" s="18"/>
      <c r="E46" s="18"/>
      <c r="F46" s="18"/>
      <c r="G46" s="3"/>
      <c r="H46" s="3"/>
      <c r="I46" s="3"/>
    </row>
    <row r="47" spans="1:9" ht="12">
      <c r="A47" s="11"/>
      <c r="B47" s="11"/>
      <c r="C47" s="18"/>
      <c r="D47" s="18"/>
      <c r="E47" s="18"/>
      <c r="F47" s="18"/>
      <c r="G47" s="3"/>
      <c r="H47" s="3"/>
      <c r="I47" s="3"/>
    </row>
    <row r="48" spans="1:9" ht="12">
      <c r="A48" s="11"/>
      <c r="B48" s="11"/>
      <c r="C48" s="18"/>
      <c r="D48" s="18"/>
      <c r="E48" s="18"/>
      <c r="F48" s="18"/>
      <c r="G48" s="3"/>
      <c r="H48" s="3"/>
      <c r="I48" s="3"/>
    </row>
    <row r="49" spans="1:9" ht="12">
      <c r="A49" s="3"/>
      <c r="B49" s="3"/>
      <c r="C49" s="3"/>
      <c r="D49" s="3"/>
      <c r="E49" s="3"/>
      <c r="F49" s="3"/>
      <c r="G49" s="3"/>
      <c r="H49" s="3"/>
      <c r="I49" s="3"/>
    </row>
    <row r="50" spans="1:9" ht="12">
      <c r="A50" s="3"/>
      <c r="B50" s="3"/>
      <c r="C50" s="3"/>
      <c r="D50" s="3"/>
      <c r="E50" s="3"/>
      <c r="F50" s="3"/>
      <c r="G50" s="3"/>
      <c r="H50" s="3"/>
      <c r="I50" s="3"/>
    </row>
    <row r="51" spans="1:9" ht="12">
      <c r="A51" s="3"/>
      <c r="B51" s="3"/>
      <c r="C51" s="3"/>
      <c r="D51" s="3"/>
      <c r="E51" s="3"/>
      <c r="F51" s="3"/>
      <c r="G51" s="3"/>
      <c r="H51" s="3"/>
      <c r="I51" s="3"/>
    </row>
  </sheetData>
  <mergeCells count="3">
    <mergeCell ref="C9:D9"/>
    <mergeCell ref="F9:G9"/>
    <mergeCell ref="I9:I10"/>
  </mergeCells>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13"/>
  <dimension ref="B2:AA68"/>
  <sheetViews>
    <sheetView workbookViewId="0" topLeftCell="A1">
      <selection activeCell="A1" sqref="A1"/>
    </sheetView>
  </sheetViews>
  <sheetFormatPr defaultColWidth="9.140625" defaultRowHeight="12.75"/>
  <cols>
    <col min="1" max="1" width="9.140625" style="1" customWidth="1"/>
    <col min="2" max="2" width="16.140625" style="1" customWidth="1"/>
    <col min="3" max="3" width="13.28125" style="1" customWidth="1"/>
    <col min="4" max="4" width="15.140625" style="1" customWidth="1"/>
    <col min="5" max="5" width="9.28125" style="1" bestFit="1" customWidth="1"/>
    <col min="6" max="6" width="9.421875" style="1" bestFit="1" customWidth="1"/>
    <col min="7" max="27" width="9.28125" style="1" bestFit="1" customWidth="1"/>
    <col min="28" max="16384" width="9.140625" style="1" customWidth="1"/>
  </cols>
  <sheetData>
    <row r="1" ht="12"/>
    <row r="2" ht="12">
      <c r="B2" s="1" t="s">
        <v>64</v>
      </c>
    </row>
    <row r="3" ht="12">
      <c r="B3" s="1" t="s">
        <v>29</v>
      </c>
    </row>
    <row r="4" ht="12">
      <c r="B4" s="1" t="s">
        <v>28</v>
      </c>
    </row>
    <row r="5" ht="12"/>
    <row r="6" spans="2:7" ht="12">
      <c r="B6" s="1" t="s">
        <v>118</v>
      </c>
      <c r="G6" s="31"/>
    </row>
    <row r="7" spans="2:7" ht="12">
      <c r="B7" s="1" t="s">
        <v>45</v>
      </c>
      <c r="G7" s="31"/>
    </row>
    <row r="8" ht="12"/>
    <row r="9" spans="3:4" ht="12">
      <c r="C9" s="19" t="s">
        <v>119</v>
      </c>
      <c r="D9" s="19" t="s">
        <v>120</v>
      </c>
    </row>
    <row r="10" spans="2:4" ht="12">
      <c r="B10" s="1" t="s">
        <v>75</v>
      </c>
      <c r="C10" s="19">
        <v>2507.4</v>
      </c>
      <c r="D10" s="19">
        <v>4896.43</v>
      </c>
    </row>
    <row r="11" spans="3:4" ht="12">
      <c r="C11" s="19"/>
      <c r="D11" s="19"/>
    </row>
    <row r="12" spans="2:27" ht="12">
      <c r="B12" s="1" t="s">
        <v>85</v>
      </c>
      <c r="C12" s="20">
        <v>279.75</v>
      </c>
      <c r="D12" s="20">
        <v>395.59</v>
      </c>
      <c r="E12" s="20"/>
      <c r="F12" s="20"/>
      <c r="G12" s="20"/>
      <c r="H12" s="20"/>
      <c r="I12" s="20"/>
      <c r="J12" s="20"/>
      <c r="K12" s="20"/>
      <c r="L12" s="20"/>
      <c r="M12" s="20"/>
      <c r="N12" s="20"/>
      <c r="O12" s="20"/>
      <c r="P12" s="32"/>
      <c r="Q12" s="20"/>
      <c r="R12" s="20"/>
      <c r="S12" s="20"/>
      <c r="T12" s="20"/>
      <c r="U12" s="20"/>
      <c r="V12" s="20"/>
      <c r="W12" s="20"/>
      <c r="X12" s="32"/>
      <c r="Y12" s="20"/>
      <c r="Z12" s="20"/>
      <c r="AA12" s="20"/>
    </row>
    <row r="13" spans="2:5" ht="12">
      <c r="B13" s="1" t="s">
        <v>81</v>
      </c>
      <c r="C13" s="20">
        <v>27.6</v>
      </c>
      <c r="D13" s="20">
        <v>39.36</v>
      </c>
      <c r="E13" s="20"/>
    </row>
    <row r="14" spans="2:5" ht="12">
      <c r="B14" s="1" t="s">
        <v>52</v>
      </c>
      <c r="C14" s="20">
        <v>10.76</v>
      </c>
      <c r="D14" s="20">
        <v>16.26</v>
      </c>
      <c r="E14" s="20"/>
    </row>
    <row r="15" spans="2:5" ht="12">
      <c r="B15" s="1" t="s">
        <v>22</v>
      </c>
      <c r="C15" s="20">
        <v>334.61</v>
      </c>
      <c r="D15" s="20">
        <v>508.44</v>
      </c>
      <c r="E15" s="20"/>
    </row>
    <row r="16" spans="2:5" ht="12">
      <c r="B16" s="1" t="s">
        <v>20</v>
      </c>
      <c r="C16" s="20">
        <v>46.02</v>
      </c>
      <c r="D16" s="20">
        <v>70.18</v>
      </c>
      <c r="E16" s="20"/>
    </row>
    <row r="17" spans="2:5" ht="12">
      <c r="B17" s="1" t="s">
        <v>13</v>
      </c>
      <c r="C17" s="20">
        <v>2.07</v>
      </c>
      <c r="D17" s="20">
        <v>3.22</v>
      </c>
      <c r="E17" s="20"/>
    </row>
    <row r="18" spans="2:5" ht="12">
      <c r="B18" s="1" t="s">
        <v>10</v>
      </c>
      <c r="C18" s="20">
        <v>9.85</v>
      </c>
      <c r="D18" s="20">
        <v>16.76</v>
      </c>
      <c r="E18" s="20"/>
    </row>
    <row r="19" spans="2:5" ht="12">
      <c r="B19" s="1" t="s">
        <v>79</v>
      </c>
      <c r="C19" s="20">
        <v>583.43</v>
      </c>
      <c r="D19" s="20">
        <v>1025.84</v>
      </c>
      <c r="E19" s="20"/>
    </row>
    <row r="20" spans="2:5" ht="12">
      <c r="B20" s="1" t="s">
        <v>21</v>
      </c>
      <c r="C20" s="20">
        <v>77.29</v>
      </c>
      <c r="D20" s="20">
        <v>141.02</v>
      </c>
      <c r="E20" s="20"/>
    </row>
    <row r="21" spans="2:5" ht="12">
      <c r="B21" s="1" t="s">
        <v>82</v>
      </c>
      <c r="C21" s="20">
        <v>145.57</v>
      </c>
      <c r="D21" s="20">
        <v>270.09</v>
      </c>
      <c r="E21" s="20"/>
    </row>
    <row r="22" spans="2:5" ht="12">
      <c r="B22" s="1" t="s">
        <v>14</v>
      </c>
      <c r="C22" s="20">
        <v>242.81</v>
      </c>
      <c r="D22" s="20">
        <v>457.13</v>
      </c>
      <c r="E22" s="20"/>
    </row>
    <row r="23" spans="2:5" ht="12">
      <c r="B23" s="1" t="s">
        <v>84</v>
      </c>
      <c r="C23" s="20">
        <v>50.5</v>
      </c>
      <c r="D23" s="20">
        <v>95.85</v>
      </c>
      <c r="E23" s="20"/>
    </row>
    <row r="24" spans="2:5" ht="12">
      <c r="B24" s="1" t="s">
        <v>53</v>
      </c>
      <c r="C24" s="20">
        <v>22.61</v>
      </c>
      <c r="D24" s="20">
        <v>43.98</v>
      </c>
      <c r="E24" s="20"/>
    </row>
    <row r="25" spans="2:5" ht="12">
      <c r="B25" s="1" t="s">
        <v>83</v>
      </c>
      <c r="C25" s="20">
        <v>268.46</v>
      </c>
      <c r="D25" s="20">
        <v>548.1</v>
      </c>
      <c r="E25" s="20"/>
    </row>
    <row r="26" spans="2:5" ht="12">
      <c r="B26" s="1" t="s">
        <v>8</v>
      </c>
      <c r="C26" s="20">
        <v>2.05</v>
      </c>
      <c r="D26" s="20">
        <v>4.54</v>
      </c>
      <c r="E26" s="20"/>
    </row>
    <row r="27" spans="2:5" ht="12">
      <c r="B27" s="1" t="s">
        <v>80</v>
      </c>
      <c r="C27" s="20">
        <v>5.3</v>
      </c>
      <c r="D27" s="20">
        <v>12.82</v>
      </c>
      <c r="E27" s="20"/>
    </row>
    <row r="28" spans="2:5" ht="12">
      <c r="B28" s="1" t="s">
        <v>78</v>
      </c>
      <c r="C28" s="20">
        <v>40.69</v>
      </c>
      <c r="D28" s="20">
        <v>101.89</v>
      </c>
      <c r="E28" s="20"/>
    </row>
    <row r="29" spans="2:5" ht="12">
      <c r="B29" s="1" t="s">
        <v>18</v>
      </c>
      <c r="C29" s="20">
        <v>10.09</v>
      </c>
      <c r="D29" s="20">
        <v>27.63</v>
      </c>
      <c r="E29" s="20"/>
    </row>
    <row r="30" spans="2:5" ht="12">
      <c r="B30" s="1" t="s">
        <v>12</v>
      </c>
      <c r="C30" s="20">
        <v>31.01</v>
      </c>
      <c r="D30" s="20">
        <v>89.6</v>
      </c>
      <c r="E30" s="20"/>
    </row>
    <row r="31" spans="2:5" ht="12">
      <c r="B31" s="1" t="s">
        <v>76</v>
      </c>
      <c r="C31" s="20">
        <v>147.14</v>
      </c>
      <c r="D31" s="20">
        <v>425.42</v>
      </c>
      <c r="E31" s="20"/>
    </row>
    <row r="32" spans="2:5" ht="12">
      <c r="B32" s="1" t="s">
        <v>9</v>
      </c>
      <c r="C32" s="20">
        <v>3.51</v>
      </c>
      <c r="D32" s="20">
        <v>10.56</v>
      </c>
      <c r="E32" s="20"/>
    </row>
    <row r="33" spans="2:5" ht="12">
      <c r="B33" s="1" t="s">
        <v>16</v>
      </c>
      <c r="C33" s="20">
        <v>45.99</v>
      </c>
      <c r="D33" s="20">
        <v>142.2</v>
      </c>
      <c r="E33" s="20"/>
    </row>
    <row r="34" spans="2:5" ht="12">
      <c r="B34" s="1" t="s">
        <v>15</v>
      </c>
      <c r="C34" s="20">
        <v>52.8</v>
      </c>
      <c r="D34" s="20">
        <v>170.72</v>
      </c>
      <c r="E34" s="20"/>
    </row>
    <row r="35" spans="2:5" ht="12">
      <c r="B35" s="1" t="s">
        <v>17</v>
      </c>
      <c r="C35" s="20">
        <v>20.68</v>
      </c>
      <c r="D35" s="20">
        <v>66.88</v>
      </c>
      <c r="E35" s="20"/>
    </row>
    <row r="36" spans="2:5" ht="12">
      <c r="B36" s="1" t="s">
        <v>11</v>
      </c>
      <c r="C36" s="20">
        <v>8.18</v>
      </c>
      <c r="D36" s="20">
        <v>31.25</v>
      </c>
      <c r="E36" s="20"/>
    </row>
    <row r="37" spans="2:5" ht="12">
      <c r="B37" s="1" t="s">
        <v>19</v>
      </c>
      <c r="C37" s="20">
        <v>13.22</v>
      </c>
      <c r="D37" s="20">
        <v>56.53</v>
      </c>
      <c r="E37" s="20"/>
    </row>
    <row r="38" spans="2:5" ht="12">
      <c r="B38" s="1" t="s">
        <v>77</v>
      </c>
      <c r="C38" s="20">
        <v>25.41</v>
      </c>
      <c r="D38" s="20">
        <v>124.56</v>
      </c>
      <c r="E38" s="20"/>
    </row>
    <row r="40" ht="12">
      <c r="B40" s="1" t="s">
        <v>187</v>
      </c>
    </row>
    <row r="49" ht="12">
      <c r="B49" s="33"/>
    </row>
    <row r="51" ht="12">
      <c r="B51" s="33"/>
    </row>
    <row r="59" ht="12">
      <c r="B59" s="33"/>
    </row>
    <row r="61" ht="12">
      <c r="B61" s="33"/>
    </row>
    <row r="63" ht="12">
      <c r="B63" s="33"/>
    </row>
    <row r="66" ht="12">
      <c r="B66" s="33"/>
    </row>
    <row r="68" ht="12">
      <c r="B68" s="33"/>
    </row>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7"/>
  <dimension ref="B2:C19"/>
  <sheetViews>
    <sheetView workbookViewId="0" topLeftCell="A1">
      <selection activeCell="A1" sqref="A1"/>
    </sheetView>
  </sheetViews>
  <sheetFormatPr defaultColWidth="9.140625" defaultRowHeight="12.75"/>
  <cols>
    <col min="1" max="1" width="9.140625" style="1" customWidth="1"/>
    <col min="2" max="2" width="26.00390625" style="1" customWidth="1"/>
    <col min="3" max="16384" width="9.140625" style="1" customWidth="1"/>
  </cols>
  <sheetData>
    <row r="1" ht="12"/>
    <row r="2" ht="12">
      <c r="B2" s="1" t="s">
        <v>64</v>
      </c>
    </row>
    <row r="3" ht="12">
      <c r="B3" s="1" t="s">
        <v>29</v>
      </c>
    </row>
    <row r="4" ht="12">
      <c r="B4" s="1" t="s">
        <v>28</v>
      </c>
    </row>
    <row r="5" ht="12"/>
    <row r="6" ht="12">
      <c r="B6" s="1" t="s">
        <v>103</v>
      </c>
    </row>
    <row r="7" ht="12">
      <c r="B7" s="1" t="s">
        <v>113</v>
      </c>
    </row>
    <row r="8" ht="12"/>
    <row r="9" ht="12">
      <c r="C9" s="19" t="s">
        <v>32</v>
      </c>
    </row>
    <row r="10" spans="2:3" ht="12">
      <c r="B10" s="1" t="s">
        <v>26</v>
      </c>
      <c r="C10" s="1">
        <v>23.2</v>
      </c>
    </row>
    <row r="11" spans="2:3" ht="12">
      <c r="B11" s="1" t="s">
        <v>24</v>
      </c>
      <c r="C11" s="1">
        <v>7.5</v>
      </c>
    </row>
    <row r="12" spans="2:3" ht="12">
      <c r="B12" s="1" t="s">
        <v>35</v>
      </c>
      <c r="C12" s="1">
        <v>6.3</v>
      </c>
    </row>
    <row r="13" spans="2:3" ht="12">
      <c r="B13" s="1" t="s">
        <v>34</v>
      </c>
      <c r="C13" s="1">
        <v>5.5</v>
      </c>
    </row>
    <row r="14" spans="2:3" ht="12">
      <c r="B14" s="1" t="s">
        <v>54</v>
      </c>
      <c r="C14" s="1">
        <v>4.3</v>
      </c>
    </row>
    <row r="15" spans="2:3" ht="12">
      <c r="B15" s="1" t="s">
        <v>25</v>
      </c>
      <c r="C15" s="1">
        <v>3.9</v>
      </c>
    </row>
    <row r="16" spans="2:3" ht="12">
      <c r="B16" s="1" t="s">
        <v>23</v>
      </c>
      <c r="C16" s="1">
        <v>3.3</v>
      </c>
    </row>
    <row r="17" spans="2:3" ht="12">
      <c r="B17" s="1" t="s">
        <v>33</v>
      </c>
      <c r="C17" s="20">
        <f>100-(SUM(C10:C16))</f>
        <v>46.00000000000001</v>
      </c>
    </row>
    <row r="18" ht="12"/>
    <row r="19" ht="12">
      <c r="B19" s="1" t="s">
        <v>193</v>
      </c>
    </row>
    <row r="20" ht="12"/>
    <row r="21" ht="12"/>
    <row r="22" ht="12"/>
    <row r="23" ht="12"/>
    <row r="24" ht="12"/>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6"/>
  <dimension ref="B2:D19"/>
  <sheetViews>
    <sheetView workbookViewId="0" topLeftCell="A1">
      <selection activeCell="A1" sqref="A1"/>
    </sheetView>
  </sheetViews>
  <sheetFormatPr defaultColWidth="9.140625" defaultRowHeight="12.75"/>
  <cols>
    <col min="1" max="16384" width="9.140625" style="1" customWidth="1"/>
  </cols>
  <sheetData>
    <row r="2" ht="12">
      <c r="B2" s="1" t="s">
        <v>64</v>
      </c>
    </row>
    <row r="3" ht="12">
      <c r="B3" s="1" t="s">
        <v>29</v>
      </c>
    </row>
    <row r="4" ht="12">
      <c r="B4" s="1" t="s">
        <v>133</v>
      </c>
    </row>
    <row r="6" ht="12">
      <c r="B6" s="1" t="s">
        <v>134</v>
      </c>
    </row>
    <row r="7" ht="12">
      <c r="B7" s="1" t="s">
        <v>65</v>
      </c>
    </row>
    <row r="9" spans="2:4" ht="12">
      <c r="B9" s="31"/>
      <c r="C9" s="19" t="s">
        <v>66</v>
      </c>
      <c r="D9" s="19" t="s">
        <v>67</v>
      </c>
    </row>
    <row r="10" spans="2:4" ht="12">
      <c r="B10" s="31">
        <v>2002</v>
      </c>
      <c r="C10" s="1">
        <v>8.8</v>
      </c>
      <c r="D10" s="1">
        <v>3.3</v>
      </c>
    </row>
    <row r="11" spans="2:4" ht="12">
      <c r="B11" s="31">
        <v>2003</v>
      </c>
      <c r="C11" s="1">
        <v>8.6</v>
      </c>
      <c r="D11" s="1">
        <v>3.2</v>
      </c>
    </row>
    <row r="12" spans="2:4" ht="12">
      <c r="B12" s="31">
        <v>2004</v>
      </c>
      <c r="C12" s="1">
        <v>9.1</v>
      </c>
      <c r="D12" s="1">
        <v>3.3</v>
      </c>
    </row>
    <row r="13" spans="2:4" ht="12">
      <c r="B13" s="31">
        <v>2005</v>
      </c>
      <c r="C13" s="1">
        <v>9.9</v>
      </c>
      <c r="D13" s="1">
        <v>3.4</v>
      </c>
    </row>
    <row r="14" spans="2:4" ht="12">
      <c r="B14" s="31">
        <v>2006</v>
      </c>
      <c r="C14" s="1">
        <v>10.8</v>
      </c>
      <c r="D14" s="1">
        <v>3.6</v>
      </c>
    </row>
    <row r="16" ht="12">
      <c r="B16" s="1" t="s">
        <v>175</v>
      </c>
    </row>
    <row r="18" ht="12">
      <c r="B18" s="1" t="s">
        <v>180</v>
      </c>
    </row>
    <row r="19" ht="12">
      <c r="B19" s="1" t="s">
        <v>181</v>
      </c>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8"/>
  <dimension ref="B2:C19"/>
  <sheetViews>
    <sheetView workbookViewId="0" topLeftCell="A1">
      <selection activeCell="A1" sqref="A1"/>
    </sheetView>
  </sheetViews>
  <sheetFormatPr defaultColWidth="9.140625" defaultRowHeight="12.75"/>
  <cols>
    <col min="1" max="1" width="9.140625" style="1" customWidth="1"/>
    <col min="2" max="2" width="25.140625" style="1" customWidth="1"/>
    <col min="3" max="16384" width="9.140625" style="1" customWidth="1"/>
  </cols>
  <sheetData>
    <row r="1" ht="12"/>
    <row r="2" ht="12">
      <c r="B2" s="1" t="s">
        <v>64</v>
      </c>
    </row>
    <row r="3" ht="12">
      <c r="B3" s="1" t="s">
        <v>29</v>
      </c>
    </row>
    <row r="4" ht="12">
      <c r="B4" s="1" t="s">
        <v>28</v>
      </c>
    </row>
    <row r="5" ht="12"/>
    <row r="6" ht="12">
      <c r="B6" s="1" t="s">
        <v>104</v>
      </c>
    </row>
    <row r="7" ht="12">
      <c r="B7" s="1" t="s">
        <v>111</v>
      </c>
    </row>
    <row r="8" ht="12"/>
    <row r="9" ht="12">
      <c r="C9" s="19" t="s">
        <v>31</v>
      </c>
    </row>
    <row r="10" spans="2:3" ht="12">
      <c r="B10" s="1" t="s">
        <v>34</v>
      </c>
      <c r="C10" s="1">
        <v>14.4</v>
      </c>
    </row>
    <row r="11" spans="2:3" ht="12">
      <c r="B11" s="1" t="s">
        <v>26</v>
      </c>
      <c r="C11" s="1">
        <v>13.2</v>
      </c>
    </row>
    <row r="12" spans="2:3" ht="12">
      <c r="B12" s="1" t="s">
        <v>35</v>
      </c>
      <c r="C12" s="1">
        <v>10.4</v>
      </c>
    </row>
    <row r="13" spans="2:3" ht="12">
      <c r="B13" s="1" t="s">
        <v>23</v>
      </c>
      <c r="C13" s="1">
        <v>5.9</v>
      </c>
    </row>
    <row r="14" spans="2:3" ht="12">
      <c r="B14" s="1" t="s">
        <v>25</v>
      </c>
      <c r="C14" s="1">
        <v>5.7</v>
      </c>
    </row>
    <row r="15" spans="2:3" ht="12">
      <c r="B15" s="1" t="s">
        <v>24</v>
      </c>
      <c r="C15" s="1">
        <v>5.3</v>
      </c>
    </row>
    <row r="16" spans="2:3" ht="12">
      <c r="B16" s="1" t="s">
        <v>54</v>
      </c>
      <c r="C16" s="1">
        <v>3.1</v>
      </c>
    </row>
    <row r="17" spans="2:3" ht="12">
      <c r="B17" s="1" t="s">
        <v>33</v>
      </c>
      <c r="C17" s="20">
        <f>100-(SUM(C10:C16))</f>
        <v>42</v>
      </c>
    </row>
    <row r="18" ht="12"/>
    <row r="19" ht="12">
      <c r="B19" s="1" t="s">
        <v>193</v>
      </c>
    </row>
    <row r="20" ht="12"/>
    <row r="21" ht="12"/>
    <row r="22" ht="12"/>
    <row r="23" ht="12"/>
    <row r="24" ht="12"/>
    <row r="25" ht="12"/>
    <row r="26" ht="12"/>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32"/>
  <dimension ref="B2:C19"/>
  <sheetViews>
    <sheetView workbookViewId="0" topLeftCell="A1">
      <selection activeCell="A1" sqref="A1"/>
    </sheetView>
  </sheetViews>
  <sheetFormatPr defaultColWidth="9.140625" defaultRowHeight="12.75"/>
  <cols>
    <col min="1" max="1" width="8.8515625" style="59" customWidth="1"/>
    <col min="2" max="2" width="54.28125" style="59" bestFit="1" customWidth="1"/>
    <col min="3" max="16384" width="8.8515625" style="59" customWidth="1"/>
  </cols>
  <sheetData>
    <row r="1" ht="12"/>
    <row r="2" ht="12">
      <c r="B2" s="59" t="s">
        <v>64</v>
      </c>
    </row>
    <row r="3" ht="12">
      <c r="B3" s="59" t="s">
        <v>29</v>
      </c>
    </row>
    <row r="4" ht="12">
      <c r="B4" s="59" t="s">
        <v>28</v>
      </c>
    </row>
    <row r="5" ht="12"/>
    <row r="6" ht="12">
      <c r="B6" s="59" t="s">
        <v>112</v>
      </c>
    </row>
    <row r="7" ht="12">
      <c r="B7" s="59" t="s">
        <v>174</v>
      </c>
    </row>
    <row r="8" ht="12"/>
    <row r="9" ht="12"/>
    <row r="10" spans="2:3" ht="12">
      <c r="B10" s="61" t="s">
        <v>30</v>
      </c>
      <c r="C10" s="60">
        <v>207</v>
      </c>
    </row>
    <row r="11" spans="2:3" ht="12">
      <c r="B11" s="61" t="s">
        <v>62</v>
      </c>
      <c r="C11" s="60">
        <v>17.3</v>
      </c>
    </row>
    <row r="12" spans="2:3" ht="12">
      <c r="B12" s="61" t="s">
        <v>63</v>
      </c>
      <c r="C12" s="60">
        <v>54.1</v>
      </c>
    </row>
    <row r="13" spans="2:3" ht="12">
      <c r="B13" s="61" t="s">
        <v>6</v>
      </c>
      <c r="C13" s="60">
        <v>188</v>
      </c>
    </row>
    <row r="14" spans="2:3" ht="12">
      <c r="B14" s="61" t="s">
        <v>7</v>
      </c>
      <c r="C14" s="60">
        <v>179.5</v>
      </c>
    </row>
    <row r="15" ht="12"/>
    <row r="16" ht="12">
      <c r="B16" s="59" t="s">
        <v>129</v>
      </c>
    </row>
    <row r="17" ht="12">
      <c r="B17" s="1" t="s">
        <v>196</v>
      </c>
    </row>
    <row r="18" ht="12"/>
    <row r="19" ht="12">
      <c r="B19" s="59" t="s">
        <v>191</v>
      </c>
    </row>
  </sheetData>
  <printOptions/>
  <pageMargins left="0.75" right="0.75" top="1" bottom="1" header="0.5" footer="0.5"/>
  <pageSetup horizontalDpi="1200" verticalDpi="12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1"/>
  <dimension ref="B2:J17"/>
  <sheetViews>
    <sheetView workbookViewId="0" topLeftCell="A1">
      <selection activeCell="A1" sqref="A1"/>
    </sheetView>
  </sheetViews>
  <sheetFormatPr defaultColWidth="9.140625" defaultRowHeight="12.75"/>
  <cols>
    <col min="1" max="1" width="8.8515625" style="59" customWidth="1"/>
    <col min="2" max="2" width="34.140625" style="59" customWidth="1"/>
    <col min="3" max="16384" width="8.8515625" style="59" customWidth="1"/>
  </cols>
  <sheetData>
    <row r="1" ht="12"/>
    <row r="2" ht="12">
      <c r="B2" s="59" t="s">
        <v>64</v>
      </c>
    </row>
    <row r="3" ht="12">
      <c r="B3" s="59" t="s">
        <v>29</v>
      </c>
    </row>
    <row r="4" ht="12">
      <c r="B4" s="59" t="s">
        <v>28</v>
      </c>
    </row>
    <row r="5" ht="12"/>
    <row r="6" ht="12">
      <c r="B6" s="59" t="s">
        <v>105</v>
      </c>
    </row>
    <row r="7" ht="12">
      <c r="B7" s="59" t="s">
        <v>113</v>
      </c>
    </row>
    <row r="8" ht="12"/>
    <row r="9" spans="3:10" ht="12">
      <c r="C9" s="59">
        <v>1999</v>
      </c>
      <c r="D9" s="59">
        <v>2000</v>
      </c>
      <c r="E9" s="59">
        <v>2001</v>
      </c>
      <c r="F9" s="59">
        <v>2002</v>
      </c>
      <c r="G9" s="59">
        <v>2003</v>
      </c>
      <c r="H9" s="59">
        <v>2004</v>
      </c>
      <c r="I9" s="59">
        <v>2005</v>
      </c>
      <c r="J9" s="59">
        <v>2006</v>
      </c>
    </row>
    <row r="10" spans="2:10" ht="12">
      <c r="B10" s="59" t="s">
        <v>36</v>
      </c>
      <c r="C10" s="60">
        <v>2.2940211981027114</v>
      </c>
      <c r="D10" s="60">
        <v>3.426930590533575</v>
      </c>
      <c r="E10" s="60">
        <v>2.8178725231996924</v>
      </c>
      <c r="F10" s="60">
        <v>2.9341854467989688</v>
      </c>
      <c r="G10" s="60">
        <v>3.1533293451750954</v>
      </c>
      <c r="H10" s="60">
        <v>3.4567072082944184</v>
      </c>
      <c r="I10" s="60">
        <v>4.355298139004937</v>
      </c>
      <c r="J10" s="60">
        <v>4.932595921189076</v>
      </c>
    </row>
    <row r="11" spans="2:10" ht="12">
      <c r="B11" s="59" t="s">
        <v>37</v>
      </c>
      <c r="C11" s="60">
        <v>14.261872694267142</v>
      </c>
      <c r="D11" s="60">
        <v>13.993692188198741</v>
      </c>
      <c r="E11" s="60">
        <v>14.715556510042838</v>
      </c>
      <c r="F11" s="60">
        <v>15.823522816459242</v>
      </c>
      <c r="G11" s="60">
        <v>16.23142055128618</v>
      </c>
      <c r="H11" s="60">
        <v>16.015866852759387</v>
      </c>
      <c r="I11" s="60">
        <v>15.651348271933156</v>
      </c>
      <c r="J11" s="60">
        <v>15.932423090217767</v>
      </c>
    </row>
    <row r="12" spans="2:10" ht="12">
      <c r="B12" s="59" t="s">
        <v>38</v>
      </c>
      <c r="C12" s="60">
        <v>46.04877905955379</v>
      </c>
      <c r="D12" s="60">
        <v>46.30357521124108</v>
      </c>
      <c r="E12" s="60">
        <v>46.565541250805346</v>
      </c>
      <c r="F12" s="60">
        <v>45.01625742796278</v>
      </c>
      <c r="G12" s="60">
        <v>45.04854815701072</v>
      </c>
      <c r="H12" s="60">
        <v>45.13343057727221</v>
      </c>
      <c r="I12" s="60">
        <v>44.710406380554495</v>
      </c>
      <c r="J12" s="60">
        <v>43.5257518147252</v>
      </c>
    </row>
    <row r="13" spans="2:10" ht="12">
      <c r="B13" s="59" t="s">
        <v>39</v>
      </c>
      <c r="C13" s="60">
        <v>6.122269719505768</v>
      </c>
      <c r="D13" s="60">
        <v>5.615835432014498</v>
      </c>
      <c r="E13" s="60">
        <v>5.572447468662047</v>
      </c>
      <c r="F13" s="60">
        <v>5.614979257764324</v>
      </c>
      <c r="G13" s="60">
        <v>5.583038056233032</v>
      </c>
      <c r="H13" s="60">
        <v>5.092714050349974</v>
      </c>
      <c r="I13" s="60">
        <v>4.932586403342195</v>
      </c>
      <c r="J13" s="60">
        <v>5.004320774282751</v>
      </c>
    </row>
    <row r="14" spans="2:10" ht="12">
      <c r="B14" s="59" t="s">
        <v>40</v>
      </c>
      <c r="C14" s="60">
        <v>2.119810271124905</v>
      </c>
      <c r="D14" s="60">
        <v>2.0924047355661735</v>
      </c>
      <c r="E14" s="60">
        <v>1.9158820404426309</v>
      </c>
      <c r="F14" s="60">
        <v>2.0719811638076018</v>
      </c>
      <c r="G14" s="60">
        <v>2.1018360866964243</v>
      </c>
      <c r="H14" s="60">
        <v>2.206877734985781</v>
      </c>
      <c r="I14" s="60">
        <v>2.2588302316748954</v>
      </c>
      <c r="J14" s="60">
        <v>2.485309367438645</v>
      </c>
    </row>
    <row r="15" spans="2:10" ht="12">
      <c r="B15" s="59" t="s">
        <v>41</v>
      </c>
      <c r="C15" s="60">
        <v>26.519587749604728</v>
      </c>
      <c r="D15" s="60">
        <v>26.370419187045453</v>
      </c>
      <c r="E15" s="60">
        <v>26.301273863751963</v>
      </c>
      <c r="F15" s="60">
        <v>26.31460926112793</v>
      </c>
      <c r="G15" s="60">
        <v>25.7523813906401</v>
      </c>
      <c r="H15" s="60">
        <v>25.836105485187787</v>
      </c>
      <c r="I15" s="60">
        <v>25.2411697683251</v>
      </c>
      <c r="J15" s="60">
        <v>25.388005530591084</v>
      </c>
    </row>
    <row r="16" ht="12"/>
    <row r="17" ht="12">
      <c r="B17" s="1" t="s">
        <v>184</v>
      </c>
    </row>
    <row r="19" ht="12"/>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1200" verticalDpi="12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30"/>
  <dimension ref="B2:J17"/>
  <sheetViews>
    <sheetView workbookViewId="0" topLeftCell="A1">
      <selection activeCell="A1" sqref="A1"/>
    </sheetView>
  </sheetViews>
  <sheetFormatPr defaultColWidth="9.140625" defaultRowHeight="12.75"/>
  <cols>
    <col min="1" max="1" width="8.8515625" style="59" customWidth="1"/>
    <col min="2" max="2" width="38.140625" style="59" customWidth="1"/>
    <col min="3" max="16384" width="8.8515625" style="59" customWidth="1"/>
  </cols>
  <sheetData>
    <row r="1" ht="12"/>
    <row r="2" ht="12">
      <c r="B2" s="59" t="s">
        <v>64</v>
      </c>
    </row>
    <row r="3" ht="12">
      <c r="B3" s="59" t="s">
        <v>29</v>
      </c>
    </row>
    <row r="4" ht="12">
      <c r="B4" s="59" t="s">
        <v>28</v>
      </c>
    </row>
    <row r="5" ht="12"/>
    <row r="6" ht="12">
      <c r="B6" s="59" t="s">
        <v>106</v>
      </c>
    </row>
    <row r="7" ht="12">
      <c r="B7" s="59" t="s">
        <v>111</v>
      </c>
    </row>
    <row r="8" ht="12"/>
    <row r="9" spans="3:10" ht="12">
      <c r="C9" s="59">
        <v>1999</v>
      </c>
      <c r="D9" s="59">
        <v>2000</v>
      </c>
      <c r="E9" s="59">
        <v>2001</v>
      </c>
      <c r="F9" s="59">
        <v>2002</v>
      </c>
      <c r="G9" s="59">
        <v>2003</v>
      </c>
      <c r="H9" s="59">
        <v>2004</v>
      </c>
      <c r="I9" s="59">
        <v>2005</v>
      </c>
      <c r="J9" s="59">
        <v>2006</v>
      </c>
    </row>
    <row r="10" spans="2:10" ht="12">
      <c r="B10" s="59" t="s">
        <v>36</v>
      </c>
      <c r="C10" s="60">
        <v>11.317099421498723</v>
      </c>
      <c r="D10" s="60">
        <v>16.23048252241362</v>
      </c>
      <c r="E10" s="60">
        <v>16.11311967645076</v>
      </c>
      <c r="F10" s="60">
        <v>15.914063417185185</v>
      </c>
      <c r="G10" s="60">
        <v>16.877840149692595</v>
      </c>
      <c r="H10" s="60">
        <v>17.863051560036595</v>
      </c>
      <c r="I10" s="60">
        <v>23.099546552527865</v>
      </c>
      <c r="J10" s="60">
        <v>25.090356984150493</v>
      </c>
    </row>
    <row r="11" spans="2:10" ht="12">
      <c r="B11" s="59" t="s">
        <v>37</v>
      </c>
      <c r="C11" s="60">
        <v>7.890488362706847</v>
      </c>
      <c r="D11" s="60">
        <v>7.101843457237836</v>
      </c>
      <c r="E11" s="60">
        <v>7.8538309128418815</v>
      </c>
      <c r="F11" s="60">
        <v>8.619272762201565</v>
      </c>
      <c r="G11" s="60">
        <v>8.608393477679765</v>
      </c>
      <c r="H11" s="60">
        <v>8.624481771999145</v>
      </c>
      <c r="I11" s="60">
        <v>8.172225282874942</v>
      </c>
      <c r="J11" s="60">
        <v>8.06769367501111</v>
      </c>
    </row>
    <row r="12" spans="2:10" ht="12">
      <c r="B12" s="59" t="s">
        <v>38</v>
      </c>
      <c r="C12" s="60">
        <v>38.767657742499665</v>
      </c>
      <c r="D12" s="60">
        <v>37.42721869648434</v>
      </c>
      <c r="E12" s="60">
        <v>35.95297914496395</v>
      </c>
      <c r="F12" s="60">
        <v>35.11958760686041</v>
      </c>
      <c r="G12" s="60">
        <v>34.93290564020315</v>
      </c>
      <c r="H12" s="60">
        <v>34.50960546548066</v>
      </c>
      <c r="I12" s="60">
        <v>32.134593380514474</v>
      </c>
      <c r="J12" s="60">
        <v>29.761516812324096</v>
      </c>
    </row>
    <row r="13" spans="2:10" ht="12">
      <c r="B13" s="59" t="s">
        <v>39</v>
      </c>
      <c r="C13" s="60">
        <v>6.768464953585364</v>
      </c>
      <c r="D13" s="60">
        <v>5.522312884053591</v>
      </c>
      <c r="E13" s="60">
        <v>5.9337786220560895</v>
      </c>
      <c r="F13" s="60">
        <v>6.202973414303552</v>
      </c>
      <c r="G13" s="60">
        <v>6.124565624164662</v>
      </c>
      <c r="H13" s="60">
        <v>5.7272709578215935</v>
      </c>
      <c r="I13" s="60">
        <v>5.338814256049498</v>
      </c>
      <c r="J13" s="60">
        <v>5.020737668493556</v>
      </c>
    </row>
    <row r="14" spans="2:10" ht="12">
      <c r="B14" s="59" t="s">
        <v>40</v>
      </c>
      <c r="C14" s="60">
        <v>5.234763890757433</v>
      </c>
      <c r="D14" s="60">
        <v>4.958194822202075</v>
      </c>
      <c r="E14" s="60">
        <v>4.906346385603693</v>
      </c>
      <c r="F14" s="60">
        <v>4.753620713576741</v>
      </c>
      <c r="G14" s="60">
        <v>4.6073242448543175</v>
      </c>
      <c r="H14" s="60">
        <v>4.721957296066334</v>
      </c>
      <c r="I14" s="60">
        <v>4.464974361147603</v>
      </c>
      <c r="J14" s="60">
        <v>4.656347207821064</v>
      </c>
    </row>
    <row r="15" spans="2:10" ht="12">
      <c r="B15" s="59" t="s">
        <v>41</v>
      </c>
      <c r="C15" s="60">
        <v>26.942015337010627</v>
      </c>
      <c r="D15" s="60">
        <v>25.234209731036568</v>
      </c>
      <c r="E15" s="60">
        <v>25.892109402128398</v>
      </c>
      <c r="F15" s="60">
        <v>26.07020502257276</v>
      </c>
      <c r="G15" s="60">
        <v>25.504410585404973</v>
      </c>
      <c r="H15" s="60">
        <v>25.544504350195616</v>
      </c>
      <c r="I15" s="60">
        <v>24.599737254735775</v>
      </c>
      <c r="J15" s="60">
        <v>25.282180417715892</v>
      </c>
    </row>
    <row r="16" ht="12"/>
    <row r="17" ht="12">
      <c r="B17" s="1" t="s">
        <v>184</v>
      </c>
    </row>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1200" verticalDpi="12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9"/>
  <dimension ref="B2:D17"/>
  <sheetViews>
    <sheetView workbookViewId="0" topLeftCell="A1">
      <selection activeCell="A1" sqref="A1"/>
    </sheetView>
  </sheetViews>
  <sheetFormatPr defaultColWidth="9.140625" defaultRowHeight="12.75"/>
  <cols>
    <col min="1" max="1" width="9.140625" style="1" customWidth="1"/>
    <col min="2" max="2" width="46.28125" style="1" customWidth="1"/>
    <col min="3" max="16384" width="9.140625" style="1" customWidth="1"/>
  </cols>
  <sheetData>
    <row r="2" ht="12">
      <c r="B2" s="1" t="s">
        <v>64</v>
      </c>
    </row>
    <row r="3" ht="12">
      <c r="B3" s="1" t="s">
        <v>29</v>
      </c>
    </row>
    <row r="4" ht="12">
      <c r="B4" s="1" t="s">
        <v>28</v>
      </c>
    </row>
    <row r="6" ht="12">
      <c r="B6" s="1" t="s">
        <v>105</v>
      </c>
    </row>
    <row r="7" ht="12">
      <c r="B7" s="1" t="s">
        <v>113</v>
      </c>
    </row>
    <row r="9" spans="3:4" ht="12">
      <c r="C9" s="1">
        <v>2001</v>
      </c>
      <c r="D9" s="1">
        <v>2006</v>
      </c>
    </row>
    <row r="10" spans="2:4" ht="12">
      <c r="B10" s="1" t="s">
        <v>38</v>
      </c>
      <c r="C10" s="20">
        <v>46.565541250805346</v>
      </c>
      <c r="D10" s="20">
        <v>43.5257518147252</v>
      </c>
    </row>
    <row r="11" spans="2:4" ht="12">
      <c r="B11" s="1" t="s">
        <v>41</v>
      </c>
      <c r="C11" s="20">
        <v>26.301273863751963</v>
      </c>
      <c r="D11" s="20">
        <v>25.388005530591084</v>
      </c>
    </row>
    <row r="12" spans="2:4" ht="12">
      <c r="B12" s="1" t="s">
        <v>37</v>
      </c>
      <c r="C12" s="20">
        <v>14.715556510042838</v>
      </c>
      <c r="D12" s="20">
        <v>15.932423090217767</v>
      </c>
    </row>
    <row r="13" spans="2:4" ht="12">
      <c r="B13" s="1" t="s">
        <v>39</v>
      </c>
      <c r="C13" s="20">
        <v>5.572447468662047</v>
      </c>
      <c r="D13" s="20">
        <v>5.004320774282751</v>
      </c>
    </row>
    <row r="14" spans="2:4" ht="12">
      <c r="B14" s="1" t="s">
        <v>36</v>
      </c>
      <c r="C14" s="20">
        <v>2.8178725231996924</v>
      </c>
      <c r="D14" s="20">
        <v>4.932595921189076</v>
      </c>
    </row>
    <row r="15" spans="2:4" ht="12">
      <c r="B15" s="1" t="s">
        <v>40</v>
      </c>
      <c r="C15" s="20">
        <v>1.9158820404426309</v>
      </c>
      <c r="D15" s="20">
        <v>2.485309367438645</v>
      </c>
    </row>
    <row r="17" ht="12">
      <c r="B17" s="1" t="s">
        <v>184</v>
      </c>
    </row>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10"/>
  <dimension ref="B2:D17"/>
  <sheetViews>
    <sheetView workbookViewId="0" topLeftCell="A1">
      <selection activeCell="A1" sqref="A1"/>
    </sheetView>
  </sheetViews>
  <sheetFormatPr defaultColWidth="9.140625" defaultRowHeight="12.75"/>
  <cols>
    <col min="1" max="1" width="9.140625" style="1" customWidth="1"/>
    <col min="2" max="2" width="39.7109375" style="1" customWidth="1"/>
    <col min="3" max="16384" width="9.140625" style="1" customWidth="1"/>
  </cols>
  <sheetData>
    <row r="1" ht="12"/>
    <row r="2" ht="12">
      <c r="B2" s="1" t="s">
        <v>64</v>
      </c>
    </row>
    <row r="3" ht="12">
      <c r="B3" s="1" t="s">
        <v>29</v>
      </c>
    </row>
    <row r="4" ht="12">
      <c r="B4" s="1" t="s">
        <v>28</v>
      </c>
    </row>
    <row r="5" ht="12"/>
    <row r="6" ht="12">
      <c r="B6" s="1" t="s">
        <v>106</v>
      </c>
    </row>
    <row r="7" ht="12">
      <c r="B7" s="1" t="s">
        <v>111</v>
      </c>
    </row>
    <row r="8" ht="12"/>
    <row r="9" spans="3:4" ht="12">
      <c r="C9" s="1">
        <v>2001</v>
      </c>
      <c r="D9" s="1">
        <v>2006</v>
      </c>
    </row>
    <row r="10" spans="2:4" ht="12">
      <c r="B10" s="1" t="s">
        <v>38</v>
      </c>
      <c r="C10" s="20">
        <v>35.95297914496395</v>
      </c>
      <c r="D10" s="20">
        <v>29.761516812324096</v>
      </c>
    </row>
    <row r="11" spans="2:4" ht="12">
      <c r="B11" s="1" t="s">
        <v>41</v>
      </c>
      <c r="C11" s="20">
        <v>25.892109402128398</v>
      </c>
      <c r="D11" s="20">
        <v>25.282180417715892</v>
      </c>
    </row>
    <row r="12" spans="2:4" ht="12">
      <c r="B12" s="1" t="s">
        <v>36</v>
      </c>
      <c r="C12" s="20">
        <v>16.11311967645076</v>
      </c>
      <c r="D12" s="20">
        <v>25.090356984150493</v>
      </c>
    </row>
    <row r="13" spans="2:4" ht="12">
      <c r="B13" s="1" t="s">
        <v>37</v>
      </c>
      <c r="C13" s="20">
        <v>7.8538309128418815</v>
      </c>
      <c r="D13" s="20">
        <v>8.06769367501111</v>
      </c>
    </row>
    <row r="14" spans="2:4" ht="12">
      <c r="B14" s="1" t="s">
        <v>39</v>
      </c>
      <c r="C14" s="20">
        <v>5.9337786220560895</v>
      </c>
      <c r="D14" s="20">
        <v>5.020737668493556</v>
      </c>
    </row>
    <row r="15" spans="2:4" ht="12">
      <c r="B15" s="1" t="s">
        <v>40</v>
      </c>
      <c r="C15" s="20">
        <v>4.906346385603693</v>
      </c>
      <c r="D15" s="20">
        <v>4.656347207821064</v>
      </c>
    </row>
    <row r="16" ht="12"/>
    <row r="17" ht="12">
      <c r="B17" s="1" t="s">
        <v>184</v>
      </c>
    </row>
    <row r="19" ht="12"/>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37"/>
  <dimension ref="B2:H18"/>
  <sheetViews>
    <sheetView workbookViewId="0" topLeftCell="A1">
      <selection activeCell="A1" sqref="A1"/>
    </sheetView>
  </sheetViews>
  <sheetFormatPr defaultColWidth="9.140625" defaultRowHeight="12.75"/>
  <cols>
    <col min="1" max="1" width="8.8515625" style="59" customWidth="1"/>
    <col min="2" max="2" width="47.7109375" style="59" customWidth="1"/>
    <col min="3" max="16384" width="8.8515625" style="59" customWidth="1"/>
  </cols>
  <sheetData>
    <row r="1" ht="12"/>
    <row r="2" ht="12">
      <c r="B2" s="59" t="s">
        <v>64</v>
      </c>
    </row>
    <row r="3" ht="12">
      <c r="B3" s="59" t="s">
        <v>29</v>
      </c>
    </row>
    <row r="4" ht="12">
      <c r="B4" s="59" t="s">
        <v>28</v>
      </c>
    </row>
    <row r="5" ht="12"/>
    <row r="6" ht="12">
      <c r="B6" s="59" t="s">
        <v>128</v>
      </c>
    </row>
    <row r="7" ht="12">
      <c r="B7" s="59" t="s">
        <v>130</v>
      </c>
    </row>
    <row r="8" ht="12"/>
    <row r="9" ht="12">
      <c r="C9" s="59">
        <v>2006</v>
      </c>
    </row>
    <row r="10" spans="2:8" ht="12">
      <c r="B10" s="59" t="s">
        <v>123</v>
      </c>
      <c r="C10" s="60">
        <v>20.1358134041925</v>
      </c>
      <c r="F10" s="60"/>
      <c r="H10" s="60"/>
    </row>
    <row r="11" spans="2:8" ht="12">
      <c r="B11" s="59" t="s">
        <v>124</v>
      </c>
      <c r="C11" s="60">
        <v>16.474756421612046</v>
      </c>
      <c r="H11" s="60"/>
    </row>
    <row r="12" spans="2:8" ht="12">
      <c r="B12" s="59" t="s">
        <v>125</v>
      </c>
      <c r="C12" s="60">
        <v>4.0744021257750225</v>
      </c>
      <c r="H12" s="60"/>
    </row>
    <row r="13" spans="2:8" ht="12">
      <c r="B13" s="59" t="s">
        <v>62</v>
      </c>
      <c r="C13" s="60">
        <v>1.0333628579864187</v>
      </c>
      <c r="H13" s="60"/>
    </row>
    <row r="14" spans="2:8" ht="12">
      <c r="B14" s="59" t="s">
        <v>30</v>
      </c>
      <c r="C14" s="60">
        <v>0.1771479185119575</v>
      </c>
      <c r="H14" s="60"/>
    </row>
    <row r="15" spans="2:8" ht="12">
      <c r="B15" s="59" t="s">
        <v>33</v>
      </c>
      <c r="C15" s="60">
        <v>58.104517271922056</v>
      </c>
      <c r="H15" s="60"/>
    </row>
    <row r="16" ht="12"/>
    <row r="17" ht="12">
      <c r="B17" s="59" t="s">
        <v>197</v>
      </c>
    </row>
    <row r="18" ht="12">
      <c r="B18" s="1" t="s">
        <v>192</v>
      </c>
    </row>
    <row r="26" ht="12"/>
    <row r="27" ht="12"/>
    <row r="28" ht="12"/>
    <row r="29" ht="12"/>
    <row r="30" ht="12"/>
    <row r="31" ht="12"/>
    <row r="32" ht="12"/>
    <row r="33" ht="12"/>
    <row r="34" ht="12"/>
    <row r="35" ht="12"/>
    <row r="36" ht="12"/>
    <row r="37" ht="12"/>
    <row r="38" ht="12"/>
    <row r="39" ht="12"/>
    <row r="40" ht="12"/>
    <row r="41" ht="12"/>
    <row r="42" ht="12"/>
  </sheetData>
  <printOptions/>
  <pageMargins left="0.75" right="0.75" top="1" bottom="1" header="0.5" footer="0.5"/>
  <pageSetup horizontalDpi="1200" verticalDpi="12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36"/>
  <dimension ref="A2:F22"/>
  <sheetViews>
    <sheetView workbookViewId="0" topLeftCell="A1">
      <selection activeCell="A1" sqref="A1"/>
    </sheetView>
  </sheetViews>
  <sheetFormatPr defaultColWidth="9.140625" defaultRowHeight="12.75"/>
  <cols>
    <col min="1" max="1" width="8.8515625" style="58" customWidth="1"/>
    <col min="2" max="2" width="43.7109375" style="58" customWidth="1"/>
    <col min="3" max="16384" width="8.8515625" style="58" customWidth="1"/>
  </cols>
  <sheetData>
    <row r="2" ht="12.75">
      <c r="B2" s="1" t="s">
        <v>64</v>
      </c>
    </row>
    <row r="3" ht="12.75">
      <c r="B3" s="1" t="s">
        <v>29</v>
      </c>
    </row>
    <row r="4" ht="12.75">
      <c r="B4" s="1" t="s">
        <v>28</v>
      </c>
    </row>
    <row r="5" ht="12.75">
      <c r="B5" s="1"/>
    </row>
    <row r="6" ht="12.75">
      <c r="B6" s="1" t="s">
        <v>127</v>
      </c>
    </row>
    <row r="7" ht="12.75">
      <c r="B7" s="59" t="s">
        <v>130</v>
      </c>
    </row>
    <row r="10" spans="1:6" ht="12.75">
      <c r="A10" s="59"/>
      <c r="B10" s="59" t="s">
        <v>123</v>
      </c>
      <c r="C10" s="60">
        <v>29.394387001477103</v>
      </c>
      <c r="E10" s="59"/>
      <c r="F10" s="60"/>
    </row>
    <row r="11" spans="1:3" ht="12.75">
      <c r="A11" s="59"/>
      <c r="B11" s="59" t="s">
        <v>124</v>
      </c>
      <c r="C11" s="60">
        <v>23.485967503692763</v>
      </c>
    </row>
    <row r="12" spans="1:3" ht="12.75">
      <c r="A12" s="59"/>
      <c r="B12" s="59" t="s">
        <v>125</v>
      </c>
      <c r="C12" s="60">
        <v>10.19202363367799</v>
      </c>
    </row>
    <row r="13" spans="1:3" ht="12.75">
      <c r="A13" s="59"/>
      <c r="B13" s="59" t="s">
        <v>30</v>
      </c>
      <c r="C13" s="60">
        <v>4.135893648449039</v>
      </c>
    </row>
    <row r="14" spans="1:3" ht="12.75">
      <c r="A14" s="59"/>
      <c r="B14" s="59" t="s">
        <v>62</v>
      </c>
      <c r="C14" s="60">
        <v>3.3973412112259966</v>
      </c>
    </row>
    <row r="15" spans="1:3" ht="12.75">
      <c r="A15" s="59"/>
      <c r="B15" s="59" t="s">
        <v>33</v>
      </c>
      <c r="C15" s="60">
        <v>29.3943870014771</v>
      </c>
    </row>
    <row r="17" ht="12.75">
      <c r="B17" s="59" t="s">
        <v>198</v>
      </c>
    </row>
    <row r="18" ht="12.75">
      <c r="B18" s="1" t="s">
        <v>192</v>
      </c>
    </row>
    <row r="19" ht="12.75">
      <c r="B19" s="59"/>
    </row>
    <row r="20" ht="12.75">
      <c r="B20" s="59"/>
    </row>
    <row r="21" ht="12.75">
      <c r="B21" s="59"/>
    </row>
    <row r="22" ht="12.75">
      <c r="B22" s="59"/>
    </row>
  </sheetData>
  <printOptions/>
  <pageMargins left="0.75" right="0.75" top="1" bottom="1" header="0.5" footer="0.5"/>
  <pageSetup horizontalDpi="1200" verticalDpi="12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35"/>
  <dimension ref="B2:C17"/>
  <sheetViews>
    <sheetView workbookViewId="0" topLeftCell="A1">
      <selection activeCell="A1" sqref="A1"/>
    </sheetView>
  </sheetViews>
  <sheetFormatPr defaultColWidth="9.140625" defaultRowHeight="12.75"/>
  <cols>
    <col min="1" max="1" width="8.8515625" style="59" customWidth="1"/>
    <col min="2" max="2" width="35.28125" style="59" customWidth="1"/>
    <col min="3" max="16384" width="8.8515625" style="59" customWidth="1"/>
  </cols>
  <sheetData>
    <row r="2" ht="12">
      <c r="B2" s="59" t="s">
        <v>64</v>
      </c>
    </row>
    <row r="3" ht="12">
      <c r="B3" s="59" t="s">
        <v>29</v>
      </c>
    </row>
    <row r="4" ht="12">
      <c r="B4" s="59" t="s">
        <v>28</v>
      </c>
    </row>
    <row r="6" ht="12">
      <c r="B6" s="59" t="s">
        <v>126</v>
      </c>
    </row>
    <row r="7" ht="12">
      <c r="B7" s="59" t="s">
        <v>130</v>
      </c>
    </row>
    <row r="9" spans="2:3" ht="12">
      <c r="B9" s="59" t="s">
        <v>30</v>
      </c>
      <c r="C9" s="60">
        <v>23.513513513513512</v>
      </c>
    </row>
    <row r="10" spans="2:3" ht="12">
      <c r="B10" s="59" t="s">
        <v>124</v>
      </c>
      <c r="C10" s="60">
        <v>10.822561692126909</v>
      </c>
    </row>
    <row r="11" spans="2:3" ht="12">
      <c r="B11" s="59" t="s">
        <v>123</v>
      </c>
      <c r="C11" s="60">
        <v>8.413631022326674</v>
      </c>
    </row>
    <row r="12" spans="2:3" ht="12">
      <c r="B12" s="59" t="s">
        <v>125</v>
      </c>
      <c r="C12" s="60">
        <v>3.466509988249119</v>
      </c>
    </row>
    <row r="13" spans="2:3" ht="12">
      <c r="B13" s="59" t="s">
        <v>62</v>
      </c>
      <c r="C13" s="60">
        <v>1.163337250293772</v>
      </c>
    </row>
    <row r="14" spans="2:3" ht="12">
      <c r="B14" s="59" t="s">
        <v>33</v>
      </c>
      <c r="C14" s="60">
        <v>52.62044653349001</v>
      </c>
    </row>
    <row r="16" ht="12">
      <c r="B16" s="59" t="s">
        <v>199</v>
      </c>
    </row>
    <row r="17" ht="12">
      <c r="B17" s="1" t="s">
        <v>192</v>
      </c>
    </row>
  </sheetData>
  <printOptions/>
  <pageMargins left="0.75" right="0.75" top="1" bottom="1" header="0.5" footer="0.5"/>
  <pageSetup horizontalDpi="1200" verticalDpi="12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34"/>
  <dimension ref="A2:I25"/>
  <sheetViews>
    <sheetView workbookViewId="0" topLeftCell="A1">
      <selection activeCell="A1" sqref="A1"/>
    </sheetView>
  </sheetViews>
  <sheetFormatPr defaultColWidth="9.140625" defaultRowHeight="12.75"/>
  <cols>
    <col min="1" max="1" width="1.7109375" style="59" customWidth="1"/>
    <col min="2" max="2" width="49.7109375" style="59" customWidth="1"/>
    <col min="3" max="8" width="7.28125" style="59" customWidth="1"/>
    <col min="9" max="9" width="1.7109375" style="59" customWidth="1"/>
    <col min="10" max="16384" width="8.8515625" style="59" customWidth="1"/>
  </cols>
  <sheetData>
    <row r="2" ht="12">
      <c r="B2" s="59" t="s">
        <v>64</v>
      </c>
    </row>
    <row r="3" ht="12">
      <c r="B3" s="59" t="s">
        <v>29</v>
      </c>
    </row>
    <row r="4" ht="12">
      <c r="B4" s="59" t="s">
        <v>28</v>
      </c>
    </row>
    <row r="6" ht="12">
      <c r="B6" s="59" t="s">
        <v>131</v>
      </c>
    </row>
    <row r="7" ht="12">
      <c r="B7" s="59" t="s">
        <v>194</v>
      </c>
    </row>
    <row r="9" spans="1:9" ht="12">
      <c r="A9" s="63"/>
      <c r="B9" s="63"/>
      <c r="C9" s="55">
        <v>2001</v>
      </c>
      <c r="D9" s="55">
        <v>2002</v>
      </c>
      <c r="E9" s="55">
        <v>2003</v>
      </c>
      <c r="F9" s="55">
        <v>2004</v>
      </c>
      <c r="G9" s="55">
        <v>2005</v>
      </c>
      <c r="H9" s="55">
        <v>2006</v>
      </c>
      <c r="I9" s="63"/>
    </row>
    <row r="10" spans="1:9" ht="12">
      <c r="A10" s="62"/>
      <c r="B10" s="47" t="s">
        <v>1</v>
      </c>
      <c r="C10" s="64">
        <v>717.9</v>
      </c>
      <c r="D10" s="64">
        <v>714.1</v>
      </c>
      <c r="E10" s="64">
        <v>742.4</v>
      </c>
      <c r="F10" s="64">
        <v>775.9</v>
      </c>
      <c r="G10" s="64">
        <v>799.6</v>
      </c>
      <c r="H10" s="64">
        <v>831.8</v>
      </c>
      <c r="I10" s="62"/>
    </row>
    <row r="11" spans="2:8" ht="24">
      <c r="B11" s="67" t="s">
        <v>114</v>
      </c>
      <c r="C11" s="65">
        <v>435.7</v>
      </c>
      <c r="D11" s="65">
        <v>425.1</v>
      </c>
      <c r="E11" s="65">
        <v>438.4</v>
      </c>
      <c r="F11" s="65">
        <v>445.7</v>
      </c>
      <c r="G11" s="65">
        <v>467.6</v>
      </c>
      <c r="H11" s="65">
        <v>479.4</v>
      </c>
    </row>
    <row r="12" spans="2:8" ht="12">
      <c r="B12" s="2" t="s">
        <v>2</v>
      </c>
      <c r="C12" s="60">
        <v>115</v>
      </c>
      <c r="D12" s="60">
        <v>116.7</v>
      </c>
      <c r="E12" s="60">
        <v>121.5</v>
      </c>
      <c r="F12" s="60">
        <v>134.6</v>
      </c>
      <c r="G12" s="60">
        <v>132.5</v>
      </c>
      <c r="H12" s="60">
        <v>131.7</v>
      </c>
    </row>
    <row r="13" spans="2:8" ht="24">
      <c r="B13" s="67" t="s">
        <v>86</v>
      </c>
      <c r="C13" s="65">
        <v>36.2</v>
      </c>
      <c r="D13" s="65">
        <v>38</v>
      </c>
      <c r="E13" s="65">
        <v>42.7</v>
      </c>
      <c r="F13" s="65">
        <v>47</v>
      </c>
      <c r="G13" s="65">
        <v>48.3</v>
      </c>
      <c r="H13" s="65">
        <v>50.5</v>
      </c>
    </row>
    <row r="14" spans="2:8" ht="12">
      <c r="B14" s="2" t="s">
        <v>3</v>
      </c>
      <c r="C14" s="60">
        <v>18.2</v>
      </c>
      <c r="D14" s="60">
        <v>16.4</v>
      </c>
      <c r="E14" s="60">
        <v>18.6</v>
      </c>
      <c r="F14" s="60">
        <v>22.3</v>
      </c>
      <c r="G14" s="60">
        <v>22.9</v>
      </c>
      <c r="H14" s="60">
        <v>34.3</v>
      </c>
    </row>
    <row r="15" spans="2:8" ht="24" customHeight="1">
      <c r="B15" s="67" t="s">
        <v>115</v>
      </c>
      <c r="C15" s="65">
        <v>24.7</v>
      </c>
      <c r="D15" s="65">
        <v>25.8</v>
      </c>
      <c r="E15" s="65">
        <v>27.6</v>
      </c>
      <c r="F15" s="65">
        <v>28</v>
      </c>
      <c r="G15" s="65">
        <v>28.7</v>
      </c>
      <c r="H15" s="65">
        <v>29</v>
      </c>
    </row>
    <row r="16" spans="2:8" ht="12">
      <c r="B16" s="2" t="s">
        <v>4</v>
      </c>
      <c r="C16" s="60">
        <v>11.6</v>
      </c>
      <c r="D16" s="60">
        <v>11.4</v>
      </c>
      <c r="E16" s="60">
        <v>12</v>
      </c>
      <c r="F16" s="60">
        <v>13.5</v>
      </c>
      <c r="G16" s="60">
        <v>13.9</v>
      </c>
      <c r="H16" s="60">
        <v>14.5</v>
      </c>
    </row>
    <row r="17" spans="2:8" ht="24">
      <c r="B17" s="67" t="s">
        <v>116</v>
      </c>
      <c r="C17" s="65">
        <v>13.4</v>
      </c>
      <c r="D17" s="65">
        <v>12.6</v>
      </c>
      <c r="E17" s="65">
        <v>13.1</v>
      </c>
      <c r="F17" s="65">
        <v>11.8</v>
      </c>
      <c r="G17" s="65">
        <v>12.4</v>
      </c>
      <c r="H17" s="65">
        <v>12.2</v>
      </c>
    </row>
    <row r="18" spans="2:8" ht="12">
      <c r="B18" s="67" t="s">
        <v>88</v>
      </c>
      <c r="C18" s="60">
        <v>8.7</v>
      </c>
      <c r="D18" s="60">
        <v>8.9</v>
      </c>
      <c r="E18" s="60">
        <v>9.7</v>
      </c>
      <c r="F18" s="60">
        <v>9.8</v>
      </c>
      <c r="G18" s="60">
        <v>10.5</v>
      </c>
      <c r="H18" s="60">
        <v>11</v>
      </c>
    </row>
    <row r="19" spans="2:8" ht="24">
      <c r="B19" s="67" t="s">
        <v>89</v>
      </c>
      <c r="C19" s="65">
        <v>5</v>
      </c>
      <c r="D19" s="65">
        <v>5.6</v>
      </c>
      <c r="E19" s="65">
        <v>5.6</v>
      </c>
      <c r="F19" s="65">
        <v>6</v>
      </c>
      <c r="G19" s="65">
        <v>7.2</v>
      </c>
      <c r="H19" s="65">
        <v>8.3</v>
      </c>
    </row>
    <row r="20" spans="2:8" ht="12">
      <c r="B20" s="2" t="s">
        <v>5</v>
      </c>
      <c r="C20" s="60">
        <v>6.1</v>
      </c>
      <c r="D20" s="60">
        <v>10</v>
      </c>
      <c r="E20" s="60">
        <v>6.6</v>
      </c>
      <c r="F20" s="60">
        <v>7</v>
      </c>
      <c r="G20" s="60">
        <v>6.2</v>
      </c>
      <c r="H20" s="60">
        <v>6.7</v>
      </c>
    </row>
    <row r="21" spans="1:9" ht="12">
      <c r="A21" s="63"/>
      <c r="B21" s="55" t="s">
        <v>87</v>
      </c>
      <c r="C21" s="66">
        <v>43.29999999999973</v>
      </c>
      <c r="D21" s="66">
        <v>43.6</v>
      </c>
      <c r="E21" s="66">
        <v>46.599999999999795</v>
      </c>
      <c r="F21" s="66">
        <v>50.20000000000016</v>
      </c>
      <c r="G21" s="66">
        <v>49.4</v>
      </c>
      <c r="H21" s="66">
        <v>54.2</v>
      </c>
      <c r="I21" s="63"/>
    </row>
    <row r="23" spans="2:8" ht="12">
      <c r="B23" s="1" t="s">
        <v>192</v>
      </c>
      <c r="C23" s="60"/>
      <c r="D23" s="60"/>
      <c r="E23" s="60"/>
      <c r="F23" s="60"/>
      <c r="G23" s="60"/>
      <c r="H23" s="60"/>
    </row>
    <row r="25" ht="12">
      <c r="B25" s="59" t="s">
        <v>200</v>
      </c>
    </row>
  </sheetData>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25"/>
  <dimension ref="A2:L49"/>
  <sheetViews>
    <sheetView workbookViewId="0" topLeftCell="A1">
      <selection activeCell="A1" sqref="A1"/>
    </sheetView>
  </sheetViews>
  <sheetFormatPr defaultColWidth="9.140625" defaultRowHeight="12.75"/>
  <cols>
    <col min="1" max="1" width="1.7109375" style="3" customWidth="1"/>
    <col min="2" max="2" width="17.00390625" style="3" customWidth="1"/>
    <col min="3" max="5" width="11.7109375" style="3" customWidth="1"/>
    <col min="6" max="6" width="6.140625" style="3" customWidth="1"/>
    <col min="7" max="9" width="11.7109375" style="3" customWidth="1"/>
    <col min="10" max="10" width="1.7109375" style="3" customWidth="1"/>
    <col min="11" max="16384" width="9.140625" style="3" customWidth="1"/>
  </cols>
  <sheetData>
    <row r="2" ht="12">
      <c r="B2" s="3" t="s">
        <v>64</v>
      </c>
    </row>
    <row r="3" ht="12">
      <c r="B3" s="3" t="s">
        <v>29</v>
      </c>
    </row>
    <row r="4" ht="12">
      <c r="B4" s="3" t="s">
        <v>133</v>
      </c>
    </row>
    <row r="6" ht="12">
      <c r="B6" s="3" t="s">
        <v>135</v>
      </c>
    </row>
    <row r="7" ht="12">
      <c r="B7" s="3" t="s">
        <v>65</v>
      </c>
    </row>
    <row r="9" spans="3:9" ht="12">
      <c r="C9" s="92" t="s">
        <v>90</v>
      </c>
      <c r="D9" s="92"/>
      <c r="E9" s="92"/>
      <c r="F9" s="4"/>
      <c r="G9" s="92" t="s">
        <v>91</v>
      </c>
      <c r="H9" s="92"/>
      <c r="I9" s="92"/>
    </row>
    <row r="10" spans="1:10" ht="18.75" customHeight="1">
      <c r="A10" s="11"/>
      <c r="B10" s="12"/>
      <c r="C10" s="25" t="s">
        <v>32</v>
      </c>
      <c r="D10" s="25" t="s">
        <v>31</v>
      </c>
      <c r="E10" s="25" t="s">
        <v>68</v>
      </c>
      <c r="F10" s="25"/>
      <c r="G10" s="26" t="s">
        <v>32</v>
      </c>
      <c r="H10" s="25" t="s">
        <v>31</v>
      </c>
      <c r="I10" s="25" t="s">
        <v>68</v>
      </c>
      <c r="J10" s="11"/>
    </row>
    <row r="11" spans="1:12" ht="12">
      <c r="A11" s="27"/>
      <c r="B11" s="28" t="s">
        <v>75</v>
      </c>
      <c r="C11" s="29">
        <v>10.060566829972158</v>
      </c>
      <c r="D11" s="29">
        <v>11.514724990574878</v>
      </c>
      <c r="E11" s="29">
        <v>-1.4541581606027176</v>
      </c>
      <c r="F11" s="29"/>
      <c r="G11" s="49">
        <v>3.8141727435365933</v>
      </c>
      <c r="H11" s="29">
        <v>3.2523257629903752</v>
      </c>
      <c r="I11" s="29">
        <v>0.5618469805462177</v>
      </c>
      <c r="J11" s="27"/>
      <c r="K11" s="53"/>
      <c r="L11" s="44"/>
    </row>
    <row r="12" spans="1:10" ht="12">
      <c r="A12" s="14"/>
      <c r="B12" s="15" t="s">
        <v>69</v>
      </c>
      <c r="C12" s="18">
        <v>16.506494781597375</v>
      </c>
      <c r="D12" s="18">
        <v>16.233337349191864</v>
      </c>
      <c r="E12" s="18">
        <v>0.27314557455552035</v>
      </c>
      <c r="F12" s="18"/>
      <c r="G12" s="50">
        <v>5.052689170652485</v>
      </c>
      <c r="H12" s="18">
        <v>4.635992464099173</v>
      </c>
      <c r="I12" s="18">
        <v>0.41668484870332034</v>
      </c>
      <c r="J12" s="14"/>
    </row>
    <row r="13" spans="1:10" ht="12">
      <c r="A13" s="11"/>
      <c r="B13" s="12" t="s">
        <v>76</v>
      </c>
      <c r="C13" s="29">
        <v>71.31850078322996</v>
      </c>
      <c r="D13" s="29">
        <v>70.36334229059742</v>
      </c>
      <c r="E13" s="29">
        <v>0.9551584926325442</v>
      </c>
      <c r="F13" s="29"/>
      <c r="G13" s="49">
        <v>14.964149717909859</v>
      </c>
      <c r="H13" s="29">
        <v>13.372218896855617</v>
      </c>
      <c r="I13" s="29">
        <v>1.5919308210542402</v>
      </c>
      <c r="J13" s="11"/>
    </row>
    <row r="14" spans="1:10" ht="12">
      <c r="A14" s="11"/>
      <c r="B14" s="12" t="s">
        <v>52</v>
      </c>
      <c r="C14" s="18">
        <v>47.808764940239044</v>
      </c>
      <c r="D14" s="18">
        <v>71.71314741035857</v>
      </c>
      <c r="E14" s="18">
        <v>-23.904382470119522</v>
      </c>
      <c r="F14" s="18"/>
      <c r="G14" s="50">
        <v>15.936254980079681</v>
      </c>
      <c r="H14" s="18">
        <v>11.952191235059761</v>
      </c>
      <c r="I14" s="18">
        <v>3.9840637450199203</v>
      </c>
      <c r="J14" s="11"/>
    </row>
    <row r="15" spans="1:10" ht="12">
      <c r="A15" s="11"/>
      <c r="B15" s="12" t="s">
        <v>77</v>
      </c>
      <c r="C15" s="18">
        <v>66.65438822673016</v>
      </c>
      <c r="D15" s="18">
        <v>64.02329395462239</v>
      </c>
      <c r="E15" s="18">
        <v>1.7540628480718463</v>
      </c>
      <c r="F15" s="18"/>
      <c r="G15" s="50">
        <v>9.647345664395155</v>
      </c>
      <c r="H15" s="18">
        <v>7.893282816323309</v>
      </c>
      <c r="I15" s="18">
        <v>0.8770314240359232</v>
      </c>
      <c r="J15" s="11"/>
    </row>
    <row r="16" spans="1:10" ht="12">
      <c r="A16" s="11"/>
      <c r="B16" s="12" t="s">
        <v>78</v>
      </c>
      <c r="C16" s="18">
        <v>32.703042745602126</v>
      </c>
      <c r="D16" s="18">
        <v>31.79462489155762</v>
      </c>
      <c r="E16" s="18">
        <v>0.9084178540445034</v>
      </c>
      <c r="F16" s="18"/>
      <c r="G16" s="50">
        <v>19.07677493493457</v>
      </c>
      <c r="H16" s="18">
        <v>16.805730299823313</v>
      </c>
      <c r="I16" s="18">
        <v>2.2710446351112585</v>
      </c>
      <c r="J16" s="11"/>
    </row>
    <row r="17" spans="1:10" ht="12">
      <c r="A17" s="11"/>
      <c r="B17" s="12" t="s">
        <v>79</v>
      </c>
      <c r="C17" s="18">
        <v>38.75635173542331</v>
      </c>
      <c r="D17" s="18">
        <v>31.995521488243906</v>
      </c>
      <c r="E17" s="18">
        <v>6.760830247179399</v>
      </c>
      <c r="F17" s="18"/>
      <c r="G17" s="50">
        <v>5.985703212470933</v>
      </c>
      <c r="H17" s="18">
        <v>7.535957281887865</v>
      </c>
      <c r="I17" s="18">
        <v>-1.5502540694169322</v>
      </c>
      <c r="J17" s="11"/>
    </row>
    <row r="18" spans="1:10" ht="12">
      <c r="A18" s="11"/>
      <c r="B18" s="12" t="s">
        <v>80</v>
      </c>
      <c r="C18" s="18">
        <v>60.450355145836475</v>
      </c>
      <c r="D18" s="18">
        <v>75.5629439322956</v>
      </c>
      <c r="E18" s="18">
        <v>-15.112588786459119</v>
      </c>
      <c r="F18" s="18"/>
      <c r="G18" s="50">
        <v>22.66888317968868</v>
      </c>
      <c r="H18" s="18">
        <v>15.112588786459119</v>
      </c>
      <c r="I18" s="18">
        <v>7.556294393229559</v>
      </c>
      <c r="J18" s="11"/>
    </row>
    <row r="19" spans="1:10" ht="12">
      <c r="A19" s="11"/>
      <c r="B19" s="12" t="s">
        <v>84</v>
      </c>
      <c r="C19" s="18">
        <v>47.50838551623871</v>
      </c>
      <c r="D19" s="18">
        <v>33.198630842672834</v>
      </c>
      <c r="E19" s="18">
        <v>14.309754673565877</v>
      </c>
      <c r="F19" s="18"/>
      <c r="G19" s="50">
        <v>31.48146028184493</v>
      </c>
      <c r="H19" s="18">
        <v>35.48819159044337</v>
      </c>
      <c r="I19" s="18">
        <v>-4.006731308598446</v>
      </c>
      <c r="J19" s="11"/>
    </row>
    <row r="20" spans="1:10" ht="12">
      <c r="A20" s="11"/>
      <c r="B20" s="12" t="s">
        <v>81</v>
      </c>
      <c r="C20" s="18" t="s">
        <v>61</v>
      </c>
      <c r="D20" s="18" t="s">
        <v>61</v>
      </c>
      <c r="E20" s="18" t="s">
        <v>61</v>
      </c>
      <c r="F20" s="18"/>
      <c r="G20" s="50" t="s">
        <v>61</v>
      </c>
      <c r="H20" s="18" t="s">
        <v>61</v>
      </c>
      <c r="I20" s="18" t="s">
        <v>61</v>
      </c>
      <c r="J20" s="11"/>
    </row>
    <row r="21" spans="1:10" ht="12">
      <c r="A21" s="11"/>
      <c r="B21" s="12" t="s">
        <v>82</v>
      </c>
      <c r="C21" s="18">
        <v>17.533951642992434</v>
      </c>
      <c r="D21" s="18">
        <v>25.791219567890032</v>
      </c>
      <c r="E21" s="18">
        <v>-8.155326345577876</v>
      </c>
      <c r="F21" s="18"/>
      <c r="G21" s="50">
        <v>8.56309266285677</v>
      </c>
      <c r="H21" s="18">
        <v>6.320377917822855</v>
      </c>
      <c r="I21" s="18">
        <v>2.2427147450339158</v>
      </c>
      <c r="J21" s="11"/>
    </row>
    <row r="22" spans="1:10" ht="12">
      <c r="A22" s="11"/>
      <c r="B22" s="12" t="s">
        <v>83</v>
      </c>
      <c r="C22" s="18">
        <v>21.48493850006111</v>
      </c>
      <c r="D22" s="18">
        <v>23.15908955201392</v>
      </c>
      <c r="E22" s="18">
        <v>-1.6741510519528133</v>
      </c>
      <c r="F22" s="18"/>
      <c r="G22" s="50">
        <v>5.245673296118816</v>
      </c>
      <c r="H22" s="18">
        <v>4.799233015598065</v>
      </c>
      <c r="I22" s="18">
        <v>0.44644028052075024</v>
      </c>
      <c r="J22" s="11"/>
    </row>
    <row r="23" spans="1:10" ht="12">
      <c r="A23" s="11"/>
      <c r="B23" s="12" t="s">
        <v>85</v>
      </c>
      <c r="C23" s="18">
        <v>22.50235698633795</v>
      </c>
      <c r="D23" s="18">
        <v>23.112360639582054</v>
      </c>
      <c r="E23" s="18">
        <v>-0.6777818369378902</v>
      </c>
      <c r="F23" s="18"/>
      <c r="G23" s="50">
        <v>5.286698328115543</v>
      </c>
      <c r="H23" s="18">
        <v>5.4222546955031214</v>
      </c>
      <c r="I23" s="18">
        <v>-0.067778183693789</v>
      </c>
      <c r="J23" s="11"/>
    </row>
    <row r="24" spans="1:10" ht="12">
      <c r="A24" s="11"/>
      <c r="B24" s="12" t="s">
        <v>8</v>
      </c>
      <c r="C24" s="18">
        <v>6.8861038424459435</v>
      </c>
      <c r="D24" s="18">
        <v>34.43051921222972</v>
      </c>
      <c r="E24" s="18">
        <v>-27.544415369783774</v>
      </c>
      <c r="F24" s="18"/>
      <c r="G24" s="50">
        <v>41.31662305467567</v>
      </c>
      <c r="H24" s="18">
        <v>13.772207684891887</v>
      </c>
      <c r="I24" s="18">
        <v>20.658311527337833</v>
      </c>
      <c r="J24" s="11"/>
    </row>
    <row r="25" spans="1:10" ht="12">
      <c r="A25" s="11"/>
      <c r="B25" s="12" t="s">
        <v>9</v>
      </c>
      <c r="C25" s="18">
        <v>30.902348578491967</v>
      </c>
      <c r="D25" s="18">
        <v>55.624227441285534</v>
      </c>
      <c r="E25" s="18">
        <v>-24.721878862793574</v>
      </c>
      <c r="F25" s="18"/>
      <c r="G25" s="50">
        <v>12.360939431396787</v>
      </c>
      <c r="H25" s="18">
        <v>12.360939431396787</v>
      </c>
      <c r="I25" s="18">
        <v>6.180469715698393</v>
      </c>
      <c r="J25" s="11"/>
    </row>
    <row r="26" spans="1:10" ht="12">
      <c r="A26" s="11"/>
      <c r="B26" s="12" t="s">
        <v>10</v>
      </c>
      <c r="C26" s="18">
        <v>46.372412630158934</v>
      </c>
      <c r="D26" s="18">
        <v>63.2351081320349</v>
      </c>
      <c r="E26" s="18">
        <v>-12.647021626406982</v>
      </c>
      <c r="F26" s="18"/>
      <c r="G26" s="50">
        <v>12.647021626406982</v>
      </c>
      <c r="H26" s="18">
        <v>8.431347750937986</v>
      </c>
      <c r="I26" s="18">
        <v>4.215673875468993</v>
      </c>
      <c r="J26" s="11"/>
    </row>
    <row r="27" spans="1:10" ht="12">
      <c r="A27" s="11"/>
      <c r="B27" s="12" t="s">
        <v>11</v>
      </c>
      <c r="C27" s="18">
        <v>38.40245775729647</v>
      </c>
      <c r="D27" s="18">
        <v>50.21859860569538</v>
      </c>
      <c r="E27" s="18">
        <v>-11.816140848398913</v>
      </c>
      <c r="F27" s="18"/>
      <c r="G27" s="50">
        <v>121.11544369608886</v>
      </c>
      <c r="H27" s="18">
        <v>70.89684509039348</v>
      </c>
      <c r="I27" s="18">
        <v>50.21859860569538</v>
      </c>
      <c r="J27" s="11"/>
    </row>
    <row r="28" spans="1:10" ht="12">
      <c r="A28" s="11"/>
      <c r="B28" s="12" t="s">
        <v>12</v>
      </c>
      <c r="C28" s="18">
        <v>65.62774607623942</v>
      </c>
      <c r="D28" s="18">
        <v>66.74008075549771</v>
      </c>
      <c r="E28" s="18">
        <v>-1.112334679258295</v>
      </c>
      <c r="F28" s="18"/>
      <c r="G28" s="50">
        <v>12.235681471841248</v>
      </c>
      <c r="H28" s="18">
        <v>10.011012113324657</v>
      </c>
      <c r="I28" s="18">
        <v>1.112334679258295</v>
      </c>
      <c r="J28" s="11"/>
    </row>
    <row r="29" spans="1:10" ht="12">
      <c r="A29" s="11"/>
      <c r="B29" s="12" t="s">
        <v>13</v>
      </c>
      <c r="C29" s="18">
        <v>39.800995024875625</v>
      </c>
      <c r="D29" s="18">
        <v>59.70149253731343</v>
      </c>
      <c r="E29" s="18">
        <v>-19.900497512437813</v>
      </c>
      <c r="F29" s="18"/>
      <c r="G29" s="50">
        <v>39.800995024875625</v>
      </c>
      <c r="H29" s="18">
        <v>19.900497512437813</v>
      </c>
      <c r="I29" s="18">
        <v>19.900497512437813</v>
      </c>
      <c r="J29" s="11"/>
    </row>
    <row r="30" spans="1:10" ht="12">
      <c r="A30" s="11"/>
      <c r="B30" s="12" t="s">
        <v>14</v>
      </c>
      <c r="C30" s="18">
        <v>57.642928260755646</v>
      </c>
      <c r="D30" s="18">
        <v>50.90544313936862</v>
      </c>
      <c r="E30" s="18">
        <v>6.737485121387024</v>
      </c>
      <c r="F30" s="18"/>
      <c r="G30" s="50">
        <v>12.164903691393238</v>
      </c>
      <c r="H30" s="18">
        <v>11.79059896242729</v>
      </c>
      <c r="I30" s="18">
        <v>0.37430472896594574</v>
      </c>
      <c r="J30" s="11"/>
    </row>
    <row r="31" spans="1:10" ht="12">
      <c r="A31" s="11"/>
      <c r="B31" s="12" t="s">
        <v>15</v>
      </c>
      <c r="C31" s="18">
        <v>43.428190324044095</v>
      </c>
      <c r="D31" s="18">
        <v>43.04043862472227</v>
      </c>
      <c r="E31" s="18">
        <v>0</v>
      </c>
      <c r="F31" s="18"/>
      <c r="G31" s="50">
        <v>14.346812874907425</v>
      </c>
      <c r="H31" s="18">
        <v>10.081544182367379</v>
      </c>
      <c r="I31" s="18">
        <v>4.265268692540046</v>
      </c>
      <c r="J31" s="11"/>
    </row>
    <row r="32" spans="1:10" ht="12">
      <c r="A32" s="11"/>
      <c r="B32" s="12" t="s">
        <v>16</v>
      </c>
      <c r="C32" s="18">
        <v>34.250359076345156</v>
      </c>
      <c r="D32" s="18">
        <v>36.460059661915814</v>
      </c>
      <c r="E32" s="18">
        <v>-2.209700585570655</v>
      </c>
      <c r="F32" s="18"/>
      <c r="G32" s="50">
        <v>5.89253489485508</v>
      </c>
      <c r="H32" s="18">
        <v>5.524251463926638</v>
      </c>
      <c r="I32" s="18">
        <v>0.736566861856885</v>
      </c>
      <c r="J32" s="11"/>
    </row>
    <row r="33" spans="1:10" ht="12">
      <c r="A33" s="11"/>
      <c r="B33" s="12" t="s">
        <v>17</v>
      </c>
      <c r="C33" s="18">
        <v>22.561576989769936</v>
      </c>
      <c r="D33" s="18">
        <v>32.875440756521904</v>
      </c>
      <c r="E33" s="18">
        <v>-10.958480252173969</v>
      </c>
      <c r="F33" s="18"/>
      <c r="G33" s="50">
        <v>9.024630795907974</v>
      </c>
      <c r="H33" s="18">
        <v>5.801548368797984</v>
      </c>
      <c r="I33" s="18">
        <v>3.223082427109991</v>
      </c>
      <c r="J33" s="11"/>
    </row>
    <row r="34" spans="1:10" ht="12">
      <c r="A34" s="11"/>
      <c r="B34" s="12" t="s">
        <v>53</v>
      </c>
      <c r="C34" s="18">
        <v>26.771556251158383</v>
      </c>
      <c r="D34" s="18">
        <v>39.12765913630841</v>
      </c>
      <c r="E34" s="18">
        <v>-12.356102885150024</v>
      </c>
      <c r="F34" s="18"/>
      <c r="G34" s="50">
        <v>6.178051442575012</v>
      </c>
      <c r="H34" s="18">
        <v>6.178051442575012</v>
      </c>
      <c r="I34" s="18">
        <v>0</v>
      </c>
      <c r="J34" s="11"/>
    </row>
    <row r="35" spans="1:10" ht="12">
      <c r="A35" s="11"/>
      <c r="B35" s="12" t="s">
        <v>18</v>
      </c>
      <c r="C35" s="18">
        <v>55.82189531752807</v>
      </c>
      <c r="D35" s="18">
        <v>59.10553621855914</v>
      </c>
      <c r="E35" s="18">
        <v>-3.283640901031063</v>
      </c>
      <c r="F35" s="18"/>
      <c r="G35" s="50">
        <v>9.85092270309319</v>
      </c>
      <c r="H35" s="18">
        <v>9.85092270309319</v>
      </c>
      <c r="I35" s="18">
        <v>3.283640901031063</v>
      </c>
      <c r="J35" s="11"/>
    </row>
    <row r="36" spans="1:10" ht="12">
      <c r="A36" s="11"/>
      <c r="B36" s="12" t="s">
        <v>19</v>
      </c>
      <c r="C36" s="18">
        <v>75.09386733416771</v>
      </c>
      <c r="D36" s="18">
        <v>81.92058254636477</v>
      </c>
      <c r="E36" s="18">
        <v>-4.551143474798043</v>
      </c>
      <c r="F36" s="18"/>
      <c r="G36" s="50">
        <v>9.102286949596087</v>
      </c>
      <c r="H36" s="18">
        <v>9.102286949596087</v>
      </c>
      <c r="I36" s="18">
        <v>2.2755717373990216</v>
      </c>
      <c r="J36" s="11"/>
    </row>
    <row r="37" spans="1:10" ht="12">
      <c r="A37" s="11"/>
      <c r="B37" s="12" t="s">
        <v>20</v>
      </c>
      <c r="C37" s="18">
        <v>37.111970406196505</v>
      </c>
      <c r="D37" s="18">
        <v>31.72474889561959</v>
      </c>
      <c r="E37" s="18">
        <v>5.387221510576912</v>
      </c>
      <c r="F37" s="18"/>
      <c r="G37" s="50">
        <v>7.7815421819444275</v>
      </c>
      <c r="H37" s="18">
        <v>7.182962014102549</v>
      </c>
      <c r="I37" s="18">
        <v>0</v>
      </c>
      <c r="J37" s="11"/>
    </row>
    <row r="38" spans="1:10" ht="12">
      <c r="A38" s="11"/>
      <c r="B38" s="12" t="s">
        <v>21</v>
      </c>
      <c r="C38" s="18">
        <v>38.56347777207677</v>
      </c>
      <c r="D38" s="18">
        <v>33.007722499828425</v>
      </c>
      <c r="E38" s="18">
        <v>5.555755272248349</v>
      </c>
      <c r="F38" s="18"/>
      <c r="G38" s="50">
        <v>13.072365346466702</v>
      </c>
      <c r="H38" s="18">
        <v>10.457892277173363</v>
      </c>
      <c r="I38" s="18">
        <v>2.6144730692933407</v>
      </c>
      <c r="J38" s="11"/>
    </row>
    <row r="39" spans="1:10" ht="12">
      <c r="A39" s="14"/>
      <c r="B39" s="15" t="s">
        <v>22</v>
      </c>
      <c r="C39" s="30">
        <v>18.798557485622243</v>
      </c>
      <c r="D39" s="30">
        <v>24.71565218165376</v>
      </c>
      <c r="E39" s="30">
        <v>-5.9694583659079</v>
      </c>
      <c r="F39" s="30"/>
      <c r="G39" s="51">
        <v>9.582551587378472</v>
      </c>
      <c r="H39" s="30">
        <v>7.330913782693912</v>
      </c>
      <c r="I39" s="30">
        <v>2.2516378046845587</v>
      </c>
      <c r="J39" s="14"/>
    </row>
    <row r="40" spans="1:10" ht="12">
      <c r="A40" s="11"/>
      <c r="B40" s="12" t="s">
        <v>136</v>
      </c>
      <c r="C40" s="18">
        <v>23.3836080907284</v>
      </c>
      <c r="D40" s="18">
        <v>49.690167192797844</v>
      </c>
      <c r="E40" s="18">
        <v>-23.3836080907284</v>
      </c>
      <c r="F40" s="18"/>
      <c r="G40" s="50">
        <v>23.3836080907284</v>
      </c>
      <c r="H40" s="18">
        <v>8.768853034023149</v>
      </c>
      <c r="I40" s="18">
        <v>17.537706068046298</v>
      </c>
      <c r="J40" s="11"/>
    </row>
    <row r="41" spans="1:10" ht="12">
      <c r="A41" s="14"/>
      <c r="B41" s="15" t="s">
        <v>54</v>
      </c>
      <c r="C41" s="30">
        <v>22.91375013340197</v>
      </c>
      <c r="D41" s="30">
        <v>33.27202074165218</v>
      </c>
      <c r="E41" s="30">
        <v>-10.358270608250205</v>
      </c>
      <c r="F41" s="30"/>
      <c r="G41" s="51">
        <v>5.963852774447088</v>
      </c>
      <c r="H41" s="51">
        <v>2.824982893159147</v>
      </c>
      <c r="I41" s="51">
        <v>3.452756869416735</v>
      </c>
      <c r="J41" s="14"/>
    </row>
    <row r="42" spans="1:10" ht="12">
      <c r="A42" s="46"/>
      <c r="B42" s="47" t="s">
        <v>23</v>
      </c>
      <c r="C42" s="48">
        <v>36.65181894001444</v>
      </c>
      <c r="D42" s="48">
        <v>18.699907622456344</v>
      </c>
      <c r="E42" s="48">
        <v>17.951911317558093</v>
      </c>
      <c r="F42" s="48"/>
      <c r="G42" s="52">
        <v>9.7239519636773</v>
      </c>
      <c r="H42" s="52">
        <v>9.349953811228172</v>
      </c>
      <c r="I42" s="52">
        <v>0.3739981524491269</v>
      </c>
      <c r="J42" s="46"/>
    </row>
    <row r="43" spans="1:10" ht="12">
      <c r="A43" s="11"/>
      <c r="B43" s="12" t="s">
        <v>25</v>
      </c>
      <c r="C43" s="18">
        <v>14.0931152255977</v>
      </c>
      <c r="D43" s="18">
        <v>12.252381808376775</v>
      </c>
      <c r="E43" s="18">
        <v>1.8694948768650008</v>
      </c>
      <c r="F43" s="18"/>
      <c r="G43" s="53">
        <v>2.7035772065432324</v>
      </c>
      <c r="H43" s="53">
        <v>3.1062376415603095</v>
      </c>
      <c r="I43" s="53">
        <v>-0.40266043501707716</v>
      </c>
      <c r="J43" s="11"/>
    </row>
    <row r="44" spans="1:10" ht="12">
      <c r="A44" s="54"/>
      <c r="B44" s="55" t="s">
        <v>26</v>
      </c>
      <c r="C44" s="56">
        <v>7.784040642208094</v>
      </c>
      <c r="D44" s="56">
        <v>14.083594315975526</v>
      </c>
      <c r="E44" s="56">
        <v>-6.30906961587282</v>
      </c>
      <c r="F44" s="54"/>
      <c r="G44" s="57">
        <v>3.102197126356771</v>
      </c>
      <c r="H44" s="57">
        <v>2.597852194771161</v>
      </c>
      <c r="I44" s="57">
        <v>0.50434493158561</v>
      </c>
      <c r="J44" s="54"/>
    </row>
    <row r="46" ht="12">
      <c r="B46" s="1" t="s">
        <v>176</v>
      </c>
    </row>
    <row r="48" ht="12">
      <c r="B48" s="3" t="s">
        <v>182</v>
      </c>
    </row>
    <row r="49" ht="12">
      <c r="B49" s="3" t="s">
        <v>183</v>
      </c>
    </row>
  </sheetData>
  <mergeCells count="2">
    <mergeCell ref="C9:E9"/>
    <mergeCell ref="G9:I9"/>
  </mergeCells>
  <printOptions/>
  <pageMargins left="0.75" right="0.75" top="1" bottom="1" header="0.5" footer="0.5"/>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sheetPr codeName="Sheet29"/>
  <dimension ref="B2:C43"/>
  <sheetViews>
    <sheetView workbookViewId="0" topLeftCell="A1">
      <selection activeCell="A1" sqref="A1"/>
    </sheetView>
  </sheetViews>
  <sheetFormatPr defaultColWidth="9.140625" defaultRowHeight="12.75"/>
  <cols>
    <col min="1" max="1" width="8.8515625" style="59" customWidth="1"/>
    <col min="2" max="2" width="12.8515625" style="59" customWidth="1"/>
    <col min="3" max="16384" width="8.8515625" style="59" customWidth="1"/>
  </cols>
  <sheetData>
    <row r="2" ht="12">
      <c r="B2" s="59" t="s">
        <v>64</v>
      </c>
    </row>
    <row r="3" ht="12">
      <c r="B3" s="59" t="s">
        <v>29</v>
      </c>
    </row>
    <row r="4" ht="12">
      <c r="B4" s="59" t="s">
        <v>28</v>
      </c>
    </row>
    <row r="6" ht="12">
      <c r="B6" s="59" t="s">
        <v>132</v>
      </c>
    </row>
    <row r="7" ht="12">
      <c r="B7" s="59" t="s">
        <v>117</v>
      </c>
    </row>
    <row r="9" ht="12">
      <c r="C9" s="59">
        <v>2006</v>
      </c>
    </row>
    <row r="10" spans="2:3" ht="12">
      <c r="B10" s="59" t="s">
        <v>13</v>
      </c>
      <c r="C10" s="60">
        <v>54.61</v>
      </c>
    </row>
    <row r="11" spans="2:3" ht="12">
      <c r="B11" s="59" t="s">
        <v>11</v>
      </c>
      <c r="C11" s="60">
        <v>40.59</v>
      </c>
    </row>
    <row r="12" spans="2:3" ht="12">
      <c r="B12" s="59" t="s">
        <v>84</v>
      </c>
      <c r="C12" s="60">
        <v>28.88</v>
      </c>
    </row>
    <row r="13" spans="2:3" ht="12">
      <c r="B13" s="59" t="s">
        <v>22</v>
      </c>
      <c r="C13" s="60">
        <v>26.48</v>
      </c>
    </row>
    <row r="14" spans="2:3" ht="12">
      <c r="B14" s="59" t="s">
        <v>8</v>
      </c>
      <c r="C14" s="60">
        <v>21.35</v>
      </c>
    </row>
    <row r="15" spans="2:3" ht="12">
      <c r="B15" s="59" t="s">
        <v>12</v>
      </c>
      <c r="C15" s="60">
        <v>20.22</v>
      </c>
    </row>
    <row r="16" spans="2:3" ht="12">
      <c r="B16" s="59" t="s">
        <v>14</v>
      </c>
      <c r="C16" s="60">
        <v>18.27</v>
      </c>
    </row>
    <row r="17" spans="2:3" ht="12">
      <c r="B17" s="59" t="s">
        <v>20</v>
      </c>
      <c r="C17" s="60">
        <v>18.13</v>
      </c>
    </row>
    <row r="18" spans="2:3" ht="12">
      <c r="B18" s="59" t="s">
        <v>83</v>
      </c>
      <c r="C18" s="60">
        <v>17.84</v>
      </c>
    </row>
    <row r="19" spans="2:3" ht="12">
      <c r="B19" s="59" t="s">
        <v>79</v>
      </c>
      <c r="C19" s="60">
        <v>13.62</v>
      </c>
    </row>
    <row r="20" spans="2:3" ht="12">
      <c r="B20" s="59" t="s">
        <v>78</v>
      </c>
      <c r="C20" s="60">
        <v>12.83</v>
      </c>
    </row>
    <row r="21" spans="2:3" ht="12">
      <c r="B21" s="59" t="s">
        <v>21</v>
      </c>
      <c r="C21" s="60">
        <v>12.77</v>
      </c>
    </row>
    <row r="22" spans="2:3" ht="12">
      <c r="B22" s="59" t="s">
        <v>77</v>
      </c>
      <c r="C22" s="60">
        <v>12.74</v>
      </c>
    </row>
    <row r="23" spans="2:3" ht="12">
      <c r="B23" s="59" t="s">
        <v>15</v>
      </c>
      <c r="C23" s="60">
        <v>11.34</v>
      </c>
    </row>
    <row r="24" spans="2:3" ht="12">
      <c r="B24" s="59" t="s">
        <v>80</v>
      </c>
      <c r="C24" s="60">
        <v>8.13</v>
      </c>
    </row>
    <row r="25" spans="2:3" ht="12">
      <c r="B25" s="59" t="s">
        <v>17</v>
      </c>
      <c r="C25" s="60">
        <v>6.96</v>
      </c>
    </row>
    <row r="26" spans="2:3" ht="12">
      <c r="B26" s="59" t="s">
        <v>76</v>
      </c>
      <c r="C26" s="60">
        <v>6.64</v>
      </c>
    </row>
    <row r="27" spans="2:3" ht="12">
      <c r="B27" s="59" t="s">
        <v>85</v>
      </c>
      <c r="C27" s="60">
        <v>6.42</v>
      </c>
    </row>
    <row r="28" spans="2:3" ht="12">
      <c r="B28" s="59" t="s">
        <v>81</v>
      </c>
      <c r="C28" s="60">
        <v>5.72</v>
      </c>
    </row>
    <row r="29" spans="2:3" ht="12">
      <c r="B29" s="59" t="s">
        <v>19</v>
      </c>
      <c r="C29" s="60">
        <v>5.37</v>
      </c>
    </row>
    <row r="30" spans="2:3" ht="12">
      <c r="B30" s="59" t="s">
        <v>82</v>
      </c>
      <c r="C30" s="60">
        <v>4.72</v>
      </c>
    </row>
    <row r="31" spans="2:3" ht="12">
      <c r="B31" s="59" t="s">
        <v>10</v>
      </c>
      <c r="C31" s="60">
        <v>4.65</v>
      </c>
    </row>
    <row r="32" spans="2:3" ht="12">
      <c r="B32" s="59" t="s">
        <v>18</v>
      </c>
      <c r="C32" s="60">
        <v>4.48</v>
      </c>
    </row>
    <row r="33" spans="2:3" ht="12">
      <c r="B33" s="59" t="s">
        <v>9</v>
      </c>
      <c r="C33" s="60">
        <v>4.2</v>
      </c>
    </row>
    <row r="34" spans="2:3" ht="12">
      <c r="B34" s="59" t="s">
        <v>53</v>
      </c>
      <c r="C34" s="60">
        <v>3.85</v>
      </c>
    </row>
    <row r="35" spans="2:3" ht="12">
      <c r="B35" s="59" t="s">
        <v>52</v>
      </c>
      <c r="C35" s="60">
        <v>3.34</v>
      </c>
    </row>
    <row r="36" spans="2:3" ht="12">
      <c r="B36" s="59" t="s">
        <v>16</v>
      </c>
      <c r="C36" s="60">
        <v>3.11</v>
      </c>
    </row>
    <row r="37" ht="12">
      <c r="C37" s="60"/>
    </row>
    <row r="38" spans="2:3" ht="12">
      <c r="B38" s="1" t="s">
        <v>188</v>
      </c>
      <c r="C38" s="60"/>
    </row>
    <row r="39" spans="2:3" ht="12">
      <c r="B39" s="1"/>
      <c r="C39" s="60"/>
    </row>
    <row r="40" spans="2:3" ht="12">
      <c r="B40" s="1" t="s">
        <v>0</v>
      </c>
      <c r="C40" s="60"/>
    </row>
    <row r="41" spans="2:3" ht="12">
      <c r="B41" s="1"/>
      <c r="C41" s="60"/>
    </row>
    <row r="42" spans="2:3" ht="12">
      <c r="B42" s="1"/>
      <c r="C42" s="60"/>
    </row>
    <row r="43" spans="2:3" ht="12">
      <c r="B43" s="1"/>
      <c r="C43" s="60"/>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4">
    <tabColor indexed="54"/>
  </sheetPr>
  <dimension ref="A1:A1"/>
  <sheetViews>
    <sheetView workbookViewId="0" topLeftCell="A1">
      <selection activeCell="B6" sqref="B6"/>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9"/>
  <dimension ref="A2:P55"/>
  <sheetViews>
    <sheetView showGridLines="0" workbookViewId="0" topLeftCell="A1">
      <selection activeCell="A1" sqref="A1"/>
    </sheetView>
  </sheetViews>
  <sheetFormatPr defaultColWidth="9.140625" defaultRowHeight="12.75"/>
  <cols>
    <col min="1" max="1" width="1.7109375" style="1" customWidth="1"/>
    <col min="2" max="2" width="15.8515625" style="1" customWidth="1"/>
    <col min="3" max="3" width="7.140625" style="1" customWidth="1"/>
    <col min="4" max="5" width="8.140625" style="1" customWidth="1"/>
    <col min="6" max="6" width="7.7109375" style="1" customWidth="1"/>
    <col min="7" max="7" width="7.140625" style="1" customWidth="1"/>
    <col min="8" max="9" width="8.140625" style="1" customWidth="1"/>
    <col min="10" max="10" width="7.7109375" style="1" customWidth="1"/>
    <col min="11" max="11" width="7.140625" style="1" customWidth="1"/>
    <col min="12" max="12" width="8.140625" style="1" customWidth="1"/>
    <col min="13" max="13" width="1.7109375" style="1" customWidth="1"/>
    <col min="14" max="16384" width="9.140625" style="1" customWidth="1"/>
  </cols>
  <sheetData>
    <row r="2" ht="12">
      <c r="B2" s="1" t="s">
        <v>64</v>
      </c>
    </row>
    <row r="3" spans="1:13" ht="12">
      <c r="A3" s="2"/>
      <c r="B3" s="1" t="s">
        <v>29</v>
      </c>
      <c r="M3" s="2"/>
    </row>
    <row r="4" ht="12">
      <c r="B4" s="1" t="s">
        <v>49</v>
      </c>
    </row>
    <row r="6" ht="12">
      <c r="B6" s="1" t="s">
        <v>137</v>
      </c>
    </row>
    <row r="7" ht="12">
      <c r="B7" s="1" t="s">
        <v>46</v>
      </c>
    </row>
    <row r="9" spans="1:13" ht="12">
      <c r="A9" s="3"/>
      <c r="B9" s="3"/>
      <c r="C9" s="92" t="s">
        <v>168</v>
      </c>
      <c r="D9" s="92"/>
      <c r="E9" s="92"/>
      <c r="F9" s="4"/>
      <c r="G9" s="92" t="s">
        <v>169</v>
      </c>
      <c r="H9" s="92"/>
      <c r="I9" s="92"/>
      <c r="J9" s="4"/>
      <c r="K9" s="92" t="s">
        <v>170</v>
      </c>
      <c r="L9" s="92"/>
      <c r="M9" s="3"/>
    </row>
    <row r="10" spans="1:13" ht="39.75" customHeight="1">
      <c r="A10" s="11"/>
      <c r="B10" s="12"/>
      <c r="C10" s="25">
        <v>2005</v>
      </c>
      <c r="D10" s="25">
        <v>2006</v>
      </c>
      <c r="E10" s="26" t="s">
        <v>121</v>
      </c>
      <c r="F10" s="25"/>
      <c r="G10" s="25">
        <v>2005</v>
      </c>
      <c r="H10" s="25">
        <v>2006</v>
      </c>
      <c r="I10" s="26" t="s">
        <v>121</v>
      </c>
      <c r="J10" s="26"/>
      <c r="K10" s="25">
        <v>2005</v>
      </c>
      <c r="L10" s="25">
        <v>2006</v>
      </c>
      <c r="M10" s="11"/>
    </row>
    <row r="11" spans="1:16" s="8" customFormat="1" ht="12">
      <c r="A11" s="27"/>
      <c r="B11" s="28" t="s">
        <v>75</v>
      </c>
      <c r="C11" s="29">
        <v>402.855</v>
      </c>
      <c r="D11" s="29">
        <v>441.556</v>
      </c>
      <c r="E11" s="29">
        <v>9.606682305047709</v>
      </c>
      <c r="F11" s="29"/>
      <c r="G11" s="29">
        <v>349.989</v>
      </c>
      <c r="H11" s="29">
        <v>373.059</v>
      </c>
      <c r="I11" s="29">
        <v>6.59163573712318</v>
      </c>
      <c r="J11" s="29"/>
      <c r="K11" s="29">
        <v>52.867</v>
      </c>
      <c r="L11" s="29">
        <v>68.497</v>
      </c>
      <c r="M11" s="27"/>
      <c r="N11" s="38"/>
      <c r="O11" s="38"/>
      <c r="P11" s="38"/>
    </row>
    <row r="12" spans="1:16" s="8" customFormat="1" ht="12">
      <c r="A12" s="14"/>
      <c r="B12" s="15" t="s">
        <v>69</v>
      </c>
      <c r="C12" s="18">
        <v>399.76</v>
      </c>
      <c r="D12" s="18">
        <v>425.579</v>
      </c>
      <c r="E12" s="18">
        <v>6.4586251751050705</v>
      </c>
      <c r="F12" s="18"/>
      <c r="G12" s="18">
        <v>367.939</v>
      </c>
      <c r="H12" s="18">
        <v>390.547</v>
      </c>
      <c r="I12" s="18">
        <v>6.1444967779985316</v>
      </c>
      <c r="J12" s="18"/>
      <c r="K12" s="18">
        <v>31.821</v>
      </c>
      <c r="L12" s="18">
        <v>35.032</v>
      </c>
      <c r="M12" s="14"/>
      <c r="N12" s="38"/>
      <c r="O12" s="38"/>
      <c r="P12" s="38"/>
    </row>
    <row r="13" spans="2:16" s="8" customFormat="1" ht="12">
      <c r="B13" s="9" t="s">
        <v>76</v>
      </c>
      <c r="C13" s="29">
        <v>45.164</v>
      </c>
      <c r="D13" s="29">
        <v>47.357</v>
      </c>
      <c r="E13" s="29">
        <v>4.855637233194576</v>
      </c>
      <c r="F13" s="29"/>
      <c r="G13" s="29">
        <v>41.163</v>
      </c>
      <c r="H13" s="29">
        <v>42.243</v>
      </c>
      <c r="I13" s="29">
        <v>2.6237154726332035</v>
      </c>
      <c r="J13" s="29"/>
      <c r="K13" s="29">
        <v>4.001</v>
      </c>
      <c r="L13" s="29">
        <v>5.114</v>
      </c>
      <c r="N13" s="38"/>
      <c r="O13" s="38"/>
      <c r="P13" s="38"/>
    </row>
    <row r="14" spans="2:16" s="8" customFormat="1" ht="12">
      <c r="B14" s="9" t="s">
        <v>52</v>
      </c>
      <c r="C14" s="17">
        <v>3.483</v>
      </c>
      <c r="D14" s="17">
        <v>4.143</v>
      </c>
      <c r="E14" s="17">
        <v>18.949181739879407</v>
      </c>
      <c r="F14" s="17"/>
      <c r="G14" s="17">
        <v>2.806</v>
      </c>
      <c r="H14" s="17">
        <v>3.172</v>
      </c>
      <c r="I14" s="17">
        <v>13.043478260869579</v>
      </c>
      <c r="J14" s="17"/>
      <c r="K14" s="17">
        <v>0.677</v>
      </c>
      <c r="L14" s="17">
        <v>0.972</v>
      </c>
      <c r="N14" s="38"/>
      <c r="O14" s="38"/>
      <c r="P14" s="38"/>
    </row>
    <row r="15" spans="2:16" s="8" customFormat="1" ht="12">
      <c r="B15" s="9" t="s">
        <v>77</v>
      </c>
      <c r="C15" s="17">
        <v>9.469</v>
      </c>
      <c r="D15" s="17">
        <v>10.598</v>
      </c>
      <c r="E15" s="17">
        <v>11.923117541451056</v>
      </c>
      <c r="F15" s="17"/>
      <c r="G15" s="17">
        <v>8.242</v>
      </c>
      <c r="H15" s="17">
        <v>9.378</v>
      </c>
      <c r="I15" s="17">
        <v>13.783062363503994</v>
      </c>
      <c r="J15" s="17"/>
      <c r="K15" s="17">
        <v>1.227</v>
      </c>
      <c r="L15" s="17">
        <v>1.22</v>
      </c>
      <c r="N15" s="38"/>
      <c r="O15" s="38"/>
      <c r="P15" s="38"/>
    </row>
    <row r="16" spans="2:16" s="8" customFormat="1" ht="12">
      <c r="B16" s="9" t="s">
        <v>78</v>
      </c>
      <c r="C16" s="17">
        <v>35.428</v>
      </c>
      <c r="D16" s="17">
        <v>41.843</v>
      </c>
      <c r="E16" s="17">
        <v>18.107146889465973</v>
      </c>
      <c r="F16" s="17"/>
      <c r="G16" s="17">
        <v>30.289</v>
      </c>
      <c r="H16" s="17">
        <v>36.644</v>
      </c>
      <c r="I16" s="17">
        <v>20.981214302221908</v>
      </c>
      <c r="J16" s="17"/>
      <c r="K16" s="17">
        <v>5.139</v>
      </c>
      <c r="L16" s="17">
        <v>5.198</v>
      </c>
      <c r="N16" s="38"/>
      <c r="O16" s="38"/>
      <c r="P16" s="38"/>
    </row>
    <row r="17" spans="2:16" s="8" customFormat="1" ht="12">
      <c r="B17" s="9" t="s">
        <v>79</v>
      </c>
      <c r="C17" s="17">
        <v>126.935</v>
      </c>
      <c r="D17" s="17">
        <v>139.081</v>
      </c>
      <c r="E17" s="17">
        <v>9.568676881868665</v>
      </c>
      <c r="F17" s="17"/>
      <c r="G17" s="17">
        <v>166.927</v>
      </c>
      <c r="H17" s="17">
        <v>174.95</v>
      </c>
      <c r="I17" s="17">
        <v>4.806292571004089</v>
      </c>
      <c r="J17" s="17"/>
      <c r="K17" s="17">
        <v>-39.992</v>
      </c>
      <c r="L17" s="17">
        <v>-35.869</v>
      </c>
      <c r="N17" s="38"/>
      <c r="O17" s="38"/>
      <c r="P17" s="38"/>
    </row>
    <row r="18" spans="2:16" s="8" customFormat="1" ht="12">
      <c r="B18" s="9" t="s">
        <v>80</v>
      </c>
      <c r="C18" s="17">
        <v>2.569</v>
      </c>
      <c r="D18" s="17">
        <v>2.773</v>
      </c>
      <c r="E18" s="17">
        <v>7.940833008952897</v>
      </c>
      <c r="F18" s="17"/>
      <c r="G18" s="17">
        <v>1.741</v>
      </c>
      <c r="H18" s="17">
        <v>1.962</v>
      </c>
      <c r="I18" s="17">
        <v>12.693854106835145</v>
      </c>
      <c r="J18" s="17"/>
      <c r="K18" s="17">
        <v>0.829</v>
      </c>
      <c r="L18" s="17">
        <v>0.812</v>
      </c>
      <c r="N18" s="38"/>
      <c r="O18" s="38"/>
      <c r="P18" s="38"/>
    </row>
    <row r="19" spans="2:12" s="8" customFormat="1" ht="12">
      <c r="B19" s="9" t="s">
        <v>84</v>
      </c>
      <c r="C19" s="17">
        <v>48.219</v>
      </c>
      <c r="D19" s="17">
        <v>55.051</v>
      </c>
      <c r="E19" s="17">
        <v>14.16868869117982</v>
      </c>
      <c r="F19" s="17"/>
      <c r="G19" s="17">
        <v>57.521</v>
      </c>
      <c r="H19" s="17">
        <v>62.471</v>
      </c>
      <c r="I19" s="17">
        <v>8.605552754646117</v>
      </c>
      <c r="J19" s="17"/>
      <c r="K19" s="17">
        <v>-9.302</v>
      </c>
      <c r="L19" s="17">
        <v>-7.42</v>
      </c>
    </row>
    <row r="20" spans="2:12" s="8" customFormat="1" ht="12">
      <c r="B20" s="9" t="s">
        <v>81</v>
      </c>
      <c r="C20" s="17">
        <v>27.559</v>
      </c>
      <c r="D20" s="17">
        <v>28.364</v>
      </c>
      <c r="E20" s="17">
        <v>2.9210058420116924</v>
      </c>
      <c r="F20" s="17"/>
      <c r="G20" s="17">
        <v>11.859</v>
      </c>
      <c r="H20" s="17">
        <v>13.027</v>
      </c>
      <c r="I20" s="17">
        <v>9.84905978581667</v>
      </c>
      <c r="J20" s="17"/>
      <c r="K20" s="17">
        <v>15.7</v>
      </c>
      <c r="L20" s="17">
        <v>15.337</v>
      </c>
    </row>
    <row r="21" spans="2:12" s="8" customFormat="1" ht="12">
      <c r="B21" s="9" t="s">
        <v>82</v>
      </c>
      <c r="C21" s="17">
        <v>76.247</v>
      </c>
      <c r="D21" s="17">
        <v>84.461</v>
      </c>
      <c r="E21" s="17">
        <v>10.772882867522648</v>
      </c>
      <c r="F21" s="17"/>
      <c r="G21" s="17">
        <v>54.008</v>
      </c>
      <c r="H21" s="17">
        <v>62.319</v>
      </c>
      <c r="I21" s="17">
        <v>15.388460968745377</v>
      </c>
      <c r="J21" s="17"/>
      <c r="K21" s="17">
        <v>22.24</v>
      </c>
      <c r="L21" s="17">
        <v>22.143</v>
      </c>
    </row>
    <row r="22" spans="2:12" s="8" customFormat="1" ht="12">
      <c r="B22" s="9" t="s">
        <v>83</v>
      </c>
      <c r="C22" s="17">
        <v>95.602</v>
      </c>
      <c r="D22" s="17">
        <v>94.224</v>
      </c>
      <c r="E22" s="17">
        <v>-1.441392439488709</v>
      </c>
      <c r="F22" s="17"/>
      <c r="G22" s="17">
        <v>84.962</v>
      </c>
      <c r="H22" s="17">
        <v>85.956</v>
      </c>
      <c r="I22" s="17">
        <v>1.1699347943786575</v>
      </c>
      <c r="J22" s="17"/>
      <c r="K22" s="17">
        <v>10.64</v>
      </c>
      <c r="L22" s="17">
        <v>8.268</v>
      </c>
    </row>
    <row r="23" spans="2:12" s="8" customFormat="1" ht="12">
      <c r="B23" s="9" t="s">
        <v>85</v>
      </c>
      <c r="C23" s="17">
        <v>71.888</v>
      </c>
      <c r="D23" s="17">
        <v>78.42</v>
      </c>
      <c r="E23" s="17">
        <v>9.08635655464054</v>
      </c>
      <c r="F23" s="17"/>
      <c r="G23" s="17">
        <v>72.412</v>
      </c>
      <c r="H23" s="17">
        <v>79.908</v>
      </c>
      <c r="I23" s="17">
        <v>10.351875379771291</v>
      </c>
      <c r="J23" s="17"/>
      <c r="K23" s="17">
        <v>-0.524</v>
      </c>
      <c r="L23" s="17">
        <v>-1.488</v>
      </c>
    </row>
    <row r="24" spans="2:12" s="8" customFormat="1" ht="12">
      <c r="B24" s="9" t="s">
        <v>8</v>
      </c>
      <c r="C24" s="17">
        <v>5.239</v>
      </c>
      <c r="D24" s="17">
        <v>5.778</v>
      </c>
      <c r="E24" s="17">
        <v>10.288222943309776</v>
      </c>
      <c r="F24" s="17"/>
      <c r="G24" s="17">
        <v>2.179</v>
      </c>
      <c r="H24" s="17">
        <v>2.376</v>
      </c>
      <c r="I24" s="17">
        <v>9.040844424047734</v>
      </c>
      <c r="J24" s="17"/>
      <c r="K24" s="17">
        <v>3.06</v>
      </c>
      <c r="L24" s="17">
        <v>3.402</v>
      </c>
    </row>
    <row r="25" spans="2:12" s="8" customFormat="1" ht="12">
      <c r="B25" s="9" t="s">
        <v>9</v>
      </c>
      <c r="C25" s="17">
        <v>1.76</v>
      </c>
      <c r="D25" s="17">
        <v>2.122</v>
      </c>
      <c r="E25" s="17">
        <v>20.568181818181806</v>
      </c>
      <c r="F25" s="17"/>
      <c r="G25" s="17">
        <v>1.267</v>
      </c>
      <c r="H25" s="17">
        <v>1.586</v>
      </c>
      <c r="I25" s="17">
        <v>25.17758484609316</v>
      </c>
      <c r="J25" s="17"/>
      <c r="K25" s="17">
        <v>0.493</v>
      </c>
      <c r="L25" s="17">
        <v>0.534</v>
      </c>
    </row>
    <row r="26" spans="2:12" s="8" customFormat="1" ht="12">
      <c r="B26" s="9" t="s">
        <v>10</v>
      </c>
      <c r="C26" s="17">
        <v>2.503</v>
      </c>
      <c r="D26" s="17">
        <v>2.879</v>
      </c>
      <c r="E26" s="17">
        <v>15.021973631642016</v>
      </c>
      <c r="F26" s="17"/>
      <c r="G26" s="17">
        <v>1.655</v>
      </c>
      <c r="H26" s="17">
        <v>2.018</v>
      </c>
      <c r="I26" s="17">
        <v>21.933534743202408</v>
      </c>
      <c r="J26" s="17"/>
      <c r="K26" s="17">
        <v>0.847</v>
      </c>
      <c r="L26" s="17">
        <v>0.861</v>
      </c>
    </row>
    <row r="27" spans="2:12" s="8" customFormat="1" ht="12">
      <c r="B27" s="9" t="s">
        <v>11</v>
      </c>
      <c r="C27" s="17">
        <v>32.877</v>
      </c>
      <c r="D27" s="17">
        <v>40.605</v>
      </c>
      <c r="E27" s="17">
        <v>23.505794324299643</v>
      </c>
      <c r="F27" s="17"/>
      <c r="G27" s="17">
        <v>19.797</v>
      </c>
      <c r="H27" s="17">
        <v>24.037</v>
      </c>
      <c r="I27" s="17">
        <v>21.417386472697885</v>
      </c>
      <c r="J27" s="17"/>
      <c r="K27" s="17">
        <v>13.08</v>
      </c>
      <c r="L27" s="17">
        <v>16.568</v>
      </c>
    </row>
    <row r="28" spans="2:12" s="8" customFormat="1" ht="12">
      <c r="B28" s="9" t="s">
        <v>12</v>
      </c>
      <c r="C28" s="17">
        <v>10.288</v>
      </c>
      <c r="D28" s="17">
        <v>10.573</v>
      </c>
      <c r="E28" s="17">
        <v>2.770217729393476</v>
      </c>
      <c r="F28" s="17"/>
      <c r="G28" s="17">
        <v>9.236</v>
      </c>
      <c r="H28" s="17">
        <v>9.282</v>
      </c>
      <c r="I28" s="17">
        <v>0.4980511043741753</v>
      </c>
      <c r="J28" s="17"/>
      <c r="K28" s="17">
        <v>1.053</v>
      </c>
      <c r="L28" s="17">
        <v>1.291</v>
      </c>
    </row>
    <row r="29" spans="2:12" s="8" customFormat="1" ht="12">
      <c r="B29" s="9" t="s">
        <v>13</v>
      </c>
      <c r="C29" s="17">
        <v>1.615</v>
      </c>
      <c r="D29" s="17">
        <v>2.068</v>
      </c>
      <c r="E29" s="17">
        <v>28.04953560371517</v>
      </c>
      <c r="F29" s="17"/>
      <c r="G29" s="17">
        <v>0.975</v>
      </c>
      <c r="H29" s="17">
        <v>1.311</v>
      </c>
      <c r="I29" s="17">
        <v>34.46153846153845</v>
      </c>
      <c r="J29" s="17"/>
      <c r="K29" s="17">
        <v>0.64</v>
      </c>
      <c r="L29" s="17">
        <v>0.757</v>
      </c>
    </row>
    <row r="30" spans="2:12" s="8" customFormat="1" ht="12">
      <c r="B30" s="9" t="s">
        <v>14</v>
      </c>
      <c r="C30" s="17">
        <v>73.998</v>
      </c>
      <c r="D30" s="17">
        <v>75.012</v>
      </c>
      <c r="E30" s="17">
        <v>1.370307305602858</v>
      </c>
      <c r="F30" s="17"/>
      <c r="G30" s="17">
        <v>67.934</v>
      </c>
      <c r="H30" s="17">
        <v>72.441</v>
      </c>
      <c r="I30" s="17">
        <v>6.634380428062547</v>
      </c>
      <c r="J30" s="17"/>
      <c r="K30" s="17">
        <v>6.064</v>
      </c>
      <c r="L30" s="17">
        <v>2.57</v>
      </c>
    </row>
    <row r="31" spans="2:12" s="8" customFormat="1" ht="12">
      <c r="B31" s="9" t="s">
        <v>15</v>
      </c>
      <c r="C31" s="17">
        <v>40.558</v>
      </c>
      <c r="D31" s="17">
        <v>36.986</v>
      </c>
      <c r="E31" s="17">
        <v>-8.807140391538049</v>
      </c>
      <c r="F31" s="17"/>
      <c r="G31" s="17">
        <v>36.416</v>
      </c>
      <c r="H31" s="17">
        <v>25.926</v>
      </c>
      <c r="I31" s="17">
        <v>-28.806019332161682</v>
      </c>
      <c r="J31" s="17"/>
      <c r="K31" s="17">
        <v>4.142</v>
      </c>
      <c r="L31" s="17">
        <v>11.06</v>
      </c>
    </row>
    <row r="32" spans="2:12" s="8" customFormat="1" ht="12">
      <c r="B32" s="9" t="s">
        <v>16</v>
      </c>
      <c r="C32" s="17">
        <v>13.103</v>
      </c>
      <c r="D32" s="17">
        <v>16.349</v>
      </c>
      <c r="E32" s="17">
        <v>24.772952758910183</v>
      </c>
      <c r="F32" s="17"/>
      <c r="G32" s="17">
        <v>11.538</v>
      </c>
      <c r="H32" s="17">
        <v>14.602</v>
      </c>
      <c r="I32" s="17">
        <v>26.555728895822494</v>
      </c>
      <c r="J32" s="17"/>
      <c r="K32" s="17">
        <v>1.565</v>
      </c>
      <c r="L32" s="17">
        <v>1.748</v>
      </c>
    </row>
    <row r="33" spans="2:12" s="8" customFormat="1" ht="12">
      <c r="B33" s="9" t="s">
        <v>17</v>
      </c>
      <c r="C33" s="17">
        <v>12.255</v>
      </c>
      <c r="D33" s="17">
        <v>14.141</v>
      </c>
      <c r="E33" s="17">
        <v>15.389636882904934</v>
      </c>
      <c r="F33" s="17"/>
      <c r="G33" s="17">
        <v>8.418</v>
      </c>
      <c r="H33" s="17">
        <v>9.248</v>
      </c>
      <c r="I33" s="17">
        <v>9.859824186267518</v>
      </c>
      <c r="J33" s="17"/>
      <c r="K33" s="17">
        <v>3.838</v>
      </c>
      <c r="L33" s="17">
        <v>4.893</v>
      </c>
    </row>
    <row r="34" spans="2:12" s="8" customFormat="1" ht="12">
      <c r="B34" s="9" t="s">
        <v>53</v>
      </c>
      <c r="C34" s="17">
        <v>4.095</v>
      </c>
      <c r="D34" s="17">
        <v>5.511</v>
      </c>
      <c r="E34" s="17">
        <v>34.57875457875459</v>
      </c>
      <c r="F34" s="17"/>
      <c r="G34" s="17">
        <v>4.44</v>
      </c>
      <c r="H34" s="17">
        <v>5.501</v>
      </c>
      <c r="I34" s="17">
        <v>23.8963963963964</v>
      </c>
      <c r="J34" s="17"/>
      <c r="K34" s="17">
        <v>-0.345</v>
      </c>
      <c r="L34" s="17">
        <v>0.009</v>
      </c>
    </row>
    <row r="35" spans="2:12" s="8" customFormat="1" ht="12">
      <c r="B35" s="9" t="s">
        <v>18</v>
      </c>
      <c r="C35" s="17">
        <v>3.144</v>
      </c>
      <c r="D35" s="17">
        <v>3.45</v>
      </c>
      <c r="E35" s="17">
        <v>9.732824427480914</v>
      </c>
      <c r="F35" s="17"/>
      <c r="G35" s="17">
        <v>2.294</v>
      </c>
      <c r="H35" s="17">
        <v>2.584</v>
      </c>
      <c r="I35" s="17">
        <v>12.641673931996511</v>
      </c>
      <c r="J35" s="17"/>
      <c r="K35" s="17">
        <v>0.849</v>
      </c>
      <c r="L35" s="17">
        <v>0.866</v>
      </c>
    </row>
    <row r="36" spans="1:13" s="8" customFormat="1" ht="12">
      <c r="A36" s="11"/>
      <c r="B36" s="12" t="s">
        <v>19</v>
      </c>
      <c r="C36" s="17">
        <v>3.542</v>
      </c>
      <c r="D36" s="17">
        <v>4.314</v>
      </c>
      <c r="E36" s="17">
        <v>21.795595708639205</v>
      </c>
      <c r="F36" s="17"/>
      <c r="G36" s="17">
        <v>3.284</v>
      </c>
      <c r="H36" s="17">
        <v>3.784</v>
      </c>
      <c r="I36" s="17">
        <v>15.225334957369064</v>
      </c>
      <c r="J36" s="17"/>
      <c r="K36" s="17">
        <v>0.258</v>
      </c>
      <c r="L36" s="17">
        <v>0.53</v>
      </c>
      <c r="M36" s="11"/>
    </row>
    <row r="37" spans="1:13" s="8" customFormat="1" ht="12">
      <c r="A37" s="11"/>
      <c r="B37" s="12" t="s">
        <v>20</v>
      </c>
      <c r="C37" s="18">
        <v>13.666</v>
      </c>
      <c r="D37" s="18">
        <v>12.813</v>
      </c>
      <c r="E37" s="18">
        <v>-6.241767891116634</v>
      </c>
      <c r="F37" s="18"/>
      <c r="G37" s="18">
        <v>12.218</v>
      </c>
      <c r="H37" s="18">
        <v>12.405</v>
      </c>
      <c r="I37" s="18">
        <v>1.530528728106062</v>
      </c>
      <c r="J37" s="18"/>
      <c r="K37" s="18">
        <v>1.448</v>
      </c>
      <c r="L37" s="18">
        <v>0.408</v>
      </c>
      <c r="M37" s="11"/>
    </row>
    <row r="38" spans="1:13" s="8" customFormat="1" ht="12">
      <c r="A38" s="11"/>
      <c r="B38" s="12" t="s">
        <v>21</v>
      </c>
      <c r="C38" s="18">
        <v>34.542</v>
      </c>
      <c r="D38" s="18">
        <v>39.374</v>
      </c>
      <c r="E38" s="18">
        <v>13.9887672977824</v>
      </c>
      <c r="F38" s="18"/>
      <c r="G38" s="18">
        <v>26.176</v>
      </c>
      <c r="H38" s="18">
        <v>28.983</v>
      </c>
      <c r="I38" s="18">
        <v>10.72356356968216</v>
      </c>
      <c r="J38" s="18"/>
      <c r="K38" s="18">
        <v>8.366</v>
      </c>
      <c r="L38" s="18">
        <v>10.391</v>
      </c>
      <c r="M38" s="11"/>
    </row>
    <row r="39" spans="1:13" s="8" customFormat="1" ht="12">
      <c r="A39" s="14"/>
      <c r="B39" s="15" t="s">
        <v>22</v>
      </c>
      <c r="C39" s="30">
        <v>168.444</v>
      </c>
      <c r="D39" s="30">
        <v>182.75</v>
      </c>
      <c r="E39" s="30">
        <v>8.493030324618278</v>
      </c>
      <c r="F39" s="30"/>
      <c r="G39" s="30">
        <v>132.452</v>
      </c>
      <c r="H39" s="30">
        <v>139.926</v>
      </c>
      <c r="I39" s="30">
        <v>5.6427989007338475</v>
      </c>
      <c r="J39" s="30"/>
      <c r="K39" s="30">
        <v>35.992</v>
      </c>
      <c r="L39" s="30">
        <v>42.823</v>
      </c>
      <c r="M39" s="14"/>
    </row>
    <row r="40" spans="1:13" s="8" customFormat="1" ht="12">
      <c r="A40" s="11"/>
      <c r="B40" s="12" t="s">
        <v>136</v>
      </c>
      <c r="C40" s="18">
        <v>8.012</v>
      </c>
      <c r="D40" s="18">
        <v>8.359</v>
      </c>
      <c r="E40" s="18">
        <v>4.331003494757857</v>
      </c>
      <c r="F40" s="18"/>
      <c r="G40" s="18">
        <v>2.734</v>
      </c>
      <c r="H40" s="18">
        <v>2.761</v>
      </c>
      <c r="I40" s="18">
        <v>0.9875640087783522</v>
      </c>
      <c r="J40" s="18"/>
      <c r="K40" s="18">
        <v>5.278</v>
      </c>
      <c r="L40" s="18">
        <v>5.598</v>
      </c>
      <c r="M40" s="11"/>
    </row>
    <row r="41" spans="1:13" s="8" customFormat="1" ht="12">
      <c r="A41" s="14"/>
      <c r="B41" s="15" t="s">
        <v>54</v>
      </c>
      <c r="C41" s="30">
        <v>21.42</v>
      </c>
      <c r="D41" s="30">
        <v>19.555</v>
      </c>
      <c r="E41" s="30">
        <v>-8.70681605975725</v>
      </c>
      <c r="F41" s="30"/>
      <c r="G41" s="30">
        <v>9.144</v>
      </c>
      <c r="H41" s="30">
        <v>8.912</v>
      </c>
      <c r="I41" s="30">
        <v>-2.5371828521434714</v>
      </c>
      <c r="J41" s="30"/>
      <c r="K41" s="30">
        <v>12.276</v>
      </c>
      <c r="L41" s="30">
        <v>10.643</v>
      </c>
      <c r="M41" s="14"/>
    </row>
    <row r="42" spans="1:13" s="8" customFormat="1" ht="12">
      <c r="A42" s="11"/>
      <c r="B42" s="12" t="s">
        <v>23</v>
      </c>
      <c r="C42" s="18">
        <v>23.583</v>
      </c>
      <c r="D42" s="18">
        <v>26.214</v>
      </c>
      <c r="E42" s="18">
        <v>11.156341432387729</v>
      </c>
      <c r="F42" s="18"/>
      <c r="G42" s="18">
        <v>23.784</v>
      </c>
      <c r="H42" s="18">
        <v>25.05</v>
      </c>
      <c r="I42" s="18">
        <v>5.322906155398588</v>
      </c>
      <c r="J42" s="18"/>
      <c r="K42" s="18">
        <v>-0.201</v>
      </c>
      <c r="L42" s="18">
        <v>1.164</v>
      </c>
      <c r="M42" s="11"/>
    </row>
    <row r="43" spans="1:13" s="8" customFormat="1" ht="12">
      <c r="A43" s="27"/>
      <c r="B43" s="28" t="s">
        <v>70</v>
      </c>
      <c r="C43" s="29">
        <v>88.586</v>
      </c>
      <c r="D43" s="29">
        <v>93.42</v>
      </c>
      <c r="E43" s="29">
        <v>5.456844196599908</v>
      </c>
      <c r="F43" s="29"/>
      <c r="G43" s="29">
        <v>107.914</v>
      </c>
      <c r="H43" s="29">
        <v>107.961</v>
      </c>
      <c r="I43" s="29">
        <v>0.04355319977018546</v>
      </c>
      <c r="J43" s="29"/>
      <c r="K43" s="29">
        <v>-19.328</v>
      </c>
      <c r="L43" s="29">
        <v>-14.541</v>
      </c>
      <c r="M43" s="27"/>
    </row>
    <row r="44" spans="1:13" s="8" customFormat="1" ht="12">
      <c r="A44" s="14"/>
      <c r="B44" s="15" t="s">
        <v>26</v>
      </c>
      <c r="C44" s="30">
        <v>309.149</v>
      </c>
      <c r="D44" s="30">
        <v>333.584</v>
      </c>
      <c r="E44" s="30">
        <v>7.9039556977379855</v>
      </c>
      <c r="F44" s="30"/>
      <c r="G44" s="30">
        <v>253.703</v>
      </c>
      <c r="H44" s="30">
        <v>273.03</v>
      </c>
      <c r="I44" s="30">
        <v>7.617962735955031</v>
      </c>
      <c r="J44" s="30"/>
      <c r="K44" s="30">
        <v>55.446</v>
      </c>
      <c r="L44" s="30">
        <v>60.553</v>
      </c>
      <c r="M44" s="14"/>
    </row>
    <row r="45" spans="1:13" ht="12">
      <c r="A45" s="11"/>
      <c r="C45" s="18"/>
      <c r="D45" s="18"/>
      <c r="E45" s="18"/>
      <c r="F45" s="18"/>
      <c r="G45" s="3"/>
      <c r="M45" s="11"/>
    </row>
    <row r="46" spans="1:13" ht="12">
      <c r="A46" s="11"/>
      <c r="B46" s="70" t="s">
        <v>138</v>
      </c>
      <c r="C46" s="18"/>
      <c r="D46" s="18"/>
      <c r="E46" s="18"/>
      <c r="F46" s="18"/>
      <c r="G46" s="3"/>
      <c r="M46" s="11"/>
    </row>
    <row r="47" spans="1:13" ht="12">
      <c r="A47" s="11"/>
      <c r="B47" s="1" t="s">
        <v>177</v>
      </c>
      <c r="C47" s="18"/>
      <c r="D47" s="18"/>
      <c r="E47" s="18"/>
      <c r="F47" s="18"/>
      <c r="G47" s="3"/>
      <c r="M47" s="11"/>
    </row>
    <row r="48" spans="1:13" ht="12">
      <c r="A48" s="11"/>
      <c r="B48" s="11"/>
      <c r="C48" s="17"/>
      <c r="D48" s="17"/>
      <c r="E48" s="17"/>
      <c r="F48" s="17"/>
      <c r="M48" s="11"/>
    </row>
    <row r="49" spans="1:13" ht="12">
      <c r="A49" s="11"/>
      <c r="B49" s="3" t="s">
        <v>190</v>
      </c>
      <c r="C49" s="18"/>
      <c r="D49" s="18"/>
      <c r="E49" s="18"/>
      <c r="F49" s="18"/>
      <c r="G49" s="3"/>
      <c r="H49" s="3"/>
      <c r="M49" s="11"/>
    </row>
    <row r="50" spans="1:13" ht="12">
      <c r="A50" s="11"/>
      <c r="B50" s="3"/>
      <c r="C50" s="18"/>
      <c r="D50" s="18"/>
      <c r="E50" s="18"/>
      <c r="F50" s="18"/>
      <c r="G50" s="3"/>
      <c r="H50" s="3"/>
      <c r="M50" s="11"/>
    </row>
    <row r="51" spans="1:13" ht="12">
      <c r="A51" s="11"/>
      <c r="B51" s="3"/>
      <c r="C51" s="18"/>
      <c r="D51" s="18"/>
      <c r="E51" s="18"/>
      <c r="F51" s="18"/>
      <c r="G51" s="3"/>
      <c r="H51" s="3"/>
      <c r="M51" s="11"/>
    </row>
    <row r="52" spans="1:13" ht="12">
      <c r="A52" s="3"/>
      <c r="B52" s="3"/>
      <c r="C52" s="18"/>
      <c r="D52" s="18"/>
      <c r="E52" s="18"/>
      <c r="F52" s="18"/>
      <c r="G52" s="3"/>
      <c r="H52" s="3"/>
      <c r="M52" s="3"/>
    </row>
    <row r="53" spans="1:13" ht="12">
      <c r="A53" s="3"/>
      <c r="B53" s="3"/>
      <c r="C53" s="3"/>
      <c r="D53" s="3"/>
      <c r="E53" s="3"/>
      <c r="F53" s="3"/>
      <c r="G53" s="3"/>
      <c r="H53" s="3"/>
      <c r="M53" s="3"/>
    </row>
    <row r="54" spans="1:13" ht="12">
      <c r="A54" s="3"/>
      <c r="B54" s="3"/>
      <c r="C54" s="3"/>
      <c r="D54" s="3"/>
      <c r="E54" s="3"/>
      <c r="F54" s="3"/>
      <c r="G54" s="3"/>
      <c r="H54" s="3"/>
      <c r="M54" s="3"/>
    </row>
    <row r="55" spans="3:8" ht="12">
      <c r="C55" s="3"/>
      <c r="D55" s="3"/>
      <c r="E55" s="3"/>
      <c r="F55" s="3"/>
      <c r="G55" s="3"/>
      <c r="H55" s="3"/>
    </row>
  </sheetData>
  <mergeCells count="3">
    <mergeCell ref="C9:E9"/>
    <mergeCell ref="G9:I9"/>
    <mergeCell ref="K9:L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2"/>
  <dimension ref="B2:D28"/>
  <sheetViews>
    <sheetView workbookViewId="0" topLeftCell="A1">
      <selection activeCell="A1" sqref="A1"/>
    </sheetView>
  </sheetViews>
  <sheetFormatPr defaultColWidth="9.140625" defaultRowHeight="12.75"/>
  <cols>
    <col min="1" max="1" width="9.140625" style="1" customWidth="1"/>
    <col min="2" max="2" width="44.421875" style="1" customWidth="1"/>
    <col min="3" max="16384" width="9.140625" style="1" customWidth="1"/>
  </cols>
  <sheetData>
    <row r="1" ht="12"/>
    <row r="2" ht="12">
      <c r="B2" s="1" t="s">
        <v>64</v>
      </c>
    </row>
    <row r="3" ht="12">
      <c r="B3" s="1" t="s">
        <v>29</v>
      </c>
    </row>
    <row r="4" ht="12">
      <c r="B4" s="1" t="s">
        <v>49</v>
      </c>
    </row>
    <row r="5" ht="12"/>
    <row r="6" ht="12">
      <c r="B6" s="1" t="s">
        <v>139</v>
      </c>
    </row>
    <row r="7" ht="12">
      <c r="B7" s="1" t="s">
        <v>140</v>
      </c>
    </row>
    <row r="8" ht="12"/>
    <row r="9" spans="3:4" ht="12">
      <c r="C9" s="19" t="s">
        <v>51</v>
      </c>
      <c r="D9" s="19" t="s">
        <v>50</v>
      </c>
    </row>
    <row r="10" spans="2:4" ht="12">
      <c r="B10" s="23" t="s">
        <v>158</v>
      </c>
      <c r="C10" s="20">
        <v>15.952223500529945</v>
      </c>
      <c r="D10" s="20">
        <v>13.23383164593268</v>
      </c>
    </row>
    <row r="11" spans="2:4" ht="12">
      <c r="B11" s="23" t="s">
        <v>92</v>
      </c>
      <c r="C11" s="20">
        <v>8.89785214106478</v>
      </c>
      <c r="D11" s="20">
        <v>10.644428897305788</v>
      </c>
    </row>
    <row r="12" spans="2:4" ht="12">
      <c r="B12" s="23" t="s">
        <v>141</v>
      </c>
      <c r="C12" s="20">
        <v>1.7508537988386523</v>
      </c>
      <c r="D12" s="20">
        <v>3.810121187265285</v>
      </c>
    </row>
    <row r="13" spans="2:4" ht="12">
      <c r="B13" s="23" t="s">
        <v>142</v>
      </c>
      <c r="C13" s="20">
        <v>4.0696989736296185</v>
      </c>
      <c r="D13" s="20">
        <v>3.9098373179577495</v>
      </c>
    </row>
    <row r="14" spans="2:4" ht="12">
      <c r="B14" s="23" t="s">
        <v>143</v>
      </c>
      <c r="C14" s="20">
        <v>32.844078667258515</v>
      </c>
      <c r="D14" s="20">
        <v>34.97972170621805</v>
      </c>
    </row>
    <row r="15" spans="2:4" ht="12">
      <c r="B15" s="23" t="s">
        <v>144</v>
      </c>
      <c r="C15" s="20">
        <v>3.8645154861444526</v>
      </c>
      <c r="D15" s="20">
        <v>5.057376983265382</v>
      </c>
    </row>
    <row r="16" spans="2:4" ht="12">
      <c r="B16" s="23" t="s">
        <v>145</v>
      </c>
      <c r="C16" s="20">
        <v>3.1894029296397286</v>
      </c>
      <c r="D16" s="20">
        <v>2.7558643538957646</v>
      </c>
    </row>
    <row r="17" spans="2:4" ht="12">
      <c r="B17" s="23" t="s">
        <v>146</v>
      </c>
      <c r="C17" s="20">
        <v>5.2822292076203246</v>
      </c>
      <c r="D17" s="20">
        <v>3.903940127432926</v>
      </c>
    </row>
    <row r="18" spans="2:4" ht="12">
      <c r="B18" s="1" t="s">
        <v>147</v>
      </c>
      <c r="C18" s="20">
        <v>17.523938073539934</v>
      </c>
      <c r="D18" s="20">
        <v>17.27796407538754</v>
      </c>
    </row>
    <row r="19" spans="2:4" ht="24">
      <c r="B19" s="73" t="s">
        <v>55</v>
      </c>
      <c r="C19" s="74">
        <v>2.5235757185951497</v>
      </c>
      <c r="D19" s="74">
        <v>2.175795249544978</v>
      </c>
    </row>
    <row r="20" spans="2:4" ht="12">
      <c r="B20" s="71"/>
      <c r="C20" s="72"/>
      <c r="D20" s="72"/>
    </row>
    <row r="21" spans="2:4" ht="12">
      <c r="B21" s="1" t="s">
        <v>178</v>
      </c>
      <c r="C21" s="72"/>
      <c r="D21" s="72"/>
    </row>
    <row r="22" spans="2:4" ht="12">
      <c r="B22" s="71"/>
      <c r="C22" s="72"/>
      <c r="D22" s="72"/>
    </row>
    <row r="23" spans="3:4" ht="12">
      <c r="C23" s="72"/>
      <c r="D23" s="72"/>
    </row>
    <row r="24" spans="3:4" ht="12">
      <c r="C24" s="72"/>
      <c r="D24" s="72"/>
    </row>
    <row r="25" spans="3:4" ht="12">
      <c r="C25" s="72"/>
      <c r="D25" s="72"/>
    </row>
    <row r="26" spans="3:4" ht="12">
      <c r="C26" s="72"/>
      <c r="D26" s="72"/>
    </row>
    <row r="27" spans="3:4" ht="12">
      <c r="C27" s="72"/>
      <c r="D27" s="72"/>
    </row>
    <row r="28" spans="3:4" ht="12">
      <c r="C28" s="72"/>
      <c r="D28" s="72"/>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0"/>
  <dimension ref="A1:O23"/>
  <sheetViews>
    <sheetView workbookViewId="0" topLeftCell="A1">
      <selection activeCell="A1" sqref="A1"/>
    </sheetView>
  </sheetViews>
  <sheetFormatPr defaultColWidth="9.140625" defaultRowHeight="12.75"/>
  <cols>
    <col min="1" max="1" width="1.7109375" style="75" customWidth="1"/>
    <col min="2" max="2" width="17.57421875" style="75" customWidth="1"/>
    <col min="3" max="5" width="7.7109375" style="75" customWidth="1"/>
    <col min="6" max="6" width="2.140625" style="75" customWidth="1"/>
    <col min="7" max="9" width="8.00390625" style="75" customWidth="1"/>
    <col min="10" max="10" width="2.140625" style="75" customWidth="1"/>
    <col min="11" max="13" width="8.00390625" style="75" customWidth="1"/>
    <col min="14" max="14" width="2.140625" style="75" customWidth="1"/>
    <col min="15" max="16384" width="9.140625" style="75" customWidth="1"/>
  </cols>
  <sheetData>
    <row r="1" spans="1:15" ht="12">
      <c r="A1" s="70"/>
      <c r="B1" s="70"/>
      <c r="C1" s="70"/>
      <c r="D1" s="70"/>
      <c r="E1" s="70"/>
      <c r="F1" s="70"/>
      <c r="G1" s="70"/>
      <c r="H1" s="70"/>
      <c r="I1" s="70"/>
      <c r="J1" s="70"/>
      <c r="K1" s="70"/>
      <c r="L1" s="70"/>
      <c r="M1" s="70"/>
      <c r="N1" s="70"/>
      <c r="O1" s="70"/>
    </row>
    <row r="2" ht="12">
      <c r="B2" s="75" t="s">
        <v>64</v>
      </c>
    </row>
    <row r="3" ht="12">
      <c r="B3" s="75" t="s">
        <v>29</v>
      </c>
    </row>
    <row r="4" ht="12">
      <c r="B4" s="75" t="s">
        <v>49</v>
      </c>
    </row>
    <row r="6" ht="12">
      <c r="B6" s="75" t="s">
        <v>201</v>
      </c>
    </row>
    <row r="7" ht="12">
      <c r="B7" s="75" t="s">
        <v>46</v>
      </c>
    </row>
    <row r="9" spans="2:13" ht="12">
      <c r="B9" s="76"/>
      <c r="C9" s="93" t="s">
        <v>171</v>
      </c>
      <c r="D9" s="94"/>
      <c r="E9" s="94"/>
      <c r="F9" s="91"/>
      <c r="G9" s="93" t="s">
        <v>172</v>
      </c>
      <c r="H9" s="94"/>
      <c r="I9" s="94"/>
      <c r="J9" s="91"/>
      <c r="K9" s="93" t="s">
        <v>173</v>
      </c>
      <c r="L9" s="94"/>
      <c r="M9" s="94"/>
    </row>
    <row r="10" spans="1:13" ht="18.75" customHeight="1">
      <c r="A10" s="77"/>
      <c r="B10" s="76"/>
      <c r="C10" s="90" t="s">
        <v>50</v>
      </c>
      <c r="D10" s="90" t="s">
        <v>51</v>
      </c>
      <c r="E10" s="90" t="s">
        <v>159</v>
      </c>
      <c r="F10" s="90"/>
      <c r="G10" s="90" t="s">
        <v>50</v>
      </c>
      <c r="H10" s="90" t="s">
        <v>51</v>
      </c>
      <c r="I10" s="90" t="s">
        <v>159</v>
      </c>
      <c r="J10" s="90"/>
      <c r="K10" s="90" t="s">
        <v>50</v>
      </c>
      <c r="L10" s="90" t="s">
        <v>51</v>
      </c>
      <c r="M10" s="90" t="s">
        <v>159</v>
      </c>
    </row>
    <row r="11" spans="1:14" ht="12" customHeight="1">
      <c r="A11" s="78"/>
      <c r="B11" s="88" t="s">
        <v>160</v>
      </c>
      <c r="C11" s="79">
        <v>368.1</v>
      </c>
      <c r="D11" s="79">
        <v>321.7</v>
      </c>
      <c r="E11" s="79">
        <v>46.4</v>
      </c>
      <c r="F11" s="79"/>
      <c r="G11" s="79">
        <v>402.9</v>
      </c>
      <c r="H11" s="80">
        <v>350</v>
      </c>
      <c r="I11" s="79">
        <v>52.9</v>
      </c>
      <c r="J11" s="79"/>
      <c r="K11" s="79">
        <v>441.6</v>
      </c>
      <c r="L11" s="78">
        <v>373.1</v>
      </c>
      <c r="M11" s="79">
        <v>68.5</v>
      </c>
      <c r="N11" s="81"/>
    </row>
    <row r="12" spans="1:13" ht="12" customHeight="1">
      <c r="A12" s="77"/>
      <c r="B12" s="76" t="s">
        <v>26</v>
      </c>
      <c r="C12" s="82">
        <v>117.9</v>
      </c>
      <c r="D12" s="82">
        <v>109.3</v>
      </c>
      <c r="E12" s="82">
        <v>8.6</v>
      </c>
      <c r="F12" s="82"/>
      <c r="G12" s="82">
        <v>123.2</v>
      </c>
      <c r="H12" s="83">
        <v>118.2</v>
      </c>
      <c r="I12" s="82">
        <v>4.9</v>
      </c>
      <c r="J12" s="82"/>
      <c r="K12" s="82">
        <v>134.7</v>
      </c>
      <c r="L12" s="77">
        <v>122.1</v>
      </c>
      <c r="M12" s="82">
        <v>12.6</v>
      </c>
    </row>
    <row r="13" spans="1:13" ht="12" customHeight="1">
      <c r="A13" s="77"/>
      <c r="B13" s="76" t="s">
        <v>161</v>
      </c>
      <c r="C13" s="82">
        <v>61.3</v>
      </c>
      <c r="D13" s="82">
        <v>44.9</v>
      </c>
      <c r="E13" s="82">
        <v>16.4</v>
      </c>
      <c r="F13" s="82"/>
      <c r="G13" s="82">
        <v>65.4</v>
      </c>
      <c r="H13" s="83">
        <v>49</v>
      </c>
      <c r="I13" s="82">
        <v>16.4</v>
      </c>
      <c r="J13" s="82"/>
      <c r="K13" s="82">
        <v>70.4</v>
      </c>
      <c r="L13" s="77">
        <v>49.4</v>
      </c>
      <c r="M13" s="82">
        <v>21.1</v>
      </c>
    </row>
    <row r="14" spans="1:13" ht="12" customHeight="1">
      <c r="A14" s="77"/>
      <c r="B14" s="76" t="s">
        <v>25</v>
      </c>
      <c r="C14" s="82">
        <v>18.4</v>
      </c>
      <c r="D14" s="82">
        <v>11.1</v>
      </c>
      <c r="E14" s="82">
        <v>7.3</v>
      </c>
      <c r="F14" s="82"/>
      <c r="G14" s="82">
        <v>19.6</v>
      </c>
      <c r="H14" s="83">
        <v>12.3</v>
      </c>
      <c r="I14" s="82">
        <v>7.3</v>
      </c>
      <c r="J14" s="82"/>
      <c r="K14" s="82">
        <v>18.9</v>
      </c>
      <c r="L14" s="77">
        <v>12.9</v>
      </c>
      <c r="M14" s="82">
        <v>6</v>
      </c>
    </row>
    <row r="15" spans="1:13" ht="12" customHeight="1">
      <c r="A15" s="77"/>
      <c r="B15" s="76" t="s">
        <v>162</v>
      </c>
      <c r="C15" s="82">
        <v>9.4</v>
      </c>
      <c r="D15" s="82">
        <v>7.4</v>
      </c>
      <c r="E15" s="82">
        <v>2</v>
      </c>
      <c r="F15" s="82"/>
      <c r="G15" s="82">
        <v>12.3</v>
      </c>
      <c r="H15" s="83">
        <v>9.1</v>
      </c>
      <c r="I15" s="82">
        <v>3.2</v>
      </c>
      <c r="J15" s="82"/>
      <c r="K15" s="82">
        <v>14.2</v>
      </c>
      <c r="L15" s="77">
        <v>10.8</v>
      </c>
      <c r="M15" s="82">
        <v>3.4</v>
      </c>
    </row>
    <row r="16" spans="1:13" ht="12" customHeight="1">
      <c r="A16" s="77"/>
      <c r="B16" s="76" t="s">
        <v>163</v>
      </c>
      <c r="C16" s="82">
        <v>9.3</v>
      </c>
      <c r="D16" s="82">
        <v>7.7</v>
      </c>
      <c r="E16" s="82">
        <v>1.7</v>
      </c>
      <c r="F16" s="82"/>
      <c r="G16" s="82">
        <v>12.3</v>
      </c>
      <c r="H16" s="83">
        <v>9.6</v>
      </c>
      <c r="I16" s="82">
        <v>2.7</v>
      </c>
      <c r="J16" s="82"/>
      <c r="K16" s="82">
        <v>12.8</v>
      </c>
      <c r="L16" s="77">
        <v>11.3</v>
      </c>
      <c r="M16" s="82">
        <v>1.4</v>
      </c>
    </row>
    <row r="17" spans="1:13" ht="12" customHeight="1">
      <c r="A17" s="77"/>
      <c r="B17" s="76" t="s">
        <v>27</v>
      </c>
      <c r="C17" s="82">
        <v>8.3</v>
      </c>
      <c r="D17" s="82">
        <v>7.1</v>
      </c>
      <c r="E17" s="82">
        <v>1.2</v>
      </c>
      <c r="F17" s="82"/>
      <c r="G17" s="82">
        <v>9</v>
      </c>
      <c r="H17" s="83">
        <v>7.6</v>
      </c>
      <c r="I17" s="82">
        <v>1.3</v>
      </c>
      <c r="J17" s="82"/>
      <c r="K17" s="82">
        <v>10.2</v>
      </c>
      <c r="L17" s="77">
        <v>8.2</v>
      </c>
      <c r="M17" s="82">
        <v>2</v>
      </c>
    </row>
    <row r="18" spans="1:13" ht="12" customHeight="1">
      <c r="A18" s="77"/>
      <c r="B18" s="76" t="s">
        <v>164</v>
      </c>
      <c r="C18" s="82">
        <v>3.9</v>
      </c>
      <c r="D18" s="82">
        <v>3.9</v>
      </c>
      <c r="E18" s="82">
        <v>-0.1</v>
      </c>
      <c r="F18" s="82"/>
      <c r="G18" s="82">
        <v>5.4</v>
      </c>
      <c r="H18" s="83">
        <v>4.8</v>
      </c>
      <c r="I18" s="82">
        <v>0.6</v>
      </c>
      <c r="J18" s="82"/>
      <c r="K18" s="82">
        <v>7</v>
      </c>
      <c r="L18" s="77">
        <v>5.5</v>
      </c>
      <c r="M18" s="82">
        <v>1.4</v>
      </c>
    </row>
    <row r="19" spans="1:13" ht="12" customHeight="1">
      <c r="A19" s="77"/>
      <c r="B19" s="76" t="s">
        <v>165</v>
      </c>
      <c r="C19" s="82">
        <v>7.1</v>
      </c>
      <c r="D19" s="82">
        <v>5.2</v>
      </c>
      <c r="E19" s="82">
        <v>1.9</v>
      </c>
      <c r="F19" s="82"/>
      <c r="G19" s="82">
        <v>8.3</v>
      </c>
      <c r="H19" s="83">
        <v>5.6</v>
      </c>
      <c r="I19" s="82">
        <v>2.6</v>
      </c>
      <c r="J19" s="82"/>
      <c r="K19" s="82">
        <v>6.9</v>
      </c>
      <c r="L19" s="77">
        <v>6.7</v>
      </c>
      <c r="M19" s="82">
        <v>0.2</v>
      </c>
    </row>
    <row r="20" spans="1:14" ht="12" customHeight="1">
      <c r="A20" s="84"/>
      <c r="B20" s="89" t="s">
        <v>166</v>
      </c>
      <c r="C20" s="85">
        <v>3.7</v>
      </c>
      <c r="D20" s="85">
        <v>3.5</v>
      </c>
      <c r="E20" s="85">
        <v>0.3</v>
      </c>
      <c r="F20" s="85"/>
      <c r="G20" s="85">
        <v>4.6</v>
      </c>
      <c r="H20" s="86">
        <v>4</v>
      </c>
      <c r="I20" s="85">
        <v>0.6</v>
      </c>
      <c r="J20" s="85"/>
      <c r="K20" s="85">
        <v>5.2</v>
      </c>
      <c r="L20" s="84">
        <v>4.6</v>
      </c>
      <c r="M20" s="85">
        <v>0.5</v>
      </c>
      <c r="N20" s="87"/>
    </row>
    <row r="21" spans="1:14" ht="12" customHeight="1">
      <c r="A21" s="84"/>
      <c r="B21" s="89" t="s">
        <v>167</v>
      </c>
      <c r="C21" s="85">
        <v>128.7</v>
      </c>
      <c r="D21" s="85">
        <v>121.7</v>
      </c>
      <c r="E21" s="85">
        <v>7</v>
      </c>
      <c r="F21" s="85"/>
      <c r="G21" s="85">
        <v>142.8</v>
      </c>
      <c r="H21" s="86">
        <v>129.7</v>
      </c>
      <c r="I21" s="85">
        <v>13.2</v>
      </c>
      <c r="J21" s="85"/>
      <c r="K21" s="85">
        <v>161.3</v>
      </c>
      <c r="L21" s="84">
        <v>141.5</v>
      </c>
      <c r="M21" s="85">
        <v>19.8</v>
      </c>
      <c r="N21" s="87"/>
    </row>
    <row r="23" ht="12">
      <c r="B23" s="70" t="s">
        <v>189</v>
      </c>
    </row>
  </sheetData>
  <mergeCells count="3">
    <mergeCell ref="C9:E9"/>
    <mergeCell ref="G9:I9"/>
    <mergeCell ref="K9:M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3"/>
  <dimension ref="B2:F37"/>
  <sheetViews>
    <sheetView workbookViewId="0" topLeftCell="A1">
      <selection activeCell="A1" sqref="A1"/>
    </sheetView>
  </sheetViews>
  <sheetFormatPr defaultColWidth="9.140625" defaultRowHeight="12.75"/>
  <cols>
    <col min="1" max="1" width="9.140625" style="1" customWidth="1"/>
    <col min="2" max="2" width="38.140625" style="1" customWidth="1"/>
    <col min="3" max="4" width="9.140625" style="1" customWidth="1"/>
    <col min="5" max="6" width="9.421875" style="1" bestFit="1" customWidth="1"/>
    <col min="7" max="16384" width="9.140625" style="1" customWidth="1"/>
  </cols>
  <sheetData>
    <row r="1" ht="12"/>
    <row r="2" ht="12">
      <c r="B2" s="1" t="s">
        <v>64</v>
      </c>
    </row>
    <row r="3" ht="12">
      <c r="B3" s="1" t="s">
        <v>29</v>
      </c>
    </row>
    <row r="4" ht="12">
      <c r="B4" s="1" t="s">
        <v>49</v>
      </c>
    </row>
    <row r="5" ht="12"/>
    <row r="6" ht="12">
      <c r="B6" s="1" t="s">
        <v>148</v>
      </c>
    </row>
    <row r="7" ht="12">
      <c r="B7" s="1" t="s">
        <v>46</v>
      </c>
    </row>
    <row r="8" ht="12"/>
    <row r="9" spans="3:4" ht="12">
      <c r="C9" s="19" t="s">
        <v>50</v>
      </c>
      <c r="D9" s="19" t="s">
        <v>51</v>
      </c>
    </row>
    <row r="10" spans="2:6" ht="12">
      <c r="B10" s="36" t="s">
        <v>157</v>
      </c>
      <c r="C10" s="74">
        <v>126.9</v>
      </c>
      <c r="D10" s="74">
        <v>95.7</v>
      </c>
      <c r="E10" s="20"/>
      <c r="F10" s="20"/>
    </row>
    <row r="11" spans="2:6" ht="12">
      <c r="B11" s="36" t="s">
        <v>57</v>
      </c>
      <c r="C11" s="74">
        <v>109.7</v>
      </c>
      <c r="D11" s="74">
        <v>96.2</v>
      </c>
      <c r="E11" s="20"/>
      <c r="F11" s="20"/>
    </row>
    <row r="12" spans="2:6" ht="12">
      <c r="B12" s="36" t="s">
        <v>56</v>
      </c>
      <c r="C12" s="74">
        <v>71.1</v>
      </c>
      <c r="D12" s="74">
        <v>85.1</v>
      </c>
      <c r="E12" s="20"/>
      <c r="F12" s="20"/>
    </row>
    <row r="13" spans="2:6" ht="12">
      <c r="B13" s="36" t="s">
        <v>156</v>
      </c>
      <c r="C13" s="74">
        <v>41.9</v>
      </c>
      <c r="D13" s="74">
        <v>17.4</v>
      </c>
      <c r="E13" s="20"/>
      <c r="F13" s="20"/>
    </row>
    <row r="14" spans="2:6" ht="12">
      <c r="B14" s="36" t="s">
        <v>149</v>
      </c>
      <c r="C14" s="74">
        <v>23.4</v>
      </c>
      <c r="D14" s="74">
        <v>32.6</v>
      </c>
      <c r="E14" s="20"/>
      <c r="F14" s="20"/>
    </row>
    <row r="15" spans="2:6" ht="12">
      <c r="B15" s="36" t="s">
        <v>150</v>
      </c>
      <c r="C15" s="74">
        <v>21</v>
      </c>
      <c r="D15" s="74">
        <v>9.7</v>
      </c>
      <c r="E15" s="20"/>
      <c r="F15" s="20"/>
    </row>
    <row r="16" spans="2:6" ht="12">
      <c r="B16" s="36" t="s">
        <v>153</v>
      </c>
      <c r="C16" s="74">
        <v>14.2</v>
      </c>
      <c r="D16" s="74">
        <v>7.2</v>
      </c>
      <c r="E16" s="20"/>
      <c r="F16" s="20"/>
    </row>
    <row r="17" spans="2:6" ht="12">
      <c r="B17" s="36" t="s">
        <v>154</v>
      </c>
      <c r="C17" s="74">
        <v>12.1</v>
      </c>
      <c r="D17" s="74">
        <v>6.6</v>
      </c>
      <c r="E17" s="20"/>
      <c r="F17" s="20"/>
    </row>
    <row r="18" spans="2:6" ht="12">
      <c r="B18" s="36" t="s">
        <v>152</v>
      </c>
      <c r="C18" s="74">
        <v>8.7</v>
      </c>
      <c r="D18" s="74">
        <v>9.8</v>
      </c>
      <c r="E18" s="20"/>
      <c r="F18" s="20"/>
    </row>
    <row r="19" spans="2:5" ht="12">
      <c r="B19" s="36" t="s">
        <v>151</v>
      </c>
      <c r="C19" s="74">
        <v>7.910243</v>
      </c>
      <c r="D19" s="74">
        <v>6.9</v>
      </c>
      <c r="E19" s="20"/>
    </row>
    <row r="20" spans="2:5" ht="12">
      <c r="B20" s="36" t="s">
        <v>155</v>
      </c>
      <c r="C20" s="74">
        <v>4.6</v>
      </c>
      <c r="D20" s="74">
        <v>5.8</v>
      </c>
      <c r="E20" s="20"/>
    </row>
    <row r="21" spans="3:6" ht="12">
      <c r="C21" s="20"/>
      <c r="D21" s="20"/>
      <c r="E21" s="20"/>
      <c r="F21" s="20"/>
    </row>
    <row r="22" ht="12">
      <c r="B22" s="1" t="s">
        <v>179</v>
      </c>
    </row>
    <row r="33" ht="12">
      <c r="B33" s="21"/>
    </row>
    <row r="34" ht="12">
      <c r="B34" s="22"/>
    </row>
    <row r="35" ht="12">
      <c r="B35" s="21"/>
    </row>
    <row r="36" ht="12">
      <c r="B36" s="22"/>
    </row>
    <row r="37" ht="12">
      <c r="B37" s="21"/>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8">
    <tabColor indexed="54"/>
  </sheetPr>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c:creator>
  <cp:keywords/>
  <dc:description/>
  <cp:lastModifiedBy> Andrew Redpath</cp:lastModifiedBy>
  <cp:lastPrinted>2007-09-26T08:46:30Z</cp:lastPrinted>
  <dcterms:created xsi:type="dcterms:W3CDTF">2006-08-21T13:09:34Z</dcterms:created>
  <dcterms:modified xsi:type="dcterms:W3CDTF">2008-05-16T06:41:44Z</dcterms:modified>
  <cp:category/>
  <cp:version/>
  <cp:contentType/>
  <cp:contentStatus/>
</cp:coreProperties>
</file>