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9.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21.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22.xml" ContentType="application/vnd.openxmlformats-officedocument.drawing+xml"/>
  <Override PartName="/xl/worksheets/sheet47.xml" ContentType="application/vnd.openxmlformats-officedocument.spreadsheetml.worksheet+xml"/>
  <Override PartName="/xl/drawings/drawing23.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24.xml" ContentType="application/vnd.openxmlformats-officedocument.drawing+xml"/>
  <Override PartName="/xl/worksheets/sheet50.xml" ContentType="application/vnd.openxmlformats-officedocument.spreadsheetml.worksheet+xml"/>
  <Override PartName="/xl/drawings/drawing25.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26.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27.xml" ContentType="application/vnd.openxmlformats-officedocument.drawing+xml"/>
  <Override PartName="/xl/worksheets/sheet59.xml" ContentType="application/vnd.openxmlformats-officedocument.spreadsheetml.worksheet+xml"/>
  <Override PartName="/xl/drawings/drawing28.xml" ContentType="application/vnd.openxmlformats-officedocument.drawing+xml"/>
  <Override PartName="/xl/worksheets/sheet60.xml" ContentType="application/vnd.openxmlformats-officedocument.spreadsheetml.worksheet+xml"/>
  <Override PartName="/xl/drawings/drawing29.xml" ContentType="application/vnd.openxmlformats-officedocument.drawing+xml"/>
  <Override PartName="/xl/worksheets/sheet61.xml" ContentType="application/vnd.openxmlformats-officedocument.spreadsheetml.worksheet+xml"/>
  <Override PartName="/xl/drawings/drawing30.xml" ContentType="application/vnd.openxmlformats-officedocument.drawing+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drawings/drawing31.xml" ContentType="application/vnd.openxmlformats-officedocument.drawing+xml"/>
  <Override PartName="/xl/worksheets/sheet65.xml" ContentType="application/vnd.openxmlformats-officedocument.spreadsheetml.worksheet+xml"/>
  <Override PartName="/xl/drawings/drawing32.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drawings/drawing33.xml" ContentType="application/vnd.openxmlformats-officedocument.drawing+xml"/>
  <Override PartName="/xl/worksheets/sheet73.xml" ContentType="application/vnd.openxmlformats-officedocument.spreadsheetml.worksheet+xml"/>
  <Override PartName="/xl/drawings/drawing34.xml" ContentType="application/vnd.openxmlformats-officedocument.drawing+xml"/>
  <Override PartName="/xl/worksheets/sheet74.xml" ContentType="application/vnd.openxmlformats-officedocument.spreadsheetml.worksheet+xml"/>
  <Override PartName="/xl/worksheets/sheet75.xml" ContentType="application/vnd.openxmlformats-officedocument.spreadsheetml.worksheet+xml"/>
  <Override PartName="/xl/drawings/drawing35.xml" ContentType="application/vnd.openxmlformats-officedocument.drawing+xml"/>
  <Override PartName="/xl/worksheets/sheet76.xml" ContentType="application/vnd.openxmlformats-officedocument.spreadsheetml.worksheet+xml"/>
  <Override PartName="/xl/drawings/drawing36.xml" ContentType="application/vnd.openxmlformats-officedocument.drawing+xml"/>
  <Override PartName="/xl/worksheets/sheet77.xml" ContentType="application/vnd.openxmlformats-officedocument.spreadsheetml.worksheet+xml"/>
  <Override PartName="/xl/drawings/drawing37.xml" ContentType="application/vnd.openxmlformats-officedocument.drawing+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drawings/drawing38.xml" ContentType="application/vnd.openxmlformats-officedocument.drawing+xml"/>
  <Override PartName="/xl/worksheets/sheet84.xml" ContentType="application/vnd.openxmlformats-officedocument.spreadsheetml.worksheet+xml"/>
  <Override PartName="/xl/drawings/drawing39.xml" ContentType="application/vnd.openxmlformats-officedocument.drawing+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170" windowHeight="6420" tabRatio="847" activeTab="0"/>
  </bookViews>
  <sheets>
    <sheet name="SubCh SP.1" sheetId="1" r:id="rId1"/>
    <sheet name="T1" sheetId="2" r:id="rId2"/>
    <sheet name="T2" sheetId="3" r:id="rId3"/>
    <sheet name="F1" sheetId="4" r:id="rId4"/>
    <sheet name="F2" sheetId="5" r:id="rId5"/>
    <sheet name="F3" sheetId="6" r:id="rId6"/>
    <sheet name="F4" sheetId="7" r:id="rId7"/>
    <sheet name="T3" sheetId="8" r:id="rId8"/>
    <sheet name="F5" sheetId="9" r:id="rId9"/>
    <sheet name="SubCh SP.2" sheetId="10" r:id="rId10"/>
    <sheet name="F6" sheetId="11" r:id="rId11"/>
    <sheet name="T4" sheetId="12" r:id="rId12"/>
    <sheet name="F7" sheetId="13" r:id="rId13"/>
    <sheet name="F8" sheetId="14" r:id="rId14"/>
    <sheet name="T5" sheetId="15" r:id="rId15"/>
    <sheet name="F9" sheetId="16" r:id="rId16"/>
    <sheet name="F10" sheetId="17" r:id="rId17"/>
    <sheet name="F11" sheetId="18" r:id="rId18"/>
    <sheet name="F12" sheetId="19" r:id="rId19"/>
    <sheet name="T6" sheetId="20" r:id="rId20"/>
    <sheet name="Map1" sheetId="21" r:id="rId21"/>
    <sheet name="SubCh SP.3" sheetId="22" r:id="rId22"/>
    <sheet name="F13" sheetId="23" r:id="rId23"/>
    <sheet name="F14" sheetId="24" r:id="rId24"/>
    <sheet name="T7" sheetId="25" r:id="rId25"/>
    <sheet name="F15" sheetId="26" r:id="rId26"/>
    <sheet name="F16" sheetId="27" r:id="rId27"/>
    <sheet name="F17" sheetId="28" r:id="rId28"/>
    <sheet name="SubCh SP.4" sheetId="29" r:id="rId29"/>
    <sheet name="T8" sheetId="30" r:id="rId30"/>
    <sheet name="T9" sheetId="31" r:id="rId31"/>
    <sheet name="T10" sheetId="32" r:id="rId32"/>
    <sheet name="F18" sheetId="33" r:id="rId33"/>
    <sheet name="Map2" sheetId="34" r:id="rId34"/>
    <sheet name="T11" sheetId="35" r:id="rId35"/>
    <sheet name="F19" sheetId="36" r:id="rId36"/>
    <sheet name="T12" sheetId="37" r:id="rId37"/>
    <sheet name="F20" sheetId="38" r:id="rId38"/>
    <sheet name="T13" sheetId="39" r:id="rId39"/>
    <sheet name="T14" sheetId="40" r:id="rId40"/>
    <sheet name="Map3" sheetId="41" r:id="rId41"/>
    <sheet name="T15" sheetId="42" r:id="rId42"/>
    <sheet name="SubCh SP.5" sheetId="43" r:id="rId43"/>
    <sheet name="F21" sheetId="44" r:id="rId44"/>
    <sheet name="T16" sheetId="45" r:id="rId45"/>
    <sheet name="F22" sheetId="46" r:id="rId46"/>
    <sheet name="F23" sheetId="47" r:id="rId47"/>
    <sheet name="T17" sheetId="48" r:id="rId48"/>
    <sheet name="F24" sheetId="49" r:id="rId49"/>
    <sheet name="F25" sheetId="50" r:id="rId50"/>
    <sheet name="T18" sheetId="51" r:id="rId51"/>
    <sheet name="T19" sheetId="52" r:id="rId52"/>
    <sheet name="F26" sheetId="53" r:id="rId53"/>
    <sheet name="T20" sheetId="54" r:id="rId54"/>
    <sheet name="T21" sheetId="55" r:id="rId55"/>
    <sheet name="SubCh SP.6" sheetId="56" r:id="rId56"/>
    <sheet name="T22" sheetId="57" r:id="rId57"/>
    <sheet name="F27" sheetId="58" r:id="rId58"/>
    <sheet name="F28" sheetId="59" r:id="rId59"/>
    <sheet name="F29" sheetId="60" r:id="rId60"/>
    <sheet name="F30" sheetId="61" r:id="rId61"/>
    <sheet name="T23" sheetId="62" r:id="rId62"/>
    <sheet name="T24" sheetId="63" r:id="rId63"/>
    <sheet name="F31" sheetId="64" r:id="rId64"/>
    <sheet name="F32" sheetId="65" r:id="rId65"/>
    <sheet name="T25" sheetId="66" r:id="rId66"/>
    <sheet name="T26" sheetId="67" r:id="rId67"/>
    <sheet name="T27" sheetId="68" r:id="rId68"/>
    <sheet name="Map4" sheetId="69" r:id="rId69"/>
    <sheet name="Map5" sheetId="70" r:id="rId70"/>
    <sheet name="SubCh SP.7" sheetId="71" r:id="rId71"/>
    <sheet name="F33" sheetId="72" r:id="rId72"/>
    <sheet name="F34" sheetId="73" r:id="rId73"/>
    <sheet name="T28" sheetId="74" r:id="rId74"/>
    <sheet name="F35" sheetId="75" r:id="rId75"/>
    <sheet name="F36" sheetId="76" r:id="rId76"/>
    <sheet name="F37" sheetId="77" r:id="rId77"/>
    <sheet name="T29" sheetId="78" r:id="rId78"/>
    <sheet name="Map6" sheetId="79" r:id="rId79"/>
    <sheet name="Map7" sheetId="80" r:id="rId80"/>
    <sheet name="Map8" sheetId="81" r:id="rId81"/>
    <sheet name="Map9" sheetId="82" r:id="rId82"/>
    <sheet name="F38" sheetId="83" r:id="rId83"/>
    <sheet name="F39" sheetId="84" r:id="rId84"/>
    <sheet name="T30" sheetId="85" r:id="rId85"/>
    <sheet name="T31" sheetId="86" r:id="rId86"/>
  </sheets>
  <definedNames/>
  <calcPr fullCalcOnLoad="1"/>
</workbook>
</file>

<file path=xl/sharedStrings.xml><?xml version="1.0" encoding="utf-8"?>
<sst xmlns="http://schemas.openxmlformats.org/spreadsheetml/2006/main" count="8452" uniqueCount="1101">
  <si>
    <t>hr01 Sjeverozapadna Hrvatska</t>
  </si>
  <si>
    <t>hr02 Sredisnja i Istocna (Panonska) Hrvatska</t>
  </si>
  <si>
    <t>hr03 Jadranska Hrvatska</t>
  </si>
  <si>
    <t>li Liechtenstein</t>
  </si>
  <si>
    <t>no01 Oslo og Akershus</t>
  </si>
  <si>
    <t>no02 Hedmark og Oppland</t>
  </si>
  <si>
    <t>no03 Sør-Østlandet</t>
  </si>
  <si>
    <t>no04 Agder og Rogaland</t>
  </si>
  <si>
    <t>no05 Vestlandet</t>
  </si>
  <si>
    <t>no06 Trøndelag</t>
  </si>
  <si>
    <t>no07 Nord-Norge</t>
  </si>
  <si>
    <t>ch01 Région lémanique</t>
  </si>
  <si>
    <t>ch02 Espace Mittelland</t>
  </si>
  <si>
    <t>ch03 Nordwestschweiz</t>
  </si>
  <si>
    <t>ch04 Zürich</t>
  </si>
  <si>
    <t>ch05 Ostschweiz</t>
  </si>
  <si>
    <t>ch06 Zentralschweiz</t>
  </si>
  <si>
    <t>ch07 Ticino</t>
  </si>
  <si>
    <t>AT11</t>
  </si>
  <si>
    <t>AT12</t>
  </si>
  <si>
    <t>AT13</t>
  </si>
  <si>
    <t>AT21</t>
  </si>
  <si>
    <t>AT22</t>
  </si>
  <si>
    <t>AT31</t>
  </si>
  <si>
    <t>AT32</t>
  </si>
  <si>
    <t>AT33</t>
  </si>
  <si>
    <t>AT34</t>
  </si>
  <si>
    <t>BE10</t>
  </si>
  <si>
    <t>BE21</t>
  </si>
  <si>
    <t>BE22</t>
  </si>
  <si>
    <t>BE23</t>
  </si>
  <si>
    <t>BE24</t>
  </si>
  <si>
    <t>BE25</t>
  </si>
  <si>
    <t>BE31</t>
  </si>
  <si>
    <t>BE32</t>
  </si>
  <si>
    <t>BE33</t>
  </si>
  <si>
    <t>BE34</t>
  </si>
  <si>
    <t>BE35</t>
  </si>
  <si>
    <t>BG31</t>
  </si>
  <si>
    <t>BG32</t>
  </si>
  <si>
    <t>BG33</t>
  </si>
  <si>
    <t>BG34</t>
  </si>
  <si>
    <t>BG41</t>
  </si>
  <si>
    <t>BG42</t>
  </si>
  <si>
    <t>CY00</t>
  </si>
  <si>
    <t>CZ01</t>
  </si>
  <si>
    <t>CZ02</t>
  </si>
  <si>
    <t>CZ03</t>
  </si>
  <si>
    <t>CZ04</t>
  </si>
  <si>
    <t>CZ05</t>
  </si>
  <si>
    <t>CZ06</t>
  </si>
  <si>
    <t>CZ07</t>
  </si>
  <si>
    <t>CZ08</t>
  </si>
  <si>
    <t>DE11</t>
  </si>
  <si>
    <t>DE12</t>
  </si>
  <si>
    <t>DE13</t>
  </si>
  <si>
    <t>DE14</t>
  </si>
  <si>
    <t>DE21</t>
  </si>
  <si>
    <t>DE22</t>
  </si>
  <si>
    <t>DE23</t>
  </si>
  <si>
    <t>DE24</t>
  </si>
  <si>
    <t>DE25</t>
  </si>
  <si>
    <t>DE26</t>
  </si>
  <si>
    <t>DE27</t>
  </si>
  <si>
    <t>DE30</t>
  </si>
  <si>
    <t>DE41</t>
  </si>
  <si>
    <t>DE42</t>
  </si>
  <si>
    <t>DE50</t>
  </si>
  <si>
    <t>DE60</t>
  </si>
  <si>
    <t>DE71</t>
  </si>
  <si>
    <t>DE72</t>
  </si>
  <si>
    <t>DE73</t>
  </si>
  <si>
    <t>DE80</t>
  </si>
  <si>
    <t>DE91</t>
  </si>
  <si>
    <t>DE92</t>
  </si>
  <si>
    <t>DE93</t>
  </si>
  <si>
    <t>DE94</t>
  </si>
  <si>
    <t>DEA1</t>
  </si>
  <si>
    <t>DEA2</t>
  </si>
  <si>
    <t>DEA3</t>
  </si>
  <si>
    <t>DEA4</t>
  </si>
  <si>
    <t>DEA5</t>
  </si>
  <si>
    <t>DEB1</t>
  </si>
  <si>
    <t>DEB2</t>
  </si>
  <si>
    <t>DEB3</t>
  </si>
  <si>
    <t>DEC0</t>
  </si>
  <si>
    <t>DED1</t>
  </si>
  <si>
    <t>DED2</t>
  </si>
  <si>
    <t>DED3</t>
  </si>
  <si>
    <t>DEE1</t>
  </si>
  <si>
    <t>DEE2</t>
  </si>
  <si>
    <t>DEE3</t>
  </si>
  <si>
    <t>DEF0</t>
  </si>
  <si>
    <t>DEG0</t>
  </si>
  <si>
    <t>DK00</t>
  </si>
  <si>
    <t>EE00</t>
  </si>
  <si>
    <t>ES11</t>
  </si>
  <si>
    <t>ES12</t>
  </si>
  <si>
    <t>ES13</t>
  </si>
  <si>
    <t>ES21</t>
  </si>
  <si>
    <t>ES22</t>
  </si>
  <si>
    <t>ES23</t>
  </si>
  <si>
    <t>ES24</t>
  </si>
  <si>
    <t>ES30</t>
  </si>
  <si>
    <t>ES41</t>
  </si>
  <si>
    <t>ES42</t>
  </si>
  <si>
    <t>ES43</t>
  </si>
  <si>
    <t>ES51</t>
  </si>
  <si>
    <t>ES52</t>
  </si>
  <si>
    <t>ES53</t>
  </si>
  <si>
    <t>ES61</t>
  </si>
  <si>
    <t>ES62</t>
  </si>
  <si>
    <t>ES63</t>
  </si>
  <si>
    <t>ES64</t>
  </si>
  <si>
    <t>ES70</t>
  </si>
  <si>
    <t>FI13</t>
  </si>
  <si>
    <t>FI18</t>
  </si>
  <si>
    <t>FI19</t>
  </si>
  <si>
    <t>FI1A</t>
  </si>
  <si>
    <t>FI20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</si>
  <si>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</si>
  <si>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</si>
  <si>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</si>
  <si>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</si>
  <si>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</si>
  <si>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</si>
  <si>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</si>
  <si>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</si>
  <si>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</si>
  <si>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</si>
  <si>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</si>
  <si>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</si>
  <si>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</si>
  <si>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</si>
  <si>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</si>
  <si>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</si>
  <si>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</si>
  <si>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</si>
  <si>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</si>
  <si>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</si>
  <si>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</si>
  <si>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</si>
  <si>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FR91</t>
  </si>
  <si>
    <t>FR92</t>
  </si>
  <si>
    <t>FR93</t>
  </si>
  <si>
    <t>FR94</t>
  </si>
  <si>
    <t>GR11</t>
  </si>
  <si>
    <t>GR12</t>
  </si>
  <si>
    <t>GR13</t>
  </si>
  <si>
    <t>GR14</t>
  </si>
  <si>
    <t>GR21</t>
  </si>
  <si>
    <t>GR22</t>
  </si>
  <si>
    <t>GR23</t>
  </si>
  <si>
    <t>GR24</t>
  </si>
  <si>
    <t>GR25</t>
  </si>
  <si>
    <t>GR30</t>
  </si>
  <si>
    <t>GR41</t>
  </si>
  <si>
    <t>GR42</t>
  </si>
  <si>
    <t>GR43</t>
  </si>
  <si>
    <t>HU10</t>
  </si>
  <si>
    <t>HU21</t>
  </si>
  <si>
    <t>HU22</t>
  </si>
  <si>
    <t>HU23</t>
  </si>
  <si>
    <t>HU31</t>
  </si>
  <si>
    <t>HU32</t>
  </si>
  <si>
    <t>HU33</t>
  </si>
  <si>
    <t>IE01</t>
  </si>
  <si>
    <t>IE02</t>
  </si>
  <si>
    <t>ITC1</t>
  </si>
  <si>
    <t>ITC2</t>
  </si>
  <si>
    <t>ITC3</t>
  </si>
  <si>
    <t>ITC4</t>
  </si>
  <si>
    <t>ITD1</t>
  </si>
  <si>
    <t>ITD2</t>
  </si>
  <si>
    <t>ITD3</t>
  </si>
  <si>
    <t>ITD4</t>
  </si>
  <si>
    <t>ITD5</t>
  </si>
  <si>
    <t>ITE1</t>
  </si>
  <si>
    <t>ITE2</t>
  </si>
  <si>
    <t>ITE3</t>
  </si>
  <si>
    <t>ITE4</t>
  </si>
  <si>
    <t>ITF1</t>
  </si>
  <si>
    <t>ITF2</t>
  </si>
  <si>
    <t>ITF3</t>
  </si>
  <si>
    <t>ITF4</t>
  </si>
  <si>
    <t>ITF5</t>
  </si>
  <si>
    <t>ITF6</t>
  </si>
  <si>
    <t>ITG1</t>
  </si>
  <si>
    <t>ITG2</t>
  </si>
  <si>
    <t>LT00</t>
  </si>
  <si>
    <t>LU00</t>
  </si>
  <si>
    <t>LV00</t>
  </si>
  <si>
    <t>MT00</t>
  </si>
  <si>
    <t>NL11</t>
  </si>
  <si>
    <t>NL12</t>
  </si>
  <si>
    <t>NL13</t>
  </si>
  <si>
    <t>NL21</t>
  </si>
  <si>
    <t>NL22</t>
  </si>
  <si>
    <t>NL23</t>
  </si>
  <si>
    <t>NL31</t>
  </si>
  <si>
    <t>NL32</t>
  </si>
  <si>
    <t>NL33</t>
  </si>
  <si>
    <t>NL34</t>
  </si>
  <si>
    <t>NL41</t>
  </si>
  <si>
    <t>NL42</t>
  </si>
  <si>
    <t>PL11</t>
  </si>
  <si>
    <t>PL12</t>
  </si>
  <si>
    <t>PL21</t>
  </si>
  <si>
    <t>PL22</t>
  </si>
  <si>
    <t>PL31</t>
  </si>
  <si>
    <t>PL32</t>
  </si>
  <si>
    <t>PL33</t>
  </si>
  <si>
    <t>PL34</t>
  </si>
  <si>
    <t>PL41</t>
  </si>
  <si>
    <t>PL42</t>
  </si>
  <si>
    <t>PL43</t>
  </si>
  <si>
    <t>PL51</t>
  </si>
  <si>
    <t>PL52</t>
  </si>
  <si>
    <t>PL61</t>
  </si>
  <si>
    <t>PL62</t>
  </si>
  <si>
    <t>PL63</t>
  </si>
  <si>
    <t>PT11</t>
  </si>
  <si>
    <t>PT15</t>
  </si>
  <si>
    <t>PT16</t>
  </si>
  <si>
    <t>PT17</t>
  </si>
  <si>
    <t>PT18</t>
  </si>
  <si>
    <t>PT20</t>
  </si>
  <si>
    <t>PT30</t>
  </si>
  <si>
    <t>RO11</t>
  </si>
  <si>
    <t>RO12</t>
  </si>
  <si>
    <t>RO21</t>
  </si>
  <si>
    <t>RO22</t>
  </si>
  <si>
    <t>RO31</t>
  </si>
  <si>
    <t>RO32</t>
  </si>
  <si>
    <t>RO41</t>
  </si>
  <si>
    <t>RO42</t>
  </si>
  <si>
    <t>SE01</t>
  </si>
  <si>
    <t>SE02</t>
  </si>
  <si>
    <t>SE04</t>
  </si>
  <si>
    <t>SE06</t>
  </si>
  <si>
    <t>SE07</t>
  </si>
  <si>
    <t>SE08</t>
  </si>
  <si>
    <t>SE09</t>
  </si>
  <si>
    <t>SE0A</t>
  </si>
  <si>
    <t>SI00</t>
  </si>
  <si>
    <t>SK01</t>
  </si>
  <si>
    <t>SK02</t>
  </si>
  <si>
    <t>SK03</t>
  </si>
  <si>
    <t>SK04</t>
  </si>
  <si>
    <t>UKC1</t>
  </si>
  <si>
    <t>UKC2</t>
  </si>
  <si>
    <t>UKD1</t>
  </si>
  <si>
    <t>UKD2</t>
  </si>
  <si>
    <t>UKD3</t>
  </si>
  <si>
    <t>UKD4</t>
  </si>
  <si>
    <t>UKD5</t>
  </si>
  <si>
    <t>UKE1</t>
  </si>
  <si>
    <t>UKE2</t>
  </si>
  <si>
    <t>UKE3</t>
  </si>
  <si>
    <t>UKE4</t>
  </si>
  <si>
    <t>UKF1</t>
  </si>
  <si>
    <t>UKF2</t>
  </si>
  <si>
    <t>UKF3</t>
  </si>
  <si>
    <t>UKG1</t>
  </si>
  <si>
    <t>UKG2</t>
  </si>
  <si>
    <t>UKG3</t>
  </si>
  <si>
    <t>UKH1</t>
  </si>
  <si>
    <t>UKH2</t>
  </si>
  <si>
    <t>UKH3</t>
  </si>
  <si>
    <t>UKI1</t>
  </si>
  <si>
    <t>UKI2</t>
  </si>
  <si>
    <t>UKJ1</t>
  </si>
  <si>
    <t>UKJ2</t>
  </si>
  <si>
    <t>UKJ3</t>
  </si>
  <si>
    <t>UKJ4</t>
  </si>
  <si>
    <t>UKK1</t>
  </si>
  <si>
    <t>UKK2</t>
  </si>
  <si>
    <t>UKK3</t>
  </si>
  <si>
    <t>UKK4</t>
  </si>
  <si>
    <t>UKL1</t>
  </si>
  <si>
    <t>UKL2</t>
  </si>
  <si>
    <t>UKM1</t>
  </si>
  <si>
    <t>UKM2</t>
  </si>
  <si>
    <t>UKM3</t>
  </si>
  <si>
    <t>UKM4</t>
  </si>
  <si>
    <t>UKN0</t>
  </si>
  <si>
    <t>CH01</t>
  </si>
  <si>
    <t>CH02</t>
  </si>
  <si>
    <t>CH03</t>
  </si>
  <si>
    <t>CH04</t>
  </si>
  <si>
    <t>CH05</t>
  </si>
  <si>
    <t>CH06</t>
  </si>
  <si>
    <t>CH07</t>
  </si>
  <si>
    <t>IS</t>
  </si>
  <si>
    <t>LI</t>
  </si>
  <si>
    <t>NO01</t>
  </si>
  <si>
    <t>NO02</t>
  </si>
  <si>
    <t>NO03</t>
  </si>
  <si>
    <t>NO04</t>
  </si>
  <si>
    <t>NO05</t>
  </si>
  <si>
    <t>NO06</t>
  </si>
  <si>
    <t>NO07</t>
  </si>
  <si>
    <t>HR01</t>
  </si>
  <si>
    <t>HR02</t>
  </si>
  <si>
    <t>HR03</t>
  </si>
  <si>
    <t>NUTS</t>
  </si>
  <si>
    <t>80+</t>
  </si>
  <si>
    <t>Total</t>
  </si>
  <si>
    <t>bg11 Severozapaden (SRE 2005)</t>
  </si>
  <si>
    <t>bg12 Severen tsentralen (SRE 2005)</t>
  </si>
  <si>
    <t>bg13 Severoiztochen (SRE 2005)</t>
  </si>
  <si>
    <t>bg21 Yugozapaden (SRE 2005)</t>
  </si>
  <si>
    <t>bg22 Yuzhen tsentralen (SRE 2005)</t>
  </si>
  <si>
    <t>bg23 Yugoiztochen (SRE 2005)</t>
  </si>
  <si>
    <t>ro01 Nord-Est (SRE 2002)</t>
  </si>
  <si>
    <t>ro02 Sud-Est (SRE 2002)</t>
  </si>
  <si>
    <t>ro03 Sud (SRE 2002)</t>
  </si>
  <si>
    <t>ro04 Sud-Vest (SRE 2002)</t>
  </si>
  <si>
    <t>ro05 Vest (SRE 2002)</t>
  </si>
  <si>
    <t>ro06 Nord-Vest (SRE 2002)</t>
  </si>
  <si>
    <t>ro07 Centru (SRE 2002)</t>
  </si>
  <si>
    <t>ro08 Bucuresti (SRE 2002)</t>
  </si>
  <si>
    <t>BG11</t>
  </si>
  <si>
    <t>BG12</t>
  </si>
  <si>
    <t>BG13</t>
  </si>
  <si>
    <t>BG21</t>
  </si>
  <si>
    <t>BG22</t>
  </si>
  <si>
    <t>BG23</t>
  </si>
  <si>
    <t>RO01</t>
  </si>
  <si>
    <t>RO02</t>
  </si>
  <si>
    <t>RO03</t>
  </si>
  <si>
    <t>RO04</t>
  </si>
  <si>
    <t>RO05</t>
  </si>
  <si>
    <t>RO06</t>
  </si>
  <si>
    <t>RO07</t>
  </si>
  <si>
    <t>RO08</t>
  </si>
  <si>
    <t>&lt;= -0.25</t>
  </si>
  <si>
    <t>&gt; 0.2</t>
  </si>
  <si>
    <t>2005-2010</t>
  </si>
  <si>
    <t>2010-2015</t>
  </si>
  <si>
    <t>2015-2020</t>
  </si>
  <si>
    <t>2020-2025</t>
  </si>
  <si>
    <t>2025-2030</t>
  </si>
  <si>
    <t>2030-2035</t>
  </si>
  <si>
    <t>2035-2040</t>
  </si>
  <si>
    <t>2040-2045</t>
  </si>
  <si>
    <t>2045-2050</t>
  </si>
  <si>
    <t>1960-1965</t>
  </si>
  <si>
    <t>1965-1970</t>
  </si>
  <si>
    <t>1970-1975</t>
  </si>
  <si>
    <t>1975-1980</t>
  </si>
  <si>
    <t>1980-1985</t>
  </si>
  <si>
    <t>1985-1990</t>
  </si>
  <si>
    <t>1990-1995</t>
  </si>
  <si>
    <t>1995-2000</t>
  </si>
  <si>
    <t>2000-2005</t>
  </si>
  <si>
    <t>France (2)</t>
  </si>
  <si>
    <t>(2) 2002.</t>
  </si>
  <si>
    <t>Liechtentein</t>
  </si>
  <si>
    <t>France (1)</t>
  </si>
  <si>
    <t>(1) 2004.</t>
  </si>
  <si>
    <t>Luxembourg (2)</t>
  </si>
  <si>
    <t>(1) 2001.</t>
  </si>
  <si>
    <t>Portugal (1)</t>
  </si>
  <si>
    <t>Liechtenstein (1)</t>
  </si>
  <si>
    <t>&lt;= -25</t>
  </si>
  <si>
    <t>&gt; -7.5</t>
  </si>
  <si>
    <t>(1) 2003.</t>
  </si>
  <si>
    <t>(2) 2004.</t>
  </si>
  <si>
    <t>Luxembourg (3)</t>
  </si>
  <si>
    <t>Europe (2)</t>
  </si>
  <si>
    <t>&lt;15</t>
  </si>
  <si>
    <t>15-24</t>
  </si>
  <si>
    <t>25-29</t>
  </si>
  <si>
    <t>30-34</t>
  </si>
  <si>
    <t>35-39</t>
  </si>
  <si>
    <t>40-44</t>
  </si>
  <si>
    <t>45-49</t>
  </si>
  <si>
    <t>50-54</t>
  </si>
  <si>
    <t>55-59</t>
  </si>
  <si>
    <t>60-64</t>
  </si>
  <si>
    <t>65+</t>
  </si>
  <si>
    <t>2006-10</t>
  </si>
  <si>
    <t>2011-15</t>
  </si>
  <si>
    <t>2016-20</t>
  </si>
  <si>
    <t>2021-25</t>
  </si>
  <si>
    <t>2026-30</t>
  </si>
  <si>
    <t>2031-35</t>
  </si>
  <si>
    <t>2036-40</t>
  </si>
  <si>
    <t>2041-45</t>
  </si>
  <si>
    <t xml:space="preserve">2046-50 </t>
  </si>
  <si>
    <t>&lt;= 10 000</t>
  </si>
  <si>
    <t>&gt; 90 000</t>
  </si>
  <si>
    <t>&lt;= -30 000</t>
  </si>
  <si>
    <t>&gt; 50 000</t>
  </si>
  <si>
    <t xml:space="preserve"> </t>
  </si>
  <si>
    <t>(3) 2003.</t>
  </si>
  <si>
    <t>Portugal (3)</t>
  </si>
  <si>
    <t>Portugal (2)</t>
  </si>
  <si>
    <t>Source: Eurostat (demo_pjan)</t>
  </si>
  <si>
    <t>Source: Eurostat (tps00010)</t>
  </si>
  <si>
    <t>Source: Eurostat (proj_tbp_pop)</t>
  </si>
  <si>
    <t>Source: Eurostat (tps00002)</t>
  </si>
  <si>
    <t>Source: Eurostat (tps00007)</t>
  </si>
  <si>
    <t>Source: Eurostat (proj_tbp_eve)</t>
  </si>
  <si>
    <t>Source: Eurostat (proj_tbp_eve and proj_tbp_asm)</t>
  </si>
  <si>
    <t>Source: Eurostat (tps00111)</t>
  </si>
  <si>
    <t>Source: Eurostat (d3natmo)</t>
  </si>
  <si>
    <t>Source: Eurostat (demo_find)</t>
  </si>
  <si>
    <t>Source: Eurostat (tps00015)</t>
  </si>
  <si>
    <t>Source: Eurostat (tps00017)</t>
  </si>
  <si>
    <t>Source: Eurostat (tps00016)</t>
  </si>
  <si>
    <t>Source: Eurostat (proj_rtbp_dem_eve)</t>
  </si>
  <si>
    <t>Source: Eurostat (proj_tbp_asm)</t>
  </si>
  <si>
    <t>Region name</t>
  </si>
  <si>
    <t>Value</t>
  </si>
  <si>
    <t xml:space="preserve">Karte SP.1: </t>
  </si>
  <si>
    <t>Mittlere jährliche Wachstumsrate der Bevölkerung nach NUTS-2-Regionen, 2005-2030</t>
  </si>
  <si>
    <t>(jährlich in %)</t>
  </si>
  <si>
    <t xml:space="preserve">Map SP.1: </t>
  </si>
  <si>
    <t>Average annual growth rate of population, by NUTS 2 regions, 2005-2030 (1)</t>
  </si>
  <si>
    <t>(% per annum)</t>
  </si>
  <si>
    <t xml:space="preserve">Carte SP.1: </t>
  </si>
  <si>
    <t>Classes:</t>
  </si>
  <si>
    <t>&gt; -0.25 and &lt;= 0</t>
  </si>
  <si>
    <t>&gt; 0 and &lt;= 0.2</t>
  </si>
  <si>
    <t xml:space="preserve">Footnotes: </t>
  </si>
  <si>
    <t>(1) Die Werte für 2030 sind Vorausschätzungen entsprechend der Basisvariante des Trendszenarios.</t>
  </si>
  <si>
    <t>(1) Values for 2030 are assumptions according to the trend scenario, baseline variant.</t>
  </si>
  <si>
    <t>Quelle: Eurostat (proj_rtbp_pop)</t>
  </si>
  <si>
    <t xml:space="preserve">Karte SP.2: </t>
  </si>
  <si>
    <t xml:space="preserve">Regionale Bruttogeburtenrate nach NUTS-2-Regionen, 2005 (1) </t>
  </si>
  <si>
    <t>(in ‰)</t>
  </si>
  <si>
    <t xml:space="preserve">Map SP.2: </t>
  </si>
  <si>
    <t>Regional crude birth rate, by NUTS 2 regions, 2005 (1)</t>
  </si>
  <si>
    <t>(‰)</t>
  </si>
  <si>
    <t xml:space="preserve">Carte SP.2: </t>
  </si>
  <si>
    <t>&gt; 9 and &lt;= 10</t>
  </si>
  <si>
    <t>&gt; 10 and &lt;= 11</t>
  </si>
  <si>
    <t>(1) Alle Regionen in Frankreich 2004; alle Regionen im Vereinigten Königreich 2003.</t>
  </si>
  <si>
    <t>(1) All regions in France, 2004; all regions in the United Kingdom, 2003.</t>
  </si>
  <si>
    <t>ee00 Estonia</t>
  </si>
  <si>
    <t>cy00 Cyprus</t>
  </si>
  <si>
    <t>lv00 Latvia</t>
  </si>
  <si>
    <t>lt00 Lithuania</t>
  </si>
  <si>
    <t>mt00 Malta</t>
  </si>
  <si>
    <t>si00 Slovenia</t>
  </si>
  <si>
    <t>is Iceland</t>
  </si>
  <si>
    <t>Quelle: Eurostat (d3natmo)</t>
  </si>
  <si>
    <t xml:space="preserve">Karte SP.3: </t>
  </si>
  <si>
    <t>Geburtenzahl: Verhältnis der für 2030 vorausgeschätzten Geburten zu den Geburten 2005 nach NUTS-2-Regionen (1)</t>
  </si>
  <si>
    <t>(%)</t>
  </si>
  <si>
    <t xml:space="preserve">Map SP.3: </t>
  </si>
  <si>
    <t xml:space="preserve">Carte SP.3: </t>
  </si>
  <si>
    <t>&gt; -25 and &lt;= -17.5</t>
  </si>
  <si>
    <t>&gt; -7.5 and &lt;= -17.5</t>
  </si>
  <si>
    <t>Quelle: Eurostat (proj_rtbp_dem_eve)</t>
  </si>
  <si>
    <r>
      <t>Births: assumed relative change comparing 2005 with 2030</t>
    </r>
    <r>
      <rPr>
        <b/>
        <sz val="9"/>
        <color indexed="10"/>
        <rFont val="Frutiger 45"/>
        <family val="2"/>
      </rPr>
      <t>, by NUTS 2 regions</t>
    </r>
    <r>
      <rPr>
        <b/>
        <sz val="9"/>
        <rFont val="Frutiger 45"/>
        <family val="2"/>
      </rPr>
      <t xml:space="preserve"> (1)</t>
    </r>
  </si>
  <si>
    <t xml:space="preserve">Karte SP.4: </t>
  </si>
  <si>
    <t>Interregionaler Wanderungssaldo (kumulative Veränderung) nach NUTS-2-Regionen, 2005-2030 (1)</t>
  </si>
  <si>
    <t>(Personen)</t>
  </si>
  <si>
    <t xml:space="preserve">Map SP.4: </t>
  </si>
  <si>
    <t>Net interregional migration (cumulative change) by NUTS 2 regions, 2005-2030 (1)</t>
  </si>
  <si>
    <t>(persons)</t>
  </si>
  <si>
    <t xml:space="preserve">Carte SP.4: </t>
  </si>
  <si>
    <t>&gt; -30 000 and &lt;= 5 000</t>
  </si>
  <si>
    <t>&gt; 5 000 and &lt;= 50 000</t>
  </si>
  <si>
    <t xml:space="preserve">Karte SP.5: </t>
  </si>
  <si>
    <t>Internationaler Wanderungssaldo (kumulative Veränderung) nach NUTS-2-Regionen, 2005-2030 (1)</t>
  </si>
  <si>
    <t xml:space="preserve">Map SP.5: </t>
  </si>
  <si>
    <t>Net international migration (cumulative change) by NUTS 2 regions, 2005-2030 (1)</t>
  </si>
  <si>
    <t xml:space="preserve">Carte SP.5: </t>
  </si>
  <si>
    <t>&gt; 10 000 and &lt;= 40 000</t>
  </si>
  <si>
    <t>&gt; 40 000 and &lt;= 90 000</t>
  </si>
  <si>
    <t xml:space="preserve">Karte SP.6: </t>
  </si>
  <si>
    <t>Verhältnis der Zahl der Personen im erwerbsfähigen Alter zu der Zahl der Personen ab 65 Jahren nach NUTS-2-Regionen, 1995</t>
  </si>
  <si>
    <t xml:space="preserve">Map SP.6: </t>
  </si>
  <si>
    <t>Ratio of persons of working age to those aged 65 or more, by NUTS 2 regions, 1995</t>
  </si>
  <si>
    <t xml:space="preserve">Carte SP.6: </t>
  </si>
  <si>
    <t>&gt; 2.5 and &lt;= 3.5</t>
  </si>
  <si>
    <t>&gt; 3.5 and &lt;= 4.5</t>
  </si>
  <si>
    <t>Quelle: Eurostat (d2jan und proj_rtbp_pop)</t>
  </si>
  <si>
    <t>Source: Eurostat (d2jan and proj_rtbp_pop)</t>
  </si>
  <si>
    <t xml:space="preserve">Karte SP.7: </t>
  </si>
  <si>
    <t>Verhältnis der Zahl der Personen im erwerbsfähigen Alter zu der Zahl der Personen ab 65 Jahren nach NUTS-2-Regionen, 2005</t>
  </si>
  <si>
    <t xml:space="preserve">Map SP.7: </t>
  </si>
  <si>
    <t>Ratio of persons of working age to those aged 65 or more, by NUTS 2 regions, 2005</t>
  </si>
  <si>
    <t xml:space="preserve">Carte SP.7: </t>
  </si>
  <si>
    <t xml:space="preserve">Karte SP.8: </t>
  </si>
  <si>
    <t>Verhältnis der Zahl der Personen im erwerbsfähigen Alter zu der Zahl der Personen ab 65 Jahren nach NUTS-2-Regionen, 2015 (1)</t>
  </si>
  <si>
    <t xml:space="preserve">Map SP.8: </t>
  </si>
  <si>
    <t>Ratio of persons of working age to those aged 65 or more, by NUTS 2 regions, 2015 (1)</t>
  </si>
  <si>
    <t xml:space="preserve">Carte SP.8: </t>
  </si>
  <si>
    <t>(1) Die Werte für 2015 sind Vorausschätzungen entsprechend der Basisvariante des Trendszenarios.</t>
  </si>
  <si>
    <t>(1) Values for 2015 are assumptions according to the trend scenario, baseline variant.</t>
  </si>
  <si>
    <t>si00 Slovenia</t>
  </si>
  <si>
    <t xml:space="preserve">Karte SP.9: </t>
  </si>
  <si>
    <t>Verhältnis der Zahl der Personen im erwerbsfähigen Alter zu der Zahl der Personen ab 65 Jahren nach NUTS-2-Regionen , 2025 (1)</t>
  </si>
  <si>
    <t xml:space="preserve">Map SP.9: </t>
  </si>
  <si>
    <t>Ratio of persons of working age to those aged 65 or more, by NUTS 2 regions, 2025 (1)</t>
  </si>
  <si>
    <t xml:space="preserve">Carte SP.9: </t>
  </si>
  <si>
    <t>(1) Die Werte für 2025 sind Vorausschätzungen entsprechend der Basisvariante des Trendszenarios.</t>
  </si>
  <si>
    <t>(1) Values for 2025 are assumptions according to the trend scenario, baseline variant.</t>
  </si>
  <si>
    <t>Source: Eurostat (tps00025)</t>
  </si>
  <si>
    <t>Source: Eurostat (tps00008)</t>
  </si>
  <si>
    <t>Source: Eurostat (migr_immiage)</t>
  </si>
  <si>
    <t>Source: Eurostat (tps00021)</t>
  </si>
  <si>
    <t>Source: Eurostat (demo_pjanind)</t>
  </si>
  <si>
    <t>Accroissement de la population (1)</t>
  </si>
  <si>
    <t>Taux brut de natalité régional par régions NUTS 2, 2005 (1)</t>
  </si>
  <si>
    <t>Naissances: changement relatif supposé en comparant 2005 avec 2030, par régions NUTS 2 (1)</t>
  </si>
  <si>
    <t>Solde migratoire interrégional (évolution cumulée) par régions NUTS 2, 2005-2030 (1)</t>
  </si>
  <si>
    <t>Solde migratoire international (évolution cumulée) par régions NUTS 2, 2005-2030 (1)</t>
  </si>
  <si>
    <t xml:space="preserve">Rapport entre le nombre de personnes en âge de travailler et le nombre de personnes âgées de 65 ans et plus, par régions NUTS 2, 1995 </t>
  </si>
  <si>
    <t xml:space="preserve">Rapport entre le nombre de personnes en âge de travailler et le nombre de personnes âgées de 65 ans et plus, par régions NUTS 2, 2005 </t>
  </si>
  <si>
    <t>Rapport entre le nombre de personnes en âge de travailler et le nombre de personnes âgées de 65 ans et plus, par régions NUTS 2, 2015 (1)</t>
  </si>
  <si>
    <t>Rapport entre le nombre de personnes en âge de travailler et le nombre de personnes âgées de 65 ans et plus, par régions NUTS 2, 2025 (1)</t>
  </si>
  <si>
    <t xml:space="preserve">Accroissement de la population: différence entre la taille de la population à la fin et au début d'une période. Elle est égale à la somme algébrique de l'accroissement naturel et du solde migratoire (corrigé). L'accroissement est négatif lorsque ces deux composantes sont négatives ou lorsque l'une des deux est négative et supérieure à l'autre en valeur absolue. </t>
  </si>
  <si>
    <t>Solde migratoire: différence entre l'immigration et l'émigration survenue dans une zone géographique pendant une année donnée (le solde migratoire est donc négatif lorsque les émigrants sont plus nombreux que les immigrants). Comme, dans la plupart des pays, les flux d'immigration et d'émigration sont connus avec peu de précisions, ou même parfois totalement inconnus, le solde migratoire est estimé en calculant la différence entre l'accroissement de population et l'accroissement naturel entre deux dates. Les statistiques sur le solde migratoire sont donc affectées par toutes les imprécisions statistiques portant sur les deux termes de cette équation, et en particulier l'accroissement de la population.</t>
  </si>
  <si>
    <t xml:space="preserve">Accroissement naturel de la population: différence entre les naissances vivantes et les décès survenus au cours d'une année donnée. L'accroissement (ou déficit) naturel est négatif lorsque les décès sont plus nombreux que les naissances. </t>
  </si>
  <si>
    <t xml:space="preserve">Ensemble des habitants d'une zone donnée au 1er janvier d'une année donnée (ou, dans certains cas, au 31 décembre de l'année précédente). Cette population est soit calculée à partir des données obtenues du dernier recensement, ajustées par les données sur les composantes de l'accroissement de population depuis ce dernier recensement, soit à partir des registres de population. </t>
  </si>
  <si>
    <t xml:space="preserve">Les projections de population consistent à fournir des estimations ou les chiffres les plus plausibles de population pour les prochaines années. Les estimations sont effectuées à l'aide des derniers chiffres disponibles sur la population au 1er janvier. En général, les principales hypothèses sont dressées à partir de la mortalité, de la fécondité et des migrations par sexe et âge, et en faisant vieillir la pyramide des âges d'année en année. </t>
  </si>
  <si>
    <t>Différence entre l'immigration et l'émigration survenue dans une zone géographique pendant une année donnée (le solde migratoire est donc négatif lorsque les émigrants sont plus nombreux que les immigrants). Comme, dans la plupart des pays, les flux d'immigration et d'émigration sont connus avec peu de précisions, ou même parfois totalement inconnus, le solde migratoire est estimé en calculant la différence entre l'accroissement de population et l'accroissement naturel entre deux dates. Les statistiques sur le solde migratoire sont donc affectées par toutes les imprécisions statistiques portant sur les deux termes de cette équation, et en particulier l'accroissement de la population.</t>
  </si>
  <si>
    <t xml:space="preserve">Les naissances vivantes sont les naissances d'enfants montrant un signe quelconque de vie (naissances totales minus les mort-nés). </t>
  </si>
  <si>
    <t>Le taux brut de natalité est le rapport entre le nombre de naissances de l'année considérée et la population moyenne de l'année. La valeur est exprimée en pour 1 000 habitants.</t>
  </si>
  <si>
    <t xml:space="preserve">Naissances pour lesquelles l'état matrimonial de la mère au moment de l'accouchement est différent de mariée. </t>
  </si>
  <si>
    <t>Nombre moyen d'enfants nés vivants d'une femme qui traverserait ses années de vie féconde en se conformant aux taux de fécondité par âge d'une année donnée. Il s'agit donc de la descendance finale d'une génération fictive, calculée en cumulant les taux de fécondité par âge des femmes pour l'année considérée (les effectifs de femmes à chaque âge étant supposés égaux). Le taux de fécondité total est également utilisé pour indiquer le seuil de fécondité assurant le renouvellement de la population; dans les pays plus développés, le taux de 2,1 enfants par femme est considéré comme le seuil de renouvellement de la population.</t>
  </si>
  <si>
    <t>Âge moyen des mères à la naissance de leurs enfants. Pour une année civile donnée, on calcule l'âge moyen des femmes à la maternité à partir des taux de fécondité par âge (l'âge variant en général de 15 à 49 ans, période de vie féconde). Ainsi calculé, cet âge moyen n'est pas influencé par une structure de population spécifique (effectifs des mères à chaque âge) et se prête plus facilement à des comparaisons aux niveaux géographique et historique.</t>
  </si>
  <si>
    <t>Nombre moyen d'enfants nés de femmes d'une génération donnée à la fin de leurs années de fécondité. Ce chiffre est calculé en ajoutant les taux de fécondité par âge de la mère observés pendant plusieurs années, jusqu'à ce que la cohorte ait atteint l'âge en question (en général, on ne tient compte que des années comprises entre 15 et 49 ans). En pratique, les taux de fécondité des femmes plus âgées peuvent être estimés à l'aide des taux observés chez les générations précédentes, sans attendre que la cohorte ait atteint la fin de la période de reproduction.</t>
  </si>
  <si>
    <t>Source (sauf EU-27): Nations unies, département des affaires économiques et sociales, division de la population</t>
  </si>
  <si>
    <t>Source: Eurostat (tps00007 et tps00008)</t>
  </si>
  <si>
    <t>Source: Nations unies, département des affaires économiques et sociales, division de la population</t>
  </si>
  <si>
    <t>Source: Eurostat (demo_pjanind), Nations unies, département des affaires économiques et sociales, division de la population</t>
  </si>
  <si>
    <t>Source: Eurostat (proj_tbp_pop), Nations unies, département des affaires économiques et sociales, division de la population</t>
  </si>
  <si>
    <t>Autres pays moins développés (2)</t>
  </si>
  <si>
    <t>Autres pays développés (1)</t>
  </si>
  <si>
    <t>EU-27 (échelle de gauche)</t>
  </si>
  <si>
    <t>Monde (échelle de droite)</t>
  </si>
  <si>
    <t>Source: Eurostat (demo_pjan et proj_tbp_pop), Nations unies, département des affaires économiques et sociales, division de la population</t>
  </si>
  <si>
    <t>Population totale, EU-27 (1)</t>
  </si>
  <si>
    <t>80 à 84</t>
  </si>
  <si>
    <t>(1) Données incomplètes pour 1950 et 1970, les chiffres sont fondés sur les données disponibles pour les États membres.</t>
  </si>
  <si>
    <t>Naissances vivantes hors mariage (en %, échelle de droite) (2)</t>
  </si>
  <si>
    <t>Taux brut de natalité (en ‰, échelle de gauche) (1)</t>
  </si>
  <si>
    <t>15 à 64 ans</t>
  </si>
  <si>
    <t>(1) Sauf les citoyens de l'EU-15.</t>
  </si>
  <si>
    <t>Total des immigrants 
(en personnes)</t>
  </si>
  <si>
    <t>Répub. tchèque</t>
  </si>
  <si>
    <t xml:space="preserve">      Acquisitions de 
      nationalité</t>
  </si>
  <si>
    <t xml:space="preserve">      Demandes 
       d’asile</t>
  </si>
  <si>
    <t xml:space="preserve">       Nombre de  
       décisions</t>
  </si>
  <si>
    <t xml:space="preserve">      Demandes 
      rejetées (en %)</t>
  </si>
  <si>
    <t xml:space="preserve">   Nombre de 
    demandes   
     acceptées</t>
  </si>
  <si>
    <t>En âge de travailler  - 15 à 64 ans</t>
  </si>
  <si>
    <t>Non nationaux mais citoyens d'autres pays de l'EU-25</t>
  </si>
  <si>
    <t>Nationaux</t>
  </si>
  <si>
    <t>Citoyens d'autres pays en dehors de l'EU-25</t>
  </si>
  <si>
    <t>Source: Eurostat (tsdph100)</t>
  </si>
  <si>
    <t>Source: Eurostat (tsdph230)</t>
  </si>
  <si>
    <t>Source: Eurostat (tsdph220)</t>
  </si>
  <si>
    <t>Taux de croissance annuel moyen de la population, par régions NUTS 2, 2005-2030 (1)</t>
  </si>
  <si>
    <t>Source: Eurostat (proj_rtbp_pop)</t>
  </si>
  <si>
    <t xml:space="preserve">(en %) </t>
  </si>
  <si>
    <t>&lt;= 2.5</t>
  </si>
  <si>
    <t>&gt; 4.5</t>
  </si>
  <si>
    <t xml:space="preserve">Nombre moyen d'années qu'un nouveau-né peut espérer vivre s'il se trouve tout au long de sa vie dans les conditions de mortalité du moment (quotients de mortalité par âge). </t>
  </si>
  <si>
    <t>L'indicateur années de vie en bonne santé (AVBS) mesure le nombre d'années qu'une personne à la naissance peut s'attendre à vivre en bonne santé. L'AVBS est un indicateur d'espérance de santé qui combine des informations sur la mortalité et la morbidité. Les informations utilisées pour son calcul sont des mesures de prévalence (proportions) de la population d'un âge spécifique étant dans des conditions de bonne et de mauvaise santé et des informations de mortalité par âge. Une condition de bonne santé est définie par l'absence de limitations d'activités / l'absence d'incapacités. L'indicateur est calculé séparément pour les hommes et les femmes. Il est aussi appelé espérance de vie sans incapacité (EVSI).</t>
  </si>
  <si>
    <t>Nombre moyen d'années qu'il reste à vivre à un homme ou une femme ayant atteint l'âge de 65 ans s'il se trouve tout au long du reste de sa vie dans les conditions de mortalité du moment (quotients de mortalité par âge).</t>
  </si>
  <si>
    <t>L'indicateur années de vie en bonne santé (AVBS) à l'âge de 65 ans mesure le nombre d'années qu'une personne à la naissance peut s'attendre à vivre en bonne santé. L'AVBS est un indicateur d'espérance de santé qui combine des informations sur la mortalité et la morbidité. Les informations utilisées pour son calcul sont des mesures de prévalence (proportions) de la population d'un âge spécifique étant dans des conditions de bonne et de mauvaise santé et des informations de mortalité par âge. Une condition de bonne santé est définie par l'absence de limitations d'activités / l'absence d'incapacités. L'indicateur est calculé séparément pour les hommes et les femmes. Il est aussi appelé espérance de vie sans incapacité (EVSI).</t>
  </si>
  <si>
    <t>Ces chiffres font référence aux personnes qui font une demande d'asile sur une base individuelle, que ce soit à leur arrivée à la frontière ou depuis l'intérieur du pays et qu'ils y soient entrés légalement ou illégalement. En raison des différentes méthodes de collecte des informations, il est possible que les données des différents pays ne soient pas totalement comparables.</t>
  </si>
  <si>
    <t>Ces chiffres font référence aux octrois de citoyenneté du pays interrogé à des personnes qui ont déjà été des résidents d'un autre pays ou qui ont été apatrides.</t>
  </si>
  <si>
    <t>Les données concernant les décisions font référence à la date sur laquelle la décision a été prise, et ne pas à la date de la demande d'asile. Les données devraient être collectées sur les décisions à la 1ère instance. Les décisions totales sont égales aux décisions positives + les décisions négatives + les autres décisions non-statutaires.</t>
  </si>
  <si>
    <t xml:space="preserve">Ces chiffres font uniquement référence à l'octroi du statut de réfugié en vertu de l'article 1er de la convention de Genève relative au statut des réfugiés du 28 juillet 1951, modifiée par le protocole de New York du 31 janvier 1967. Sont exclus de ces chiffres les octrois d'autres types de statut de protection, par exemple, la protection humanitaire. </t>
  </si>
  <si>
    <t>IS00</t>
  </si>
  <si>
    <t>LI00</t>
  </si>
  <si>
    <t>&lt;= 9</t>
  </si>
  <si>
    <t>&gt; 11</t>
  </si>
  <si>
    <t>Europe (1)</t>
  </si>
  <si>
    <t>Europe</t>
  </si>
  <si>
    <t>1960-65</t>
  </si>
  <si>
    <t>1965-70</t>
  </si>
  <si>
    <t>1970-75</t>
  </si>
  <si>
    <t>1975-80</t>
  </si>
  <si>
    <t>1980-85</t>
  </si>
  <si>
    <t>1985-90</t>
  </si>
  <si>
    <t>1990-95</t>
  </si>
  <si>
    <t>1995-00</t>
  </si>
  <si>
    <t>2000-05</t>
  </si>
  <si>
    <t>2005-10</t>
  </si>
  <si>
    <t>2010-15</t>
  </si>
  <si>
    <t>2015-20</t>
  </si>
  <si>
    <t>2020-25</t>
  </si>
  <si>
    <t>2025-30</t>
  </si>
  <si>
    <t>2030-35</t>
  </si>
  <si>
    <t>2035-40</t>
  </si>
  <si>
    <t>2040-45</t>
  </si>
  <si>
    <t>2045-50</t>
  </si>
  <si>
    <t>85+</t>
  </si>
  <si>
    <t>EU-25</t>
  </si>
  <si>
    <t>EU-15</t>
  </si>
  <si>
    <t>France</t>
  </si>
  <si>
    <t>Luxembourg</t>
  </si>
  <si>
    <t>Portugal</t>
  </si>
  <si>
    <t>:</t>
  </si>
  <si>
    <t>Liechtenstein</t>
  </si>
  <si>
    <t>(2) 2003.</t>
  </si>
  <si>
    <t>EU-27</t>
  </si>
  <si>
    <t>EU-27 (1)</t>
  </si>
  <si>
    <t>(1996=100)</t>
  </si>
  <si>
    <t>be10 Région de Bruxelles-Capitale/Brussels Hoofdstedelijk Gewest</t>
  </si>
  <si>
    <t>be21 Prov. Antwerpen</t>
  </si>
  <si>
    <t>be22 Prov. Limburg (B)</t>
  </si>
  <si>
    <t>be23 Prov. Oost-Vlaanderen</t>
  </si>
  <si>
    <t>be24 Prov. Vlaams Brabant</t>
  </si>
  <si>
    <t>be25 Prov. West-Vlaanderen</t>
  </si>
  <si>
    <t>be31 Prov. Brabant Wallon</t>
  </si>
  <si>
    <t>be32 Prov. Hainaut</t>
  </si>
  <si>
    <t>be33 Prov. Liège</t>
  </si>
  <si>
    <t>be34 Prov. Luxembourg (B)</t>
  </si>
  <si>
    <t>be35 Prov. Namur</t>
  </si>
  <si>
    <t>bg31 Severozapaden</t>
  </si>
  <si>
    <t>bg32 Severen tsentralen</t>
  </si>
  <si>
    <t>bg33 Severoiztochen</t>
  </si>
  <si>
    <t>bg34 Yugoiztochen</t>
  </si>
  <si>
    <t>bg41 Yugozapaden</t>
  </si>
  <si>
    <t>bg42 Yuzhen tsentralen</t>
  </si>
  <si>
    <t>cz01 Praha</t>
  </si>
  <si>
    <t>cz02 Strední Cechy</t>
  </si>
  <si>
    <t>cz03 Jihozápad</t>
  </si>
  <si>
    <t>cz04 Severozápad</t>
  </si>
  <si>
    <t>cz05 Severovýchod</t>
  </si>
  <si>
    <t>cz06 Jihovýchod</t>
  </si>
  <si>
    <t>cz07 Strední Morava</t>
  </si>
  <si>
    <t>cz08 Moravskoslezsko</t>
  </si>
  <si>
    <t>dk00 Denmark</t>
  </si>
  <si>
    <t>de11 Stuttgart</t>
  </si>
  <si>
    <t>de12 Karlsruhe</t>
  </si>
  <si>
    <t>de13 Freiburg</t>
  </si>
  <si>
    <t>de14 Tübingen</t>
  </si>
  <si>
    <t>de21 Oberbayern</t>
  </si>
  <si>
    <t>de22 Niederbayern</t>
  </si>
  <si>
    <t>de23 Oberpfalz</t>
  </si>
  <si>
    <t>de24 Oberfranken</t>
  </si>
  <si>
    <t>de25 Mittelfranken</t>
  </si>
  <si>
    <t>de26 Unterfranken</t>
  </si>
  <si>
    <t>de27 Schwaben</t>
  </si>
  <si>
    <t>de30 Berlin</t>
  </si>
  <si>
    <t>de41 Brandenburg - Nordost</t>
  </si>
  <si>
    <t>de42 Brandenburg - Südwest</t>
  </si>
  <si>
    <t>de50 Bremen</t>
  </si>
  <si>
    <t>de60 Hamburg</t>
  </si>
  <si>
    <t>de71 Darmstadt</t>
  </si>
  <si>
    <t>de72 Gießen</t>
  </si>
  <si>
    <t>de73 Kassel</t>
  </si>
  <si>
    <t>de80 Mecklenburg-Vorpommern</t>
  </si>
  <si>
    <t>de91 Braunschweig</t>
  </si>
  <si>
    <t>de92 Hannover</t>
  </si>
  <si>
    <t>de93 Lüneburg</t>
  </si>
  <si>
    <t>de94 Weser-Ems</t>
  </si>
  <si>
    <t>dea1 Düsseldorf</t>
  </si>
  <si>
    <t>dea2 Köln</t>
  </si>
  <si>
    <t>dea3 Münster</t>
  </si>
  <si>
    <t>dea4 Detmold</t>
  </si>
  <si>
    <t>dea5 Arnsberg</t>
  </si>
  <si>
    <t>deb1 Koblenz</t>
  </si>
  <si>
    <t>deb2 Trier</t>
  </si>
  <si>
    <t>deb3 Rheinhessen-Pfalz</t>
  </si>
  <si>
    <t>dec0 Saarland</t>
  </si>
  <si>
    <t>ded1 Chemnitz</t>
  </si>
  <si>
    <t>ded2 Dresden</t>
  </si>
  <si>
    <t>ded3 Leipzig</t>
  </si>
  <si>
    <t>dee1 Dessau</t>
  </si>
  <si>
    <t>dee2 Halle</t>
  </si>
  <si>
    <t>dee3 Magdeburg</t>
  </si>
  <si>
    <t>def0 Schleswig-Holstein</t>
  </si>
  <si>
    <t>deg0 Thüringen</t>
  </si>
  <si>
    <t>ie01 Border, Midlands and Western</t>
  </si>
  <si>
    <t>ie02 Southern and Eastern</t>
  </si>
  <si>
    <t>gr11 Anatoliki Makedonia, Thraki</t>
  </si>
  <si>
    <t>gr12 Kentriki Makedonia</t>
  </si>
  <si>
    <t>gr13 Dytiki Makedonia</t>
  </si>
  <si>
    <t>gr14 Thessalia</t>
  </si>
  <si>
    <t>gr21 Ipeiros</t>
  </si>
  <si>
    <t>gr22 Ionia Nisia</t>
  </si>
  <si>
    <t>gr23 Dytiki Ellada</t>
  </si>
  <si>
    <t>gr24 Sterea Ellada</t>
  </si>
  <si>
    <t>gr25 Peloponnisos</t>
  </si>
  <si>
    <t>gr30 Attiki</t>
  </si>
  <si>
    <t>gr41 Voreio Aigaio</t>
  </si>
  <si>
    <t>gr42 Notio Aigaio</t>
  </si>
  <si>
    <t>gr43 Kriti</t>
  </si>
  <si>
    <t>es11 Galicia</t>
  </si>
  <si>
    <t>es12 Principado de Asturias</t>
  </si>
  <si>
    <t>es13 Cantabria</t>
  </si>
  <si>
    <t>es21 Pais Vasco</t>
  </si>
  <si>
    <t>es22 Comunidad Foral de Navarra</t>
  </si>
  <si>
    <t>es23 La Rioja</t>
  </si>
  <si>
    <t>es24 Aragón</t>
  </si>
  <si>
    <t>es30 Comunidad de Madrid</t>
  </si>
  <si>
    <t>es41 Castilla y León</t>
  </si>
  <si>
    <t>es42 Castilla-la Mancha</t>
  </si>
  <si>
    <t>es43 Extremadura</t>
  </si>
  <si>
    <t>es51 Cataluña</t>
  </si>
  <si>
    <t>es52 Comunidad Valenciana</t>
  </si>
  <si>
    <t>es53 Illes Balears</t>
  </si>
  <si>
    <t>es61 Andalucia</t>
  </si>
  <si>
    <t>es62 Región de Murcia</t>
  </si>
  <si>
    <t>es63 Ciudad Autónoma de Ceuta (ES)</t>
  </si>
  <si>
    <t>es64 Ciudad Autónoma de Melilla (ES)</t>
  </si>
  <si>
    <t>es70 Canarias (ES)</t>
  </si>
  <si>
    <t>fr10 Île de France</t>
  </si>
  <si>
    <t>fr21 Champagne-Ardenne</t>
  </si>
  <si>
    <t>fr22 Picardie</t>
  </si>
  <si>
    <t>fr23 Haute-Normandie</t>
  </si>
  <si>
    <t>fr24 Centre</t>
  </si>
  <si>
    <t>fr25 Basse-Normandie</t>
  </si>
  <si>
    <t>fr26 Bourgogne</t>
  </si>
  <si>
    <t>fr30 Nord - Pas-de-Calais</t>
  </si>
  <si>
    <t>fr41 Lorraine</t>
  </si>
  <si>
    <t>fr42 Alsace</t>
  </si>
  <si>
    <t>fr43 Franche-Comté</t>
  </si>
  <si>
    <t>fr51 Pays de la Loire</t>
  </si>
  <si>
    <t>fr52 Bretagne</t>
  </si>
  <si>
    <t>fr53 Poitou-Charentes</t>
  </si>
  <si>
    <t>fr61 Aquitaine</t>
  </si>
  <si>
    <t>fr62 Midi-Pyrénées</t>
  </si>
  <si>
    <t>fr63 Limousin</t>
  </si>
  <si>
    <t>fr71 Rhône-Alpes</t>
  </si>
  <si>
    <t>fr72 Auvergne</t>
  </si>
  <si>
    <t>fr81 Languedoc-Roussillon</t>
  </si>
  <si>
    <t>fr82 Provence-Alpes-Côte d'Azur</t>
  </si>
  <si>
    <t>fr83 Corse</t>
  </si>
  <si>
    <t>fr91 Guadeloupe (FR)</t>
  </si>
  <si>
    <t>fr92 Martinique (FR)</t>
  </si>
  <si>
    <t>fr93 Guyane (FR)</t>
  </si>
  <si>
    <t>fr94 Reunion (FR)</t>
  </si>
  <si>
    <t>itc1 Piemonte</t>
  </si>
  <si>
    <t>Au devant de la scène</t>
  </si>
  <si>
    <t>Les changements démographiques: défi ou opportunité?</t>
  </si>
  <si>
    <t>La population de l’UE par rapport à d’autres régions du monde</t>
  </si>
  <si>
    <t>Population mondiale</t>
  </si>
  <si>
    <t>(en millions)</t>
  </si>
  <si>
    <t>Monde</t>
  </si>
  <si>
    <t>Afrique</t>
  </si>
  <si>
    <t>Asie</t>
  </si>
  <si>
    <t>Amérique latine et Caraïbes</t>
  </si>
  <si>
    <t>Amérique du Nord</t>
  </si>
  <si>
    <t>Océanie</t>
  </si>
  <si>
    <t>Chine</t>
  </si>
  <si>
    <t>Inde</t>
  </si>
  <si>
    <t>Japon</t>
  </si>
  <si>
    <t>Fédération de Russie</t>
  </si>
  <si>
    <t>États-Unis</t>
  </si>
  <si>
    <t>(part des régions du monde et de certains pays dans la population mondiale totale en %)</t>
  </si>
  <si>
    <t>Population mondiale, 2005</t>
  </si>
  <si>
    <t>(en % du total)</t>
  </si>
  <si>
    <t>(1) Sauf EU-27, Japon, Fédération de Russie et États-Unis.</t>
  </si>
  <si>
    <t>(2) Sauf Chine et Inde.</t>
  </si>
  <si>
    <t>Accroissement de la population</t>
  </si>
  <si>
    <t>(accroissement annuel moyen, en millions)</t>
  </si>
  <si>
    <t>Croissance de la population mondiale, 1995-2005</t>
  </si>
  <si>
    <t>(accroissement global, en millions)</t>
  </si>
  <si>
    <t>Population et projections démographiques</t>
  </si>
  <si>
    <t xml:space="preserve">(1) EU-27, Albanie, Andorre, Biélorussie, Bosnie-Herzégovine, Croatie, Îles Féroé, Islande, Liechtenstein, ancienne République yougoslave de Macédoine, République de Moldavie, Monténégro, Norvège, Fédération de Russie, Serbie, Suisse et Ukraine. </t>
  </si>
  <si>
    <t>(1) EU-27, Albanie, Andorre, Biélorussie, Bosnie-Herzégovine, Croatie, Îles Féroé, Islande, Liechtenstein, ancienne République yougoslave de Macédoine, République de Moldavie, Monténégro, Norvège, Fédération de Russie, Serbie, Suisse et Ukraine.</t>
  </si>
  <si>
    <t>La population de l'EU-27</t>
  </si>
  <si>
    <t>(au 1er janvier, en millions)</t>
  </si>
  <si>
    <t>(1) Rupture des séries, 1998.</t>
  </si>
  <si>
    <t>Population totale</t>
  </si>
  <si>
    <t>Zone euro (1)</t>
  </si>
  <si>
    <t>Belgique</t>
  </si>
  <si>
    <t>Bulgarie</t>
  </si>
  <si>
    <t>République tchèque</t>
  </si>
  <si>
    <t>Danemark</t>
  </si>
  <si>
    <t>Allemagne</t>
  </si>
  <si>
    <t>Estonie</t>
  </si>
  <si>
    <t>Irlande</t>
  </si>
  <si>
    <t>Grèce</t>
  </si>
  <si>
    <t>Espagne</t>
  </si>
  <si>
    <t>Italie</t>
  </si>
  <si>
    <t>Chypre</t>
  </si>
  <si>
    <t>Lettonie</t>
  </si>
  <si>
    <t>Lituanie</t>
  </si>
  <si>
    <t>Hongrie</t>
  </si>
  <si>
    <t>Malte</t>
  </si>
  <si>
    <t>Pays-Bas</t>
  </si>
  <si>
    <t>Autriche</t>
  </si>
  <si>
    <t>Pologne</t>
  </si>
  <si>
    <t>Roumanie</t>
  </si>
  <si>
    <t>Slovénie</t>
  </si>
  <si>
    <t>Slovaquie</t>
  </si>
  <si>
    <t>Finlande</t>
  </si>
  <si>
    <t>Suède</t>
  </si>
  <si>
    <t>Royaume-Uni</t>
  </si>
  <si>
    <t>Croatie</t>
  </si>
  <si>
    <t>ARY de Macédoine</t>
  </si>
  <si>
    <t>Turquie</t>
  </si>
  <si>
    <t>Islande</t>
  </si>
  <si>
    <t>Norvège</t>
  </si>
  <si>
    <t>Suisse</t>
  </si>
  <si>
    <t>Source: Eurostat</t>
  </si>
  <si>
    <t>Population par classe d'âge, EU-27</t>
  </si>
  <si>
    <t>0 à 14 ans</t>
  </si>
  <si>
    <t>15 à 24 ans</t>
  </si>
  <si>
    <t>25 à 49 ans</t>
  </si>
  <si>
    <t>50 à 64 ans</t>
  </si>
  <si>
    <t>65 à 79 ans</t>
  </si>
  <si>
    <t>80 ans et plus</t>
  </si>
  <si>
    <t>Population par classe d'âge, 2006</t>
  </si>
  <si>
    <t>(en % de la population totale)</t>
  </si>
  <si>
    <t>Zone euro</t>
  </si>
  <si>
    <t xml:space="preserve">(en % de la population totale) </t>
  </si>
  <si>
    <t>Pyramide des âges, EU-27, 2005</t>
  </si>
  <si>
    <t>75 à 79</t>
  </si>
  <si>
    <t>70 à 74</t>
  </si>
  <si>
    <t>65 à 69</t>
  </si>
  <si>
    <t>60 à 64</t>
  </si>
  <si>
    <t>55 à 59</t>
  </si>
  <si>
    <t>50 à 54</t>
  </si>
  <si>
    <t>45 à 49</t>
  </si>
  <si>
    <t>40 à 44</t>
  </si>
  <si>
    <t>35 à 39</t>
  </si>
  <si>
    <t>30 à 34</t>
  </si>
  <si>
    <t>25 à 29</t>
  </si>
  <si>
    <t>20 à 24</t>
  </si>
  <si>
    <t>15 à 19</t>
  </si>
  <si>
    <t>10 à 14</t>
  </si>
  <si>
    <t>5 à 9</t>
  </si>
  <si>
    <t>0 à 4</t>
  </si>
  <si>
    <t>Hommes</t>
  </si>
  <si>
    <t>Femmes</t>
  </si>
  <si>
    <t>Projections de population, EU-27</t>
  </si>
  <si>
    <t>65 ans et plus</t>
  </si>
  <si>
    <t>Projections de population, personnes âgées de 80 ans et plus, EU-27</t>
  </si>
  <si>
    <t>(en % de la population)</t>
  </si>
  <si>
    <t>Projections de population</t>
  </si>
  <si>
    <t>(1) Les valeurs pour 2030 sont des hypothèses conformément au scénario tendanciel, variante de référence.</t>
  </si>
  <si>
    <t>Les composantes de l'accroissement de la population</t>
  </si>
  <si>
    <t>Accroissement moyen annuel de la population</t>
  </si>
  <si>
    <t>(en milliers)</t>
  </si>
  <si>
    <t>Accroissement de la population, solde migratoire et accroissement naturel de la population, EU-27</t>
  </si>
  <si>
    <t>Accroissement naturel de la population</t>
  </si>
  <si>
    <t>Solde migratoire et accroissement naturel de la population, 2000-2005 (1)</t>
  </si>
  <si>
    <t>Solde migratoire</t>
  </si>
  <si>
    <t>(1) Chiffres absolus pour l'ensemble de la période.</t>
  </si>
  <si>
    <t>Projection de l'ONU sur l'accroissement moyen annuel de la population, solde migratoire et accroissement naturel de la population</t>
  </si>
  <si>
    <t>Projections sur l'accroissement de la population, solde migratoire et accroissement naturel de la population, EU-27</t>
  </si>
  <si>
    <t>Naissances</t>
  </si>
  <si>
    <t>Nombre moyen de naissances vivantes par an</t>
  </si>
  <si>
    <t>Nombre de naissances vivantes</t>
  </si>
  <si>
    <t>Taux brut de natalité</t>
  </si>
  <si>
    <t>(en ‰)</t>
  </si>
  <si>
    <t>Naissances vivantes hors mariage et taux brut de natalité, EU-27</t>
  </si>
  <si>
    <t>(2) À l'exclusion de la Belgique à partir de 1998.</t>
  </si>
  <si>
    <t>(1) Toutes les régions de France, 2004; toutes les régions du Royaume-Uni, 2003.</t>
  </si>
  <si>
    <t>Taux de fécondité moyens</t>
  </si>
  <si>
    <t>(nombre moyen d'enfants par femme)</t>
  </si>
  <si>
    <t>Taux de fécondité, EU-25</t>
  </si>
  <si>
    <t>Taux de fécondité</t>
  </si>
  <si>
    <t>Âge moyen des femmes à la maternité</t>
  </si>
  <si>
    <t>(en années)</t>
  </si>
  <si>
    <t>(1) Non disponible, 1995.</t>
  </si>
  <si>
    <t>(2) Non disponible, 2005.</t>
  </si>
  <si>
    <t>(3) Non disponible.</t>
  </si>
  <si>
    <t>Descendance finale par génération de la mère</t>
  </si>
  <si>
    <t>(en %)</t>
  </si>
  <si>
    <t>Hypothèse de taux de fécondité futur- variante de base</t>
  </si>
  <si>
    <t>L'espérance de vie et la mortalité</t>
  </si>
  <si>
    <t>Espérance de vie à la naissance, 2005</t>
  </si>
  <si>
    <t>Espérance de vie à la naissance</t>
  </si>
  <si>
    <t>Années de vie en bonne santé à la naissance, EU-15 (1)</t>
  </si>
  <si>
    <t>(1) Estimations.</t>
  </si>
  <si>
    <t>Années de vie en bonne santé à la naissance, 2003 (1)</t>
  </si>
  <si>
    <t>(en % de l'espérance de vie totale)</t>
  </si>
  <si>
    <t>(1) Estimations, sauf Chypre.</t>
  </si>
  <si>
    <t>Années de vie en bonne santé à la naissance</t>
  </si>
  <si>
    <t>Espérance de vie à 65 ans, 2005</t>
  </si>
  <si>
    <t>Années de vie en bonne santé à 65 ans, 2003 (1)</t>
  </si>
  <si>
    <t>(1) Hongrie et Norvège, données provisoires; République tchèque et Malte, données provisoires pour 2002; Pologne, 2002; toutes les informations restantes, sauf pour Chypre, estimations.</t>
  </si>
  <si>
    <t>(2) Non disponible.</t>
  </si>
  <si>
    <t>Espérance de vie à 65 ans</t>
  </si>
  <si>
    <t>Projections des naissances et des décès, moyennes annuelles (1)</t>
  </si>
  <si>
    <t>Décès</t>
  </si>
  <si>
    <t>(1) Toutes les données sauf pour l'EU-27, moyennes basées sur les cinq années précédant l'année de référence indiquée (par exemple, la moyenne annuelle pour 2010 couvre la période allant de 2005 à 2010).</t>
  </si>
  <si>
    <t>(2) EU-27, Biélorussie, République de Moldavie, Fédération de Russie, Ukraine, Îles Féroé, Islande, Norvège, Albanie, Andorre, Bosnie-Herzégovine, Croatie, Serbie-Monténégro, ancienne République yougoslave de Macédoine, Liechtenstein et Suisse.</t>
  </si>
  <si>
    <t>Projections des naissances et des décès, EU-27</t>
  </si>
  <si>
    <t>Projections des naissances et des décès (sur la base des hypothèses de fécondité et de mortalité)</t>
  </si>
  <si>
    <t>Projections de l'espérance de vie (sur la base des hypothèses de mortalité)</t>
  </si>
  <si>
    <t>La migration et l'asile</t>
  </si>
  <si>
    <t>Solde migratoire (corrections comprises), EU-27</t>
  </si>
  <si>
    <t>(1) Rupture des séries: jusqu'en 1998, la France ne comprend que les régions métropolitaines; en 2000-2001: corrections dues au recensement.</t>
  </si>
  <si>
    <t>Solde migratoire (corrections comprises)</t>
  </si>
  <si>
    <t>Taux net de migration (corrections comprises) (1)</t>
  </si>
  <si>
    <t>Taux net de migration (corrections comprises)</t>
  </si>
  <si>
    <t>Immigration par tranche d'âge, 2004</t>
  </si>
  <si>
    <t>Immigration par âge, 2004</t>
  </si>
  <si>
    <t>Total des immigrants (en personnes)</t>
  </si>
  <si>
    <t>Immigration par âge (en % de l’immigration totale)</t>
  </si>
  <si>
    <t>Italie (2)</t>
  </si>
  <si>
    <t>Hongrie (2)</t>
  </si>
  <si>
    <t>Roumanie (3)</t>
  </si>
  <si>
    <t>(3) Sauf les ressortissants nationaux.</t>
  </si>
  <si>
    <t>Immigration par sexe et par tranche d'âge, 2004</t>
  </si>
  <si>
    <t>Profil d’immigration par âge 
(en % de la part d’hommes dans chaque tranche d’âge)</t>
  </si>
  <si>
    <t>Italie (1)</t>
  </si>
  <si>
    <t>Hongrie (1)</t>
  </si>
  <si>
    <t>Immigration par grand groupe de nationalité, 2004</t>
  </si>
  <si>
    <t>(en % du total des immigrants)</t>
  </si>
  <si>
    <t>Demandes d'asile, 2006 (1)</t>
  </si>
  <si>
    <t>(en personnes)</t>
  </si>
  <si>
    <t>(1) EU-27, 192 765 demandes d'asile en 2006; zone euro, 119 565 demandes d'asile en 2006.</t>
  </si>
  <si>
    <t>Demandes d'asile</t>
  </si>
  <si>
    <t>Acquisitions de nationalité et demandes d'asile</t>
  </si>
  <si>
    <t xml:space="preserve"> Décisions suite aux demandes d’asile</t>
  </si>
  <si>
    <t>Projections de solde migratoire (corrections comprises) (1)</t>
  </si>
  <si>
    <t>(en nombre de personnes)</t>
  </si>
  <si>
    <t>Une population vieillissante</t>
  </si>
  <si>
    <t>Proportion de la population âgée de moins de 15 ans</t>
  </si>
  <si>
    <t>Proportion de la population âgée de 65 ans et plus</t>
  </si>
  <si>
    <t>Proportion de la population</t>
  </si>
  <si>
    <t>Moins de 15 ans</t>
  </si>
  <si>
    <t>Plus de 65 ans</t>
  </si>
  <si>
    <t>Taux de dépendance des jeunes</t>
  </si>
  <si>
    <t>Taux de dépendance des personnes âgées</t>
  </si>
  <si>
    <t>Taux de dépendance liés à l'âge</t>
  </si>
  <si>
    <t>Répartition de la population par âge, 2006</t>
  </si>
  <si>
    <t>(1) Les valeurs pour 2015 sont des hypothèses conformément au scénario tendanciel, variante de référence.</t>
  </si>
  <si>
    <t>(1) Les valeurs pour 2025 sont des hypothèses conformément au scénario tendanciel, variante de référence.</t>
  </si>
  <si>
    <t>Source: Eurostat (demo_pjan et proj_tbp_pop)</t>
  </si>
  <si>
    <t>Source: Eurostat (tps00006, tps00007 et tps00008)</t>
  </si>
  <si>
    <t>Source: Eurostat (tps00017 et demo_find)</t>
  </si>
  <si>
    <t>Source: Eurostat (tsdph100 et tps00025)</t>
  </si>
  <si>
    <t>Source: Eurostat (tps00008 et tps00001)</t>
  </si>
  <si>
    <t>Source: Eurostat (tps00021, tps00024, tps00163 et tps00022)</t>
  </si>
  <si>
    <t>Source: Eurostat (d2jan et proj_rtbp_pop)</t>
  </si>
  <si>
    <t>(en % par an)</t>
  </si>
  <si>
    <t>Source: Eurostat (tps00018 et tps00112)</t>
  </si>
  <si>
    <t>Belgique (2)</t>
  </si>
  <si>
    <t>Grèce (2)</t>
  </si>
  <si>
    <t>Royaume-Uni (1)</t>
  </si>
  <si>
    <t>Irlande (3)</t>
  </si>
  <si>
    <t>Irlande (2)</t>
  </si>
  <si>
    <t>Malte (3)</t>
  </si>
  <si>
    <t>Malte (2)</t>
  </si>
  <si>
    <t>Malte (1)</t>
  </si>
  <si>
    <t>Italie (3)</t>
  </si>
  <si>
    <t>Hongrie (3)</t>
  </si>
  <si>
    <t>Slovénie (3)</t>
  </si>
  <si>
    <t>Slovénie (2)</t>
  </si>
  <si>
    <t>Pologne (2)</t>
  </si>
  <si>
    <t>Estonie (3)</t>
  </si>
  <si>
    <t>Estonie (2)</t>
  </si>
  <si>
    <t>Slovaquie (1)</t>
  </si>
  <si>
    <t>Slovaquie (3)</t>
  </si>
  <si>
    <t>Slovaquie (2)</t>
  </si>
  <si>
    <t>Lettonie (3)</t>
  </si>
  <si>
    <t>Lettonie (2)</t>
  </si>
  <si>
    <t>Lituanie (3)</t>
  </si>
  <si>
    <t>Lituanie (2)</t>
  </si>
  <si>
    <t>Roumanie (2)</t>
  </si>
  <si>
    <t>Roumanie (1)</t>
  </si>
  <si>
    <t>Croatie (1)</t>
  </si>
  <si>
    <t>ARY de Macédoine (1)</t>
  </si>
  <si>
    <t>Belgique (1)</t>
  </si>
  <si>
    <t>Bulgarie (3)</t>
  </si>
  <si>
    <t>Bulgarie (2)</t>
  </si>
  <si>
    <t>République tchèque (2)</t>
  </si>
  <si>
    <t>itc2 Valle d'Aosta/Vallée d'Aoste</t>
  </si>
  <si>
    <t>itc3 Liguria</t>
  </si>
  <si>
    <t>itc4 Lombardia</t>
  </si>
  <si>
    <t>itd1 Provincia Autonoma Bolzano-Bozen</t>
  </si>
  <si>
    <t>itd2 Provincia Autonoma Trento</t>
  </si>
  <si>
    <t>itd3 Veneto</t>
  </si>
  <si>
    <t>itd4 Friuli-Venezia Giulia</t>
  </si>
  <si>
    <t>itd5 Emilia-Romagna</t>
  </si>
  <si>
    <t>ite1 Toscana</t>
  </si>
  <si>
    <t>ite2 Umbria</t>
  </si>
  <si>
    <t>ite3 Marche</t>
  </si>
  <si>
    <t>ite4 Lazio</t>
  </si>
  <si>
    <t>itf1 Abruzzo</t>
  </si>
  <si>
    <t>itf2 Molise</t>
  </si>
  <si>
    <t>itf3 Campania</t>
  </si>
  <si>
    <t>itf4 Puglia</t>
  </si>
  <si>
    <t>itf5 Basilicata</t>
  </si>
  <si>
    <t>itf6 Calabria</t>
  </si>
  <si>
    <t>itg1 Sicilia</t>
  </si>
  <si>
    <t>itg2 Sardegna</t>
  </si>
  <si>
    <t>lu00 Luxembourg (Grand-Duché)</t>
  </si>
  <si>
    <t>hu10 Közép-Magyarország</t>
  </si>
  <si>
    <t>hu21 Közép-Dunántúl</t>
  </si>
  <si>
    <t>hu22 Nyugat-Dunántúl</t>
  </si>
  <si>
    <t>hu23 Dél-Dunántúl</t>
  </si>
  <si>
    <t>hu31 Észak-Magyarország</t>
  </si>
  <si>
    <t>hu32 Észak-Alföld</t>
  </si>
  <si>
    <t>hu33 Dél-Alföld</t>
  </si>
  <si>
    <t>nl11 Groningen</t>
  </si>
  <si>
    <t>nl12 Friesland</t>
  </si>
  <si>
    <t>nl13 Drenthe</t>
  </si>
  <si>
    <t>nl21 Overijssel</t>
  </si>
  <si>
    <t>nl22 Gelderland</t>
  </si>
  <si>
    <t>nl23 Flevoland</t>
  </si>
  <si>
    <t>nl31 Utrecht</t>
  </si>
  <si>
    <t>nl32 Noord-Holland</t>
  </si>
  <si>
    <t>nl33 Zuid-Holland</t>
  </si>
  <si>
    <t>nl34 Zeeland</t>
  </si>
  <si>
    <t>nl41 Noord-Brabant</t>
  </si>
  <si>
    <t>nl42 Limburg (NL)</t>
  </si>
  <si>
    <t>at11 Burgenland</t>
  </si>
  <si>
    <t>at12 Niederösterreich</t>
  </si>
  <si>
    <t>at13 Wien</t>
  </si>
  <si>
    <t>at21 Kärnten</t>
  </si>
  <si>
    <t>at22 Steiermark</t>
  </si>
  <si>
    <t>at31 Oberösterreich</t>
  </si>
  <si>
    <t>at32 Salzburg</t>
  </si>
  <si>
    <t>at33 Tirol</t>
  </si>
  <si>
    <t>at34 Vorarlberg</t>
  </si>
  <si>
    <t>pl11 Lódzkie</t>
  </si>
  <si>
    <t>pl12 Mazowieckie</t>
  </si>
  <si>
    <t>pl21 Malopolskie</t>
  </si>
  <si>
    <t>pl22 Slaskie</t>
  </si>
  <si>
    <t>pl31 Lubelskie</t>
  </si>
  <si>
    <t>pl32 Podkarpackie</t>
  </si>
  <si>
    <t>pl33 Swietokrzyskie</t>
  </si>
  <si>
    <t>pl34 Podlaskie</t>
  </si>
  <si>
    <t>pl41 Wielkopolskie</t>
  </si>
  <si>
    <t>pl42 Zachodniopomorskie</t>
  </si>
  <si>
    <t>pl43 Lubuskie</t>
  </si>
  <si>
    <t>pl51 Dolnoslaskie</t>
  </si>
  <si>
    <t>pl52 Opolskie</t>
  </si>
  <si>
    <t>pl61 Kujawsko-Pomorskie</t>
  </si>
  <si>
    <t>pl62 Warminsko-Mazurskie</t>
  </si>
  <si>
    <t>pl63 Pomorskie</t>
  </si>
  <si>
    <t>pt11 Norte</t>
  </si>
  <si>
    <t>pt15 Algarve</t>
  </si>
  <si>
    <t>pt16 Centro (PT)</t>
  </si>
  <si>
    <t>pt17 Lisboa</t>
  </si>
  <si>
    <t>pt18 Alentejo</t>
  </si>
  <si>
    <t>pt20 Região Autónoma dos Açores (PT)</t>
  </si>
  <si>
    <t>pt30 Região Autónoma da Madeira (PT)</t>
  </si>
  <si>
    <t>ro11 Nord-Vest</t>
  </si>
  <si>
    <t>ro12 Centru</t>
  </si>
  <si>
    <t>ro21 Nord-Est</t>
  </si>
  <si>
    <t>ro22 Sud-Est</t>
  </si>
  <si>
    <t>ro31 Sud - Muntenia</t>
  </si>
  <si>
    <t>ro32 Bucuresti - Ilfov</t>
  </si>
  <si>
    <t>ro41 Sud-Vest Oltenia</t>
  </si>
  <si>
    <t>ro42 Vest</t>
  </si>
  <si>
    <t>sk01 Bratislavský kraj</t>
  </si>
  <si>
    <t>sk02 Západné Slovensko</t>
  </si>
  <si>
    <t>sk03 Stredné Slovensko</t>
  </si>
  <si>
    <t>sk04 Východné Slovensko</t>
  </si>
  <si>
    <t>fi13 Itä-Suomi</t>
  </si>
  <si>
    <t>fi18 Etelä-Suomi</t>
  </si>
  <si>
    <t>fi19 Länsi-Suomi</t>
  </si>
  <si>
    <t>fi1a Pohjois-Suomi</t>
  </si>
  <si>
    <t>fi20 Åland</t>
  </si>
  <si>
    <t>se01 Stockholm</t>
  </si>
  <si>
    <t>se02 Östra Mellansverige</t>
  </si>
  <si>
    <t>se04 Sydsverige</t>
  </si>
  <si>
    <t>se06 Norra Mellansverige</t>
  </si>
  <si>
    <t>se07 Mellersta Norrland</t>
  </si>
  <si>
    <t>se08 Övre Norrland</t>
  </si>
  <si>
    <t>se09 Småland med öarna</t>
  </si>
  <si>
    <t>se0a Västsverige</t>
  </si>
  <si>
    <t>ukc1 Tees Valley and Durham</t>
  </si>
  <si>
    <t>ukc2 Northumberland, Tyne and Wear</t>
  </si>
  <si>
    <t>ukd1 Cumbria</t>
  </si>
  <si>
    <t>ukd2 Cheshire</t>
  </si>
  <si>
    <t>ukd3 Greater Manchester</t>
  </si>
  <si>
    <t>ukd4 Lancashire</t>
  </si>
  <si>
    <t>ukd5 Merseyside</t>
  </si>
  <si>
    <t>uke1 East Riding and North Lincolnshire</t>
  </si>
  <si>
    <t>uke2 North Yorkshire</t>
  </si>
  <si>
    <t>uke3 South Yorkshire</t>
  </si>
  <si>
    <t>uke4 West Yorkshire</t>
  </si>
  <si>
    <t>ukf1 Derbyshire and Nottinghamshire</t>
  </si>
  <si>
    <t>ukf2 Leicestershire, Rutland and Northants</t>
  </si>
  <si>
    <t>ukf3 Lincolnshire</t>
  </si>
  <si>
    <t>ukg1 Herefordshire, Worcestershire and Warks</t>
  </si>
  <si>
    <t>ukg2 Shropshire and Staffordshire</t>
  </si>
  <si>
    <t>ukg3 West Midlands</t>
  </si>
  <si>
    <t>ukh1 East Anglia</t>
  </si>
  <si>
    <t>ukh2 Bedfordshire, Hertfordshire</t>
  </si>
  <si>
    <t>ukh3 Essex</t>
  </si>
  <si>
    <t>uki1 Inner London</t>
  </si>
  <si>
    <t>uki2 Outer London</t>
  </si>
  <si>
    <t>ukj1 Berkshire, Bucks and Oxfordshire</t>
  </si>
  <si>
    <t>ukj2 Surrey, East and West Sussex</t>
  </si>
  <si>
    <t>ukj3 Hampshire and Isle of Wight</t>
  </si>
  <si>
    <t>ukj4 Kent</t>
  </si>
  <si>
    <t>ukk1 Gloucestershire, Wiltshire and North Somerset</t>
  </si>
  <si>
    <t>ukk2 Dorset and Somerset</t>
  </si>
  <si>
    <t>ukk3 Cornwall and Isles of Scilly</t>
  </si>
  <si>
    <t>ukk4 Devon</t>
  </si>
  <si>
    <t>ukl1 West Wales and The Valleys</t>
  </si>
  <si>
    <t>ukl2 East Wales</t>
  </si>
  <si>
    <t>ukm1 North Eastern Scotland</t>
  </si>
  <si>
    <t>ukm2 Eastern Scotland</t>
  </si>
  <si>
    <t>ukm3 South Western Scotland</t>
  </si>
  <si>
    <t>ukm4 Highlands and Islands</t>
  </si>
  <si>
    <t>ukn0 Northern Ireland</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</si>
</sst>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0"/>
    <numFmt numFmtId="180" formatCode="0.000"/>
    <numFmt numFmtId="181" formatCode="0.00000"/>
    <numFmt numFmtId="182" formatCode="#,##0;[Black]#,##0"/>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 ###\ ##0"/>
    <numFmt numFmtId="190" formatCode="0;[Red]0"/>
    <numFmt numFmtId="191" formatCode="#\ ##0.0"/>
    <numFmt numFmtId="192" formatCode="#\ ###.0"/>
    <numFmt numFmtId="193" formatCode="_-* #,##0.0_-;\-* #,##0.0_-;_-* &quot;-&quot;??_-;_-@_-"/>
    <numFmt numFmtId="194" formatCode="_-* #,##0_-;\-* #,##0_-;_-* &quot;-&quot;??_-;_-@_-"/>
    <numFmt numFmtId="195" formatCode="0.000000"/>
    <numFmt numFmtId="196" formatCode="0.0000000000000"/>
    <numFmt numFmtId="197" formatCode="0.000000000000000"/>
    <numFmt numFmtId="198" formatCode="0.00000000000000"/>
    <numFmt numFmtId="199" formatCode="0.0000000"/>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s>
  <fonts count="31">
    <font>
      <sz val="10"/>
      <name val="Arial"/>
      <family val="0"/>
    </font>
    <font>
      <sz val="8"/>
      <name val="Arial"/>
      <family val="0"/>
    </font>
    <font>
      <sz val="8"/>
      <name val="Frutiger 45"/>
      <family val="2"/>
    </font>
    <font>
      <u val="single"/>
      <sz val="10"/>
      <color indexed="12"/>
      <name val="Arial"/>
      <family val="0"/>
    </font>
    <font>
      <u val="single"/>
      <sz val="10"/>
      <color indexed="36"/>
      <name val="Arial"/>
      <family val="0"/>
    </font>
    <font>
      <sz val="9"/>
      <name val="Frutiger 45"/>
      <family val="2"/>
    </font>
    <font>
      <b/>
      <sz val="9"/>
      <name val="Frutiger 45"/>
      <family val="2"/>
    </font>
    <font>
      <b/>
      <sz val="9"/>
      <color indexed="14"/>
      <name val="Frutiger 45"/>
      <family val="2"/>
    </font>
    <font>
      <sz val="10"/>
      <name val="Frutiger 45"/>
      <family val="2"/>
    </font>
    <font>
      <sz val="9"/>
      <color indexed="8"/>
      <name val="Frutiger 45"/>
      <family val="2"/>
    </font>
    <font>
      <b/>
      <sz val="9"/>
      <color indexed="10"/>
      <name val="Frutiger 45"/>
      <family val="2"/>
    </font>
    <font>
      <sz val="9"/>
      <color indexed="62"/>
      <name val="Frutiger 45"/>
      <family val="2"/>
    </font>
    <font>
      <sz val="9"/>
      <color indexed="63"/>
      <name val="Frutiger 45"/>
      <family val="2"/>
    </font>
    <font>
      <sz val="9"/>
      <color indexed="18"/>
      <name val="Frutiger 45"/>
      <family val="2"/>
    </font>
    <font>
      <sz val="8"/>
      <color indexed="8"/>
      <name val="Arial"/>
      <family val="2"/>
    </font>
    <font>
      <b/>
      <sz val="10"/>
      <name val="Frutiger 45"/>
      <family val="2"/>
    </font>
    <font>
      <i/>
      <sz val="9"/>
      <name val="Frutiger 45"/>
      <family val="2"/>
    </font>
    <font>
      <b/>
      <sz val="9"/>
      <color indexed="8"/>
      <name val="Frutiger 45"/>
      <family val="2"/>
    </font>
    <font>
      <i/>
      <sz val="9"/>
      <color indexed="8"/>
      <name val="Frutiger 45"/>
      <family val="2"/>
    </font>
    <font>
      <b/>
      <i/>
      <sz val="9"/>
      <color indexed="8"/>
      <name val="Frutiger 45"/>
      <family val="2"/>
    </font>
    <font>
      <sz val="9"/>
      <color indexed="10"/>
      <name val="Frutiger 45"/>
      <family val="2"/>
    </font>
    <font>
      <sz val="10"/>
      <color indexed="10"/>
      <name val="Arial"/>
      <family val="0"/>
    </font>
    <font>
      <sz val="10"/>
      <color indexed="10"/>
      <name val="Frutiger 45"/>
      <family val="2"/>
    </font>
    <font>
      <i/>
      <sz val="9"/>
      <color indexed="62"/>
      <name val="Frutiger 45"/>
      <family val="2"/>
    </font>
    <font>
      <b/>
      <sz val="9"/>
      <color indexed="62"/>
      <name val="Frutiger 45"/>
      <family val="2"/>
    </font>
    <font>
      <sz val="10"/>
      <color indexed="62"/>
      <name val="Arial"/>
      <family val="0"/>
    </font>
    <font>
      <sz val="10"/>
      <color indexed="18"/>
      <name val="Frutiger 45"/>
      <family val="2"/>
    </font>
    <font>
      <sz val="9"/>
      <name val="Arial"/>
      <family val="0"/>
    </font>
    <font>
      <sz val="10"/>
      <color indexed="18"/>
      <name val="Arial"/>
      <family val="0"/>
    </font>
    <font>
      <b/>
      <sz val="9"/>
      <color indexed="18"/>
      <name val="Frutiger 45"/>
      <family val="2"/>
    </font>
    <font>
      <sz val="8"/>
      <color indexed="18"/>
      <name val="Arial"/>
      <family val="0"/>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5" fillId="2" borderId="1" xfId="0" applyFont="1" applyFill="1" applyBorder="1" applyAlignment="1">
      <alignment/>
    </xf>
    <xf numFmtId="0" fontId="6" fillId="2" borderId="1" xfId="0" applyFont="1" applyFill="1" applyBorder="1" applyAlignment="1">
      <alignment horizontal="right"/>
    </xf>
    <xf numFmtId="0" fontId="0" fillId="2" borderId="0" xfId="0" applyFill="1" applyAlignment="1">
      <alignment/>
    </xf>
    <xf numFmtId="0" fontId="5"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5" fillId="2" borderId="0" xfId="0" applyFont="1" applyFill="1" applyAlignment="1">
      <alignment vertical="center"/>
    </xf>
    <xf numFmtId="0" fontId="6" fillId="2" borderId="0" xfId="0" applyFont="1" applyFill="1" applyAlignment="1">
      <alignment vertical="center"/>
    </xf>
    <xf numFmtId="183" fontId="5" fillId="2" borderId="0" xfId="0" applyNumberFormat="1" applyFont="1" applyFill="1" applyAlignment="1">
      <alignment horizontal="right" vertical="center"/>
    </xf>
    <xf numFmtId="0" fontId="8" fillId="2" borderId="0" xfId="0" applyFont="1" applyFill="1" applyAlignment="1">
      <alignment vertical="center"/>
    </xf>
    <xf numFmtId="0" fontId="5" fillId="2" borderId="1" xfId="0" applyFont="1" applyFill="1" applyBorder="1" applyAlignment="1">
      <alignment vertical="center"/>
    </xf>
    <xf numFmtId="0" fontId="6" fillId="2" borderId="1" xfId="0" applyFont="1" applyFill="1" applyBorder="1" applyAlignment="1">
      <alignment vertical="center"/>
    </xf>
    <xf numFmtId="183" fontId="5" fillId="2" borderId="1" xfId="0" applyNumberFormat="1" applyFont="1" applyFill="1" applyBorder="1" applyAlignment="1">
      <alignment horizontal="right" vertical="center"/>
    </xf>
    <xf numFmtId="0" fontId="5" fillId="2" borderId="2" xfId="0" applyFont="1" applyFill="1" applyBorder="1" applyAlignment="1">
      <alignment vertical="center"/>
    </xf>
    <xf numFmtId="0" fontId="6" fillId="2" borderId="2" xfId="0" applyFont="1" applyFill="1" applyBorder="1" applyAlignment="1">
      <alignment vertical="center"/>
    </xf>
    <xf numFmtId="183" fontId="5" fillId="2" borderId="2" xfId="0" applyNumberFormat="1" applyFont="1" applyFill="1" applyBorder="1" applyAlignment="1">
      <alignment horizontal="right" vertical="center"/>
    </xf>
    <xf numFmtId="0" fontId="5" fillId="2" borderId="0" xfId="0" applyFont="1" applyFill="1" applyBorder="1" applyAlignment="1">
      <alignment vertical="center"/>
    </xf>
    <xf numFmtId="0" fontId="6" fillId="2" borderId="0" xfId="0" applyFont="1" applyFill="1" applyBorder="1" applyAlignment="1">
      <alignment vertical="center"/>
    </xf>
    <xf numFmtId="183" fontId="5" fillId="2" borderId="0" xfId="0" applyNumberFormat="1" applyFont="1" applyFill="1" applyBorder="1" applyAlignment="1">
      <alignment horizontal="right" vertical="center"/>
    </xf>
    <xf numFmtId="0" fontId="8" fillId="2" borderId="0" xfId="0" applyFont="1" applyFill="1" applyBorder="1" applyAlignment="1">
      <alignment/>
    </xf>
    <xf numFmtId="1" fontId="5" fillId="2" borderId="0" xfId="0" applyNumberFormat="1" applyFont="1" applyFill="1" applyAlignment="1">
      <alignment/>
    </xf>
    <xf numFmtId="178" fontId="5" fillId="2" borderId="0" xfId="0" applyNumberFormat="1" applyFont="1" applyFill="1" applyAlignment="1">
      <alignment/>
    </xf>
    <xf numFmtId="0" fontId="5" fillId="2" borderId="0" xfId="0" applyNumberFormat="1" applyFont="1" applyFill="1" applyAlignment="1">
      <alignment/>
    </xf>
    <xf numFmtId="0" fontId="6" fillId="2" borderId="1"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xf>
    <xf numFmtId="0" fontId="5" fillId="2" borderId="0" xfId="0" applyFont="1" applyFill="1" applyAlignment="1">
      <alignment/>
    </xf>
    <xf numFmtId="0" fontId="8" fillId="2" borderId="0" xfId="0" applyFont="1" applyFill="1" applyAlignment="1">
      <alignment/>
    </xf>
    <xf numFmtId="3" fontId="5" fillId="2" borderId="0"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5" fillId="2" borderId="0" xfId="0" applyNumberFormat="1" applyFont="1" applyFill="1" applyAlignment="1">
      <alignment horizontal="right" vertical="center"/>
    </xf>
    <xf numFmtId="0" fontId="5" fillId="2" borderId="0" xfId="0" applyFont="1" applyFill="1" applyAlignment="1" quotePrefix="1">
      <alignment/>
    </xf>
    <xf numFmtId="0" fontId="5" fillId="2" borderId="0" xfId="0" applyFont="1" applyFill="1" applyAlignment="1">
      <alignment horizontal="right"/>
    </xf>
    <xf numFmtId="178" fontId="5" fillId="2" borderId="0" xfId="0" applyNumberFormat="1" applyFont="1" applyFill="1" applyAlignment="1">
      <alignment horizontal="right"/>
    </xf>
    <xf numFmtId="0" fontId="5" fillId="2" borderId="0" xfId="0" applyFont="1" applyFill="1" applyBorder="1" applyAlignment="1">
      <alignment horizontal="right"/>
    </xf>
    <xf numFmtId="0" fontId="5" fillId="2" borderId="3" xfId="0" applyFont="1" applyFill="1" applyBorder="1" applyAlignment="1">
      <alignment vertical="center"/>
    </xf>
    <xf numFmtId="0" fontId="6" fillId="2" borderId="3" xfId="0" applyFont="1" applyFill="1" applyBorder="1" applyAlignment="1">
      <alignment vertical="center"/>
    </xf>
    <xf numFmtId="0" fontId="5" fillId="2" borderId="0" xfId="0" applyFont="1" applyFill="1" applyAlignment="1">
      <alignment horizontal="left" wrapText="1"/>
    </xf>
    <xf numFmtId="2" fontId="5" fillId="2" borderId="0" xfId="0" applyNumberFormat="1" applyFont="1" applyFill="1" applyAlignment="1">
      <alignment/>
    </xf>
    <xf numFmtId="2" fontId="5" fillId="2" borderId="0" xfId="0" applyNumberFormat="1" applyFont="1" applyFill="1" applyBorder="1" applyAlignment="1">
      <alignment horizontal="right"/>
    </xf>
    <xf numFmtId="2" fontId="5" fillId="2" borderId="0" xfId="0" applyNumberFormat="1" applyFont="1" applyFill="1" applyAlignment="1">
      <alignment horizontal="right"/>
    </xf>
    <xf numFmtId="3" fontId="5" fillId="2" borderId="0" xfId="0" applyNumberFormat="1" applyFont="1" applyFill="1" applyAlignment="1" quotePrefix="1">
      <alignment/>
    </xf>
    <xf numFmtId="178" fontId="5" fillId="2" borderId="0" xfId="0" applyNumberFormat="1" applyFont="1" applyFill="1" applyBorder="1" applyAlignment="1">
      <alignment/>
    </xf>
    <xf numFmtId="0" fontId="11" fillId="2" borderId="0" xfId="0" applyFont="1" applyFill="1" applyBorder="1" applyAlignment="1">
      <alignment horizontal="right"/>
    </xf>
    <xf numFmtId="0" fontId="6" fillId="2" borderId="1" xfId="0" applyFont="1" applyFill="1" applyBorder="1" applyAlignment="1">
      <alignment horizontal="right" wrapText="1"/>
    </xf>
    <xf numFmtId="178" fontId="8" fillId="2" borderId="0" xfId="0" applyNumberFormat="1" applyFont="1" applyFill="1" applyBorder="1" applyAlignment="1">
      <alignment/>
    </xf>
    <xf numFmtId="3" fontId="5" fillId="2" borderId="3" xfId="0" applyNumberFormat="1" applyFont="1" applyFill="1" applyBorder="1" applyAlignment="1">
      <alignment horizontal="right" vertical="center"/>
    </xf>
    <xf numFmtId="0" fontId="11" fillId="2" borderId="0" xfId="0" applyFont="1" applyFill="1" applyAlignment="1">
      <alignment/>
    </xf>
    <xf numFmtId="49" fontId="11" fillId="2" borderId="0" xfId="0" applyNumberFormat="1" applyFont="1" applyFill="1" applyAlignment="1">
      <alignment/>
    </xf>
    <xf numFmtId="0" fontId="11" fillId="2" borderId="0" xfId="0" applyFont="1" applyFill="1" applyAlignment="1" quotePrefix="1">
      <alignment/>
    </xf>
    <xf numFmtId="183" fontId="13" fillId="2" borderId="0" xfId="0" applyNumberFormat="1" applyFont="1" applyFill="1" applyAlignment="1">
      <alignment horizontal="right" vertical="center"/>
    </xf>
    <xf numFmtId="0" fontId="1" fillId="0" borderId="0" xfId="0" applyFont="1" applyFill="1" applyBorder="1" applyAlignment="1">
      <alignment horizontal="right"/>
    </xf>
    <xf numFmtId="0" fontId="0" fillId="0" borderId="0" xfId="0" applyBorder="1" applyAlignment="1">
      <alignment/>
    </xf>
    <xf numFmtId="178" fontId="5" fillId="0" borderId="0" xfId="0" applyNumberFormat="1" applyFont="1" applyFill="1" applyAlignment="1">
      <alignment/>
    </xf>
    <xf numFmtId="178" fontId="5" fillId="0" borderId="0" xfId="0" applyNumberFormat="1" applyFont="1" applyFill="1" applyAlignment="1">
      <alignment horizontal="right"/>
    </xf>
    <xf numFmtId="178" fontId="0" fillId="0" borderId="0" xfId="0" applyNumberFormat="1" applyAlignment="1">
      <alignment/>
    </xf>
    <xf numFmtId="0" fontId="14" fillId="0" borderId="0" xfId="0" applyFont="1" applyFill="1" applyBorder="1" applyAlignment="1">
      <alignment horizontal="right"/>
    </xf>
    <xf numFmtId="0" fontId="6" fillId="2" borderId="0" xfId="0" applyFont="1" applyFill="1" applyBorder="1" applyAlignment="1">
      <alignment horizontal="right"/>
    </xf>
    <xf numFmtId="0" fontId="8" fillId="2" borderId="0" xfId="0" applyFont="1" applyFill="1" applyBorder="1" applyAlignment="1">
      <alignment vertical="center"/>
    </xf>
    <xf numFmtId="2" fontId="8" fillId="2" borderId="0" xfId="0" applyNumberFormat="1" applyFont="1" applyFill="1" applyBorder="1" applyAlignment="1">
      <alignment vertical="center"/>
    </xf>
    <xf numFmtId="0" fontId="15" fillId="2" borderId="0" xfId="0" applyFont="1" applyFill="1" applyAlignment="1">
      <alignment/>
    </xf>
    <xf numFmtId="0" fontId="15" fillId="2" borderId="0" xfId="0" applyFont="1" applyFill="1" applyAlignment="1">
      <alignment horizontal="left"/>
    </xf>
    <xf numFmtId="0" fontId="6" fillId="2" borderId="0" xfId="0" applyFont="1" applyFill="1" applyBorder="1" applyAlignment="1">
      <alignment horizontal="right" vertical="center"/>
    </xf>
    <xf numFmtId="3" fontId="13" fillId="2" borderId="0" xfId="0" applyNumberFormat="1" applyFont="1" applyFill="1" applyBorder="1" applyAlignment="1">
      <alignment horizontal="right" vertical="center"/>
    </xf>
    <xf numFmtId="183" fontId="16" fillId="2" borderId="0" xfId="0" applyNumberFormat="1" applyFont="1" applyFill="1" applyAlignment="1">
      <alignment horizontal="right" vertical="center"/>
    </xf>
    <xf numFmtId="183" fontId="16" fillId="2" borderId="1" xfId="0" applyNumberFormat="1" applyFont="1" applyFill="1" applyBorder="1" applyAlignment="1">
      <alignment horizontal="right" vertical="center"/>
    </xf>
    <xf numFmtId="3" fontId="5" fillId="2" borderId="0" xfId="0" applyNumberFormat="1" applyFont="1" applyFill="1" applyAlignment="1">
      <alignment horizontal="right"/>
    </xf>
    <xf numFmtId="0" fontId="6" fillId="2" borderId="0" xfId="0" applyFont="1" applyFill="1" applyBorder="1" applyAlignment="1">
      <alignment/>
    </xf>
    <xf numFmtId="0" fontId="6" fillId="2" borderId="0" xfId="0" applyFont="1" applyFill="1" applyAlignment="1">
      <alignment horizontal="left"/>
    </xf>
    <xf numFmtId="0" fontId="5" fillId="0" borderId="0" xfId="0" applyFont="1" applyFill="1" applyAlignment="1">
      <alignment/>
    </xf>
    <xf numFmtId="0" fontId="5" fillId="0" borderId="0" xfId="0" applyFont="1" applyFill="1" applyAlignment="1">
      <alignment horizontal="right"/>
    </xf>
    <xf numFmtId="4" fontId="5" fillId="2" borderId="0" xfId="0" applyNumberFormat="1" applyFont="1" applyFill="1" applyAlignment="1">
      <alignment horizontal="right"/>
    </xf>
    <xf numFmtId="3" fontId="5" fillId="0" borderId="0" xfId="0" applyNumberFormat="1" applyFont="1" applyFill="1" applyAlignment="1" quotePrefix="1">
      <alignment/>
    </xf>
    <xf numFmtId="1" fontId="5" fillId="0" borderId="0" xfId="0" applyNumberFormat="1" applyFont="1" applyFill="1" applyAlignment="1">
      <alignment/>
    </xf>
    <xf numFmtId="0" fontId="5" fillId="0" borderId="0" xfId="0" applyNumberFormat="1" applyFont="1" applyFill="1" applyAlignment="1">
      <alignment/>
    </xf>
    <xf numFmtId="0" fontId="5" fillId="0" borderId="0" xfId="0" applyFont="1" applyFill="1" applyBorder="1" applyAlignment="1">
      <alignment/>
    </xf>
    <xf numFmtId="183" fontId="5" fillId="0" borderId="0" xfId="0" applyNumberFormat="1" applyFont="1" applyFill="1" applyAlignment="1">
      <alignment horizontal="right" vertical="center"/>
    </xf>
    <xf numFmtId="183" fontId="5" fillId="0" borderId="0"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3" fontId="5" fillId="0" borderId="0" xfId="0" applyNumberFormat="1" applyFont="1" applyFill="1" applyBorder="1" applyAlignment="1" quotePrefix="1">
      <alignment/>
    </xf>
    <xf numFmtId="0" fontId="5" fillId="0" borderId="1" xfId="0" applyFont="1" applyFill="1" applyBorder="1" applyAlignment="1">
      <alignment/>
    </xf>
    <xf numFmtId="0" fontId="6" fillId="0" borderId="1" xfId="0" applyFont="1" applyFill="1" applyBorder="1" applyAlignment="1">
      <alignment horizontal="right"/>
    </xf>
    <xf numFmtId="0" fontId="8" fillId="0" borderId="0" xfId="0" applyFont="1" applyFill="1" applyAlignment="1">
      <alignment/>
    </xf>
    <xf numFmtId="0" fontId="5" fillId="0" borderId="0" xfId="0" applyFont="1" applyFill="1" applyAlignment="1">
      <alignment vertical="center"/>
    </xf>
    <xf numFmtId="0" fontId="8" fillId="0" borderId="0" xfId="0" applyFont="1" applyFill="1" applyAlignment="1">
      <alignment vertical="center"/>
    </xf>
    <xf numFmtId="0" fontId="5" fillId="0" borderId="1" xfId="0" applyFont="1" applyFill="1" applyBorder="1" applyAlignment="1">
      <alignment vertical="center"/>
    </xf>
    <xf numFmtId="0" fontId="6" fillId="0" borderId="1" xfId="0" applyFont="1" applyFill="1" applyBorder="1" applyAlignment="1">
      <alignment vertical="center"/>
    </xf>
    <xf numFmtId="183" fontId="5" fillId="0" borderId="1" xfId="0" applyNumberFormat="1" applyFont="1" applyFill="1" applyBorder="1" applyAlignment="1">
      <alignment horizontal="right" vertical="center"/>
    </xf>
    <xf numFmtId="0" fontId="5" fillId="0" borderId="0" xfId="0" applyFont="1" applyFill="1" applyBorder="1" applyAlignment="1">
      <alignment vertical="center"/>
    </xf>
    <xf numFmtId="183" fontId="16" fillId="0" borderId="0" xfId="0" applyNumberFormat="1" applyFont="1" applyFill="1" applyAlignment="1">
      <alignment horizontal="right" vertical="center"/>
    </xf>
    <xf numFmtId="183" fontId="16" fillId="0" borderId="1" xfId="0" applyNumberFormat="1" applyFont="1" applyFill="1" applyBorder="1" applyAlignment="1">
      <alignment horizontal="right" vertical="center"/>
    </xf>
    <xf numFmtId="3" fontId="5" fillId="0" borderId="0" xfId="0" applyNumberFormat="1" applyFont="1" applyFill="1" applyAlignment="1">
      <alignment horizontal="right" vertical="center"/>
    </xf>
    <xf numFmtId="3" fontId="5" fillId="0" borderId="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6" fillId="0" borderId="0" xfId="0" applyFont="1" applyFill="1" applyBorder="1" applyAlignment="1">
      <alignment/>
    </xf>
    <xf numFmtId="183" fontId="5" fillId="0" borderId="0" xfId="0" applyNumberFormat="1" applyFont="1" applyFill="1" applyBorder="1" applyAlignment="1">
      <alignment/>
    </xf>
    <xf numFmtId="0" fontId="0" fillId="0" borderId="0" xfId="0" applyFill="1" applyAlignment="1">
      <alignment/>
    </xf>
    <xf numFmtId="0" fontId="6" fillId="0" borderId="0" xfId="0" applyFont="1" applyFill="1" applyAlignment="1">
      <alignment/>
    </xf>
    <xf numFmtId="49" fontId="5" fillId="0" borderId="0" xfId="0" applyNumberFormat="1" applyFont="1" applyFill="1" applyAlignment="1">
      <alignment/>
    </xf>
    <xf numFmtId="0" fontId="5" fillId="0" borderId="3" xfId="0" applyFont="1" applyFill="1" applyBorder="1" applyAlignment="1">
      <alignment vertical="center"/>
    </xf>
    <xf numFmtId="0" fontId="6" fillId="0" borderId="3" xfId="0" applyFont="1" applyFill="1" applyBorder="1" applyAlignment="1">
      <alignment vertical="center"/>
    </xf>
    <xf numFmtId="3" fontId="5" fillId="0" borderId="3" xfId="0" applyNumberFormat="1" applyFont="1" applyFill="1" applyBorder="1" applyAlignment="1">
      <alignment horizontal="right" vertical="center"/>
    </xf>
    <xf numFmtId="0" fontId="5" fillId="0" borderId="2" xfId="0" applyFont="1" applyFill="1" applyBorder="1" applyAlignment="1">
      <alignment vertical="center"/>
    </xf>
    <xf numFmtId="0" fontId="6" fillId="0" borderId="2" xfId="0" applyFont="1" applyFill="1" applyBorder="1" applyAlignment="1">
      <alignment vertical="center"/>
    </xf>
    <xf numFmtId="183" fontId="5" fillId="0" borderId="2" xfId="0" applyNumberFormat="1" applyFont="1" applyFill="1" applyBorder="1" applyAlignment="1">
      <alignment horizontal="right" vertical="center"/>
    </xf>
    <xf numFmtId="0" fontId="6" fillId="0" borderId="1" xfId="0" applyFont="1" applyFill="1" applyBorder="1" applyAlignment="1">
      <alignment horizontal="right" wrapText="1"/>
    </xf>
    <xf numFmtId="0" fontId="6" fillId="0" borderId="1" xfId="0" applyNumberFormat="1" applyFont="1" applyFill="1" applyBorder="1" applyAlignment="1">
      <alignment horizontal="right"/>
    </xf>
    <xf numFmtId="178" fontId="5" fillId="0" borderId="0" xfId="0" applyNumberFormat="1" applyFont="1" applyFill="1" applyAlignment="1">
      <alignment horizontal="right" vertical="center"/>
    </xf>
    <xf numFmtId="178" fontId="5" fillId="0" borderId="0" xfId="0" applyNumberFormat="1" applyFont="1" applyFill="1" applyBorder="1" applyAlignment="1">
      <alignment horizontal="right" vertical="center"/>
    </xf>
    <xf numFmtId="178" fontId="8" fillId="0" borderId="0" xfId="0" applyNumberFormat="1" applyFont="1" applyFill="1" applyAlignment="1">
      <alignment horizontal="right"/>
    </xf>
    <xf numFmtId="0" fontId="5" fillId="2" borderId="1" xfId="0" applyFont="1" applyFill="1" applyBorder="1" applyAlignment="1">
      <alignment/>
    </xf>
    <xf numFmtId="0" fontId="6" fillId="2" borderId="1" xfId="0" applyFont="1" applyFill="1" applyBorder="1" applyAlignment="1">
      <alignment/>
    </xf>
    <xf numFmtId="0" fontId="6" fillId="2" borderId="1" xfId="0" applyNumberFormat="1" applyFont="1" applyFill="1" applyBorder="1" applyAlignment="1">
      <alignment horizontal="right"/>
    </xf>
    <xf numFmtId="0" fontId="7" fillId="2" borderId="0" xfId="0" applyFont="1" applyFill="1" applyAlignment="1">
      <alignment/>
    </xf>
    <xf numFmtId="0" fontId="6" fillId="2" borderId="1" xfId="0" applyNumberFormat="1" applyFont="1" applyFill="1" applyBorder="1" applyAlignment="1">
      <alignment/>
    </xf>
    <xf numFmtId="0" fontId="6" fillId="2" borderId="0" xfId="0" applyNumberFormat="1" applyFont="1" applyFill="1" applyBorder="1" applyAlignment="1">
      <alignment horizontal="right"/>
    </xf>
    <xf numFmtId="0" fontId="20" fillId="2" borderId="0" xfId="0" applyFont="1" applyFill="1" applyAlignment="1">
      <alignment/>
    </xf>
    <xf numFmtId="0" fontId="5" fillId="2" borderId="0" xfId="0" applyFont="1" applyFill="1" applyAlignment="1">
      <alignment horizontal="left"/>
    </xf>
    <xf numFmtId="0" fontId="19" fillId="2" borderId="0" xfId="0" applyFont="1" applyFill="1" applyBorder="1" applyAlignment="1">
      <alignment horizontal="left" vertical="top"/>
    </xf>
    <xf numFmtId="178" fontId="5" fillId="2" borderId="0" xfId="0" applyNumberFormat="1" applyFont="1" applyFill="1" applyAlignment="1">
      <alignment horizontal="left"/>
    </xf>
    <xf numFmtId="0" fontId="17" fillId="2" borderId="0" xfId="0" applyFont="1" applyFill="1" applyBorder="1" applyAlignment="1">
      <alignment horizontal="left" wrapText="1"/>
    </xf>
    <xf numFmtId="49" fontId="5" fillId="2" borderId="0" xfId="0" applyNumberFormat="1" applyFont="1" applyFill="1" applyAlignment="1">
      <alignment/>
    </xf>
    <xf numFmtId="3" fontId="5" fillId="2" borderId="0" xfId="0" applyNumberFormat="1" applyFont="1" applyFill="1" applyAlignment="1">
      <alignment/>
    </xf>
    <xf numFmtId="0" fontId="10" fillId="2" borderId="0" xfId="0" applyFont="1" applyFill="1" applyAlignment="1">
      <alignment/>
    </xf>
    <xf numFmtId="3" fontId="5" fillId="2" borderId="0" xfId="0" applyNumberFormat="1" applyFont="1" applyFill="1" applyBorder="1" applyAlignment="1">
      <alignment/>
    </xf>
    <xf numFmtId="0" fontId="20" fillId="2" borderId="0" xfId="0" applyFont="1" applyFill="1" applyBorder="1" applyAlignment="1">
      <alignment/>
    </xf>
    <xf numFmtId="183" fontId="5" fillId="2" borderId="0" xfId="0" applyNumberFormat="1" applyFont="1" applyFill="1" applyBorder="1" applyAlignment="1">
      <alignment/>
    </xf>
    <xf numFmtId="2" fontId="20" fillId="2" borderId="0" xfId="0" applyNumberFormat="1" applyFont="1" applyFill="1" applyAlignment="1">
      <alignment/>
    </xf>
    <xf numFmtId="178" fontId="20" fillId="2" borderId="0" xfId="0" applyNumberFormat="1" applyFont="1" applyFill="1" applyAlignment="1">
      <alignment/>
    </xf>
    <xf numFmtId="0" fontId="21" fillId="2" borderId="0" xfId="0" applyFont="1" applyFill="1" applyAlignment="1">
      <alignment/>
    </xf>
    <xf numFmtId="0" fontId="22" fillId="2" borderId="0" xfId="0" applyFont="1" applyFill="1" applyAlignment="1">
      <alignment/>
    </xf>
    <xf numFmtId="0" fontId="20" fillId="2" borderId="1" xfId="0" applyFont="1" applyFill="1" applyBorder="1" applyAlignment="1">
      <alignment/>
    </xf>
    <xf numFmtId="0" fontId="20" fillId="2" borderId="0" xfId="0" applyFont="1" applyFill="1" applyAlignment="1">
      <alignment vertical="center"/>
    </xf>
    <xf numFmtId="0" fontId="20" fillId="2" borderId="1" xfId="0" applyFont="1" applyFill="1" applyBorder="1" applyAlignment="1">
      <alignment vertical="center"/>
    </xf>
    <xf numFmtId="0" fontId="20" fillId="2" borderId="2" xfId="0" applyFont="1" applyFill="1" applyBorder="1" applyAlignment="1">
      <alignment vertical="center"/>
    </xf>
    <xf numFmtId="0" fontId="20" fillId="2" borderId="0" xfId="0" applyFont="1" applyFill="1" applyBorder="1" applyAlignment="1">
      <alignment vertical="center"/>
    </xf>
    <xf numFmtId="0" fontId="22" fillId="2" borderId="0" xfId="0" applyFont="1" applyFill="1" applyBorder="1" applyAlignment="1">
      <alignment/>
    </xf>
    <xf numFmtId="0" fontId="22" fillId="2" borderId="0" xfId="0" applyFont="1" applyFill="1" applyAlignment="1">
      <alignment/>
    </xf>
    <xf numFmtId="0" fontId="22" fillId="2" borderId="0" xfId="0" applyFont="1" applyFill="1" applyAlignment="1">
      <alignment vertical="center"/>
    </xf>
    <xf numFmtId="178" fontId="5" fillId="2" borderId="1" xfId="0" applyNumberFormat="1" applyFont="1" applyFill="1" applyBorder="1" applyAlignment="1">
      <alignment/>
    </xf>
    <xf numFmtId="0" fontId="5" fillId="2" borderId="3" xfId="0" applyFont="1" applyFill="1" applyBorder="1" applyAlignment="1">
      <alignment/>
    </xf>
    <xf numFmtId="0" fontId="6" fillId="2" borderId="3" xfId="0" applyFont="1" applyFill="1" applyBorder="1" applyAlignment="1">
      <alignment/>
    </xf>
    <xf numFmtId="178" fontId="5" fillId="2" borderId="3" xfId="0" applyNumberFormat="1" applyFont="1" applyFill="1" applyBorder="1" applyAlignment="1">
      <alignment horizontal="right"/>
    </xf>
    <xf numFmtId="178" fontId="5" fillId="2" borderId="3" xfId="0" applyNumberFormat="1" applyFont="1" applyFill="1" applyBorder="1" applyAlignment="1">
      <alignment/>
    </xf>
    <xf numFmtId="178" fontId="5" fillId="2" borderId="0" xfId="0" applyNumberFormat="1" applyFont="1" applyFill="1" applyBorder="1" applyAlignment="1">
      <alignment horizontal="right"/>
    </xf>
    <xf numFmtId="178" fontId="5" fillId="2" borderId="1" xfId="0" applyNumberFormat="1" applyFont="1" applyFill="1" applyBorder="1" applyAlignment="1">
      <alignment horizontal="right"/>
    </xf>
    <xf numFmtId="183" fontId="5" fillId="2" borderId="3" xfId="0" applyNumberFormat="1" applyFont="1" applyFill="1" applyBorder="1" applyAlignment="1">
      <alignment horizontal="right" vertical="center"/>
    </xf>
    <xf numFmtId="1" fontId="20" fillId="2" borderId="0" xfId="0" applyNumberFormat="1" applyFont="1" applyFill="1" applyAlignment="1">
      <alignment/>
    </xf>
    <xf numFmtId="0" fontId="20" fillId="2" borderId="1" xfId="0" applyFont="1" applyFill="1" applyBorder="1" applyAlignment="1">
      <alignment/>
    </xf>
    <xf numFmtId="2" fontId="5" fillId="0" borderId="0" xfId="0" applyNumberFormat="1" applyFont="1" applyFill="1" applyAlignment="1">
      <alignment/>
    </xf>
    <xf numFmtId="3" fontId="5" fillId="2" borderId="0" xfId="0" applyNumberFormat="1" applyFont="1" applyFill="1" applyBorder="1" applyAlignment="1" quotePrefix="1">
      <alignment/>
    </xf>
    <xf numFmtId="0" fontId="5" fillId="2" borderId="0" xfId="0" applyFont="1" applyFill="1" applyBorder="1" applyAlignment="1">
      <alignment horizontal="right" wrapText="1"/>
    </xf>
    <xf numFmtId="183" fontId="5" fillId="2" borderId="0" xfId="0" applyNumberFormat="1" applyFont="1" applyFill="1" applyBorder="1" applyAlignment="1">
      <alignment vertical="center"/>
    </xf>
    <xf numFmtId="43" fontId="5" fillId="2" borderId="0" xfId="15" applyFont="1" applyFill="1" applyBorder="1" applyAlignment="1">
      <alignment/>
    </xf>
    <xf numFmtId="0" fontId="5" fillId="2" borderId="0" xfId="0" applyFont="1" applyFill="1" applyBorder="1" applyAlignment="1" quotePrefix="1">
      <alignment/>
    </xf>
    <xf numFmtId="3" fontId="0" fillId="2" borderId="0" xfId="0" applyNumberFormat="1" applyFill="1" applyAlignment="1">
      <alignment/>
    </xf>
    <xf numFmtId="4" fontId="5" fillId="2" borderId="0" xfId="0" applyNumberFormat="1" applyFont="1" applyFill="1" applyAlignment="1">
      <alignment/>
    </xf>
    <xf numFmtId="0" fontId="5" fillId="0" borderId="3" xfId="0" applyFont="1" applyFill="1" applyBorder="1" applyAlignment="1">
      <alignment/>
    </xf>
    <xf numFmtId="0" fontId="6" fillId="0" borderId="3" xfId="0" applyFont="1" applyFill="1" applyBorder="1" applyAlignment="1">
      <alignment/>
    </xf>
    <xf numFmtId="183" fontId="5" fillId="0" borderId="0" xfId="0" applyNumberFormat="1" applyFont="1" applyFill="1" applyAlignment="1">
      <alignment/>
    </xf>
    <xf numFmtId="4" fontId="5" fillId="0" borderId="0" xfId="0" applyNumberFormat="1" applyFont="1" applyFill="1" applyAlignment="1">
      <alignment horizontal="right" vertical="center"/>
    </xf>
    <xf numFmtId="4" fontId="5" fillId="0" borderId="0" xfId="0" applyNumberFormat="1" applyFont="1" applyFill="1" applyBorder="1" applyAlignment="1">
      <alignment horizontal="right" vertical="center"/>
    </xf>
    <xf numFmtId="183" fontId="5" fillId="0" borderId="3" xfId="0" applyNumberFormat="1" applyFont="1" applyFill="1" applyBorder="1" applyAlignment="1">
      <alignment horizontal="right" vertical="center"/>
    </xf>
    <xf numFmtId="0" fontId="14" fillId="0" borderId="0" xfId="0" applyFont="1" applyAlignment="1">
      <alignment/>
    </xf>
    <xf numFmtId="0" fontId="5" fillId="2" borderId="0" xfId="0" applyFont="1" applyFill="1" applyBorder="1" applyAlignment="1">
      <alignment wrapText="1"/>
    </xf>
    <xf numFmtId="183" fontId="5" fillId="2" borderId="0" xfId="0" applyNumberFormat="1" applyFont="1" applyFill="1" applyAlignment="1">
      <alignment horizontal="right"/>
    </xf>
    <xf numFmtId="49" fontId="5" fillId="2" borderId="0" xfId="0" applyNumberFormat="1" applyFont="1" applyFill="1" applyBorder="1" applyAlignment="1">
      <alignment wrapText="1"/>
    </xf>
    <xf numFmtId="0" fontId="9" fillId="2" borderId="0" xfId="0" applyFont="1" applyFill="1" applyBorder="1" applyAlignment="1">
      <alignment horizontal="left"/>
    </xf>
    <xf numFmtId="0" fontId="11" fillId="2" borderId="0" xfId="0" applyFont="1" applyFill="1" applyBorder="1" applyAlignment="1">
      <alignment horizontal="left" vertical="top"/>
    </xf>
    <xf numFmtId="0" fontId="18" fillId="2" borderId="0" xfId="0" applyFont="1" applyFill="1" applyBorder="1" applyAlignment="1">
      <alignment horizontal="left" vertical="top"/>
    </xf>
    <xf numFmtId="0" fontId="11" fillId="0" borderId="0" xfId="0" applyFont="1" applyFill="1" applyBorder="1" applyAlignment="1">
      <alignment/>
    </xf>
    <xf numFmtId="0" fontId="24" fillId="0" borderId="0" xfId="0" applyFont="1" applyFill="1" applyBorder="1" applyAlignment="1">
      <alignment horizontal="left" wrapText="1"/>
    </xf>
    <xf numFmtId="178" fontId="11" fillId="2" borderId="0" xfId="0" applyNumberFormat="1" applyFont="1" applyFill="1" applyAlignment="1">
      <alignment/>
    </xf>
    <xf numFmtId="0" fontId="0" fillId="2" borderId="0" xfId="0" applyFill="1" applyAlignment="1">
      <alignment horizontal="right"/>
    </xf>
    <xf numFmtId="0" fontId="11" fillId="2" borderId="0" xfId="0" applyFont="1" applyFill="1" applyAlignment="1">
      <alignment horizontal="right"/>
    </xf>
    <xf numFmtId="178" fontId="11" fillId="2" borderId="0" xfId="0" applyNumberFormat="1" applyFont="1" applyFill="1" applyAlignment="1">
      <alignment horizontal="right"/>
    </xf>
    <xf numFmtId="4" fontId="5" fillId="0" borderId="3" xfId="0" applyNumberFormat="1" applyFont="1" applyFill="1" applyBorder="1" applyAlignment="1">
      <alignment horizontal="right" vertical="center"/>
    </xf>
    <xf numFmtId="4" fontId="5" fillId="2" borderId="0" xfId="0" applyNumberFormat="1" applyFont="1" applyFill="1" applyAlignment="1">
      <alignment horizontal="right" vertical="center"/>
    </xf>
    <xf numFmtId="2" fontId="11" fillId="0" borderId="0" xfId="0" applyNumberFormat="1" applyFont="1" applyFill="1" applyBorder="1" applyAlignment="1">
      <alignment horizontal="right" wrapText="1"/>
    </xf>
    <xf numFmtId="178" fontId="11" fillId="2" borderId="0" xfId="0" applyNumberFormat="1" applyFont="1" applyFill="1" applyBorder="1" applyAlignment="1">
      <alignment/>
    </xf>
    <xf numFmtId="178" fontId="11" fillId="2" borderId="0" xfId="0" applyNumberFormat="1" applyFont="1" applyFill="1" applyBorder="1" applyAlignment="1">
      <alignment horizontal="right" wrapText="1"/>
    </xf>
    <xf numFmtId="0" fontId="11" fillId="2" borderId="0" xfId="0" applyFont="1" applyFill="1" applyBorder="1" applyAlignment="1">
      <alignment/>
    </xf>
    <xf numFmtId="178" fontId="11" fillId="2" borderId="0" xfId="0" applyNumberFormat="1" applyFont="1" applyFill="1" applyBorder="1" applyAlignment="1">
      <alignment horizontal="right"/>
    </xf>
    <xf numFmtId="183" fontId="16" fillId="2" borderId="0" xfId="0" applyNumberFormat="1" applyFont="1" applyFill="1" applyBorder="1" applyAlignment="1">
      <alignment horizontal="right" vertical="center"/>
    </xf>
    <xf numFmtId="0" fontId="24" fillId="2" borderId="0" xfId="0" applyFont="1" applyFill="1" applyAlignment="1">
      <alignment/>
    </xf>
    <xf numFmtId="0" fontId="24" fillId="2" borderId="1" xfId="0" applyFont="1" applyFill="1" applyBorder="1" applyAlignment="1">
      <alignment/>
    </xf>
    <xf numFmtId="0" fontId="24" fillId="2" borderId="1" xfId="0" applyFont="1" applyFill="1" applyBorder="1" applyAlignment="1">
      <alignment horizontal="centerContinuous"/>
    </xf>
    <xf numFmtId="0" fontId="11" fillId="2" borderId="1" xfId="0" applyFont="1" applyFill="1" applyBorder="1" applyAlignment="1">
      <alignment horizontal="centerContinuous"/>
    </xf>
    <xf numFmtId="0" fontId="24" fillId="2" borderId="1" xfId="0" applyFont="1" applyFill="1" applyBorder="1" applyAlignment="1">
      <alignment horizontal="right" wrapText="1"/>
    </xf>
    <xf numFmtId="0" fontId="11" fillId="2" borderId="1" xfId="0" applyFont="1" applyFill="1" applyBorder="1" applyAlignment="1">
      <alignment/>
    </xf>
    <xf numFmtId="3" fontId="11" fillId="2" borderId="0" xfId="0" applyNumberFormat="1" applyFont="1" applyFill="1" applyAlignment="1">
      <alignment/>
    </xf>
    <xf numFmtId="3" fontId="11" fillId="2" borderId="1" xfId="0" applyNumberFormat="1" applyFont="1" applyFill="1" applyBorder="1" applyAlignment="1">
      <alignment/>
    </xf>
    <xf numFmtId="0" fontId="24" fillId="2" borderId="0" xfId="0" applyFont="1" applyFill="1" applyBorder="1" applyAlignment="1">
      <alignment vertical="center"/>
    </xf>
    <xf numFmtId="3" fontId="11" fillId="2" borderId="0" xfId="0" applyNumberFormat="1" applyFont="1" applyFill="1" applyBorder="1" applyAlignment="1">
      <alignment/>
    </xf>
    <xf numFmtId="0" fontId="24" fillId="2" borderId="0" xfId="0" applyFont="1" applyFill="1" applyAlignment="1">
      <alignment vertical="center"/>
    </xf>
    <xf numFmtId="0" fontId="24" fillId="2" borderId="1" xfId="0" applyFont="1" applyFill="1" applyBorder="1" applyAlignment="1">
      <alignment vertical="center"/>
    </xf>
    <xf numFmtId="0" fontId="25" fillId="2" borderId="0" xfId="0" applyFont="1" applyFill="1" applyAlignment="1">
      <alignment/>
    </xf>
    <xf numFmtId="183" fontId="11" fillId="2" borderId="0" xfId="0" applyNumberFormat="1" applyFont="1" applyFill="1" applyBorder="1" applyAlignment="1">
      <alignment/>
    </xf>
    <xf numFmtId="183" fontId="11" fillId="2" borderId="0" xfId="0" applyNumberFormat="1" applyFont="1" applyFill="1" applyAlignment="1">
      <alignment/>
    </xf>
    <xf numFmtId="183" fontId="11" fillId="2" borderId="1" xfId="0" applyNumberFormat="1" applyFont="1" applyFill="1" applyBorder="1" applyAlignment="1">
      <alignment/>
    </xf>
    <xf numFmtId="1" fontId="24" fillId="2" borderId="1" xfId="0" applyNumberFormat="1" applyFont="1" applyFill="1" applyBorder="1" applyAlignment="1">
      <alignment horizontal="right"/>
    </xf>
    <xf numFmtId="3" fontId="11" fillId="2" borderId="0" xfId="0" applyNumberFormat="1" applyFont="1" applyFill="1" applyAlignment="1">
      <alignment horizontal="right" vertical="center"/>
    </xf>
    <xf numFmtId="3" fontId="11" fillId="2" borderId="1"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0" fontId="11" fillId="2" borderId="0" xfId="0" applyFont="1" applyFill="1" applyBorder="1" applyAlignment="1">
      <alignment vertical="center"/>
    </xf>
    <xf numFmtId="183"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2" fontId="11" fillId="2" borderId="0" xfId="0" applyNumberFormat="1" applyFont="1" applyFill="1" applyAlignment="1">
      <alignment/>
    </xf>
    <xf numFmtId="2" fontId="11" fillId="2" borderId="0" xfId="0" applyNumberFormat="1" applyFont="1" applyFill="1" applyAlignment="1">
      <alignment horizontal="right"/>
    </xf>
    <xf numFmtId="0" fontId="24" fillId="2" borderId="1" xfId="0" applyFont="1" applyFill="1" applyBorder="1" applyAlignment="1">
      <alignment wrapText="1"/>
    </xf>
    <xf numFmtId="49" fontId="24" fillId="2" borderId="1" xfId="0" applyNumberFormat="1" applyFont="1" applyFill="1" applyBorder="1" applyAlignment="1">
      <alignment horizontal="right"/>
    </xf>
    <xf numFmtId="0" fontId="24" fillId="2" borderId="1" xfId="0" applyFont="1" applyFill="1" applyBorder="1" applyAlignment="1">
      <alignment horizontal="right"/>
    </xf>
    <xf numFmtId="3" fontId="11" fillId="2" borderId="0" xfId="0" applyNumberFormat="1" applyFont="1" applyFill="1" applyAlignment="1">
      <alignment horizontal="right"/>
    </xf>
    <xf numFmtId="3" fontId="11" fillId="2" borderId="1" xfId="0" applyNumberFormat="1" applyFont="1" applyFill="1" applyBorder="1" applyAlignment="1">
      <alignment horizontal="right"/>
    </xf>
    <xf numFmtId="178" fontId="11" fillId="2" borderId="1" xfId="0" applyNumberFormat="1" applyFont="1" applyFill="1" applyBorder="1" applyAlignment="1">
      <alignment/>
    </xf>
    <xf numFmtId="0" fontId="24" fillId="2" borderId="0" xfId="0" applyFont="1" applyFill="1" applyBorder="1" applyAlignment="1">
      <alignment wrapText="1"/>
    </xf>
    <xf numFmtId="1" fontId="11" fillId="2" borderId="0" xfId="0" applyNumberFormat="1" applyFont="1" applyFill="1" applyAlignment="1">
      <alignment/>
    </xf>
    <xf numFmtId="0" fontId="24" fillId="2" borderId="2" xfId="0" applyFont="1" applyFill="1" applyBorder="1" applyAlignment="1">
      <alignment vertical="center"/>
    </xf>
    <xf numFmtId="3" fontId="11" fillId="2" borderId="2" xfId="0" applyNumberFormat="1" applyFont="1" applyFill="1" applyBorder="1" applyAlignment="1">
      <alignment horizontal="right" vertical="center"/>
    </xf>
    <xf numFmtId="183" fontId="11" fillId="2" borderId="0" xfId="0" applyNumberFormat="1" applyFont="1" applyFill="1" applyAlignment="1">
      <alignment horizontal="right" vertical="center"/>
    </xf>
    <xf numFmtId="0" fontId="11" fillId="2" borderId="0" xfId="0" applyFont="1" applyFill="1" applyAlignment="1">
      <alignment vertical="center"/>
    </xf>
    <xf numFmtId="0" fontId="11" fillId="2" borderId="0" xfId="0" applyFont="1" applyFill="1" applyAlignment="1">
      <alignment wrapText="1"/>
    </xf>
    <xf numFmtId="0" fontId="24" fillId="2" borderId="1" xfId="0" applyFont="1" applyFill="1" applyBorder="1" applyAlignment="1">
      <alignment/>
    </xf>
    <xf numFmtId="1" fontId="11" fillId="2" borderId="2" xfId="0" applyNumberFormat="1" applyFont="1" applyFill="1" applyBorder="1" applyAlignment="1">
      <alignment horizontal="right" vertical="center"/>
    </xf>
    <xf numFmtId="3" fontId="11" fillId="2" borderId="0" xfId="0" applyNumberFormat="1" applyFont="1" applyFill="1" applyAlignment="1" quotePrefix="1">
      <alignment/>
    </xf>
    <xf numFmtId="1" fontId="24" fillId="2" borderId="1" xfId="0" applyNumberFormat="1" applyFont="1" applyFill="1" applyBorder="1" applyAlignment="1">
      <alignment horizontal="right" wrapText="1"/>
    </xf>
    <xf numFmtId="0" fontId="24" fillId="2" borderId="0" xfId="0" applyNumberFormat="1" applyFont="1" applyFill="1" applyAlignment="1">
      <alignment/>
    </xf>
    <xf numFmtId="183" fontId="11" fillId="2" borderId="2" xfId="0" applyNumberFormat="1" applyFont="1" applyFill="1" applyBorder="1" applyAlignment="1">
      <alignment horizontal="right" vertical="center"/>
    </xf>
    <xf numFmtId="0" fontId="11" fillId="2" borderId="2" xfId="0" applyFont="1" applyFill="1" applyBorder="1" applyAlignment="1">
      <alignment vertical="center"/>
    </xf>
    <xf numFmtId="183" fontId="11" fillId="2" borderId="1" xfId="0" applyNumberFormat="1" applyFont="1" applyFill="1" applyBorder="1" applyAlignment="1">
      <alignment horizontal="right" vertical="center"/>
    </xf>
    <xf numFmtId="0" fontId="11" fillId="2" borderId="1" xfId="0" applyFont="1" applyFill="1" applyBorder="1" applyAlignment="1">
      <alignment vertical="center"/>
    </xf>
    <xf numFmtId="178" fontId="11" fillId="2" borderId="0" xfId="0" applyNumberFormat="1" applyFont="1" applyFill="1" applyAlignment="1">
      <alignment horizontal="right" vertical="center"/>
    </xf>
    <xf numFmtId="178" fontId="11" fillId="2" borderId="1" xfId="0" applyNumberFormat="1" applyFont="1" applyFill="1" applyBorder="1" applyAlignment="1">
      <alignment horizontal="right" vertical="center"/>
    </xf>
    <xf numFmtId="0" fontId="11" fillId="2" borderId="0" xfId="0" applyFont="1" applyFill="1" applyAlignment="1">
      <alignment horizontal="right" wrapText="1"/>
    </xf>
    <xf numFmtId="0" fontId="11" fillId="2" borderId="3" xfId="0" applyFont="1" applyFill="1" applyBorder="1" applyAlignment="1">
      <alignment/>
    </xf>
    <xf numFmtId="178" fontId="11" fillId="2" borderId="3" xfId="0" applyNumberFormat="1" applyFont="1" applyFill="1" applyBorder="1" applyAlignment="1">
      <alignment/>
    </xf>
    <xf numFmtId="0" fontId="6" fillId="2" borderId="0" xfId="0" applyFont="1" applyFill="1" applyBorder="1" applyAlignment="1">
      <alignment horizontal="right" wrapText="1"/>
    </xf>
    <xf numFmtId="3" fontId="11" fillId="2" borderId="0" xfId="15" applyNumberFormat="1" applyFont="1" applyFill="1" applyAlignment="1">
      <alignment horizontal="right"/>
    </xf>
    <xf numFmtId="3" fontId="23" fillId="2" borderId="0" xfId="0" applyNumberFormat="1" applyFont="1" applyFill="1" applyBorder="1" applyAlignment="1">
      <alignment horizontal="right" vertical="center"/>
    </xf>
    <xf numFmtId="3" fontId="23" fillId="2" borderId="0" xfId="0" applyNumberFormat="1" applyFont="1" applyFill="1" applyAlignment="1">
      <alignment horizontal="right" vertical="center"/>
    </xf>
    <xf numFmtId="3" fontId="23" fillId="2" borderId="1" xfId="0" applyNumberFormat="1" applyFont="1" applyFill="1" applyBorder="1" applyAlignment="1">
      <alignment horizontal="right" vertical="center"/>
    </xf>
    <xf numFmtId="3" fontId="23" fillId="2" borderId="2" xfId="0" applyNumberFormat="1" applyFont="1" applyFill="1" applyBorder="1" applyAlignment="1">
      <alignment horizontal="right" vertical="center"/>
    </xf>
    <xf numFmtId="183" fontId="23" fillId="2" borderId="2" xfId="0" applyNumberFormat="1" applyFont="1" applyFill="1" applyBorder="1" applyAlignment="1">
      <alignment horizontal="right" vertical="center"/>
    </xf>
    <xf numFmtId="183" fontId="23" fillId="2" borderId="1" xfId="0" applyNumberFormat="1" applyFont="1" applyFill="1" applyBorder="1" applyAlignment="1">
      <alignment horizontal="right" vertical="center"/>
    </xf>
    <xf numFmtId="183" fontId="23" fillId="2" borderId="0" xfId="0" applyNumberFormat="1" applyFont="1" applyFill="1" applyAlignment="1">
      <alignment horizontal="right" vertical="center"/>
    </xf>
    <xf numFmtId="183" fontId="23" fillId="2" borderId="0" xfId="0" applyNumberFormat="1" applyFont="1" applyFill="1" applyBorder="1" applyAlignment="1">
      <alignment horizontal="right" vertical="center"/>
    </xf>
    <xf numFmtId="178" fontId="25" fillId="2" borderId="0" xfId="0" applyNumberFormat="1" applyFont="1" applyFill="1" applyAlignment="1">
      <alignment/>
    </xf>
    <xf numFmtId="178" fontId="0" fillId="2" borderId="0" xfId="0" applyNumberFormat="1" applyFill="1" applyAlignment="1">
      <alignment/>
    </xf>
    <xf numFmtId="183" fontId="5" fillId="2" borderId="0" xfId="0" applyNumberFormat="1" applyFont="1" applyFill="1" applyAlignment="1">
      <alignment/>
    </xf>
    <xf numFmtId="183" fontId="5" fillId="2" borderId="1" xfId="0" applyNumberFormat="1" applyFont="1" applyFill="1" applyBorder="1" applyAlignment="1">
      <alignment vertical="center"/>
    </xf>
    <xf numFmtId="183" fontId="5" fillId="2" borderId="0" xfId="0" applyNumberFormat="1" applyFont="1" applyFill="1" applyAlignment="1">
      <alignment vertical="center"/>
    </xf>
    <xf numFmtId="183" fontId="16" fillId="2" borderId="1" xfId="0" applyNumberFormat="1" applyFont="1" applyFill="1" applyBorder="1" applyAlignment="1">
      <alignment vertical="center"/>
    </xf>
    <xf numFmtId="183" fontId="16" fillId="2" borderId="3" xfId="0" applyNumberFormat="1" applyFont="1" applyFill="1" applyBorder="1" applyAlignment="1">
      <alignment vertical="center"/>
    </xf>
    <xf numFmtId="183" fontId="5" fillId="2" borderId="3" xfId="0" applyNumberFormat="1" applyFont="1" applyFill="1" applyBorder="1" applyAlignment="1">
      <alignment vertical="center"/>
    </xf>
    <xf numFmtId="3" fontId="11" fillId="0" borderId="0" xfId="0" applyNumberFormat="1" applyFont="1" applyFill="1" applyAlignment="1">
      <alignment horizontal="right" vertical="center"/>
    </xf>
    <xf numFmtId="3" fontId="25" fillId="2" borderId="0" xfId="0" applyNumberFormat="1" applyFont="1" applyFill="1" applyAlignment="1">
      <alignment/>
    </xf>
    <xf numFmtId="0" fontId="6" fillId="0" borderId="2" xfId="0" applyFont="1" applyFill="1" applyBorder="1" applyAlignment="1">
      <alignment/>
    </xf>
    <xf numFmtId="0" fontId="6" fillId="0" borderId="1"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6" fillId="2" borderId="1" xfId="0" applyFont="1" applyFill="1" applyBorder="1" applyAlignment="1">
      <alignment horizontal="centerContinuous"/>
    </xf>
    <xf numFmtId="0" fontId="5" fillId="2" borderId="1" xfId="0" applyFont="1" applyFill="1" applyBorder="1" applyAlignment="1">
      <alignment horizontal="centerContinuous"/>
    </xf>
    <xf numFmtId="3" fontId="5" fillId="2" borderId="3" xfId="0" applyNumberFormat="1" applyFont="1" applyFill="1" applyBorder="1" applyAlignment="1">
      <alignment/>
    </xf>
    <xf numFmtId="3" fontId="5" fillId="2" borderId="1" xfId="0" applyNumberFormat="1" applyFont="1" applyFill="1" applyBorder="1" applyAlignment="1">
      <alignment/>
    </xf>
    <xf numFmtId="183" fontId="5" fillId="2" borderId="0" xfId="15" applyNumberFormat="1" applyFont="1" applyFill="1" applyAlignment="1">
      <alignment/>
    </xf>
    <xf numFmtId="183" fontId="5" fillId="2" borderId="0" xfId="15" applyNumberFormat="1" applyFont="1" applyFill="1" applyBorder="1" applyAlignment="1">
      <alignment horizontal="right" vertical="center"/>
    </xf>
    <xf numFmtId="178" fontId="11" fillId="2" borderId="1" xfId="0" applyNumberFormat="1" applyFont="1" applyFill="1" applyBorder="1" applyAlignment="1">
      <alignment horizontal="right"/>
    </xf>
    <xf numFmtId="0" fontId="20" fillId="2" borderId="0" xfId="0" applyFont="1" applyFill="1" applyAlignment="1">
      <alignment horizontal="right"/>
    </xf>
    <xf numFmtId="2" fontId="5" fillId="0" borderId="1" xfId="0" applyNumberFormat="1" applyFont="1" applyFill="1" applyBorder="1" applyAlignment="1">
      <alignment/>
    </xf>
    <xf numFmtId="1" fontId="6" fillId="0" borderId="1" xfId="0" applyNumberFormat="1" applyFont="1" applyFill="1" applyBorder="1" applyAlignment="1">
      <alignment horizontal="right"/>
    </xf>
    <xf numFmtId="178" fontId="5" fillId="0" borderId="1" xfId="0" applyNumberFormat="1" applyFont="1" applyFill="1" applyBorder="1" applyAlignment="1">
      <alignment horizontal="right" vertical="center"/>
    </xf>
    <xf numFmtId="0" fontId="15" fillId="0" borderId="1" xfId="0" applyFont="1" applyFill="1" applyBorder="1" applyAlignment="1">
      <alignment/>
    </xf>
    <xf numFmtId="0" fontId="11" fillId="0" borderId="1" xfId="0" applyFont="1" applyFill="1" applyBorder="1" applyAlignment="1">
      <alignment/>
    </xf>
    <xf numFmtId="0" fontId="11" fillId="0" borderId="1" xfId="0" applyFont="1" applyFill="1" applyBorder="1" applyAlignment="1">
      <alignment wrapText="1"/>
    </xf>
    <xf numFmtId="0" fontId="24" fillId="0" borderId="1" xfId="0" applyFont="1" applyFill="1" applyBorder="1" applyAlignment="1">
      <alignment horizontal="right" wrapText="1"/>
    </xf>
    <xf numFmtId="0" fontId="24" fillId="0" borderId="1" xfId="0" applyFont="1" applyFill="1" applyBorder="1" applyAlignment="1">
      <alignment horizontal="left" wrapText="1"/>
    </xf>
    <xf numFmtId="2" fontId="11" fillId="0" borderId="1" xfId="0" applyNumberFormat="1" applyFont="1" applyFill="1" applyBorder="1" applyAlignment="1">
      <alignment horizontal="right" wrapText="1"/>
    </xf>
    <xf numFmtId="0" fontId="12" fillId="2" borderId="0" xfId="0" applyNumberFormat="1" applyFont="1" applyFill="1" applyAlignment="1">
      <alignment/>
    </xf>
    <xf numFmtId="0" fontId="24" fillId="2" borderId="3" xfId="0" applyFont="1" applyFill="1" applyBorder="1" applyAlignment="1">
      <alignment/>
    </xf>
    <xf numFmtId="1" fontId="5" fillId="2" borderId="0" xfId="0" applyNumberFormat="1" applyFont="1" applyFill="1" applyBorder="1" applyAlignment="1">
      <alignment horizontal="right" vertical="center"/>
    </xf>
    <xf numFmtId="0" fontId="26" fillId="0" borderId="0" xfId="0" applyFont="1" applyFill="1" applyAlignment="1">
      <alignment vertical="center"/>
    </xf>
    <xf numFmtId="178" fontId="26" fillId="0" borderId="0" xfId="0" applyNumberFormat="1" applyFont="1" applyFill="1" applyAlignment="1">
      <alignment vertical="center"/>
    </xf>
    <xf numFmtId="2" fontId="5" fillId="0" borderId="0" xfId="0" applyNumberFormat="1" applyFont="1" applyFill="1" applyAlignment="1">
      <alignment horizontal="right" vertical="center"/>
    </xf>
    <xf numFmtId="2" fontId="8" fillId="0" borderId="0" xfId="0" applyNumberFormat="1" applyFont="1" applyFill="1" applyAlignment="1">
      <alignment horizontal="right" vertical="center"/>
    </xf>
    <xf numFmtId="2" fontId="5" fillId="0" borderId="0" xfId="0" applyNumberFormat="1" applyFont="1" applyFill="1" applyBorder="1" applyAlignment="1">
      <alignment horizontal="right" vertical="center"/>
    </xf>
    <xf numFmtId="2" fontId="8" fillId="0" borderId="0"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2" fontId="8" fillId="0" borderId="1" xfId="0" applyNumberFormat="1" applyFont="1" applyFill="1" applyBorder="1" applyAlignment="1">
      <alignment horizontal="right" vertical="center"/>
    </xf>
    <xf numFmtId="0" fontId="5" fillId="0" borderId="0" xfId="0" applyNumberFormat="1" applyFont="1" applyFill="1" applyAlignment="1">
      <alignment vertical="center"/>
    </xf>
    <xf numFmtId="0" fontId="5" fillId="2" borderId="0" xfId="0" applyNumberFormat="1" applyFont="1" applyFill="1" applyAlignment="1">
      <alignment vertical="center"/>
    </xf>
    <xf numFmtId="0" fontId="11" fillId="0" borderId="0" xfId="0" applyFont="1" applyFill="1" applyAlignment="1">
      <alignment/>
    </xf>
    <xf numFmtId="0" fontId="27" fillId="2" borderId="0" xfId="0" applyFont="1" applyFill="1" applyAlignment="1">
      <alignment/>
    </xf>
    <xf numFmtId="0" fontId="11" fillId="0" borderId="0" xfId="0" applyFont="1" applyFill="1" applyBorder="1" applyAlignment="1">
      <alignment horizontal="left" wrapText="1"/>
    </xf>
    <xf numFmtId="0" fontId="24" fillId="0" borderId="0" xfId="0" applyFont="1" applyFill="1" applyAlignment="1">
      <alignment/>
    </xf>
    <xf numFmtId="0" fontId="26" fillId="2" borderId="0" xfId="0" applyFont="1" applyFill="1" applyAlignment="1">
      <alignment vertical="center"/>
    </xf>
    <xf numFmtId="0" fontId="13" fillId="2" borderId="0" xfId="0" applyFont="1" applyFill="1" applyAlignment="1">
      <alignment/>
    </xf>
    <xf numFmtId="3" fontId="13" fillId="2" borderId="0" xfId="0" applyNumberFormat="1" applyFont="1" applyFill="1" applyAlignment="1">
      <alignment horizontal="right"/>
    </xf>
    <xf numFmtId="178" fontId="13" fillId="2" borderId="0" xfId="0" applyNumberFormat="1" applyFont="1" applyFill="1" applyAlignment="1">
      <alignment/>
    </xf>
    <xf numFmtId="178" fontId="6" fillId="2" borderId="0" xfId="0" applyNumberFormat="1" applyFont="1" applyFill="1" applyAlignment="1">
      <alignment/>
    </xf>
    <xf numFmtId="0" fontId="0" fillId="2" borderId="0" xfId="0" applyFont="1" applyFill="1" applyAlignment="1">
      <alignment/>
    </xf>
    <xf numFmtId="178" fontId="5" fillId="2" borderId="0" xfId="0" applyNumberFormat="1" applyFont="1" applyFill="1" applyAlignment="1" quotePrefix="1">
      <alignment/>
    </xf>
    <xf numFmtId="0" fontId="6" fillId="2" borderId="0" xfId="0" applyFont="1" applyFill="1" applyBorder="1" applyAlignment="1">
      <alignment horizontal="center"/>
    </xf>
    <xf numFmtId="0" fontId="6" fillId="2" borderId="0" xfId="0" applyFont="1" applyFill="1" applyBorder="1" applyAlignment="1">
      <alignment horizontal="center" vertical="center"/>
    </xf>
    <xf numFmtId="0" fontId="6" fillId="2" borderId="1" xfId="0" applyFont="1" applyFill="1" applyBorder="1" applyAlignment="1">
      <alignment horizontal="center"/>
    </xf>
    <xf numFmtId="0" fontId="24" fillId="2" borderId="0" xfId="0" applyFont="1" applyFill="1" applyBorder="1" applyAlignment="1">
      <alignment horizontal="center" wrapText="1"/>
    </xf>
    <xf numFmtId="0" fontId="24" fillId="2" borderId="0" xfId="0" applyFont="1" applyFill="1" applyBorder="1" applyAlignment="1">
      <alignment horizontal="right" wrapText="1"/>
    </xf>
    <xf numFmtId="0" fontId="24" fillId="2" borderId="1" xfId="0" applyFont="1" applyFill="1" applyBorder="1" applyAlignment="1">
      <alignment horizontal="right" wrapText="1"/>
    </xf>
    <xf numFmtId="0" fontId="24" fillId="2" borderId="0" xfId="0" applyFont="1" applyFill="1" applyAlignment="1">
      <alignment horizontal="center" wrapText="1"/>
    </xf>
    <xf numFmtId="2" fontId="24" fillId="2" borderId="0" xfId="0" applyNumberFormat="1" applyFont="1" applyFill="1" applyBorder="1" applyAlignment="1">
      <alignment horizontal="center" wrapText="1"/>
    </xf>
    <xf numFmtId="2" fontId="0" fillId="0" borderId="0" xfId="0" applyNumberFormat="1" applyAlignment="1">
      <alignment horizontal="center" wrapText="1"/>
    </xf>
    <xf numFmtId="2" fontId="0" fillId="0" borderId="1" xfId="0" applyNumberFormat="1" applyBorder="1" applyAlignment="1">
      <alignment horizontal="center" wrapText="1"/>
    </xf>
    <xf numFmtId="0" fontId="24" fillId="2" borderId="2" xfId="0" applyFont="1" applyFill="1" applyBorder="1" applyAlignment="1">
      <alignment horizontal="center" wrapText="1"/>
    </xf>
    <xf numFmtId="0" fontId="24" fillId="2" borderId="1" xfId="0" applyFont="1" applyFill="1" applyBorder="1" applyAlignment="1">
      <alignment horizontal="center" wrapText="1"/>
    </xf>
    <xf numFmtId="0" fontId="28" fillId="2" borderId="0" xfId="0" applyFont="1" applyFill="1" applyAlignment="1">
      <alignment/>
    </xf>
    <xf numFmtId="0" fontId="29" fillId="2" borderId="0" xfId="0" applyFont="1" applyFill="1" applyBorder="1" applyAlignment="1">
      <alignment/>
    </xf>
    <xf numFmtId="0" fontId="29" fillId="2" borderId="0" xfId="0" applyFont="1" applyFill="1" applyBorder="1" applyAlignment="1">
      <alignment horizontal="right"/>
    </xf>
    <xf numFmtId="3" fontId="13" fillId="2" borderId="0" xfId="0" applyNumberFormat="1" applyFont="1" applyFill="1" applyBorder="1" applyAlignment="1">
      <alignment horizontal="right"/>
    </xf>
    <xf numFmtId="0" fontId="29" fillId="2" borderId="0" xfId="0" applyFont="1" applyFill="1" applyAlignment="1">
      <alignment/>
    </xf>
    <xf numFmtId="0" fontId="29" fillId="2" borderId="0" xfId="0" applyFont="1" applyFill="1" applyAlignment="1">
      <alignment horizontal="right"/>
    </xf>
    <xf numFmtId="0" fontId="26" fillId="2" borderId="0" xfId="0" applyFont="1" applyFill="1" applyAlignment="1">
      <alignment/>
    </xf>
    <xf numFmtId="0" fontId="13" fillId="2" borderId="0" xfId="0" applyFont="1" applyFill="1" applyAlignment="1">
      <alignment horizontal="right"/>
    </xf>
    <xf numFmtId="0" fontId="30" fillId="2" borderId="0" xfId="0" applyFont="1" applyFill="1" applyAlignment="1">
      <alignment/>
    </xf>
    <xf numFmtId="0" fontId="13" fillId="2" borderId="0" xfId="0" applyFont="1" applyFill="1" applyAlignment="1">
      <alignment horizontal="left"/>
    </xf>
    <xf numFmtId="0" fontId="30" fillId="0" borderId="0" xfId="0" applyFont="1" applyFill="1" applyAlignment="1">
      <alignment/>
    </xf>
    <xf numFmtId="0" fontId="13" fillId="0" borderId="0" xfId="0" applyFont="1" applyFill="1" applyAlignment="1">
      <alignment/>
    </xf>
    <xf numFmtId="0" fontId="26" fillId="0" borderId="0" xfId="0" applyFont="1" applyFill="1" applyAlignment="1">
      <alignment/>
    </xf>
    <xf numFmtId="0" fontId="30" fillId="2" borderId="0" xfId="0" applyFont="1" applyFill="1" applyAlignment="1">
      <alignment/>
    </xf>
    <xf numFmtId="0" fontId="28" fillId="2" borderId="0" xfId="0" applyFont="1" applyFill="1" applyAlignment="1">
      <alignment horizontal="right"/>
    </xf>
    <xf numFmtId="0" fontId="13" fillId="0" borderId="0" xfId="0" applyFont="1" applyFill="1" applyBorder="1" applyAlignment="1">
      <alignment/>
    </xf>
    <xf numFmtId="0" fontId="28" fillId="0" borderId="0" xfId="0" applyFont="1" applyFill="1" applyAlignment="1">
      <alignment/>
    </xf>
    <xf numFmtId="0" fontId="13" fillId="2" borderId="0" xfId="0" applyFont="1" applyFill="1" applyBorder="1" applyAlignment="1">
      <alignment/>
    </xf>
    <xf numFmtId="0" fontId="2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575"/>
          <c:w val="0.2125"/>
          <c:h val="0.55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CADD5C"/>
              </a:solidFill>
              <a:ln w="3175">
                <a:noFill/>
              </a:ln>
            </c:spPr>
          </c:dPt>
          <c:dPt>
            <c:idx val="3"/>
            <c:spPr>
              <a:solidFill>
                <a:srgbClr val="7A85C2"/>
              </a:solidFill>
              <a:ln w="3175">
                <a:noFill/>
              </a:ln>
            </c:spPr>
          </c:dPt>
          <c:dPt>
            <c:idx val="4"/>
            <c:spPr>
              <a:solidFill>
                <a:srgbClr val="E2EBAC"/>
              </a:solidFill>
              <a:ln w="3175">
                <a:noFill/>
              </a:ln>
            </c:spPr>
          </c:dPt>
          <c:dPt>
            <c:idx val="5"/>
            <c:spPr>
              <a:solidFill>
                <a:srgbClr val="9199CA"/>
              </a:solidFill>
              <a:ln w="3175">
                <a:noFill/>
              </a:ln>
            </c:spPr>
          </c:dPt>
          <c:dPt>
            <c:idx val="6"/>
            <c:spPr>
              <a:solidFill>
                <a:srgbClr val="C2C5E2"/>
              </a:solidFill>
              <a:ln w="3175">
                <a:noFill/>
              </a:ln>
            </c:spPr>
          </c:dPt>
          <c:dPt>
            <c:idx val="7"/>
            <c:spPr>
              <a:solidFill>
                <a:srgbClr val="BDD52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États-
Unis
4.6%</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Fédération 
de Russie
2,2%</a:t>
                    </a:r>
                  </a:p>
                </c:rich>
              </c:tx>
              <c:numFmt formatCode="General" sourceLinked="1"/>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Autres pays
développés (1)
2,3%</a:t>
                    </a:r>
                  </a:p>
                </c:rich>
              </c:tx>
              <c:numFmt formatCode="General" sourceLinked="1"/>
              <c:showLegendKey val="0"/>
              <c:showVal val="0"/>
              <c:showBubbleSize val="0"/>
              <c:showCatName val="1"/>
              <c:showSerName val="0"/>
              <c:showPercent val="1"/>
            </c:dLbl>
            <c:dLbl>
              <c:idx val="7"/>
              <c:tx>
                <c:rich>
                  <a:bodyPr vert="horz" rot="0" anchor="ctr"/>
                  <a:lstStyle/>
                  <a:p>
                    <a:pPr algn="ctr">
                      <a:defRPr/>
                    </a:pPr>
                    <a:r>
                      <a:rPr lang="en-US" cap="none" sz="800" b="0" i="0" u="none" baseline="0"/>
                      <a:t>Autres pays 
moins développés (2)
43,8%</a:t>
                    </a:r>
                  </a:p>
                </c:rich>
              </c:tx>
              <c:numFmt formatCode="General" sourceLinked="1"/>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'F1'!$C$10:$C$17</c:f>
              <c:strCache/>
            </c:strRef>
          </c:cat>
          <c:val>
            <c:numRef>
              <c:f>'F1'!$D$10:$D$17</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'F5'!$D$21:$H$21</c:f>
              <c:numCache>
                <c:ptCount val="5"/>
                <c:pt idx="0">
                  <c:v>0</c:v>
                </c:pt>
                <c:pt idx="1">
                  <c:v>0</c:v>
                </c:pt>
                <c:pt idx="2">
                  <c:v>0</c:v>
                </c:pt>
                <c:pt idx="3">
                  <c:v>0</c:v>
                </c:pt>
                <c:pt idx="4">
                  <c:v>0</c:v>
                </c:pt>
              </c:numCache>
            </c:numRef>
          </c:bubbleSize>
        </c:ser>
        <c:bubbleScale val="72"/>
        <c:axId val="41839729"/>
        <c:axId val="41013242"/>
      </c:bubbleChart>
      <c:valAx>
        <c:axId val="41839729"/>
        <c:scaling>
          <c:orientation val="minMax"/>
          <c:max val="2075"/>
          <c:min val="1935"/>
        </c:scaling>
        <c:axPos val="b"/>
        <c:delete val="1"/>
        <c:majorTickMark val="out"/>
        <c:minorTickMark val="none"/>
        <c:tickLblPos val="low"/>
        <c:crossAx val="41013242"/>
        <c:crosses val="autoZero"/>
        <c:crossBetween val="midCat"/>
        <c:dispUnits/>
        <c:majorUnit val="141"/>
      </c:valAx>
      <c:valAx>
        <c:axId val="41013242"/>
        <c:scaling>
          <c:orientation val="minMax"/>
          <c:max val="100"/>
          <c:min val="-100"/>
        </c:scaling>
        <c:axPos val="l"/>
        <c:delete val="1"/>
        <c:majorTickMark val="out"/>
        <c:minorTickMark val="none"/>
        <c:tickLblPos val="nextTo"/>
        <c:crossAx val="4183972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'F5'!$D$23:$H$23</c:f>
              <c:numCache>
                <c:ptCount val="5"/>
                <c:pt idx="0">
                  <c:v>0</c:v>
                </c:pt>
                <c:pt idx="1">
                  <c:v>0</c:v>
                </c:pt>
                <c:pt idx="2">
                  <c:v>0</c:v>
                </c:pt>
                <c:pt idx="3">
                  <c:v>0</c:v>
                </c:pt>
                <c:pt idx="4">
                  <c:v>0</c:v>
                </c:pt>
              </c:numCache>
            </c:numRef>
          </c:bubbleSize>
        </c:ser>
        <c:bubbleScale val="55"/>
        <c:axId val="33574859"/>
        <c:axId val="33738276"/>
      </c:bubbleChart>
      <c:valAx>
        <c:axId val="33574859"/>
        <c:scaling>
          <c:orientation val="minMax"/>
          <c:max val="2075"/>
          <c:min val="1935"/>
        </c:scaling>
        <c:axPos val="b"/>
        <c:delete val="1"/>
        <c:majorTickMark val="out"/>
        <c:minorTickMark val="none"/>
        <c:tickLblPos val="low"/>
        <c:crossAx val="33738276"/>
        <c:crosses val="autoZero"/>
        <c:crossBetween val="midCat"/>
        <c:dispUnits/>
        <c:majorUnit val="141"/>
      </c:valAx>
      <c:valAx>
        <c:axId val="33738276"/>
        <c:scaling>
          <c:orientation val="minMax"/>
          <c:max val="100"/>
          <c:min val="-100"/>
        </c:scaling>
        <c:axPos val="l"/>
        <c:delete val="1"/>
        <c:majorTickMark val="out"/>
        <c:minorTickMark val="none"/>
        <c:tickLblPos val="nextTo"/>
        <c:crossAx val="3357485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ubbleChart>
        <c:varyColors val="0"/>
        <c:ser>
          <c:idx val="0"/>
          <c:order val="0"/>
          <c:spPr>
            <a:solidFill>
              <a:srgbClr val="7A85C2"/>
            </a:solidFill>
            <a:ln w="12700">
              <a:solidFill>
                <a:srgbClr val="7A85C2"/>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'F5'!$D$25:$H$25</c:f>
              <c:numCache>
                <c:ptCount val="5"/>
                <c:pt idx="0">
                  <c:v>0</c:v>
                </c:pt>
                <c:pt idx="1">
                  <c:v>0</c:v>
                </c:pt>
                <c:pt idx="2">
                  <c:v>0</c:v>
                </c:pt>
                <c:pt idx="3">
                  <c:v>0</c:v>
                </c:pt>
                <c:pt idx="4">
                  <c:v>0</c:v>
                </c:pt>
              </c:numCache>
            </c:numRef>
          </c:bubbleSize>
        </c:ser>
        <c:bubbleScale val="18"/>
        <c:axId val="35209029"/>
        <c:axId val="48445806"/>
      </c:bubbleChart>
      <c:valAx>
        <c:axId val="35209029"/>
        <c:scaling>
          <c:orientation val="minMax"/>
          <c:max val="2075"/>
          <c:min val="1935"/>
        </c:scaling>
        <c:axPos val="b"/>
        <c:delete val="1"/>
        <c:majorTickMark val="out"/>
        <c:minorTickMark val="none"/>
        <c:tickLblPos val="low"/>
        <c:crossAx val="48445806"/>
        <c:crosses val="autoZero"/>
        <c:crossBetween val="midCat"/>
        <c:dispUnits/>
        <c:majorUnit val="141"/>
      </c:valAx>
      <c:valAx>
        <c:axId val="48445806"/>
        <c:scaling>
          <c:orientation val="minMax"/>
          <c:max val="100"/>
          <c:min val="-100"/>
        </c:scaling>
        <c:axPos val="l"/>
        <c:delete val="1"/>
        <c:majorTickMark val="out"/>
        <c:minorTickMark val="none"/>
        <c:tickLblPos val="nextTo"/>
        <c:crossAx val="3520902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'F6'!$C$10</c:f>
              <c:strCache>
                <c:ptCount val="1"/>
                <c:pt idx="0">
                  <c:v>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'F6'!$E$10:$AX$10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33359071"/>
        <c:axId val="31796184"/>
      </c:barChart>
      <c:catAx>
        <c:axId val="33359071"/>
        <c:scaling>
          <c:orientation val="minMax"/>
        </c:scaling>
        <c:axPos val="b"/>
        <c:delete val="0"/>
        <c:numFmt formatCode="General" sourceLinked="1"/>
        <c:majorTickMark val="in"/>
        <c:minorTickMark val="none"/>
        <c:tickLblPos val="nextTo"/>
        <c:crossAx val="31796184"/>
        <c:crosses val="autoZero"/>
        <c:auto val="1"/>
        <c:lblOffset val="0"/>
        <c:tickLblSkip val="5"/>
        <c:noMultiLvlLbl val="0"/>
      </c:catAx>
      <c:valAx>
        <c:axId val="31796184"/>
        <c:scaling>
          <c:orientation val="minMax"/>
          <c:max val="500"/>
          <c:min val="0"/>
        </c:scaling>
        <c:axPos val="l"/>
        <c:majorGridlines>
          <c:spPr>
            <a:ln w="3175">
              <a:solidFill/>
            </a:ln>
          </c:spPr>
        </c:majorGridlines>
        <c:delete val="0"/>
        <c:numFmt formatCode="0" sourceLinked="0"/>
        <c:majorTickMark val="none"/>
        <c:minorTickMark val="none"/>
        <c:tickLblPos val="nextTo"/>
        <c:crossAx val="33359071"/>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
          <c:w val="0.985"/>
          <c:h val="0.83325"/>
        </c:manualLayout>
      </c:layout>
      <c:lineChart>
        <c:grouping val="standard"/>
        <c:varyColors val="0"/>
        <c:ser>
          <c:idx val="0"/>
          <c:order val="0"/>
          <c:tx>
            <c:strRef>
              <c:f>'F7'!$C$10</c:f>
              <c:strCache>
                <c:ptCount val="1"/>
                <c:pt idx="0">
                  <c:v>0 à 14 ans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'F7'!$C$11</c:f>
              <c:strCache>
                <c:ptCount val="1"/>
                <c:pt idx="0">
                  <c:v>15 à 24 ans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'F7'!$D$11:$N$11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'F7'!$C$12</c:f>
              <c:strCache>
                <c:ptCount val="1"/>
                <c:pt idx="0">
                  <c:v>25 à 49 ans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'F7'!$D$12:$N$12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'F7'!$C$13</c:f>
              <c:strCache>
                <c:ptCount val="1"/>
                <c:pt idx="0">
                  <c:v>50 à 64 ans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'F7'!$D$13:$N$13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'F7'!$C$14</c:f>
              <c:strCache>
                <c:ptCount val="1"/>
                <c:pt idx="0">
                  <c:v>65 à 79 ans</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'F7'!$D$14:$N$14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5"/>
          <c:order val="5"/>
          <c:tx>
            <c:strRef>
              <c:f>'F7'!$C$15</c:f>
              <c:strCache>
                <c:ptCount val="1"/>
                <c:pt idx="0">
                  <c:v>80 ans et plus</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'F7'!$D$15:$N$15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7730201"/>
        <c:axId val="25354082"/>
      </c:lineChart>
      <c:catAx>
        <c:axId val="17730201"/>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5354082"/>
        <c:crosses val="autoZero"/>
        <c:auto val="1"/>
        <c:lblOffset val="100"/>
        <c:noMultiLvlLbl val="0"/>
      </c:catAx>
      <c:valAx>
        <c:axId val="25354082"/>
        <c:scaling>
          <c:orientation val="minMax"/>
          <c:min val="80"/>
        </c:scaling>
        <c:axPos val="l"/>
        <c:majorGridlines>
          <c:spPr>
            <a:ln w="3175">
              <a:solidFill/>
            </a:ln>
          </c:spPr>
        </c:majorGridlines>
        <c:delete val="0"/>
        <c:numFmt formatCode="0" sourceLinked="0"/>
        <c:majorTickMark val="none"/>
        <c:minorTickMark val="none"/>
        <c:tickLblPos val="nextTo"/>
        <c:crossAx val="17730201"/>
        <c:crossesAt val="1"/>
        <c:crossBetween val="between"/>
        <c:dispUnits/>
        <c:majorUnit val="10"/>
      </c:valAx>
      <c:spPr>
        <a:noFill/>
        <a:ln>
          <a:noFill/>
        </a:ln>
      </c:spPr>
    </c:plotArea>
    <c:legend>
      <c:legendPos val="b"/>
      <c:layout>
        <c:manualLayout>
          <c:xMode val="edge"/>
          <c:yMode val="edge"/>
          <c:x val="0.13125"/>
          <c:y val="0.8825"/>
          <c:w val="0.77075"/>
          <c:h val="0.106"/>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75"/>
          <c:w val="1"/>
          <c:h val="0.91"/>
        </c:manualLayout>
      </c:layout>
      <c:barChart>
        <c:barDir val="bar"/>
        <c:grouping val="clustered"/>
        <c:varyColors val="0"/>
        <c:ser>
          <c:idx val="1"/>
          <c:order val="0"/>
          <c:tx>
            <c:strRef>
              <c:f>'F8'!$D$9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'F8'!$C$10:$C$27</c:f>
              <c:strCache/>
            </c:strRef>
          </c:cat>
          <c:val>
            <c:numRef>
              <c:f>'F8'!$D$10:$D$27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'F8'!$E$9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'F8'!$C$10:$C$27</c:f>
              <c:strCache/>
            </c:strRef>
          </c:cat>
          <c:val>
            <c:numRef>
              <c:f>'F8'!$E$10:$E$27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overlap val="100"/>
        <c:axId val="26860147"/>
        <c:axId val="40414732"/>
      </c:barChart>
      <c:catAx>
        <c:axId val="26860147"/>
        <c:scaling>
          <c:orientation val="maxMin"/>
        </c:scaling>
        <c:axPos val="l"/>
        <c:delete val="0"/>
        <c:numFmt formatCode="General" sourceLinked="1"/>
        <c:majorTickMark val="none"/>
        <c:minorTickMark val="none"/>
        <c:tickLblPos val="low"/>
        <c:crossAx val="40414732"/>
        <c:crosses val="autoZero"/>
        <c:auto val="1"/>
        <c:lblOffset val="100"/>
        <c:tickLblSkip val="1"/>
        <c:noMultiLvlLbl val="0"/>
      </c:catAx>
      <c:valAx>
        <c:axId val="40414732"/>
        <c:scaling>
          <c:orientation val="minMax"/>
          <c:max val="4"/>
          <c:min val="-4"/>
        </c:scaling>
        <c:axPos val="t"/>
        <c:majorGridlines>
          <c:spPr>
            <a:ln w="3175">
              <a:solidFill/>
            </a:ln>
          </c:spPr>
        </c:majorGridlines>
        <c:delete val="0"/>
        <c:numFmt formatCode="#,##0;[Black]#,##0" sourceLinked="0"/>
        <c:majorTickMark val="none"/>
        <c:minorTickMark val="none"/>
        <c:tickLblPos val="nextTo"/>
        <c:crossAx val="26860147"/>
        <c:crosses val="max"/>
        <c:crossBetween val="between"/>
        <c:dispUnits/>
        <c:majorUnit val="1"/>
      </c:valAx>
      <c:spPr>
        <a:noFill/>
        <a:ln w="3175">
          <a:solidFill/>
        </a:ln>
      </c:spPr>
    </c:plotArea>
    <c:legend>
      <c:legendPos val="r"/>
      <c:layout>
        <c:manualLayout>
          <c:xMode val="edge"/>
          <c:yMode val="edge"/>
          <c:x val="0.23975"/>
          <c:y val="0.92875"/>
          <c:w val="0.57325"/>
          <c:h val="0.071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1"/>
          <c:h val="0.90525"/>
        </c:manualLayout>
      </c:layout>
      <c:barChart>
        <c:barDir val="bar"/>
        <c:grouping val="clustered"/>
        <c:varyColors val="0"/>
        <c:ser>
          <c:idx val="1"/>
          <c:order val="0"/>
          <c:tx>
            <c:strRef>
              <c:f>'F9'!$D$9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'F9'!$C$11:$C$27</c:f>
              <c:strCache/>
            </c:strRef>
          </c:cat>
          <c:val>
            <c:numRef>
              <c:f>'F9'!$D$11:$D$27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'F9'!$C$11:$C$27</c:f>
              <c:strCache/>
            </c:strRef>
          </c:cat>
          <c:val>
            <c:numRef>
              <c:f>'F9'!$E$11:$E$27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28188269"/>
        <c:axId val="52367830"/>
      </c:barChart>
      <c:catAx>
        <c:axId val="28188269"/>
        <c:scaling>
          <c:orientation val="maxMin"/>
        </c:scaling>
        <c:axPos val="l"/>
        <c:delete val="0"/>
        <c:numFmt formatCode="General" sourceLinked="1"/>
        <c:majorTickMark val="none"/>
        <c:minorTickMark val="none"/>
        <c:tickLblPos val="low"/>
        <c:crossAx val="52367830"/>
        <c:crosses val="autoZero"/>
        <c:auto val="1"/>
        <c:lblOffset val="100"/>
        <c:tickLblSkip val="1"/>
        <c:noMultiLvlLbl val="0"/>
      </c:catAx>
      <c:valAx>
        <c:axId val="52367830"/>
        <c:scaling>
          <c:orientation val="minMax"/>
          <c:max val="8"/>
          <c:min val="-8"/>
        </c:scaling>
        <c:axPos val="t"/>
        <c:majorGridlines>
          <c:spPr>
            <a:ln w="3175">
              <a:solidFill/>
            </a:ln>
          </c:spPr>
        </c:majorGridlines>
        <c:delete val="0"/>
        <c:numFmt formatCode="#,##0;[Black]#,##0" sourceLinked="0"/>
        <c:majorTickMark val="none"/>
        <c:minorTickMark val="none"/>
        <c:tickLblPos val="nextTo"/>
        <c:crossAx val="28188269"/>
        <c:crosses val="max"/>
        <c:crossBetween val="between"/>
        <c:dispUnits/>
        <c:majorUnit val="2"/>
      </c:valAx>
      <c:spPr>
        <a:noFill/>
        <a:ln w="3175">
          <a:solidFill/>
        </a:ln>
      </c:spPr>
    </c:plotArea>
    <c:legend>
      <c:legendPos val="r"/>
      <c:layout>
        <c:manualLayout>
          <c:xMode val="edge"/>
          <c:yMode val="edge"/>
          <c:x val="0.24125"/>
          <c:y val="0.924"/>
          <c:w val="0.57325"/>
          <c:h val="0.076"/>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1"/>
          <c:h val="0.9055"/>
        </c:manualLayout>
      </c:layout>
      <c:barChart>
        <c:barDir val="bar"/>
        <c:grouping val="clustered"/>
        <c:varyColors val="0"/>
        <c:ser>
          <c:idx val="1"/>
          <c:order val="0"/>
          <c:tx>
            <c:strRef>
              <c:f>'F9'!$D$9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'F9'!$C$32:$C$48</c:f>
              <c:strCache/>
            </c:strRef>
          </c:cat>
          <c:val>
            <c:numRef>
              <c:f>'F9'!$D$32:$D$48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'F9'!$C$32:$C$48</c:f>
              <c:strCache/>
            </c:strRef>
          </c:cat>
          <c:val>
            <c:numRef>
              <c:f>'F9'!$E$32:$E$48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1548423"/>
        <c:axId val="13935808"/>
      </c:barChart>
      <c:catAx>
        <c:axId val="1548423"/>
        <c:scaling>
          <c:orientation val="maxMin"/>
        </c:scaling>
        <c:axPos val="l"/>
        <c:delete val="0"/>
        <c:numFmt formatCode="General" sourceLinked="1"/>
        <c:majorTickMark val="none"/>
        <c:minorTickMark val="none"/>
        <c:tickLblPos val="low"/>
        <c:crossAx val="13935808"/>
        <c:crosses val="autoZero"/>
        <c:auto val="1"/>
        <c:lblOffset val="100"/>
        <c:tickLblSkip val="1"/>
        <c:noMultiLvlLbl val="0"/>
      </c:catAx>
      <c:valAx>
        <c:axId val="13935808"/>
        <c:scaling>
          <c:orientation val="minMax"/>
          <c:max val="8"/>
          <c:min val="-8"/>
        </c:scaling>
        <c:axPos val="t"/>
        <c:majorGridlines>
          <c:spPr>
            <a:ln w="3175">
              <a:solidFill/>
            </a:ln>
          </c:spPr>
        </c:majorGridlines>
        <c:delete val="0"/>
        <c:numFmt formatCode="#,##0;[Black]#,##0" sourceLinked="0"/>
        <c:majorTickMark val="none"/>
        <c:minorTickMark val="none"/>
        <c:tickLblPos val="nextTo"/>
        <c:crossAx val="1548423"/>
        <c:crosses val="max"/>
        <c:crossBetween val="between"/>
        <c:dispUnits/>
        <c:majorUnit val="2"/>
      </c:valAx>
      <c:spPr>
        <a:noFill/>
        <a:ln w="3175">
          <a:solidFill/>
        </a:ln>
      </c:spPr>
    </c:plotArea>
    <c:legend>
      <c:legendPos val="r"/>
      <c:layout>
        <c:manualLayout>
          <c:xMode val="edge"/>
          <c:yMode val="edge"/>
          <c:x val="0.241"/>
          <c:y val="0.92425"/>
          <c:w val="0.57225"/>
          <c:h val="0.075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
          <c:w val="1"/>
          <c:h val="0.90575"/>
        </c:manualLayout>
      </c:layout>
      <c:barChart>
        <c:barDir val="bar"/>
        <c:grouping val="clustered"/>
        <c:varyColors val="0"/>
        <c:ser>
          <c:idx val="1"/>
          <c:order val="0"/>
          <c:tx>
            <c:strRef>
              <c:f>'F9'!$D$9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'F9'!$C$53:$C$69</c:f>
              <c:strCache/>
            </c:strRef>
          </c:cat>
          <c:val>
            <c:numRef>
              <c:f>'F9'!$D$53:$D$69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'F9'!$C$53:$C$69</c:f>
              <c:strCache/>
            </c:strRef>
          </c:cat>
          <c:val>
            <c:numRef>
              <c:f>'F9'!$E$53:$E$69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58313409"/>
        <c:axId val="55058634"/>
      </c:barChart>
      <c:catAx>
        <c:axId val="58313409"/>
        <c:scaling>
          <c:orientation val="maxMin"/>
        </c:scaling>
        <c:axPos val="l"/>
        <c:delete val="0"/>
        <c:numFmt formatCode="General" sourceLinked="1"/>
        <c:majorTickMark val="none"/>
        <c:minorTickMark val="none"/>
        <c:tickLblPos val="low"/>
        <c:crossAx val="55058634"/>
        <c:crosses val="autoZero"/>
        <c:auto val="1"/>
        <c:lblOffset val="100"/>
        <c:tickLblSkip val="1"/>
        <c:noMultiLvlLbl val="0"/>
      </c:catAx>
      <c:valAx>
        <c:axId val="55058634"/>
        <c:scaling>
          <c:orientation val="minMax"/>
          <c:max val="8"/>
          <c:min val="-8"/>
        </c:scaling>
        <c:axPos val="t"/>
        <c:majorGridlines>
          <c:spPr>
            <a:ln w="3175">
              <a:solidFill/>
            </a:ln>
          </c:spPr>
        </c:majorGridlines>
        <c:delete val="0"/>
        <c:numFmt formatCode="#,##0;[Black]#,##0" sourceLinked="0"/>
        <c:majorTickMark val="none"/>
        <c:minorTickMark val="none"/>
        <c:tickLblPos val="nextTo"/>
        <c:crossAx val="58313409"/>
        <c:crosses val="max"/>
        <c:crossBetween val="between"/>
        <c:dispUnits/>
        <c:majorUnit val="2"/>
      </c:valAx>
      <c:spPr>
        <a:noFill/>
        <a:ln w="3175">
          <a:solidFill/>
        </a:ln>
      </c:spPr>
    </c:plotArea>
    <c:legend>
      <c:legendPos val="r"/>
      <c:layout>
        <c:manualLayout>
          <c:xMode val="edge"/>
          <c:yMode val="edge"/>
          <c:x val="0.242"/>
          <c:y val="0.9245"/>
          <c:w val="0.5715"/>
          <c:h val="0.075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
          <c:w val="1"/>
          <c:h val="0.906"/>
        </c:manualLayout>
      </c:layout>
      <c:barChart>
        <c:barDir val="bar"/>
        <c:grouping val="clustered"/>
        <c:varyColors val="0"/>
        <c:ser>
          <c:idx val="1"/>
          <c:order val="0"/>
          <c:tx>
            <c:strRef>
              <c:f>'F9'!$D$9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'F9'!$C$74:$C$90</c:f>
              <c:strCache/>
            </c:strRef>
          </c:cat>
          <c:val>
            <c:numRef>
              <c:f>'F9'!$D$74:$D$90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'F9'!$C$74:$C$90</c:f>
              <c:strCache/>
            </c:strRef>
          </c:cat>
          <c:val>
            <c:numRef>
              <c:f>'F9'!$E$74:$E$90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25765659"/>
        <c:axId val="30564340"/>
      </c:barChart>
      <c:catAx>
        <c:axId val="25765659"/>
        <c:scaling>
          <c:orientation val="maxMin"/>
        </c:scaling>
        <c:axPos val="l"/>
        <c:delete val="0"/>
        <c:numFmt formatCode="General" sourceLinked="1"/>
        <c:majorTickMark val="none"/>
        <c:minorTickMark val="none"/>
        <c:tickLblPos val="low"/>
        <c:crossAx val="30564340"/>
        <c:crosses val="autoZero"/>
        <c:auto val="1"/>
        <c:lblOffset val="100"/>
        <c:tickLblSkip val="1"/>
        <c:noMultiLvlLbl val="0"/>
      </c:catAx>
      <c:valAx>
        <c:axId val="30564340"/>
        <c:scaling>
          <c:orientation val="minMax"/>
          <c:max val="8"/>
          <c:min val="-8"/>
        </c:scaling>
        <c:axPos val="t"/>
        <c:majorGridlines>
          <c:spPr>
            <a:ln w="3175">
              <a:solidFill/>
            </a:ln>
          </c:spPr>
        </c:majorGridlines>
        <c:delete val="0"/>
        <c:numFmt formatCode="#,##0;[Black]#,##0" sourceLinked="0"/>
        <c:majorTickMark val="none"/>
        <c:minorTickMark val="none"/>
        <c:tickLblPos val="nextTo"/>
        <c:crossAx val="25765659"/>
        <c:crosses val="max"/>
        <c:crossBetween val="between"/>
        <c:dispUnits/>
        <c:majorUnit val="2"/>
      </c:valAx>
      <c:spPr>
        <a:noFill/>
        <a:ln w="3175">
          <a:solidFill/>
        </a:ln>
      </c:spPr>
    </c:plotArea>
    <c:legend>
      <c:legendPos val="r"/>
      <c:layout>
        <c:manualLayout>
          <c:xMode val="edge"/>
          <c:yMode val="edge"/>
          <c:x val="0.24175"/>
          <c:y val="0.92475"/>
          <c:w val="0.5705"/>
          <c:h val="0.075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175"/>
        </c:manualLayout>
      </c:layout>
      <c:barChart>
        <c:barDir val="col"/>
        <c:grouping val="clustered"/>
        <c:varyColors val="0"/>
        <c:ser>
          <c:idx val="0"/>
          <c:order val="0"/>
          <c:tx>
            <c:strRef>
              <c:f>'F2'!$D$9</c:f>
              <c:strCache>
                <c:ptCount val="1"/>
                <c:pt idx="0">
                  <c:v>1960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BDD52F"/>
              </a:solidFill>
              <a:ln w="3175">
                <a:noFill/>
              </a:ln>
            </c:spPr>
          </c:dPt>
          <c:cat>
            <c:strRef>
              <c:f>'F2'!$C$10:$C$17</c:f>
              <c:strCache/>
            </c:strRef>
          </c:cat>
          <c:val>
            <c:numRef>
              <c:f>'F2'!$D$10:$D$17</c:f>
              <c:numCache>
                <c:ptCount val="8"/>
                <c:pt idx="0">
                  <c:v>0</c:v>
                </c:pt>
                <c:pt idx="1">
                  <c:v>0</c:v>
                </c:pt>
                <c:pt idx="2">
                  <c:v>0</c:v>
                </c:pt>
                <c:pt idx="3">
                  <c:v>0</c:v>
                </c:pt>
                <c:pt idx="4">
                  <c:v>0</c:v>
                </c:pt>
                <c:pt idx="5">
                  <c:v>0</c:v>
                </c:pt>
                <c:pt idx="6">
                  <c:v>0</c:v>
                </c:pt>
                <c:pt idx="7">
                  <c:v>0</c:v>
                </c:pt>
              </c:numCache>
            </c:numRef>
          </c:val>
        </c:ser>
        <c:ser>
          <c:idx val="1"/>
          <c:order val="1"/>
          <c:tx>
            <c:strRef>
              <c:f>'F2'!$E$9</c:f>
              <c:strCache>
                <c:ptCount val="1"/>
                <c:pt idx="0">
                  <c:v>2005</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'F2'!$C$10:$C$17</c:f>
              <c:strCache/>
            </c:strRef>
          </c:cat>
          <c:val>
            <c:numRef>
              <c:f>'F2'!$E$10:$E$17</c:f>
              <c:numCache>
                <c:ptCount val="8"/>
                <c:pt idx="0">
                  <c:v>0</c:v>
                </c:pt>
                <c:pt idx="1">
                  <c:v>0</c:v>
                </c:pt>
                <c:pt idx="2">
                  <c:v>0</c:v>
                </c:pt>
                <c:pt idx="3">
                  <c:v>0</c:v>
                </c:pt>
                <c:pt idx="4">
                  <c:v>0</c:v>
                </c:pt>
                <c:pt idx="5">
                  <c:v>0</c:v>
                </c:pt>
                <c:pt idx="6">
                  <c:v>0</c:v>
                </c:pt>
                <c:pt idx="7">
                  <c:v>0</c:v>
                </c:pt>
              </c:numCache>
            </c:numRef>
          </c:val>
        </c:ser>
        <c:ser>
          <c:idx val="2"/>
          <c:order val="2"/>
          <c:tx>
            <c:strRef>
              <c:f>'F2'!$F$9</c:f>
              <c:strCache>
                <c:ptCount val="1"/>
                <c:pt idx="0">
                  <c:v>2050</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'F2'!$C$10:$C$17</c:f>
              <c:strCache/>
            </c:strRef>
          </c:cat>
          <c:val>
            <c:numRef>
              <c:f>'F2'!$F$10:$F$17</c:f>
              <c:numCache>
                <c:ptCount val="8"/>
                <c:pt idx="0">
                  <c:v>0</c:v>
                </c:pt>
                <c:pt idx="1">
                  <c:v>0</c:v>
                </c:pt>
                <c:pt idx="2">
                  <c:v>0</c:v>
                </c:pt>
                <c:pt idx="3">
                  <c:v>0</c:v>
                </c:pt>
                <c:pt idx="4">
                  <c:v>0</c:v>
                </c:pt>
                <c:pt idx="5">
                  <c:v>0</c:v>
                </c:pt>
                <c:pt idx="6">
                  <c:v>0</c:v>
                </c:pt>
                <c:pt idx="7">
                  <c:v>0</c:v>
                </c:pt>
              </c:numCache>
            </c:numRef>
          </c:val>
        </c:ser>
        <c:axId val="42089959"/>
        <c:axId val="43265312"/>
      </c:barChart>
      <c:catAx>
        <c:axId val="42089959"/>
        <c:scaling>
          <c:orientation val="minMax"/>
        </c:scaling>
        <c:axPos val="b"/>
        <c:delete val="0"/>
        <c:numFmt formatCode="General" sourceLinked="1"/>
        <c:majorTickMark val="in"/>
        <c:minorTickMark val="none"/>
        <c:tickLblPos val="nextTo"/>
        <c:crossAx val="43265312"/>
        <c:crosses val="autoZero"/>
        <c:auto val="1"/>
        <c:lblOffset val="0"/>
        <c:tickLblSkip val="1"/>
        <c:noMultiLvlLbl val="0"/>
      </c:catAx>
      <c:valAx>
        <c:axId val="43265312"/>
        <c:scaling>
          <c:orientation val="minMax"/>
          <c:max val="60"/>
          <c:min val="0"/>
        </c:scaling>
        <c:axPos val="l"/>
        <c:majorGridlines>
          <c:spPr>
            <a:ln w="3175">
              <a:solidFill/>
            </a:ln>
          </c:spPr>
        </c:majorGridlines>
        <c:delete val="0"/>
        <c:numFmt formatCode="0" sourceLinked="0"/>
        <c:majorTickMark val="none"/>
        <c:minorTickMark val="none"/>
        <c:tickLblPos val="nextTo"/>
        <c:crossAx val="42089959"/>
        <c:crossesAt val="1"/>
        <c:crossBetween val="between"/>
        <c:dispUnits/>
        <c:majorUnit val="10"/>
      </c:valAx>
      <c:spPr>
        <a:noFill/>
        <a:ln>
          <a:noFill/>
        </a:ln>
      </c:spPr>
    </c:plotArea>
    <c:legend>
      <c:legendPos val="b"/>
      <c:layout>
        <c:manualLayout>
          <c:xMode val="edge"/>
          <c:yMode val="edge"/>
          <c:x val="0.34525"/>
          <c:y val="0.802"/>
          <c:w val="0.44"/>
          <c:h val="0.07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75"/>
          <c:w val="1"/>
          <c:h val="0.90625"/>
        </c:manualLayout>
      </c:layout>
      <c:barChart>
        <c:barDir val="bar"/>
        <c:grouping val="clustered"/>
        <c:varyColors val="0"/>
        <c:ser>
          <c:idx val="1"/>
          <c:order val="0"/>
          <c:tx>
            <c:strRef>
              <c:f>'F9'!$D$9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'F9'!$C$95:$C$111</c:f>
              <c:strCache/>
            </c:strRef>
          </c:cat>
          <c:val>
            <c:numRef>
              <c:f>'F9'!$D$95:$D$111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'F9'!$C$95:$C$111</c:f>
              <c:strCache/>
            </c:strRef>
          </c:cat>
          <c:val>
            <c:numRef>
              <c:f>'F9'!$E$95:$E$111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6643605"/>
        <c:axId val="59792446"/>
      </c:barChart>
      <c:catAx>
        <c:axId val="6643605"/>
        <c:scaling>
          <c:orientation val="maxMin"/>
        </c:scaling>
        <c:axPos val="l"/>
        <c:delete val="0"/>
        <c:numFmt formatCode="General" sourceLinked="1"/>
        <c:majorTickMark val="none"/>
        <c:minorTickMark val="none"/>
        <c:tickLblPos val="low"/>
        <c:crossAx val="59792446"/>
        <c:crosses val="autoZero"/>
        <c:auto val="1"/>
        <c:lblOffset val="100"/>
        <c:tickLblSkip val="1"/>
        <c:noMultiLvlLbl val="0"/>
      </c:catAx>
      <c:valAx>
        <c:axId val="59792446"/>
        <c:scaling>
          <c:orientation val="minMax"/>
          <c:max val="8"/>
          <c:min val="-8"/>
        </c:scaling>
        <c:axPos val="t"/>
        <c:majorGridlines>
          <c:spPr>
            <a:ln w="3175">
              <a:solidFill/>
            </a:ln>
          </c:spPr>
        </c:majorGridlines>
        <c:delete val="0"/>
        <c:numFmt formatCode="#,##0;[Black]#,##0" sourceLinked="0"/>
        <c:majorTickMark val="none"/>
        <c:minorTickMark val="none"/>
        <c:tickLblPos val="nextTo"/>
        <c:crossAx val="6643605"/>
        <c:crosses val="max"/>
        <c:crossBetween val="between"/>
        <c:dispUnits/>
        <c:majorUnit val="2"/>
      </c:valAx>
      <c:spPr>
        <a:noFill/>
        <a:ln w="3175">
          <a:solidFill/>
        </a:ln>
      </c:spPr>
    </c:plotArea>
    <c:legend>
      <c:legendPos val="r"/>
      <c:layout>
        <c:manualLayout>
          <c:xMode val="edge"/>
          <c:yMode val="edge"/>
          <c:x val="0.243"/>
          <c:y val="0.925"/>
          <c:w val="0.56975"/>
          <c:h val="0.0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1"/>
          <c:h val="0.8965"/>
        </c:manualLayout>
      </c:layout>
      <c:barChart>
        <c:barDir val="bar"/>
        <c:grouping val="clustered"/>
        <c:varyColors val="0"/>
        <c:ser>
          <c:idx val="1"/>
          <c:order val="0"/>
          <c:tx>
            <c:strRef>
              <c:f>'F9'!$D$9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'F9'!$C$116:$C$132</c:f>
              <c:strCache/>
            </c:strRef>
          </c:cat>
          <c:val>
            <c:numRef>
              <c:f>'F9'!$D$116:$D$132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'F9'!$C$116:$C$132</c:f>
              <c:strCache/>
            </c:strRef>
          </c:cat>
          <c:val>
            <c:numRef>
              <c:f>'F9'!$E$116:$E$132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1261103"/>
        <c:axId val="11349928"/>
      </c:barChart>
      <c:catAx>
        <c:axId val="1261103"/>
        <c:scaling>
          <c:orientation val="maxMin"/>
        </c:scaling>
        <c:axPos val="l"/>
        <c:delete val="0"/>
        <c:numFmt formatCode="General" sourceLinked="1"/>
        <c:majorTickMark val="none"/>
        <c:minorTickMark val="none"/>
        <c:tickLblPos val="low"/>
        <c:crossAx val="11349928"/>
        <c:crosses val="autoZero"/>
        <c:auto val="1"/>
        <c:lblOffset val="100"/>
        <c:tickLblSkip val="1"/>
        <c:noMultiLvlLbl val="0"/>
      </c:catAx>
      <c:valAx>
        <c:axId val="11349928"/>
        <c:scaling>
          <c:orientation val="minMax"/>
          <c:max val="8"/>
          <c:min val="-8"/>
        </c:scaling>
        <c:axPos val="t"/>
        <c:majorGridlines>
          <c:spPr>
            <a:ln w="3175">
              <a:solidFill/>
            </a:ln>
          </c:spPr>
        </c:majorGridlines>
        <c:delete val="0"/>
        <c:numFmt formatCode="#,##0;[Black]#,##0" sourceLinked="0"/>
        <c:majorTickMark val="none"/>
        <c:minorTickMark val="none"/>
        <c:tickLblPos val="nextTo"/>
        <c:crossAx val="1261103"/>
        <c:crosses val="max"/>
        <c:crossBetween val="between"/>
        <c:dispUnits/>
        <c:majorUnit val="2"/>
      </c:valAx>
      <c:spPr>
        <a:noFill/>
        <a:ln w="3175">
          <a:solidFill/>
        </a:ln>
      </c:spPr>
    </c:plotArea>
    <c:legend>
      <c:legendPos val="r"/>
      <c:layout>
        <c:manualLayout>
          <c:xMode val="edge"/>
          <c:yMode val="edge"/>
          <c:x val="0.2425"/>
          <c:y val="0.9075"/>
          <c:w val="0.56875"/>
          <c:h val="0.074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15"/>
          <c:w val="0.96975"/>
          <c:h val="0.71825"/>
        </c:manualLayout>
      </c:layout>
      <c:lineChart>
        <c:grouping val="standard"/>
        <c:varyColors val="0"/>
        <c:ser>
          <c:idx val="0"/>
          <c:order val="0"/>
          <c:tx>
            <c:strRef>
              <c:f>'F10'!$C$10</c:f>
              <c:strCache>
                <c:ptCount val="1"/>
                <c:pt idx="0">
                  <c:v>Total</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'F10'!$D$9:$AW$9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'F10'!$D$10:$AW$10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2"/>
          <c:order val="1"/>
          <c:tx>
            <c:strRef>
              <c:f>'F10'!$C$12</c:f>
              <c:strCache>
                <c:ptCount val="1"/>
                <c:pt idx="0">
                  <c:v>Femmes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'F10'!$D$9:$AW$9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'F10'!$D$12:$AW$12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2"/>
          <c:tx>
            <c:strRef>
              <c:f>'F10'!$C$11</c:f>
              <c:strCache>
                <c:ptCount val="1"/>
                <c:pt idx="0">
                  <c:v>Hommes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'F10'!$D$9:$AW$9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'F10'!$D$11:$AW$11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35040489"/>
        <c:axId val="46928946"/>
      </c:lineChart>
      <c:catAx>
        <c:axId val="3504048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6928946"/>
        <c:crosses val="autoZero"/>
        <c:auto val="1"/>
        <c:lblOffset val="100"/>
        <c:tickLblSkip val="5"/>
        <c:noMultiLvlLbl val="0"/>
      </c:catAx>
      <c:valAx>
        <c:axId val="46928946"/>
        <c:scaling>
          <c:orientation val="minMax"/>
          <c:max val="600"/>
          <c:min val="0"/>
        </c:scaling>
        <c:axPos val="l"/>
        <c:majorGridlines>
          <c:spPr>
            <a:ln w="3175">
              <a:solidFill/>
            </a:ln>
          </c:spPr>
        </c:majorGridlines>
        <c:delete val="0"/>
        <c:numFmt formatCode="0" sourceLinked="0"/>
        <c:majorTickMark val="none"/>
        <c:minorTickMark val="none"/>
        <c:tickLblPos val="nextTo"/>
        <c:crossAx val="35040489"/>
        <c:crossesAt val="1"/>
        <c:crossBetween val="between"/>
        <c:dispUnits/>
        <c:majorUnit val="100"/>
      </c:valAx>
      <c:spPr>
        <a:noFill/>
        <a:ln>
          <a:noFill/>
        </a:ln>
      </c:spPr>
    </c:plotArea>
    <c:legend>
      <c:legendPos val="b"/>
      <c:layout>
        <c:manualLayout>
          <c:xMode val="edge"/>
          <c:yMode val="edge"/>
          <c:x val="0.4345"/>
          <c:y val="0.79675"/>
          <c:w val="0.22475"/>
          <c:h val="0.20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55"/>
          <c:w val="0.96975"/>
          <c:h val="0.82"/>
        </c:manualLayout>
      </c:layout>
      <c:lineChart>
        <c:grouping val="standard"/>
        <c:varyColors val="0"/>
        <c:ser>
          <c:idx val="1"/>
          <c:order val="0"/>
          <c:tx>
            <c:strRef>
              <c:f>'F11'!$C$11</c:f>
              <c:strCache>
                <c:ptCount val="1"/>
                <c:pt idx="0">
                  <c:v>65 ans et plus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'F11'!$D$9:$AW$9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'F11'!$D$11:$AW$11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1"/>
          <c:tx>
            <c:strRef>
              <c:f>'F11'!$C$10</c:f>
              <c:strCache>
                <c:ptCount val="1"/>
                <c:pt idx="0">
                  <c:v>0 à 14 ans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'F11'!$D$9:$AW$9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'F11'!$D$10:$AW$10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19707331"/>
        <c:axId val="43148252"/>
      </c:lineChart>
      <c:catAx>
        <c:axId val="19707331"/>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3148252"/>
        <c:crosses val="autoZero"/>
        <c:auto val="1"/>
        <c:lblOffset val="100"/>
        <c:tickLblSkip val="5"/>
        <c:noMultiLvlLbl val="0"/>
      </c:catAx>
      <c:valAx>
        <c:axId val="43148252"/>
        <c:scaling>
          <c:orientation val="minMax"/>
          <c:max val="40"/>
          <c:min val="0"/>
        </c:scaling>
        <c:axPos val="l"/>
        <c:majorGridlines>
          <c:spPr>
            <a:ln w="3175">
              <a:solidFill/>
            </a:ln>
          </c:spPr>
        </c:majorGridlines>
        <c:delete val="0"/>
        <c:numFmt formatCode="0" sourceLinked="0"/>
        <c:majorTickMark val="none"/>
        <c:minorTickMark val="none"/>
        <c:tickLblPos val="nextTo"/>
        <c:crossAx val="19707331"/>
        <c:crossesAt val="1"/>
        <c:crossBetween val="between"/>
        <c:dispUnits/>
        <c:majorUnit val="10"/>
      </c:valAx>
      <c:spPr>
        <a:noFill/>
        <a:ln>
          <a:noFill/>
        </a:ln>
      </c:spPr>
    </c:plotArea>
    <c:legend>
      <c:legendPos val="b"/>
      <c:layout>
        <c:manualLayout>
          <c:xMode val="edge"/>
          <c:yMode val="edge"/>
          <c:x val="0.451"/>
          <c:y val="0.86825"/>
          <c:w val="0.24575"/>
          <c:h val="0.13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1"/>
          <c:w val="0.96975"/>
          <c:h val="0.71725"/>
        </c:manualLayout>
      </c:layout>
      <c:lineChart>
        <c:grouping val="standard"/>
        <c:varyColors val="0"/>
        <c:ser>
          <c:idx val="2"/>
          <c:order val="0"/>
          <c:tx>
            <c:strRef>
              <c:f>'F12'!$C$12</c:f>
              <c:strCache>
                <c:ptCount val="1"/>
                <c:pt idx="0">
                  <c:v>Femmes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'F12'!$D$9:$AW$9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'F12'!$D$12:$AW$12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1"/>
          <c:tx>
            <c:strRef>
              <c:f>'F12'!$C$10</c:f>
              <c:strCache>
                <c:ptCount val="1"/>
                <c:pt idx="0">
                  <c:v>Total</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'F12'!$D$9:$AW$9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'F12'!$D$10:$AW$10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2"/>
          <c:tx>
            <c:strRef>
              <c:f>'F12'!$C$11</c:f>
              <c:strCache>
                <c:ptCount val="1"/>
                <c:pt idx="0">
                  <c:v>Hommes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'F12'!$D$9:$AW$9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'F12'!$D$11:$AW$11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52789949"/>
        <c:axId val="5347494"/>
      </c:lineChart>
      <c:catAx>
        <c:axId val="5278994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347494"/>
        <c:crosses val="autoZero"/>
        <c:auto val="1"/>
        <c:lblOffset val="100"/>
        <c:tickLblSkip val="5"/>
        <c:noMultiLvlLbl val="0"/>
      </c:catAx>
      <c:valAx>
        <c:axId val="5347494"/>
        <c:scaling>
          <c:orientation val="minMax"/>
          <c:max val="15"/>
          <c:min val="0"/>
        </c:scaling>
        <c:axPos val="l"/>
        <c:majorGridlines>
          <c:spPr>
            <a:ln w="3175">
              <a:solidFill/>
            </a:ln>
          </c:spPr>
        </c:majorGridlines>
        <c:delete val="0"/>
        <c:numFmt formatCode="0" sourceLinked="0"/>
        <c:majorTickMark val="none"/>
        <c:minorTickMark val="none"/>
        <c:tickLblPos val="nextTo"/>
        <c:crossAx val="52789949"/>
        <c:crossesAt val="1"/>
        <c:crossBetween val="between"/>
        <c:dispUnits/>
        <c:majorUnit val="5"/>
      </c:valAx>
      <c:spPr>
        <a:noFill/>
        <a:ln>
          <a:noFill/>
        </a:ln>
      </c:spPr>
    </c:plotArea>
    <c:legend>
      <c:legendPos val="b"/>
      <c:layout>
        <c:manualLayout>
          <c:xMode val="edge"/>
          <c:yMode val="edge"/>
          <c:x val="0.4525"/>
          <c:y val="0.791"/>
          <c:w val="0.1825"/>
          <c:h val="0.20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095"/>
        </c:manualLayout>
      </c:layout>
      <c:barChart>
        <c:barDir val="col"/>
        <c:grouping val="stacked"/>
        <c:varyColors val="0"/>
        <c:ser>
          <c:idx val="0"/>
          <c:order val="0"/>
          <c:tx>
            <c:strRef>
              <c:f>'F13'!$C$11</c:f>
              <c:strCache>
                <c:ptCount val="1"/>
                <c:pt idx="0">
                  <c:v>Europe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'F13'!$D$11:$L$11</c:f>
              <c:numCache>
                <c:ptCount val="9"/>
                <c:pt idx="0">
                  <c:v>0</c:v>
                </c:pt>
                <c:pt idx="1">
                  <c:v>0</c:v>
                </c:pt>
                <c:pt idx="2">
                  <c:v>0</c:v>
                </c:pt>
                <c:pt idx="3">
                  <c:v>0</c:v>
                </c:pt>
                <c:pt idx="4">
                  <c:v>0</c:v>
                </c:pt>
                <c:pt idx="5">
                  <c:v>0</c:v>
                </c:pt>
                <c:pt idx="6">
                  <c:v>0</c:v>
                </c:pt>
                <c:pt idx="7">
                  <c:v>0</c:v>
                </c:pt>
                <c:pt idx="8">
                  <c:v>0</c:v>
                </c:pt>
              </c:numCache>
            </c:numRef>
          </c:val>
        </c:ser>
        <c:ser>
          <c:idx val="1"/>
          <c:order val="1"/>
          <c:tx>
            <c:strRef>
              <c:f>'F13'!$C$12</c:f>
              <c:strCache>
                <c:ptCount val="1"/>
                <c:pt idx="0">
                  <c:v>Afrique</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'F13'!$D$9:$L$9</c:f>
              <c:strCache/>
            </c:strRef>
          </c:cat>
          <c:val>
            <c:numRef>
              <c:f>'F13'!$D$12:$L$12</c:f>
              <c:numCache>
                <c:ptCount val="9"/>
                <c:pt idx="0">
                  <c:v>0</c:v>
                </c:pt>
                <c:pt idx="1">
                  <c:v>0</c:v>
                </c:pt>
                <c:pt idx="2">
                  <c:v>0</c:v>
                </c:pt>
                <c:pt idx="3">
                  <c:v>0</c:v>
                </c:pt>
                <c:pt idx="4">
                  <c:v>0</c:v>
                </c:pt>
                <c:pt idx="5">
                  <c:v>0</c:v>
                </c:pt>
                <c:pt idx="6">
                  <c:v>0</c:v>
                </c:pt>
                <c:pt idx="7">
                  <c:v>0</c:v>
                </c:pt>
                <c:pt idx="8">
                  <c:v>0</c:v>
                </c:pt>
              </c:numCache>
            </c:numRef>
          </c:val>
        </c:ser>
        <c:ser>
          <c:idx val="2"/>
          <c:order val="2"/>
          <c:tx>
            <c:strRef>
              <c:f>'F13'!$C$13</c:f>
              <c:strCache>
                <c:ptCount val="1"/>
                <c:pt idx="0">
                  <c:v>Asie</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'F13'!$D$13:$L$13</c:f>
              <c:numCache>
                <c:ptCount val="9"/>
                <c:pt idx="0">
                  <c:v>0</c:v>
                </c:pt>
                <c:pt idx="1">
                  <c:v>0</c:v>
                </c:pt>
                <c:pt idx="2">
                  <c:v>0</c:v>
                </c:pt>
                <c:pt idx="3">
                  <c:v>0</c:v>
                </c:pt>
                <c:pt idx="4">
                  <c:v>0</c:v>
                </c:pt>
                <c:pt idx="5">
                  <c:v>0</c:v>
                </c:pt>
                <c:pt idx="6">
                  <c:v>0</c:v>
                </c:pt>
                <c:pt idx="7">
                  <c:v>0</c:v>
                </c:pt>
                <c:pt idx="8">
                  <c:v>0</c:v>
                </c:pt>
              </c:numCache>
            </c:numRef>
          </c:val>
        </c:ser>
        <c:ser>
          <c:idx val="3"/>
          <c:order val="3"/>
          <c:tx>
            <c:strRef>
              <c:f>'F13'!$C$14</c:f>
              <c:strCache>
                <c:ptCount val="1"/>
                <c:pt idx="0">
                  <c:v>Amérique latine et Caraïbes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'F13'!$D$14:$L$14</c:f>
              <c:numCache>
                <c:ptCount val="9"/>
                <c:pt idx="0">
                  <c:v>0</c:v>
                </c:pt>
                <c:pt idx="1">
                  <c:v>0</c:v>
                </c:pt>
                <c:pt idx="2">
                  <c:v>0</c:v>
                </c:pt>
                <c:pt idx="3">
                  <c:v>0</c:v>
                </c:pt>
                <c:pt idx="4">
                  <c:v>0</c:v>
                </c:pt>
                <c:pt idx="5">
                  <c:v>0</c:v>
                </c:pt>
                <c:pt idx="6">
                  <c:v>0</c:v>
                </c:pt>
                <c:pt idx="7">
                  <c:v>0</c:v>
                </c:pt>
                <c:pt idx="8">
                  <c:v>0</c:v>
                </c:pt>
              </c:numCache>
            </c:numRef>
          </c:val>
        </c:ser>
        <c:ser>
          <c:idx val="4"/>
          <c:order val="4"/>
          <c:tx>
            <c:strRef>
              <c:f>'F13'!$C$15</c:f>
              <c:strCache>
                <c:ptCount val="1"/>
                <c:pt idx="0">
                  <c:v>Amérique du Nord</c:v>
                </c:pt>
              </c:strCache>
            </c:strRef>
          </c:tx>
          <c:spPr>
            <a:solidFill>
              <a:srgbClr val="E2EB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'F13'!$D$15:$L$15</c:f>
              <c:numCache>
                <c:ptCount val="9"/>
                <c:pt idx="0">
                  <c:v>0</c:v>
                </c:pt>
                <c:pt idx="1">
                  <c:v>0</c:v>
                </c:pt>
                <c:pt idx="2">
                  <c:v>0</c:v>
                </c:pt>
                <c:pt idx="3">
                  <c:v>0</c:v>
                </c:pt>
                <c:pt idx="4">
                  <c:v>0</c:v>
                </c:pt>
                <c:pt idx="5">
                  <c:v>0</c:v>
                </c:pt>
                <c:pt idx="6">
                  <c:v>0</c:v>
                </c:pt>
                <c:pt idx="7">
                  <c:v>0</c:v>
                </c:pt>
                <c:pt idx="8">
                  <c:v>0</c:v>
                </c:pt>
              </c:numCache>
            </c:numRef>
          </c:val>
        </c:ser>
        <c:ser>
          <c:idx val="5"/>
          <c:order val="5"/>
          <c:tx>
            <c:strRef>
              <c:f>'F13'!$C$16</c:f>
              <c:strCache>
                <c:ptCount val="1"/>
                <c:pt idx="0">
                  <c:v>Océanie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'F13'!$D$16:$L$16</c:f>
              <c:numCache>
                <c:ptCount val="9"/>
                <c:pt idx="0">
                  <c:v>0</c:v>
                </c:pt>
                <c:pt idx="1">
                  <c:v>0</c:v>
                </c:pt>
                <c:pt idx="2">
                  <c:v>0</c:v>
                </c:pt>
                <c:pt idx="3">
                  <c:v>0</c:v>
                </c:pt>
                <c:pt idx="4">
                  <c:v>0</c:v>
                </c:pt>
                <c:pt idx="5">
                  <c:v>0</c:v>
                </c:pt>
                <c:pt idx="6">
                  <c:v>0</c:v>
                </c:pt>
                <c:pt idx="7">
                  <c:v>0</c:v>
                </c:pt>
                <c:pt idx="8">
                  <c:v>0</c:v>
                </c:pt>
              </c:numCache>
            </c:numRef>
          </c:val>
        </c:ser>
        <c:overlap val="100"/>
        <c:axId val="48127447"/>
        <c:axId val="30493840"/>
      </c:barChart>
      <c:catAx>
        <c:axId val="48127447"/>
        <c:scaling>
          <c:orientation val="minMax"/>
        </c:scaling>
        <c:axPos val="b"/>
        <c:delete val="0"/>
        <c:numFmt formatCode="General" sourceLinked="1"/>
        <c:majorTickMark val="in"/>
        <c:minorTickMark val="none"/>
        <c:tickLblPos val="low"/>
        <c:crossAx val="30493840"/>
        <c:crosses val="autoZero"/>
        <c:auto val="1"/>
        <c:lblOffset val="0"/>
        <c:tickLblSkip val="1"/>
        <c:noMultiLvlLbl val="0"/>
      </c:catAx>
      <c:valAx>
        <c:axId val="30493840"/>
        <c:scaling>
          <c:orientation val="minMax"/>
          <c:max val="100000"/>
          <c:min val="0"/>
        </c:scaling>
        <c:axPos val="l"/>
        <c:majorGridlines>
          <c:spPr>
            <a:ln w="3175">
              <a:solidFill/>
            </a:ln>
          </c:spPr>
        </c:majorGridlines>
        <c:delete val="0"/>
        <c:numFmt formatCode="#,##0" sourceLinked="0"/>
        <c:majorTickMark val="none"/>
        <c:minorTickMark val="none"/>
        <c:tickLblPos val="nextTo"/>
        <c:crossAx val="48127447"/>
        <c:crossesAt val="1"/>
        <c:crossBetween val="between"/>
        <c:dispUnits/>
        <c:majorUnit val="25000"/>
      </c:valAx>
      <c:spPr>
        <a:noFill/>
        <a:ln>
          <a:noFill/>
        </a:ln>
      </c:spPr>
    </c:plotArea>
    <c:legend>
      <c:legendPos val="b"/>
      <c:layout>
        <c:manualLayout>
          <c:xMode val="edge"/>
          <c:yMode val="edge"/>
          <c:x val="0.4325"/>
          <c:y val="0.7195"/>
          <c:w val="0.35275"/>
          <c:h val="0.280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605"/>
        </c:manualLayout>
      </c:layout>
      <c:lineChart>
        <c:grouping val="standard"/>
        <c:varyColors val="0"/>
        <c:ser>
          <c:idx val="0"/>
          <c:order val="0"/>
          <c:tx>
            <c:strRef>
              <c:f>'F14'!$C$10</c:f>
              <c:strCache>
                <c:ptCount val="1"/>
                <c:pt idx="0">
                  <c:v>Accroissement de la population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'F14'!$D$9:$N$9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'F14'!$D$10:$N$10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'F14'!$C$11</c:f>
              <c:strCache>
                <c:ptCount val="1"/>
                <c:pt idx="0">
                  <c:v>Solde migratoire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'F14'!$D$9:$N$9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'F14'!$D$11:$N$11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'F14'!$C$12</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'F14'!$D$9:$N$9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'F14'!$D$12:$N$12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009105"/>
        <c:axId val="54081946"/>
      </c:lineChart>
      <c:catAx>
        <c:axId val="6009105"/>
        <c:scaling>
          <c:orientation val="minMax"/>
        </c:scaling>
        <c:axPos val="b"/>
        <c:delete val="0"/>
        <c:numFmt formatCode="General" sourceLinked="1"/>
        <c:majorTickMark val="in"/>
        <c:minorTickMark val="none"/>
        <c:tickLblPos val="nextTo"/>
        <c:crossAx val="54081946"/>
        <c:crosses val="autoZero"/>
        <c:auto val="1"/>
        <c:lblOffset val="100"/>
        <c:noMultiLvlLbl val="0"/>
      </c:catAx>
      <c:valAx>
        <c:axId val="54081946"/>
        <c:scaling>
          <c:orientation val="minMax"/>
        </c:scaling>
        <c:axPos val="l"/>
        <c:majorGridlines>
          <c:spPr>
            <a:ln w="3175">
              <a:solidFill/>
            </a:ln>
          </c:spPr>
        </c:majorGridlines>
        <c:delete val="0"/>
        <c:numFmt formatCode="General" sourceLinked="1"/>
        <c:majorTickMark val="none"/>
        <c:minorTickMark val="none"/>
        <c:tickLblPos val="nextTo"/>
        <c:crossAx val="6009105"/>
        <c:crossesAt val="1"/>
        <c:crossBetween val="between"/>
        <c:dispUnits/>
      </c:valAx>
      <c:spPr>
        <a:noFill/>
        <a:ln>
          <a:noFill/>
        </a:ln>
      </c:spPr>
    </c:plotArea>
    <c:legend>
      <c:legendPos val="b"/>
      <c:layout>
        <c:manualLayout>
          <c:xMode val="edge"/>
          <c:yMode val="edge"/>
          <c:x val="0.30525"/>
          <c:y val="0.83275"/>
          <c:w val="0.4125"/>
          <c:h val="0.16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475"/>
        </c:manualLayout>
      </c:layout>
      <c:barChart>
        <c:barDir val="col"/>
        <c:grouping val="stacked"/>
        <c:varyColors val="0"/>
        <c:ser>
          <c:idx val="0"/>
          <c:order val="0"/>
          <c:tx>
            <c:strRef>
              <c:f>'F15'!$D$10</c:f>
              <c:strCache>
                <c:ptCount val="1"/>
                <c:pt idx="0">
                  <c:v>Accroissement naturel de la population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'F15'!$C$11:$C$45</c:f>
              <c:strCache/>
            </c:strRef>
          </c:cat>
          <c:val>
            <c:numRef>
              <c:f>'F15'!$D$11:$D$45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ser>
          <c:idx val="1"/>
          <c:order val="1"/>
          <c:tx>
            <c:strRef>
              <c:f>'F15'!$E$10</c:f>
              <c:strCache>
                <c:ptCount val="1"/>
                <c:pt idx="0">
                  <c:v>Solde migratoire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'F15'!$C$11:$C$45</c:f>
              <c:strCache/>
            </c:strRef>
          </c:cat>
          <c:val>
            <c:numRef>
              <c:f>'F15'!$E$11:$E$45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overlap val="100"/>
        <c:axId val="16975467"/>
        <c:axId val="18561476"/>
      </c:barChart>
      <c:catAx>
        <c:axId val="1697546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8561476"/>
        <c:crosses val="autoZero"/>
        <c:auto val="1"/>
        <c:lblOffset val="0"/>
        <c:tickLblSkip val="1"/>
        <c:noMultiLvlLbl val="0"/>
      </c:catAx>
      <c:valAx>
        <c:axId val="18561476"/>
        <c:scaling>
          <c:orientation val="minMax"/>
          <c:max val="6000"/>
          <c:min val="-1000"/>
        </c:scaling>
        <c:axPos val="l"/>
        <c:majorGridlines>
          <c:spPr>
            <a:ln w="3175">
              <a:solidFill/>
            </a:ln>
          </c:spPr>
        </c:majorGridlines>
        <c:delete val="0"/>
        <c:numFmt formatCode="#,##0" sourceLinked="0"/>
        <c:majorTickMark val="none"/>
        <c:minorTickMark val="none"/>
        <c:tickLblPos val="nextTo"/>
        <c:crossAx val="16975467"/>
        <c:crossesAt val="1"/>
        <c:crossBetween val="between"/>
        <c:dispUnits/>
        <c:majorUnit val="1000"/>
      </c:valAx>
      <c:spPr>
        <a:noFill/>
        <a:ln>
          <a:noFill/>
        </a:ln>
      </c:spPr>
    </c:plotArea>
    <c:legend>
      <c:legendPos val="r"/>
      <c:layout>
        <c:manualLayout>
          <c:xMode val="edge"/>
          <c:yMode val="edge"/>
          <c:x val="0.355"/>
          <c:y val="0.89925"/>
          <c:w val="0.3835"/>
          <c:h val="0.10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7425"/>
        </c:manualLayout>
      </c:layout>
      <c:lineChart>
        <c:grouping val="standard"/>
        <c:varyColors val="0"/>
        <c:ser>
          <c:idx val="2"/>
          <c:order val="0"/>
          <c:tx>
            <c:strRef>
              <c:f>'F16'!$C$12:$D$12</c:f>
              <c:strCache>
                <c:ptCount val="1"/>
                <c:pt idx="0">
                  <c:v>Solde migratoire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'F16'!$E$12:$AX$12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1"/>
          <c:tx>
            <c:strRef>
              <c:f>'F16'!$C$10:$D$10</c:f>
              <c:strCache>
                <c:ptCount val="1"/>
                <c:pt idx="0">
                  <c:v>Accroissement de la population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'F16'!$E$10:$AX$10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2"/>
          <c:tx>
            <c:strRef>
              <c:f>'F16'!$C$11:$D$11</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'F16'!$E$11:$AX$11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32835557"/>
        <c:axId val="27084558"/>
      </c:lineChart>
      <c:catAx>
        <c:axId val="32835557"/>
        <c:scaling>
          <c:orientation val="minMax"/>
        </c:scaling>
        <c:axPos val="b"/>
        <c:delete val="0"/>
        <c:numFmt formatCode="General" sourceLinked="1"/>
        <c:majorTickMark val="in"/>
        <c:minorTickMark val="none"/>
        <c:tickLblPos val="low"/>
        <c:crossAx val="27084558"/>
        <c:crosses val="autoZero"/>
        <c:auto val="1"/>
        <c:lblOffset val="100"/>
        <c:tickLblSkip val="5"/>
        <c:noMultiLvlLbl val="0"/>
      </c:catAx>
      <c:valAx>
        <c:axId val="27084558"/>
        <c:scaling>
          <c:orientation val="minMax"/>
          <c:max val="1.5"/>
          <c:min val="-3"/>
        </c:scaling>
        <c:axPos val="l"/>
        <c:majorGridlines>
          <c:spPr>
            <a:ln w="3175">
              <a:solidFill/>
            </a:ln>
          </c:spPr>
        </c:majorGridlines>
        <c:delete val="0"/>
        <c:numFmt formatCode="General" sourceLinked="1"/>
        <c:majorTickMark val="none"/>
        <c:minorTickMark val="none"/>
        <c:tickLblPos val="nextTo"/>
        <c:crossAx val="32835557"/>
        <c:crossesAt val="1"/>
        <c:crossBetween val="between"/>
        <c:dispUnits/>
        <c:majorUnit val="0.5"/>
      </c:valAx>
      <c:spPr>
        <a:noFill/>
        <a:ln>
          <a:noFill/>
        </a:ln>
      </c:spPr>
    </c:plotArea>
    <c:legend>
      <c:legendPos val="b"/>
      <c:layout>
        <c:manualLayout>
          <c:xMode val="edge"/>
          <c:yMode val="edge"/>
          <c:x val="0.33775"/>
          <c:y val="0.83325"/>
          <c:w val="0.3695"/>
          <c:h val="0.166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775"/>
          <c:w val="0.93875"/>
          <c:h val="0.807"/>
        </c:manualLayout>
      </c:layout>
      <c:lineChart>
        <c:grouping val="standard"/>
        <c:varyColors val="0"/>
        <c:ser>
          <c:idx val="0"/>
          <c:order val="0"/>
          <c:tx>
            <c:strRef>
              <c:f>'F17'!$C$11</c:f>
              <c:strCache>
                <c:ptCount val="1"/>
                <c:pt idx="0">
                  <c:v>Accroissement de la population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'F17'!$D$10:$L$10</c:f>
              <c:strCache/>
            </c:strRef>
          </c:cat>
          <c:val>
            <c:numRef>
              <c:f>'F17'!$D$11:$L$11</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'F17'!$C$13</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'F17'!$D$10:$L$10</c:f>
              <c:strCache/>
            </c:strRef>
          </c:cat>
          <c:val>
            <c:numRef>
              <c:f>'F17'!$D$13:$L$13</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'F17'!$C$12</c:f>
              <c:strCache>
                <c:ptCount val="1"/>
                <c:pt idx="0">
                  <c:v>Solde migratoire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'F17'!$D$10:$L$10</c:f>
              <c:strCache/>
            </c:strRef>
          </c:cat>
          <c:val>
            <c:numRef>
              <c:f>'F17'!$D$12:$L$12</c:f>
              <c:numCache>
                <c:ptCount val="9"/>
                <c:pt idx="0">
                  <c:v>0</c:v>
                </c:pt>
                <c:pt idx="1">
                  <c:v>0</c:v>
                </c:pt>
                <c:pt idx="2">
                  <c:v>0</c:v>
                </c:pt>
                <c:pt idx="3">
                  <c:v>0</c:v>
                </c:pt>
                <c:pt idx="4">
                  <c:v>0</c:v>
                </c:pt>
                <c:pt idx="5">
                  <c:v>0</c:v>
                </c:pt>
                <c:pt idx="6">
                  <c:v>0</c:v>
                </c:pt>
                <c:pt idx="7">
                  <c:v>0</c:v>
                </c:pt>
                <c:pt idx="8">
                  <c:v>0</c:v>
                </c:pt>
              </c:numCache>
            </c:numRef>
          </c:val>
          <c:smooth val="0"/>
        </c:ser>
        <c:axId val="42434431"/>
        <c:axId val="46365560"/>
      </c:lineChart>
      <c:catAx>
        <c:axId val="4243443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6365560"/>
        <c:crosses val="autoZero"/>
        <c:auto val="1"/>
        <c:lblOffset val="100"/>
        <c:noMultiLvlLbl val="0"/>
      </c:catAx>
      <c:valAx>
        <c:axId val="46365560"/>
        <c:scaling>
          <c:orientation val="minMax"/>
          <c:max val="2"/>
          <c:min val="-4"/>
        </c:scaling>
        <c:axPos val="l"/>
        <c:majorGridlines>
          <c:spPr>
            <a:ln w="3175">
              <a:solidFill/>
            </a:ln>
          </c:spPr>
        </c:majorGridlines>
        <c:delete val="0"/>
        <c:numFmt formatCode="#,##0" sourceLinked="0"/>
        <c:majorTickMark val="none"/>
        <c:minorTickMark val="none"/>
        <c:tickLblPos val="nextTo"/>
        <c:crossAx val="42434431"/>
        <c:crossesAt val="1"/>
        <c:crossBetween val="between"/>
        <c:dispUnits/>
        <c:majorUnit val="1"/>
        <c:minorUnit val="0.2"/>
      </c:valAx>
      <c:spPr>
        <a:noFill/>
        <a:ln>
          <a:noFill/>
        </a:ln>
      </c:spPr>
    </c:plotArea>
    <c:legend>
      <c:legendPos val="b"/>
      <c:layout>
        <c:manualLayout>
          <c:xMode val="edge"/>
          <c:yMode val="edge"/>
          <c:x val="0.11"/>
          <c:y val="0.841"/>
          <c:w val="0.82875"/>
          <c:h val="0.151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84925"/>
        </c:manualLayout>
      </c:layout>
      <c:barChart>
        <c:barDir val="col"/>
        <c:grouping val="clustered"/>
        <c:varyColors val="0"/>
        <c:ser>
          <c:idx val="0"/>
          <c:order val="0"/>
          <c:tx>
            <c:strRef>
              <c:f>'F3'!$C$10</c:f>
              <c:strCache>
                <c:ptCount val="1"/>
                <c:pt idx="0">
                  <c:v>EU-27 (échelle de gauche)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'F3'!$D$9:$U$9</c:f>
              <c:strCache/>
            </c:strRef>
          </c:cat>
          <c:val>
            <c:numRef>
              <c:f>'F3'!$D$10:$U$10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3843489"/>
        <c:axId val="14829354"/>
      </c:barChart>
      <c:scatterChart>
        <c:scatterStyle val="lineMarker"/>
        <c:varyColors val="0"/>
        <c:ser>
          <c:idx val="1"/>
          <c:order val="1"/>
          <c:tx>
            <c:strRef>
              <c:f>'F3'!$C$11</c:f>
              <c:strCache>
                <c:ptCount val="1"/>
                <c:pt idx="0">
                  <c:v>Monde (échelle de droite)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'F3'!$D$9:$U$9</c:f>
              <c:strCache/>
            </c:strRef>
          </c:xVal>
          <c:yVal>
            <c:numRef>
              <c:f>'F3'!$D$11:$U$11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ser>
        <c:axId val="66355323"/>
        <c:axId val="60326996"/>
      </c:scatterChart>
      <c:catAx>
        <c:axId val="5384348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4829354"/>
        <c:crosses val="autoZero"/>
        <c:auto val="1"/>
        <c:lblOffset val="0"/>
        <c:tickLblSkip val="1"/>
        <c:noMultiLvlLbl val="0"/>
      </c:catAx>
      <c:valAx>
        <c:axId val="14829354"/>
        <c:scaling>
          <c:orientation val="minMax"/>
          <c:max val="4"/>
          <c:min val="-2"/>
        </c:scaling>
        <c:axPos val="l"/>
        <c:majorGridlines>
          <c:spPr>
            <a:ln w="3175">
              <a:solidFill/>
            </a:ln>
          </c:spPr>
        </c:majorGridlines>
        <c:delete val="0"/>
        <c:numFmt formatCode="0" sourceLinked="0"/>
        <c:majorTickMark val="none"/>
        <c:minorTickMark val="none"/>
        <c:tickLblPos val="nextTo"/>
        <c:crossAx val="53843489"/>
        <c:crossesAt val="1"/>
        <c:crossBetween val="between"/>
        <c:dispUnits/>
        <c:majorUnit val="1"/>
      </c:valAx>
      <c:valAx>
        <c:axId val="66355323"/>
        <c:scaling>
          <c:orientation val="minMax"/>
        </c:scaling>
        <c:axPos val="b"/>
        <c:delete val="1"/>
        <c:majorTickMark val="out"/>
        <c:minorTickMark val="none"/>
        <c:tickLblPos val="nextTo"/>
        <c:crossAx val="60326996"/>
        <c:crosses val="max"/>
        <c:crossBetween val="midCat"/>
        <c:dispUnits/>
      </c:valAx>
      <c:valAx>
        <c:axId val="60326996"/>
        <c:scaling>
          <c:orientation val="minMax"/>
          <c:max val="120"/>
          <c:min val="0"/>
        </c:scaling>
        <c:axPos val="l"/>
        <c:delete val="0"/>
        <c:numFmt formatCode="0" sourceLinked="0"/>
        <c:majorTickMark val="none"/>
        <c:minorTickMark val="none"/>
        <c:tickLblPos val="nextTo"/>
        <c:crossAx val="66355323"/>
        <c:crosses val="max"/>
        <c:crossBetween val="midCat"/>
        <c:dispUnits/>
        <c:majorUnit val="20"/>
      </c:valAx>
      <c:spPr>
        <a:noFill/>
        <a:ln>
          <a:noFill/>
        </a:ln>
      </c:spPr>
    </c:plotArea>
    <c:legend>
      <c:legendPos val="b"/>
      <c:layout>
        <c:manualLayout>
          <c:xMode val="edge"/>
          <c:yMode val="edge"/>
          <c:x val="0.021"/>
          <c:y val="0.8945"/>
          <c:w val="0.928"/>
          <c:h val="0.08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775"/>
          <c:w val="0.939"/>
          <c:h val="0.80775"/>
        </c:manualLayout>
      </c:layout>
      <c:lineChart>
        <c:grouping val="standard"/>
        <c:varyColors val="0"/>
        <c:ser>
          <c:idx val="0"/>
          <c:order val="0"/>
          <c:tx>
            <c:strRef>
              <c:f>'F17'!$C$19</c:f>
              <c:strCache>
                <c:ptCount val="1"/>
                <c:pt idx="0">
                  <c:v>Accroissement de la population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'F17'!$D$18:$L$18</c:f>
              <c:strCache/>
            </c:strRef>
          </c:cat>
          <c:val>
            <c:numRef>
              <c:f>'F17'!$D$19:$L$19</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'F17'!$C$21</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'F17'!$D$18:$L$18</c:f>
              <c:strCache/>
            </c:strRef>
          </c:cat>
          <c:val>
            <c:numRef>
              <c:f>'F17'!$D$21:$L$21</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'F17'!$C$20</c:f>
              <c:strCache>
                <c:ptCount val="1"/>
                <c:pt idx="0">
                  <c:v>Solde migratoire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'F17'!$D$18:$L$18</c:f>
              <c:strCache/>
            </c:strRef>
          </c:cat>
          <c:val>
            <c:numRef>
              <c:f>'F17'!$D$20:$L$20</c:f>
              <c:numCache>
                <c:ptCount val="9"/>
                <c:pt idx="0">
                  <c:v>0</c:v>
                </c:pt>
                <c:pt idx="1">
                  <c:v>0</c:v>
                </c:pt>
                <c:pt idx="2">
                  <c:v>0</c:v>
                </c:pt>
                <c:pt idx="3">
                  <c:v>0</c:v>
                </c:pt>
                <c:pt idx="4">
                  <c:v>0</c:v>
                </c:pt>
                <c:pt idx="5">
                  <c:v>0</c:v>
                </c:pt>
                <c:pt idx="6">
                  <c:v>0</c:v>
                </c:pt>
                <c:pt idx="7">
                  <c:v>0</c:v>
                </c:pt>
                <c:pt idx="8">
                  <c:v>0</c:v>
                </c:pt>
              </c:numCache>
            </c:numRef>
          </c:val>
          <c:smooth val="0"/>
        </c:ser>
        <c:axId val="14636857"/>
        <c:axId val="64622850"/>
      </c:lineChart>
      <c:catAx>
        <c:axId val="1463685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4622850"/>
        <c:crosses val="autoZero"/>
        <c:auto val="1"/>
        <c:lblOffset val="100"/>
        <c:noMultiLvlLbl val="0"/>
      </c:catAx>
      <c:valAx>
        <c:axId val="64622850"/>
        <c:scaling>
          <c:orientation val="minMax"/>
        </c:scaling>
        <c:axPos val="l"/>
        <c:majorGridlines>
          <c:spPr>
            <a:ln w="3175">
              <a:solidFill/>
            </a:ln>
          </c:spPr>
        </c:majorGridlines>
        <c:delete val="0"/>
        <c:numFmt formatCode="#,##0" sourceLinked="0"/>
        <c:majorTickMark val="none"/>
        <c:minorTickMark val="none"/>
        <c:tickLblPos val="nextTo"/>
        <c:crossAx val="14636857"/>
        <c:crossesAt val="1"/>
        <c:crossBetween val="between"/>
        <c:dispUnits/>
      </c:valAx>
      <c:spPr>
        <a:noFill/>
        <a:ln>
          <a:noFill/>
        </a:ln>
      </c:spPr>
    </c:plotArea>
    <c:legend>
      <c:legendPos val="b"/>
      <c:layout>
        <c:manualLayout>
          <c:xMode val="edge"/>
          <c:yMode val="edge"/>
          <c:x val="0.14025"/>
          <c:y val="0.84525"/>
          <c:w val="0.8385"/>
          <c:h val="0.14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75"/>
          <c:w val="0.93925"/>
          <c:h val="0.8085"/>
        </c:manualLayout>
      </c:layout>
      <c:lineChart>
        <c:grouping val="standard"/>
        <c:varyColors val="0"/>
        <c:ser>
          <c:idx val="0"/>
          <c:order val="0"/>
          <c:tx>
            <c:strRef>
              <c:f>'F17'!$C$26</c:f>
              <c:strCache>
                <c:ptCount val="1"/>
                <c:pt idx="0">
                  <c:v>Accroissement de la population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'F17'!$D$25:$L$25</c:f>
              <c:strCache/>
            </c:strRef>
          </c:cat>
          <c:val>
            <c:numRef>
              <c:f>'F17'!$D$26:$L$26</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'F17'!$C$28</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'F17'!$D$25:$L$25</c:f>
              <c:strCache/>
            </c:strRef>
          </c:cat>
          <c:val>
            <c:numRef>
              <c:f>'F17'!$D$28:$L$28</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'F17'!$C$27</c:f>
              <c:strCache>
                <c:ptCount val="1"/>
                <c:pt idx="0">
                  <c:v>Solde migratoire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'F17'!$D$25:$L$25</c:f>
              <c:strCache/>
            </c:strRef>
          </c:cat>
          <c:val>
            <c:numRef>
              <c:f>'F17'!$D$27:$L$27</c:f>
              <c:numCache>
                <c:ptCount val="9"/>
                <c:pt idx="0">
                  <c:v>0</c:v>
                </c:pt>
                <c:pt idx="1">
                  <c:v>0</c:v>
                </c:pt>
                <c:pt idx="2">
                  <c:v>0</c:v>
                </c:pt>
                <c:pt idx="3">
                  <c:v>0</c:v>
                </c:pt>
                <c:pt idx="4">
                  <c:v>0</c:v>
                </c:pt>
                <c:pt idx="5">
                  <c:v>0</c:v>
                </c:pt>
                <c:pt idx="6">
                  <c:v>0</c:v>
                </c:pt>
                <c:pt idx="7">
                  <c:v>0</c:v>
                </c:pt>
                <c:pt idx="8">
                  <c:v>0</c:v>
                </c:pt>
              </c:numCache>
            </c:numRef>
          </c:val>
          <c:smooth val="0"/>
        </c:ser>
        <c:axId val="44734739"/>
        <c:axId val="67068332"/>
      </c:lineChart>
      <c:catAx>
        <c:axId val="4473473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7068332"/>
        <c:crosses val="autoZero"/>
        <c:auto val="1"/>
        <c:lblOffset val="100"/>
        <c:noMultiLvlLbl val="0"/>
      </c:catAx>
      <c:valAx>
        <c:axId val="67068332"/>
        <c:scaling>
          <c:orientation val="minMax"/>
        </c:scaling>
        <c:axPos val="l"/>
        <c:majorGridlines>
          <c:spPr>
            <a:ln w="3175">
              <a:solidFill/>
            </a:ln>
          </c:spPr>
        </c:majorGridlines>
        <c:delete val="0"/>
        <c:numFmt formatCode="#,##0" sourceLinked="0"/>
        <c:majorTickMark val="none"/>
        <c:minorTickMark val="none"/>
        <c:tickLblPos val="nextTo"/>
        <c:crossAx val="44734739"/>
        <c:crossesAt val="1"/>
        <c:crossBetween val="between"/>
        <c:dispUnits/>
      </c:valAx>
      <c:spPr>
        <a:noFill/>
        <a:ln>
          <a:noFill/>
        </a:ln>
      </c:spPr>
    </c:plotArea>
    <c:legend>
      <c:legendPos val="b"/>
      <c:layout>
        <c:manualLayout>
          <c:xMode val="edge"/>
          <c:yMode val="edge"/>
          <c:x val="0.13975"/>
          <c:y val="0.84575"/>
          <c:w val="0.7995"/>
          <c:h val="0.14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375"/>
          <c:w val="0.9395"/>
          <c:h val="0.80925"/>
        </c:manualLayout>
      </c:layout>
      <c:lineChart>
        <c:grouping val="standard"/>
        <c:varyColors val="0"/>
        <c:ser>
          <c:idx val="0"/>
          <c:order val="0"/>
          <c:tx>
            <c:strRef>
              <c:f>'F17'!$C$33</c:f>
              <c:strCache>
                <c:ptCount val="1"/>
                <c:pt idx="0">
                  <c:v>Accroissement de la population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'F17'!$D$32:$L$32</c:f>
              <c:strCache/>
            </c:strRef>
          </c:cat>
          <c:val>
            <c:numRef>
              <c:f>'F17'!$D$33:$L$33</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'F17'!$C$35</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'F17'!$D$32:$L$32</c:f>
              <c:strCache/>
            </c:strRef>
          </c:cat>
          <c:val>
            <c:numRef>
              <c:f>'F17'!$D$35:$L$35</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'F17'!$C$34</c:f>
              <c:strCache>
                <c:ptCount val="1"/>
                <c:pt idx="0">
                  <c:v>Solde migratoire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'F17'!$D$32:$L$32</c:f>
              <c:strCache/>
            </c:strRef>
          </c:cat>
          <c:val>
            <c:numRef>
              <c:f>'F17'!$D$34:$L$34</c:f>
              <c:numCache>
                <c:ptCount val="9"/>
                <c:pt idx="0">
                  <c:v>0</c:v>
                </c:pt>
                <c:pt idx="1">
                  <c:v>0</c:v>
                </c:pt>
                <c:pt idx="2">
                  <c:v>0</c:v>
                </c:pt>
                <c:pt idx="3">
                  <c:v>0</c:v>
                </c:pt>
                <c:pt idx="4">
                  <c:v>0</c:v>
                </c:pt>
                <c:pt idx="5">
                  <c:v>0</c:v>
                </c:pt>
                <c:pt idx="6">
                  <c:v>0</c:v>
                </c:pt>
                <c:pt idx="7">
                  <c:v>0</c:v>
                </c:pt>
                <c:pt idx="8">
                  <c:v>0</c:v>
                </c:pt>
              </c:numCache>
            </c:numRef>
          </c:val>
          <c:smooth val="0"/>
        </c:ser>
        <c:axId val="66744077"/>
        <c:axId val="63825782"/>
      </c:lineChart>
      <c:catAx>
        <c:axId val="6674407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3825782"/>
        <c:crosses val="autoZero"/>
        <c:auto val="1"/>
        <c:lblOffset val="100"/>
        <c:noMultiLvlLbl val="0"/>
      </c:catAx>
      <c:valAx>
        <c:axId val="63825782"/>
        <c:scaling>
          <c:orientation val="minMax"/>
          <c:max val="10"/>
          <c:min val="-2"/>
        </c:scaling>
        <c:axPos val="l"/>
        <c:majorGridlines>
          <c:spPr>
            <a:ln w="3175">
              <a:solidFill/>
            </a:ln>
          </c:spPr>
        </c:majorGridlines>
        <c:delete val="0"/>
        <c:numFmt formatCode="#,##0" sourceLinked="0"/>
        <c:majorTickMark val="none"/>
        <c:minorTickMark val="none"/>
        <c:tickLblPos val="nextTo"/>
        <c:crossAx val="66744077"/>
        <c:crossesAt val="1"/>
        <c:crossBetween val="between"/>
        <c:dispUnits/>
        <c:majorUnit val="2"/>
        <c:minorUnit val="0.4"/>
      </c:valAx>
      <c:spPr>
        <a:noFill/>
        <a:ln>
          <a:noFill/>
        </a:ln>
      </c:spPr>
    </c:plotArea>
    <c:legend>
      <c:legendPos val="b"/>
      <c:layout>
        <c:manualLayout>
          <c:xMode val="edge"/>
          <c:yMode val="edge"/>
          <c:x val="0.12125"/>
          <c:y val="0.8465"/>
          <c:w val="0.82725"/>
          <c:h val="0.146"/>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3725"/>
          <c:w val="0.9395"/>
          <c:h val="0.81025"/>
        </c:manualLayout>
      </c:layout>
      <c:lineChart>
        <c:grouping val="standard"/>
        <c:varyColors val="0"/>
        <c:ser>
          <c:idx val="0"/>
          <c:order val="0"/>
          <c:tx>
            <c:strRef>
              <c:f>'F17'!$C$40</c:f>
              <c:strCache>
                <c:ptCount val="1"/>
                <c:pt idx="0">
                  <c:v>Accroissement de la population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'F17'!$D$39:$L$39</c:f>
              <c:strCache/>
            </c:strRef>
          </c:cat>
          <c:val>
            <c:numRef>
              <c:f>'F17'!$D$40:$L$40</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'F17'!$C$42</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'F17'!$D$39:$L$39</c:f>
              <c:strCache/>
            </c:strRef>
          </c:cat>
          <c:val>
            <c:numRef>
              <c:f>'F17'!$D$42:$L$42</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'F17'!$C$41</c:f>
              <c:strCache>
                <c:ptCount val="1"/>
                <c:pt idx="0">
                  <c:v>Solde migratoire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'F17'!$D$39:$L$39</c:f>
              <c:strCache/>
            </c:strRef>
          </c:cat>
          <c:val>
            <c:numRef>
              <c:f>'F17'!$D$41:$L$41</c:f>
              <c:numCache>
                <c:ptCount val="9"/>
                <c:pt idx="0">
                  <c:v>0</c:v>
                </c:pt>
                <c:pt idx="1">
                  <c:v>0</c:v>
                </c:pt>
                <c:pt idx="2">
                  <c:v>0</c:v>
                </c:pt>
                <c:pt idx="3">
                  <c:v>0</c:v>
                </c:pt>
                <c:pt idx="4">
                  <c:v>0</c:v>
                </c:pt>
                <c:pt idx="5">
                  <c:v>0</c:v>
                </c:pt>
                <c:pt idx="6">
                  <c:v>0</c:v>
                </c:pt>
                <c:pt idx="7">
                  <c:v>0</c:v>
                </c:pt>
                <c:pt idx="8">
                  <c:v>0</c:v>
                </c:pt>
              </c:numCache>
            </c:numRef>
          </c:val>
          <c:smooth val="0"/>
        </c:ser>
        <c:axId val="37561127"/>
        <c:axId val="2505824"/>
      </c:lineChart>
      <c:catAx>
        <c:axId val="3756112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505824"/>
        <c:crosses val="autoZero"/>
        <c:auto val="1"/>
        <c:lblOffset val="100"/>
        <c:noMultiLvlLbl val="0"/>
      </c:catAx>
      <c:valAx>
        <c:axId val="2505824"/>
        <c:scaling>
          <c:orientation val="minMax"/>
        </c:scaling>
        <c:axPos val="l"/>
        <c:majorGridlines>
          <c:spPr>
            <a:ln w="3175">
              <a:solidFill/>
            </a:ln>
          </c:spPr>
        </c:majorGridlines>
        <c:delete val="0"/>
        <c:numFmt formatCode="General" sourceLinked="1"/>
        <c:majorTickMark val="none"/>
        <c:minorTickMark val="none"/>
        <c:tickLblPos val="nextTo"/>
        <c:crossAx val="37561127"/>
        <c:crossesAt val="1"/>
        <c:crossBetween val="between"/>
        <c:dispUnits/>
      </c:valAx>
      <c:spPr>
        <a:noFill/>
        <a:ln>
          <a:noFill/>
        </a:ln>
      </c:spPr>
    </c:plotArea>
    <c:legend>
      <c:legendPos val="b"/>
      <c:layout>
        <c:manualLayout>
          <c:xMode val="edge"/>
          <c:yMode val="edge"/>
          <c:x val="0.142"/>
          <c:y val="0.847"/>
          <c:w val="0.83375"/>
          <c:h val="0.14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3725"/>
          <c:w val="0.93975"/>
          <c:h val="0.81075"/>
        </c:manualLayout>
      </c:layout>
      <c:lineChart>
        <c:grouping val="standard"/>
        <c:varyColors val="0"/>
        <c:ser>
          <c:idx val="0"/>
          <c:order val="0"/>
          <c:tx>
            <c:strRef>
              <c:f>'F17'!$C$47</c:f>
              <c:strCache>
                <c:ptCount val="1"/>
                <c:pt idx="0">
                  <c:v>Accroissement de la population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'F17'!$D$46:$L$46</c:f>
              <c:strCache/>
            </c:strRef>
          </c:cat>
          <c:val>
            <c:numRef>
              <c:f>'F17'!$D$47:$L$47</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'F17'!$C$49</c:f>
              <c:strCache>
                <c:ptCount val="1"/>
                <c:pt idx="0">
                  <c:v>Accroissement naturel de la population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'F17'!$D$46:$L$46</c:f>
              <c:strCache/>
            </c:strRef>
          </c:cat>
          <c:val>
            <c:numRef>
              <c:f>'F17'!$D$49:$L$49</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'F17'!$C$48</c:f>
              <c:strCache>
                <c:ptCount val="1"/>
                <c:pt idx="0">
                  <c:v>Solde migratoire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'F17'!$D$46:$L$46</c:f>
              <c:strCache/>
            </c:strRef>
          </c:cat>
          <c:val>
            <c:numRef>
              <c:f>'F17'!$D$48:$L$48</c:f>
              <c:numCache>
                <c:ptCount val="9"/>
                <c:pt idx="0">
                  <c:v>0</c:v>
                </c:pt>
                <c:pt idx="1">
                  <c:v>0</c:v>
                </c:pt>
                <c:pt idx="2">
                  <c:v>0</c:v>
                </c:pt>
                <c:pt idx="3">
                  <c:v>0</c:v>
                </c:pt>
                <c:pt idx="4">
                  <c:v>0</c:v>
                </c:pt>
                <c:pt idx="5">
                  <c:v>0</c:v>
                </c:pt>
                <c:pt idx="6">
                  <c:v>0</c:v>
                </c:pt>
                <c:pt idx="7">
                  <c:v>0</c:v>
                </c:pt>
                <c:pt idx="8">
                  <c:v>0</c:v>
                </c:pt>
              </c:numCache>
            </c:numRef>
          </c:val>
          <c:smooth val="0"/>
        </c:ser>
        <c:axId val="22552417"/>
        <c:axId val="1645162"/>
      </c:lineChart>
      <c:catAx>
        <c:axId val="2255241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645162"/>
        <c:crosses val="autoZero"/>
        <c:auto val="1"/>
        <c:lblOffset val="100"/>
        <c:noMultiLvlLbl val="0"/>
      </c:catAx>
      <c:valAx>
        <c:axId val="1645162"/>
        <c:scaling>
          <c:orientation val="minMax"/>
          <c:max val="0.5"/>
        </c:scaling>
        <c:axPos val="l"/>
        <c:majorGridlines>
          <c:spPr>
            <a:ln w="3175">
              <a:solidFill/>
            </a:ln>
          </c:spPr>
        </c:majorGridlines>
        <c:delete val="0"/>
        <c:numFmt formatCode="General" sourceLinked="1"/>
        <c:majorTickMark val="none"/>
        <c:minorTickMark val="none"/>
        <c:tickLblPos val="nextTo"/>
        <c:crossAx val="22552417"/>
        <c:crossesAt val="1"/>
        <c:crossBetween val="between"/>
        <c:dispUnits/>
        <c:majorUnit val="0.1"/>
      </c:valAx>
      <c:spPr>
        <a:noFill/>
        <a:ln>
          <a:noFill/>
        </a:ln>
      </c:spPr>
    </c:plotArea>
    <c:legend>
      <c:legendPos val="b"/>
      <c:layout>
        <c:manualLayout>
          <c:xMode val="edge"/>
          <c:yMode val="edge"/>
          <c:x val="0.0995"/>
          <c:y val="0.84375"/>
          <c:w val="0.8525"/>
          <c:h val="0.14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85225"/>
        </c:manualLayout>
      </c:layout>
      <c:lineChart>
        <c:grouping val="standard"/>
        <c:varyColors val="0"/>
        <c:ser>
          <c:idx val="1"/>
          <c:order val="1"/>
          <c:tx>
            <c:strRef>
              <c:f>'F18'!$C$11</c:f>
              <c:strCache>
                <c:ptCount val="1"/>
                <c:pt idx="0">
                  <c:v>Taux brut de natalité (en ‰, échelle de gauche) (1)</c:v>
                </c:pt>
              </c:strCache>
            </c:strRef>
          </c:tx>
          <c:spPr>
            <a:ln w="25400">
              <a:solidFill>
                <a:srgbClr val="7A85C2"/>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'F18'!$D$9:$N$9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'F18'!$D$11:$N$11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4806459"/>
        <c:axId val="66149268"/>
      </c:lineChart>
      <c:lineChart>
        <c:grouping val="standard"/>
        <c:varyColors val="0"/>
        <c:ser>
          <c:idx val="0"/>
          <c:order val="0"/>
          <c:tx>
            <c:strRef>
              <c:f>'F18'!$C$10</c:f>
              <c:strCache>
                <c:ptCount val="1"/>
                <c:pt idx="0">
                  <c:v>Naissances vivantes hors mariage (en %, échelle de droite) (2)</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'F18'!$D$9:$N$9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'F18'!$D$10:$N$10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58472501"/>
        <c:axId val="56490462"/>
      </c:lineChart>
      <c:catAx>
        <c:axId val="14806459"/>
        <c:scaling>
          <c:orientation val="minMax"/>
        </c:scaling>
        <c:axPos val="b"/>
        <c:delete val="0"/>
        <c:numFmt formatCode="General" sourceLinked="1"/>
        <c:majorTickMark val="in"/>
        <c:minorTickMark val="none"/>
        <c:tickLblPos val="nextTo"/>
        <c:crossAx val="66149268"/>
        <c:crosses val="autoZero"/>
        <c:auto val="1"/>
        <c:lblOffset val="0"/>
        <c:tickLblSkip val="1"/>
        <c:noMultiLvlLbl val="0"/>
      </c:catAx>
      <c:valAx>
        <c:axId val="66149268"/>
        <c:scaling>
          <c:orientation val="minMax"/>
          <c:max val="10.8"/>
          <c:min val="10"/>
        </c:scaling>
        <c:axPos val="l"/>
        <c:majorGridlines>
          <c:spPr>
            <a:ln w="3175">
              <a:solidFill/>
            </a:ln>
          </c:spPr>
        </c:majorGridlines>
        <c:delete val="0"/>
        <c:numFmt formatCode="0.0" sourceLinked="0"/>
        <c:majorTickMark val="none"/>
        <c:minorTickMark val="none"/>
        <c:tickLblPos val="nextTo"/>
        <c:crossAx val="14806459"/>
        <c:crossesAt val="1"/>
        <c:crossBetween val="between"/>
        <c:dispUnits/>
        <c:majorUnit val="0.2"/>
      </c:valAx>
      <c:catAx>
        <c:axId val="58472501"/>
        <c:scaling>
          <c:orientation val="minMax"/>
        </c:scaling>
        <c:axPos val="b"/>
        <c:delete val="1"/>
        <c:majorTickMark val="in"/>
        <c:minorTickMark val="none"/>
        <c:tickLblPos val="nextTo"/>
        <c:crossAx val="56490462"/>
        <c:crosses val="autoZero"/>
        <c:auto val="1"/>
        <c:lblOffset val="100"/>
        <c:noMultiLvlLbl val="0"/>
      </c:catAx>
      <c:valAx>
        <c:axId val="56490462"/>
        <c:scaling>
          <c:orientation val="minMax"/>
          <c:max val="36"/>
          <c:min val="20"/>
        </c:scaling>
        <c:axPos val="l"/>
        <c:delete val="0"/>
        <c:numFmt formatCode="0" sourceLinked="0"/>
        <c:majorTickMark val="none"/>
        <c:minorTickMark val="none"/>
        <c:tickLblPos val="nextTo"/>
        <c:crossAx val="58472501"/>
        <c:crosses val="max"/>
        <c:crossBetween val="between"/>
        <c:dispUnits/>
        <c:majorUnit val="4"/>
      </c:valAx>
      <c:spPr>
        <a:noFill/>
        <a:ln>
          <a:noFill/>
        </a:ln>
      </c:spPr>
    </c:plotArea>
    <c:legend>
      <c:legendPos val="b"/>
      <c:layout>
        <c:manualLayout>
          <c:xMode val="edge"/>
          <c:yMode val="edge"/>
          <c:x val="0.024"/>
          <c:y val="0.8925"/>
          <c:w val="0.9625"/>
          <c:h val="0.08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425"/>
          <c:w val="0.96975"/>
          <c:h val="0.8315"/>
        </c:manualLayout>
      </c:layout>
      <c:lineChart>
        <c:grouping val="standard"/>
        <c:varyColors val="0"/>
        <c:ser>
          <c:idx val="0"/>
          <c:order val="0"/>
          <c:tx>
            <c:strRef>
              <c:f>'F19'!$C$10</c:f>
              <c:strCache>
                <c:ptCount val="1"/>
                <c:pt idx="0">
                  <c:v>Taux de fécondité</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'F19'!$D$9:$AW$9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'F19'!$D$10:$AW$10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38652111"/>
        <c:axId val="12324680"/>
      </c:lineChart>
      <c:catAx>
        <c:axId val="38652111"/>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2324680"/>
        <c:crosses val="autoZero"/>
        <c:auto val="1"/>
        <c:lblOffset val="100"/>
        <c:tickLblSkip val="5"/>
        <c:noMultiLvlLbl val="0"/>
      </c:catAx>
      <c:valAx>
        <c:axId val="12324680"/>
        <c:scaling>
          <c:orientation val="minMax"/>
        </c:scaling>
        <c:axPos val="l"/>
        <c:majorGridlines>
          <c:spPr>
            <a:ln w="3175">
              <a:solidFill/>
            </a:ln>
          </c:spPr>
        </c:majorGridlines>
        <c:delete val="0"/>
        <c:numFmt formatCode="0" sourceLinked="0"/>
        <c:majorTickMark val="none"/>
        <c:minorTickMark val="none"/>
        <c:tickLblPos val="nextTo"/>
        <c:crossAx val="38652111"/>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7675"/>
        </c:manualLayout>
      </c:layout>
      <c:barChart>
        <c:barDir val="col"/>
        <c:grouping val="clustered"/>
        <c:varyColors val="0"/>
        <c:ser>
          <c:idx val="0"/>
          <c:order val="0"/>
          <c:tx>
            <c:strRef>
              <c:f>'F20'!$D$9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'F20'!$C$10:$C$43</c:f>
              <c:strCache/>
            </c:strRef>
          </c:cat>
          <c:val>
            <c:numRef>
              <c:f>'F20'!$D$10:$D$43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'F20'!$E$9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'F20'!$C$10:$C$43</c:f>
              <c:strCache/>
            </c:strRef>
          </c:cat>
          <c:val>
            <c:numRef>
              <c:f>'F20'!$E$10:$E$43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43813257"/>
        <c:axId val="58774994"/>
      </c:barChart>
      <c:catAx>
        <c:axId val="4381325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8774994"/>
        <c:crosses val="autoZero"/>
        <c:auto val="1"/>
        <c:lblOffset val="0"/>
        <c:tickLblSkip val="1"/>
        <c:noMultiLvlLbl val="0"/>
      </c:catAx>
      <c:valAx>
        <c:axId val="58774994"/>
        <c:scaling>
          <c:orientation val="minMax"/>
          <c:max val="35"/>
          <c:min val="20"/>
        </c:scaling>
        <c:axPos val="l"/>
        <c:majorGridlines>
          <c:spPr>
            <a:ln w="3175">
              <a:solidFill/>
            </a:ln>
          </c:spPr>
        </c:majorGridlines>
        <c:delete val="0"/>
        <c:numFmt formatCode="0" sourceLinked="0"/>
        <c:majorTickMark val="none"/>
        <c:minorTickMark val="none"/>
        <c:tickLblPos val="nextTo"/>
        <c:crossAx val="43813257"/>
        <c:crossesAt val="1"/>
        <c:crossBetween val="between"/>
        <c:dispUnits/>
        <c:majorUnit val="5"/>
      </c:valAx>
      <c:spPr>
        <a:noFill/>
        <a:ln>
          <a:noFill/>
        </a:ln>
      </c:spPr>
    </c:plotArea>
    <c:legend>
      <c:legendPos val="r"/>
      <c:layout>
        <c:manualLayout>
          <c:xMode val="edge"/>
          <c:yMode val="edge"/>
          <c:x val="0.42725"/>
          <c:y val="0.94175"/>
          <c:w val="0.1665"/>
          <c:h val="0.05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
          <c:h val="0.9335"/>
        </c:manualLayout>
      </c:layout>
      <c:barChart>
        <c:barDir val="col"/>
        <c:grouping val="clustered"/>
        <c:varyColors val="0"/>
        <c:ser>
          <c:idx val="0"/>
          <c:order val="0"/>
          <c:tx>
            <c:strRef>
              <c:f>'F21'!$D$9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'F21'!$C$10:$C$46</c:f>
              <c:strCache/>
            </c:strRef>
          </c:cat>
          <c:val>
            <c:numRef>
              <c:f>'F21'!$D$10:$D$46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'F21'!$E$9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'F21'!$C$10:$C$46</c:f>
              <c:strCache/>
            </c:strRef>
          </c:cat>
          <c:val>
            <c:numRef>
              <c:f>'F21'!$E$10:$E$46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59212899"/>
        <c:axId val="63154044"/>
      </c:barChart>
      <c:catAx>
        <c:axId val="5921289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3154044"/>
        <c:crosses val="autoZero"/>
        <c:auto val="1"/>
        <c:lblOffset val="0"/>
        <c:tickLblSkip val="1"/>
        <c:noMultiLvlLbl val="0"/>
      </c:catAx>
      <c:valAx>
        <c:axId val="63154044"/>
        <c:scaling>
          <c:orientation val="minMax"/>
          <c:max val="90"/>
          <c:min val="60"/>
        </c:scaling>
        <c:axPos val="l"/>
        <c:majorGridlines>
          <c:spPr>
            <a:ln w="3175">
              <a:solidFill/>
            </a:ln>
          </c:spPr>
        </c:majorGridlines>
        <c:delete val="0"/>
        <c:numFmt formatCode="#,##0" sourceLinked="0"/>
        <c:majorTickMark val="none"/>
        <c:minorTickMark val="none"/>
        <c:tickLblPos val="nextTo"/>
        <c:crossAx val="59212899"/>
        <c:crossesAt val="1"/>
        <c:crossBetween val="between"/>
        <c:dispUnits/>
        <c:majorUnit val="5"/>
      </c:valAx>
      <c:spPr>
        <a:noFill/>
        <a:ln>
          <a:noFill/>
        </a:ln>
      </c:spPr>
    </c:plotArea>
    <c:legend>
      <c:legendPos val="r"/>
      <c:layout>
        <c:manualLayout>
          <c:xMode val="edge"/>
          <c:yMode val="edge"/>
          <c:x val="0.3515"/>
          <c:y val="0.9265"/>
          <c:w val="0.282"/>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8075"/>
        </c:manualLayout>
      </c:layout>
      <c:lineChart>
        <c:grouping val="standard"/>
        <c:varyColors val="0"/>
        <c:ser>
          <c:idx val="1"/>
          <c:order val="0"/>
          <c:tx>
            <c:strRef>
              <c:f>'F22'!$C$11</c:f>
              <c:strCache>
                <c:ptCount val="1"/>
                <c:pt idx="0">
                  <c:v>Femmes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'F22'!$D$9:$H$9</c:f>
              <c:numCache>
                <c:ptCount val="5"/>
                <c:pt idx="0">
                  <c:v>0</c:v>
                </c:pt>
                <c:pt idx="1">
                  <c:v>0</c:v>
                </c:pt>
                <c:pt idx="2">
                  <c:v>0</c:v>
                </c:pt>
                <c:pt idx="3">
                  <c:v>0</c:v>
                </c:pt>
                <c:pt idx="4">
                  <c:v>0</c:v>
                </c:pt>
              </c:numCache>
            </c:numRef>
          </c:cat>
          <c:val>
            <c:numRef>
              <c:f>'F22'!$D$11:$H$11</c:f>
              <c:numCache>
                <c:ptCount val="5"/>
                <c:pt idx="0">
                  <c:v>0</c:v>
                </c:pt>
                <c:pt idx="1">
                  <c:v>0</c:v>
                </c:pt>
                <c:pt idx="2">
                  <c:v>0</c:v>
                </c:pt>
                <c:pt idx="3">
                  <c:v>0</c:v>
                </c:pt>
                <c:pt idx="4">
                  <c:v>0</c:v>
                </c:pt>
              </c:numCache>
            </c:numRef>
          </c:val>
          <c:smooth val="0"/>
        </c:ser>
        <c:ser>
          <c:idx val="0"/>
          <c:order val="1"/>
          <c:tx>
            <c:strRef>
              <c:f>'F22'!$C$10</c:f>
              <c:strCache>
                <c:ptCount val="1"/>
                <c:pt idx="0">
                  <c:v>Hommes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'F22'!$D$9:$H$9</c:f>
              <c:numCache>
                <c:ptCount val="5"/>
                <c:pt idx="0">
                  <c:v>0</c:v>
                </c:pt>
                <c:pt idx="1">
                  <c:v>0</c:v>
                </c:pt>
                <c:pt idx="2">
                  <c:v>0</c:v>
                </c:pt>
                <c:pt idx="3">
                  <c:v>0</c:v>
                </c:pt>
                <c:pt idx="4">
                  <c:v>0</c:v>
                </c:pt>
              </c:numCache>
            </c:numRef>
          </c:cat>
          <c:val>
            <c:numRef>
              <c:f>'F22'!$D$10:$H$10</c:f>
              <c:numCache>
                <c:ptCount val="5"/>
                <c:pt idx="0">
                  <c:v>0</c:v>
                </c:pt>
                <c:pt idx="1">
                  <c:v>0</c:v>
                </c:pt>
                <c:pt idx="2">
                  <c:v>0</c:v>
                </c:pt>
                <c:pt idx="3">
                  <c:v>0</c:v>
                </c:pt>
                <c:pt idx="4">
                  <c:v>0</c:v>
                </c:pt>
              </c:numCache>
            </c:numRef>
          </c:val>
          <c:smooth val="0"/>
        </c:ser>
        <c:axId val="31515485"/>
        <c:axId val="15203910"/>
      </c:lineChart>
      <c:catAx>
        <c:axId val="3151548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5203910"/>
        <c:crosses val="autoZero"/>
        <c:auto val="1"/>
        <c:lblOffset val="100"/>
        <c:noMultiLvlLbl val="0"/>
      </c:catAx>
      <c:valAx>
        <c:axId val="15203910"/>
        <c:scaling>
          <c:orientation val="minMax"/>
          <c:max val="68"/>
          <c:min val="62"/>
        </c:scaling>
        <c:axPos val="l"/>
        <c:majorGridlines>
          <c:spPr>
            <a:ln w="3175">
              <a:solidFill/>
            </a:ln>
          </c:spPr>
        </c:majorGridlines>
        <c:delete val="0"/>
        <c:numFmt formatCode="0" sourceLinked="0"/>
        <c:majorTickMark val="none"/>
        <c:minorTickMark val="none"/>
        <c:tickLblPos val="nextTo"/>
        <c:crossAx val="31515485"/>
        <c:crossesAt val="1"/>
        <c:crossBetween val="between"/>
        <c:dispUnits/>
        <c:majorUnit val="2"/>
      </c:valAx>
      <c:spPr>
        <a:noFill/>
        <a:ln>
          <a:noFill/>
        </a:ln>
      </c:spPr>
    </c:plotArea>
    <c:legend>
      <c:legendPos val="b"/>
      <c:layout>
        <c:manualLayout>
          <c:xMode val="edge"/>
          <c:yMode val="edge"/>
          <c:x val="0.45925"/>
          <c:y val="0.868"/>
          <c:w val="0.107"/>
          <c:h val="0.13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9425"/>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'F4'!$C$9:$C$14</c:f>
              <c:strCache/>
            </c:strRef>
          </c:cat>
          <c:val>
            <c:numRef>
              <c:f>'F4'!$D$9:$D$14</c:f>
              <c:numCache>
                <c:ptCount val="6"/>
                <c:pt idx="0">
                  <c:v>0</c:v>
                </c:pt>
                <c:pt idx="1">
                  <c:v>0</c:v>
                </c:pt>
                <c:pt idx="2">
                  <c:v>0</c:v>
                </c:pt>
                <c:pt idx="3">
                  <c:v>0</c:v>
                </c:pt>
                <c:pt idx="4">
                  <c:v>0</c:v>
                </c:pt>
                <c:pt idx="5">
                  <c:v>0</c:v>
                </c:pt>
              </c:numCache>
            </c:numRef>
          </c:val>
        </c:ser>
        <c:axId val="6072053"/>
        <c:axId val="54648478"/>
      </c:barChart>
      <c:catAx>
        <c:axId val="6072053"/>
        <c:scaling>
          <c:orientation val="minMax"/>
        </c:scaling>
        <c:axPos val="b"/>
        <c:delete val="0"/>
        <c:numFmt formatCode="General" sourceLinked="1"/>
        <c:majorTickMark val="in"/>
        <c:minorTickMark val="none"/>
        <c:tickLblPos val="low"/>
        <c:crossAx val="54648478"/>
        <c:crosses val="autoZero"/>
        <c:auto val="1"/>
        <c:lblOffset val="0"/>
        <c:tickLblSkip val="1"/>
        <c:noMultiLvlLbl val="0"/>
      </c:catAx>
      <c:valAx>
        <c:axId val="54648478"/>
        <c:scaling>
          <c:orientation val="minMax"/>
          <c:max val="500"/>
          <c:min val="0"/>
        </c:scaling>
        <c:axPos val="l"/>
        <c:majorGridlines>
          <c:spPr>
            <a:ln w="3175">
              <a:solidFill/>
            </a:ln>
          </c:spPr>
        </c:majorGridlines>
        <c:delete val="0"/>
        <c:numFmt formatCode="0" sourceLinked="0"/>
        <c:majorTickMark val="none"/>
        <c:minorTickMark val="none"/>
        <c:tickLblPos val="nextTo"/>
        <c:crossAx val="6072053"/>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'F23'!$D$9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'F23'!$C$10:$C$36</c:f>
              <c:strCache/>
            </c:strRef>
          </c:cat>
          <c:val>
            <c:numRef>
              <c:f>'F23'!$D$10:$D$36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'F23'!$E$9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'F23'!$C$10:$C$36</c:f>
              <c:strCache/>
            </c:strRef>
          </c:cat>
          <c:val>
            <c:numRef>
              <c:f>'F23'!$E$10:$E$36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2617463"/>
        <c:axId val="23557168"/>
      </c:barChart>
      <c:catAx>
        <c:axId val="26174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3557168"/>
        <c:crosses val="autoZero"/>
        <c:auto val="1"/>
        <c:lblOffset val="0"/>
        <c:tickLblSkip val="1"/>
        <c:noMultiLvlLbl val="0"/>
      </c:catAx>
      <c:valAx>
        <c:axId val="23557168"/>
        <c:scaling>
          <c:orientation val="minMax"/>
          <c:max val="100"/>
          <c:min val="60"/>
        </c:scaling>
        <c:axPos val="l"/>
        <c:majorGridlines>
          <c:spPr>
            <a:ln w="3175">
              <a:solidFill/>
            </a:ln>
          </c:spPr>
        </c:majorGridlines>
        <c:delete val="0"/>
        <c:numFmt formatCode="#,##0" sourceLinked="0"/>
        <c:majorTickMark val="none"/>
        <c:minorTickMark val="none"/>
        <c:tickLblPos val="nextTo"/>
        <c:crossAx val="2617463"/>
        <c:crossesAt val="1"/>
        <c:crossBetween val="between"/>
        <c:dispUnits/>
        <c:majorUnit val="10"/>
      </c:valAx>
      <c:spPr>
        <a:noFill/>
        <a:ln>
          <a:noFill/>
        </a:ln>
      </c:spPr>
    </c:plotArea>
    <c:legend>
      <c:legendPos val="r"/>
      <c:layout>
        <c:manualLayout>
          <c:xMode val="edge"/>
          <c:yMode val="edge"/>
          <c:x val="0.32675"/>
          <c:y val="0.9265"/>
          <c:w val="0.369"/>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89875"/>
        </c:manualLayout>
      </c:layout>
      <c:barChart>
        <c:barDir val="col"/>
        <c:grouping val="clustered"/>
        <c:varyColors val="0"/>
        <c:ser>
          <c:idx val="0"/>
          <c:order val="0"/>
          <c:tx>
            <c:strRef>
              <c:f>'F24'!$D$9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'F24'!$C$10:$C$43</c:f>
              <c:strCache/>
            </c:strRef>
          </c:cat>
          <c:val>
            <c:numRef>
              <c:f>'F24'!$D$10:$D$43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'F24'!$E$9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'F24'!$C$10:$C$43</c:f>
              <c:strCache/>
            </c:strRef>
          </c:cat>
          <c:val>
            <c:numRef>
              <c:f>'F24'!$E$10:$E$43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10687921"/>
        <c:axId val="29082426"/>
      </c:barChart>
      <c:catAx>
        <c:axId val="1068792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9082426"/>
        <c:crosses val="autoZero"/>
        <c:auto val="1"/>
        <c:lblOffset val="0"/>
        <c:tickLblSkip val="1"/>
        <c:noMultiLvlLbl val="0"/>
      </c:catAx>
      <c:valAx>
        <c:axId val="29082426"/>
        <c:scaling>
          <c:orientation val="minMax"/>
          <c:max val="25"/>
          <c:min val="0"/>
        </c:scaling>
        <c:axPos val="l"/>
        <c:majorGridlines>
          <c:spPr>
            <a:ln w="3175">
              <a:solidFill/>
            </a:ln>
          </c:spPr>
        </c:majorGridlines>
        <c:delete val="0"/>
        <c:numFmt formatCode="0" sourceLinked="0"/>
        <c:majorTickMark val="none"/>
        <c:minorTickMark val="none"/>
        <c:tickLblPos val="nextTo"/>
        <c:crossAx val="10687921"/>
        <c:crossesAt val="1"/>
        <c:crossBetween val="between"/>
        <c:dispUnits/>
        <c:majorUnit val="5"/>
      </c:valAx>
      <c:spPr>
        <a:noFill/>
        <a:ln>
          <a:noFill/>
        </a:ln>
      </c:spPr>
    </c:plotArea>
    <c:legend>
      <c:legendPos val="r"/>
      <c:layout>
        <c:manualLayout>
          <c:xMode val="edge"/>
          <c:yMode val="edge"/>
          <c:x val="0.40175"/>
          <c:y val="0.93875"/>
          <c:w val="0.2355"/>
          <c:h val="0.061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7"/>
        </c:manualLayout>
      </c:layout>
      <c:barChart>
        <c:barDir val="col"/>
        <c:grouping val="clustered"/>
        <c:varyColors val="0"/>
        <c:ser>
          <c:idx val="0"/>
          <c:order val="0"/>
          <c:tx>
            <c:strRef>
              <c:f>'F25'!$D$9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'F25'!$C$10:$C$38</c:f>
              <c:strCache/>
            </c:strRef>
          </c:cat>
          <c:val>
            <c:numRef>
              <c:f>'F25'!$D$10:$D$38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1"/>
          <c:tx>
            <c:strRef>
              <c:f>'F25'!$E$9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'F25'!$C$10:$C$38</c:f>
              <c:strCache/>
            </c:strRef>
          </c:cat>
          <c:val>
            <c:numRef>
              <c:f>'F25'!$E$10:$E$38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60415243"/>
        <c:axId val="6866276"/>
      </c:barChart>
      <c:catAx>
        <c:axId val="6041524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866276"/>
        <c:crosses val="autoZero"/>
        <c:auto val="1"/>
        <c:lblOffset val="0"/>
        <c:tickLblSkip val="1"/>
        <c:noMultiLvlLbl val="0"/>
      </c:catAx>
      <c:valAx>
        <c:axId val="6866276"/>
        <c:scaling>
          <c:orientation val="minMax"/>
          <c:max val="15"/>
          <c:min val="0"/>
        </c:scaling>
        <c:axPos val="l"/>
        <c:majorGridlines>
          <c:spPr>
            <a:ln w="3175">
              <a:solidFill/>
            </a:ln>
          </c:spPr>
        </c:majorGridlines>
        <c:delete val="0"/>
        <c:numFmt formatCode="0" sourceLinked="0"/>
        <c:majorTickMark val="none"/>
        <c:minorTickMark val="none"/>
        <c:tickLblPos val="nextTo"/>
        <c:crossAx val="60415243"/>
        <c:crossesAt val="1"/>
        <c:crossBetween val="between"/>
        <c:dispUnits/>
        <c:majorUnit val="3"/>
      </c:valAx>
      <c:spPr>
        <a:noFill/>
        <a:ln>
          <a:noFill/>
        </a:ln>
      </c:spPr>
    </c:plotArea>
    <c:legend>
      <c:legendPos val="b"/>
      <c:layout>
        <c:manualLayout>
          <c:xMode val="edge"/>
          <c:yMode val="edge"/>
          <c:x val="0.32775"/>
          <c:y val="0.93125"/>
          <c:w val="0.3775"/>
          <c:h val="0.05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7895"/>
        </c:manualLayout>
      </c:layout>
      <c:lineChart>
        <c:grouping val="standard"/>
        <c:varyColors val="0"/>
        <c:ser>
          <c:idx val="1"/>
          <c:order val="0"/>
          <c:tx>
            <c:strRef>
              <c:f>'F26'!$C$11</c:f>
              <c:strCache>
                <c:ptCount val="1"/>
                <c:pt idx="0">
                  <c:v>Décès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25400">
                <a:solidFill>
                  <a:srgbClr val="BDD52F"/>
                </a:solidFill>
              </a:ln>
            </c:spPr>
            <c:marker>
              <c:symbol val="none"/>
            </c:marker>
          </c:dPt>
          <c:cat>
            <c:numRef>
              <c:f>'F26'!$D$9:$AW$9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'F26'!$D$11:$AW$11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1"/>
          <c:tx>
            <c:strRef>
              <c:f>'F26'!$C$10</c:f>
              <c:strCache>
                <c:ptCount val="1"/>
                <c:pt idx="0">
                  <c:v>Naissances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'F26'!$D$9:$AW$9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'F26'!$D$10:$AW$10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61796485"/>
        <c:axId val="19297454"/>
      </c:lineChart>
      <c:catAx>
        <c:axId val="6179648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9297454"/>
        <c:crosses val="autoZero"/>
        <c:auto val="1"/>
        <c:lblOffset val="100"/>
        <c:tickLblSkip val="5"/>
        <c:noMultiLvlLbl val="0"/>
      </c:catAx>
      <c:valAx>
        <c:axId val="19297454"/>
        <c:scaling>
          <c:orientation val="minMax"/>
          <c:max val="7000"/>
          <c:min val="3000"/>
        </c:scaling>
        <c:axPos val="l"/>
        <c:majorGridlines>
          <c:spPr>
            <a:ln w="3175">
              <a:solidFill/>
            </a:ln>
          </c:spPr>
        </c:majorGridlines>
        <c:delete val="0"/>
        <c:numFmt formatCode="#,##0" sourceLinked="0"/>
        <c:majorTickMark val="none"/>
        <c:minorTickMark val="none"/>
        <c:tickLblPos val="nextTo"/>
        <c:crossAx val="61796485"/>
        <c:crossesAt val="1"/>
        <c:crossBetween val="between"/>
        <c:dispUnits/>
        <c:majorUnit val="1000"/>
      </c:valAx>
      <c:spPr>
        <a:noFill/>
        <a:ln>
          <a:noFill/>
        </a:ln>
      </c:spPr>
    </c:plotArea>
    <c:legend>
      <c:legendPos val="b"/>
      <c:layout>
        <c:manualLayout>
          <c:xMode val="edge"/>
          <c:yMode val="edge"/>
          <c:x val="0.45875"/>
          <c:y val="0.87975"/>
          <c:w val="0.12625"/>
          <c:h val="0.120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25"/>
          <c:w val="0.96975"/>
          <c:h val="0.9775"/>
        </c:manualLayout>
      </c:layout>
      <c:lineChart>
        <c:grouping val="standard"/>
        <c:varyColors val="0"/>
        <c:ser>
          <c:idx val="0"/>
          <c:order val="0"/>
          <c:tx>
            <c:strRef>
              <c:f>'F27'!$C$10</c:f>
              <c:strCache>
                <c:ptCount val="1"/>
                <c:pt idx="0">
                  <c:v>Solde migratoire (corrections comprises)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'F27'!$D$9:$AW$9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'F27'!$D$10:$AW$10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39459359"/>
        <c:axId val="19589912"/>
      </c:lineChart>
      <c:catAx>
        <c:axId val="39459359"/>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9589912"/>
        <c:crosses val="autoZero"/>
        <c:auto val="1"/>
        <c:lblOffset val="100"/>
        <c:tickLblSkip val="5"/>
        <c:noMultiLvlLbl val="0"/>
      </c:catAx>
      <c:valAx>
        <c:axId val="19589912"/>
        <c:scaling>
          <c:orientation val="minMax"/>
        </c:scaling>
        <c:axPos val="l"/>
        <c:majorGridlines>
          <c:spPr>
            <a:ln w="3175">
              <a:solidFill/>
            </a:ln>
          </c:spPr>
        </c:majorGridlines>
        <c:delete val="0"/>
        <c:numFmt formatCode="#,##0" sourceLinked="0"/>
        <c:majorTickMark val="none"/>
        <c:minorTickMark val="none"/>
        <c:tickLblPos val="nextTo"/>
        <c:crossAx val="3945935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25"/>
          <c:w val="0.97"/>
          <c:h val="0.8355"/>
        </c:manualLayout>
      </c:layout>
      <c:lineChart>
        <c:grouping val="standard"/>
        <c:varyColors val="0"/>
        <c:ser>
          <c:idx val="0"/>
          <c:order val="0"/>
          <c:tx>
            <c:strRef>
              <c:f>'F28'!$C$11</c:f>
              <c:strCache>
                <c:ptCount val="1"/>
                <c:pt idx="0">
                  <c:v>Zone euro</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'F28'!$D$9:$M$9</c:f>
              <c:numCache>
                <c:ptCount val="10"/>
                <c:pt idx="0">
                  <c:v>0</c:v>
                </c:pt>
                <c:pt idx="1">
                  <c:v>0</c:v>
                </c:pt>
                <c:pt idx="2">
                  <c:v>0</c:v>
                </c:pt>
                <c:pt idx="3">
                  <c:v>0</c:v>
                </c:pt>
                <c:pt idx="4">
                  <c:v>0</c:v>
                </c:pt>
                <c:pt idx="5">
                  <c:v>0</c:v>
                </c:pt>
                <c:pt idx="6">
                  <c:v>0</c:v>
                </c:pt>
                <c:pt idx="7">
                  <c:v>0</c:v>
                </c:pt>
                <c:pt idx="8">
                  <c:v>0</c:v>
                </c:pt>
                <c:pt idx="9">
                  <c:v>0</c:v>
                </c:pt>
              </c:numCache>
            </c:numRef>
          </c:cat>
          <c:val>
            <c:numRef>
              <c:f>'F28'!$D$11:$M$11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'F28'!$C$10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'F28'!$D$9:$M$9</c:f>
              <c:numCache>
                <c:ptCount val="10"/>
                <c:pt idx="0">
                  <c:v>0</c:v>
                </c:pt>
                <c:pt idx="1">
                  <c:v>0</c:v>
                </c:pt>
                <c:pt idx="2">
                  <c:v>0</c:v>
                </c:pt>
                <c:pt idx="3">
                  <c:v>0</c:v>
                </c:pt>
                <c:pt idx="4">
                  <c:v>0</c:v>
                </c:pt>
                <c:pt idx="5">
                  <c:v>0</c:v>
                </c:pt>
                <c:pt idx="6">
                  <c:v>0</c:v>
                </c:pt>
                <c:pt idx="7">
                  <c:v>0</c:v>
                </c:pt>
                <c:pt idx="8">
                  <c:v>0</c:v>
                </c:pt>
                <c:pt idx="9">
                  <c:v>0</c:v>
                </c:pt>
              </c:numCache>
            </c:numRef>
          </c:cat>
          <c:val>
            <c:numRef>
              <c:f>'F28'!$D$10:$M$10</c:f>
              <c:numCache>
                <c:ptCount val="10"/>
                <c:pt idx="0">
                  <c:v>0</c:v>
                </c:pt>
                <c:pt idx="1">
                  <c:v>0</c:v>
                </c:pt>
                <c:pt idx="2">
                  <c:v>0</c:v>
                </c:pt>
                <c:pt idx="3">
                  <c:v>0</c:v>
                </c:pt>
                <c:pt idx="4">
                  <c:v>0</c:v>
                </c:pt>
                <c:pt idx="5">
                  <c:v>0</c:v>
                </c:pt>
                <c:pt idx="6">
                  <c:v>0</c:v>
                </c:pt>
                <c:pt idx="7">
                  <c:v>0</c:v>
                </c:pt>
                <c:pt idx="8">
                  <c:v>0</c:v>
                </c:pt>
                <c:pt idx="9">
                  <c:v>0</c:v>
                </c:pt>
              </c:numCache>
            </c:numRef>
          </c:val>
          <c:smooth val="0"/>
        </c:ser>
        <c:axId val="42091481"/>
        <c:axId val="43279010"/>
      </c:lineChart>
      <c:catAx>
        <c:axId val="42091481"/>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43279010"/>
        <c:crosses val="autoZero"/>
        <c:auto val="1"/>
        <c:lblOffset val="100"/>
        <c:noMultiLvlLbl val="0"/>
      </c:catAx>
      <c:valAx>
        <c:axId val="43279010"/>
        <c:scaling>
          <c:orientation val="minMax"/>
          <c:max val="0.75"/>
          <c:min val="0"/>
        </c:scaling>
        <c:axPos val="l"/>
        <c:majorGridlines>
          <c:spPr>
            <a:ln w="3175">
              <a:solidFill/>
            </a:ln>
          </c:spPr>
        </c:majorGridlines>
        <c:delete val="0"/>
        <c:numFmt formatCode="0.00" sourceLinked="0"/>
        <c:majorTickMark val="none"/>
        <c:minorTickMark val="none"/>
        <c:tickLblPos val="nextTo"/>
        <c:crossAx val="42091481"/>
        <c:crossesAt val="1"/>
        <c:crossBetween val="between"/>
        <c:dispUnits/>
        <c:majorUnit val="0.25"/>
      </c:valAx>
      <c:spPr>
        <a:noFill/>
        <a:ln>
          <a:noFill/>
        </a:ln>
      </c:spPr>
    </c:plotArea>
    <c:legend>
      <c:legendPos val="b"/>
      <c:layout>
        <c:manualLayout>
          <c:xMode val="edge"/>
          <c:yMode val="edge"/>
          <c:x val="0.431"/>
          <c:y val="0.88025"/>
          <c:w val="0.16675"/>
          <c:h val="0.119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'F29'!$D$8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'F29'!$C$9:$C$46</c:f>
              <c:strCache/>
            </c:strRef>
          </c:cat>
          <c:val>
            <c:numRef>
              <c:f>'F29'!$D$9:$D$46</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axId val="53966771"/>
        <c:axId val="15938892"/>
      </c:barChart>
      <c:catAx>
        <c:axId val="5396677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5938892"/>
        <c:crosses val="autoZero"/>
        <c:auto val="1"/>
        <c:lblOffset val="0"/>
        <c:tickLblSkip val="1"/>
        <c:noMultiLvlLbl val="0"/>
      </c:catAx>
      <c:valAx>
        <c:axId val="15938892"/>
        <c:scaling>
          <c:orientation val="minMax"/>
          <c:max val="3"/>
        </c:scaling>
        <c:axPos val="l"/>
        <c:majorGridlines>
          <c:spPr>
            <a:ln w="3175">
              <a:solidFill/>
            </a:ln>
          </c:spPr>
        </c:majorGridlines>
        <c:delete val="0"/>
        <c:numFmt formatCode="0.0" sourceLinked="0"/>
        <c:majorTickMark val="none"/>
        <c:minorTickMark val="none"/>
        <c:tickLblPos val="nextTo"/>
        <c:crossAx val="5396677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4"/>
        </c:manualLayout>
      </c:layout>
      <c:barChart>
        <c:barDir val="col"/>
        <c:grouping val="percentStacked"/>
        <c:varyColors val="0"/>
        <c:ser>
          <c:idx val="0"/>
          <c:order val="0"/>
          <c:tx>
            <c:strRef>
              <c:f>'F30'!$D$9</c:f>
              <c:strCache>
                <c:ptCount val="1"/>
                <c:pt idx="0">
                  <c:v>0 à 14 ans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'F30'!$C$10:$C$36</c:f>
              <c:strCache/>
            </c:strRef>
          </c:cat>
          <c:val>
            <c:numRef>
              <c:f>'F30'!$D$10:$D$36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'F30'!$E$9</c:f>
              <c:strCache>
                <c:ptCount val="1"/>
                <c:pt idx="0">
                  <c:v>15 à 64 ans</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'F30'!$C$10:$C$36</c:f>
              <c:strCache/>
            </c:strRef>
          </c:cat>
          <c:val>
            <c:numRef>
              <c:f>'F30'!$E$10:$E$36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2"/>
          <c:order val="2"/>
          <c:tx>
            <c:strRef>
              <c:f>'F30'!$F$9</c:f>
              <c:strCache>
                <c:ptCount val="1"/>
                <c:pt idx="0">
                  <c:v>65 ans et plus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val>
            <c:numRef>
              <c:f>'F30'!$F$10:$F$36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axId val="9232301"/>
        <c:axId val="15981846"/>
      </c:barChart>
      <c:catAx>
        <c:axId val="923230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981846"/>
        <c:crosses val="autoZero"/>
        <c:auto val="1"/>
        <c:lblOffset val="0"/>
        <c:tickLblSkip val="1"/>
        <c:noMultiLvlLbl val="0"/>
      </c:catAx>
      <c:valAx>
        <c:axId val="15981846"/>
        <c:scaling>
          <c:orientation val="minMax"/>
          <c:max val="1"/>
          <c:min val="0"/>
        </c:scaling>
        <c:axPos val="l"/>
        <c:majorGridlines>
          <c:spPr>
            <a:ln w="3175">
              <a:solidFill/>
            </a:ln>
          </c:spPr>
        </c:majorGridlines>
        <c:delete val="0"/>
        <c:numFmt formatCode="0%" sourceLinked="0"/>
        <c:majorTickMark val="none"/>
        <c:minorTickMark val="none"/>
        <c:tickLblPos val="nextTo"/>
        <c:crossAx val="9232301"/>
        <c:crossesAt val="1"/>
        <c:crossBetween val="between"/>
        <c:dispUnits/>
        <c:majorUnit val="0.25"/>
      </c:valAx>
      <c:spPr>
        <a:noFill/>
        <a:ln>
          <a:noFill/>
        </a:ln>
      </c:spPr>
    </c:plotArea>
    <c:legend>
      <c:legendPos val="r"/>
      <c:layout>
        <c:manualLayout>
          <c:xMode val="edge"/>
          <c:yMode val="edge"/>
          <c:x val="0.467"/>
          <c:y val="0.8315"/>
          <c:w val="0.11825"/>
          <c:h val="0.16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3"/>
        </c:manualLayout>
      </c:layout>
      <c:barChart>
        <c:barDir val="col"/>
        <c:grouping val="percentStacked"/>
        <c:varyColors val="0"/>
        <c:ser>
          <c:idx val="0"/>
          <c:order val="0"/>
          <c:tx>
            <c:strRef>
              <c:f>'F31'!$D$9</c:f>
              <c:strCache>
                <c:ptCount val="1"/>
                <c:pt idx="0">
                  <c:v>Nationaux</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'F31'!$C$10:$C$36</c:f>
              <c:strCache/>
            </c:strRef>
          </c:cat>
          <c:val>
            <c:numRef>
              <c:f>'F31'!$D$10:$D$36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'F31'!$E$9</c:f>
              <c:strCache>
                <c:ptCount val="1"/>
                <c:pt idx="0">
                  <c:v>Non nationaux mais citoyens d'autres pays de l'EU-25</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'F31'!$C$10:$C$36</c:f>
              <c:strCache/>
            </c:strRef>
          </c:cat>
          <c:val>
            <c:numRef>
              <c:f>'F31'!$E$10:$E$36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2"/>
          <c:order val="2"/>
          <c:tx>
            <c:strRef>
              <c:f>'F31'!$F$9</c:f>
              <c:strCache>
                <c:ptCount val="1"/>
                <c:pt idx="0">
                  <c:v>Citoyens d'autres pays en dehors de l'EU-25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'F31'!$C$10:$C$36</c:f>
              <c:strCache/>
            </c:strRef>
          </c:cat>
          <c:val>
            <c:numRef>
              <c:f>'F31'!$F$10:$F$36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axId val="9618887"/>
        <c:axId val="19461120"/>
      </c:barChart>
      <c:catAx>
        <c:axId val="961888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9461120"/>
        <c:crosses val="autoZero"/>
        <c:auto val="1"/>
        <c:lblOffset val="0"/>
        <c:tickLblSkip val="1"/>
        <c:noMultiLvlLbl val="0"/>
      </c:catAx>
      <c:valAx>
        <c:axId val="19461120"/>
        <c:scaling>
          <c:orientation val="minMax"/>
          <c:max val="1"/>
          <c:min val="0"/>
        </c:scaling>
        <c:axPos val="l"/>
        <c:majorGridlines>
          <c:spPr>
            <a:ln w="3175">
              <a:solidFill/>
            </a:ln>
          </c:spPr>
        </c:majorGridlines>
        <c:delete val="0"/>
        <c:numFmt formatCode="0%" sourceLinked="0"/>
        <c:majorTickMark val="none"/>
        <c:minorTickMark val="none"/>
        <c:tickLblPos val="nextTo"/>
        <c:crossAx val="9618887"/>
        <c:crossesAt val="1"/>
        <c:crossBetween val="between"/>
        <c:dispUnits/>
        <c:majorUnit val="0.25"/>
      </c:valAx>
      <c:spPr>
        <a:noFill/>
        <a:ln>
          <a:noFill/>
        </a:ln>
      </c:spPr>
    </c:plotArea>
    <c:legend>
      <c:legendPos val="r"/>
      <c:layout>
        <c:manualLayout>
          <c:xMode val="edge"/>
          <c:yMode val="edge"/>
          <c:x val="0.33625"/>
          <c:y val="0.8655"/>
          <c:w val="0.46775"/>
          <c:h val="0.13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'F32'!$D$12</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'F32'!$C$13:$C$43</c:f>
              <c:strCache/>
            </c:strRef>
          </c:cat>
          <c:val>
            <c:numRef>
              <c:f>'F32'!$D$13:$D$43</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40932353"/>
        <c:axId val="32846858"/>
      </c:barChart>
      <c:catAx>
        <c:axId val="4093235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2846858"/>
        <c:crosses val="autoZero"/>
        <c:auto val="1"/>
        <c:lblOffset val="0"/>
        <c:tickLblSkip val="1"/>
        <c:noMultiLvlLbl val="0"/>
      </c:catAx>
      <c:valAx>
        <c:axId val="32846858"/>
        <c:scaling>
          <c:orientation val="minMax"/>
          <c:max val="30000"/>
          <c:min val="0"/>
        </c:scaling>
        <c:axPos val="l"/>
        <c:majorGridlines>
          <c:spPr>
            <a:ln w="3175">
              <a:solidFill/>
            </a:ln>
          </c:spPr>
        </c:majorGridlines>
        <c:delete val="0"/>
        <c:numFmt formatCode="#,##0" sourceLinked="0"/>
        <c:majorTickMark val="none"/>
        <c:minorTickMark val="none"/>
        <c:tickLblPos val="nextTo"/>
        <c:crossAx val="40932353"/>
        <c:crossesAt val="1"/>
        <c:crossBetween val="between"/>
        <c:dispUnits/>
        <c:majorUnit val="1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9425"/>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'F4'!$C$16:$C$21</c:f>
              <c:strCache/>
            </c:strRef>
          </c:cat>
          <c:val>
            <c:numRef>
              <c:f>'F4'!$D$16:$D$21</c:f>
              <c:numCache>
                <c:ptCount val="6"/>
                <c:pt idx="0">
                  <c:v>0</c:v>
                </c:pt>
                <c:pt idx="1">
                  <c:v>0</c:v>
                </c:pt>
                <c:pt idx="2">
                  <c:v>0</c:v>
                </c:pt>
                <c:pt idx="3">
                  <c:v>0</c:v>
                </c:pt>
                <c:pt idx="4">
                  <c:v>0</c:v>
                </c:pt>
                <c:pt idx="5">
                  <c:v>0</c:v>
                </c:pt>
              </c:numCache>
            </c:numRef>
          </c:val>
        </c:ser>
        <c:axId val="22074255"/>
        <c:axId val="64450568"/>
      </c:barChart>
      <c:catAx>
        <c:axId val="22074255"/>
        <c:scaling>
          <c:orientation val="minMax"/>
        </c:scaling>
        <c:axPos val="b"/>
        <c:delete val="0"/>
        <c:numFmt formatCode="General" sourceLinked="1"/>
        <c:majorTickMark val="in"/>
        <c:minorTickMark val="none"/>
        <c:tickLblPos val="low"/>
        <c:crossAx val="64450568"/>
        <c:crosses val="autoZero"/>
        <c:auto val="1"/>
        <c:lblOffset val="0"/>
        <c:tickLblSkip val="1"/>
        <c:noMultiLvlLbl val="0"/>
      </c:catAx>
      <c:valAx>
        <c:axId val="64450568"/>
        <c:scaling>
          <c:orientation val="minMax"/>
          <c:max val="200"/>
          <c:min val="-50"/>
        </c:scaling>
        <c:axPos val="l"/>
        <c:majorGridlines>
          <c:spPr>
            <a:ln w="3175">
              <a:solidFill/>
            </a:ln>
          </c:spPr>
        </c:majorGridlines>
        <c:delete val="0"/>
        <c:numFmt formatCode="0" sourceLinked="0"/>
        <c:majorTickMark val="none"/>
        <c:minorTickMark val="none"/>
        <c:tickLblPos val="nextTo"/>
        <c:crossAx val="22074255"/>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575"/>
          <c:w val="0.97"/>
          <c:h val="0.6655"/>
        </c:manualLayout>
      </c:layout>
      <c:lineChart>
        <c:grouping val="standard"/>
        <c:varyColors val="0"/>
        <c:ser>
          <c:idx val="0"/>
          <c:order val="0"/>
          <c:tx>
            <c:strRef>
              <c:f>'F33'!$C$11</c:f>
              <c:strCache>
                <c:ptCount val="1"/>
                <c:pt idx="0">
                  <c:v>Afrique</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'F33'!$D$9:$M$9</c:f>
              <c:numCache>
                <c:ptCount val="10"/>
                <c:pt idx="0">
                  <c:v>0</c:v>
                </c:pt>
                <c:pt idx="1">
                  <c:v>0</c:v>
                </c:pt>
                <c:pt idx="2">
                  <c:v>0</c:v>
                </c:pt>
                <c:pt idx="3">
                  <c:v>0</c:v>
                </c:pt>
                <c:pt idx="4">
                  <c:v>0</c:v>
                </c:pt>
                <c:pt idx="5">
                  <c:v>0</c:v>
                </c:pt>
                <c:pt idx="6">
                  <c:v>0</c:v>
                </c:pt>
                <c:pt idx="7">
                  <c:v>0</c:v>
                </c:pt>
                <c:pt idx="8">
                  <c:v>0</c:v>
                </c:pt>
                <c:pt idx="9">
                  <c:v>0</c:v>
                </c:pt>
              </c:numCache>
            </c:numRef>
          </c:cat>
          <c:val>
            <c:numRef>
              <c:f>'F33'!$D$11:$M$11</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'F33'!$C$12</c:f>
              <c:strCache>
                <c:ptCount val="1"/>
                <c:pt idx="0">
                  <c:v>Asie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'F33'!$D$12:$M$12</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'F33'!$C$13</c:f>
              <c:strCache>
                <c:ptCount val="1"/>
                <c:pt idx="0">
                  <c:v>Amérique latine et Caraïbes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'F33'!$D$13:$M$13</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3"/>
          <c:tx>
            <c:strRef>
              <c:f>'F33'!$C$15</c:f>
              <c:strCache>
                <c:ptCount val="1"/>
                <c:pt idx="0">
                  <c:v>Océanie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'F33'!$D$15:$M$15</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strRef>
              <c:f>'F33'!$C$14</c:f>
              <c:strCache>
                <c:ptCount val="1"/>
                <c:pt idx="0">
                  <c:v>Amérique du Nord</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'F33'!$D$14:$M$14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5"/>
          <c:tx>
            <c:strRef>
              <c:f>'F33'!$C$10</c:f>
              <c:strCache>
                <c:ptCount val="1"/>
                <c:pt idx="0">
                  <c:v>Europe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'F33'!$D$9:$M$9</c:f>
              <c:numCache>
                <c:ptCount val="10"/>
                <c:pt idx="0">
                  <c:v>0</c:v>
                </c:pt>
                <c:pt idx="1">
                  <c:v>0</c:v>
                </c:pt>
                <c:pt idx="2">
                  <c:v>0</c:v>
                </c:pt>
                <c:pt idx="3">
                  <c:v>0</c:v>
                </c:pt>
                <c:pt idx="4">
                  <c:v>0</c:v>
                </c:pt>
                <c:pt idx="5">
                  <c:v>0</c:v>
                </c:pt>
                <c:pt idx="6">
                  <c:v>0</c:v>
                </c:pt>
                <c:pt idx="7">
                  <c:v>0</c:v>
                </c:pt>
                <c:pt idx="8">
                  <c:v>0</c:v>
                </c:pt>
                <c:pt idx="9">
                  <c:v>0</c:v>
                </c:pt>
              </c:numCache>
            </c:numRef>
          </c:cat>
          <c:val>
            <c:numRef>
              <c:f>'F33'!$D$10:$M$10</c:f>
              <c:numCache>
                <c:ptCount val="10"/>
                <c:pt idx="0">
                  <c:v>0</c:v>
                </c:pt>
                <c:pt idx="1">
                  <c:v>0</c:v>
                </c:pt>
                <c:pt idx="2">
                  <c:v>0</c:v>
                </c:pt>
                <c:pt idx="3">
                  <c:v>0</c:v>
                </c:pt>
                <c:pt idx="4">
                  <c:v>0</c:v>
                </c:pt>
                <c:pt idx="5">
                  <c:v>0</c:v>
                </c:pt>
                <c:pt idx="6">
                  <c:v>0</c:v>
                </c:pt>
                <c:pt idx="7">
                  <c:v>0</c:v>
                </c:pt>
                <c:pt idx="8">
                  <c:v>0</c:v>
                </c:pt>
                <c:pt idx="9">
                  <c:v>0</c:v>
                </c:pt>
              </c:numCache>
            </c:numRef>
          </c:val>
          <c:smooth val="0"/>
        </c:ser>
        <c:axId val="27186267"/>
        <c:axId val="43349812"/>
      </c:lineChart>
      <c:catAx>
        <c:axId val="27186267"/>
        <c:scaling>
          <c:orientation val="minMax"/>
        </c:scaling>
        <c:axPos val="b"/>
        <c:delete val="0"/>
        <c:numFmt formatCode="General" sourceLinked="1"/>
        <c:majorTickMark val="in"/>
        <c:minorTickMark val="none"/>
        <c:tickLblPos val="nextTo"/>
        <c:crossAx val="43349812"/>
        <c:crosses val="autoZero"/>
        <c:auto val="1"/>
        <c:lblOffset val="100"/>
        <c:noMultiLvlLbl val="0"/>
      </c:catAx>
      <c:valAx>
        <c:axId val="43349812"/>
        <c:scaling>
          <c:orientation val="minMax"/>
          <c:max val="50"/>
          <c:min val="10"/>
        </c:scaling>
        <c:axPos val="l"/>
        <c:majorGridlines>
          <c:spPr>
            <a:ln w="3175">
              <a:solidFill/>
            </a:ln>
          </c:spPr>
        </c:majorGridlines>
        <c:delete val="0"/>
        <c:numFmt formatCode="0" sourceLinked="0"/>
        <c:majorTickMark val="none"/>
        <c:minorTickMark val="none"/>
        <c:tickLblPos val="nextTo"/>
        <c:crossAx val="27186267"/>
        <c:crossesAt val="1"/>
        <c:crossBetween val="between"/>
        <c:dispUnits/>
        <c:majorUnit val="10"/>
      </c:valAx>
      <c:spPr>
        <a:noFill/>
        <a:ln>
          <a:noFill/>
        </a:ln>
      </c:spPr>
    </c:plotArea>
    <c:legend>
      <c:legendPos val="b"/>
      <c:layout>
        <c:manualLayout>
          <c:xMode val="edge"/>
          <c:yMode val="edge"/>
          <c:x val="0.3085"/>
          <c:y val="0.69675"/>
          <c:w val="0.491"/>
          <c:h val="0.30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625"/>
        </c:manualLayout>
      </c:layout>
      <c:lineChart>
        <c:grouping val="standard"/>
        <c:varyColors val="0"/>
        <c:ser>
          <c:idx val="1"/>
          <c:order val="0"/>
          <c:tx>
            <c:strRef>
              <c:f>'F34'!$C$10</c:f>
              <c:strCache>
                <c:ptCount val="1"/>
                <c:pt idx="0">
                  <c:v>Europe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'F34'!$D$10:$M$10</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1"/>
          <c:tx>
            <c:strRef>
              <c:f>'F34'!$C$14</c:f>
              <c:strCache>
                <c:ptCount val="1"/>
                <c:pt idx="0">
                  <c:v>Amérique du Nord</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'F34'!$D$14:$M$14</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2"/>
          <c:tx>
            <c:strRef>
              <c:f>'F34'!$C$15</c:f>
              <c:strCache>
                <c:ptCount val="1"/>
                <c:pt idx="0">
                  <c:v>Océanie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'F34'!$D$15:$M$15</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3"/>
          <c:tx>
            <c:strRef>
              <c:f>'F34'!$C$13</c:f>
              <c:strCache>
                <c:ptCount val="1"/>
                <c:pt idx="0">
                  <c:v>Amérique latine et Caraïbes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'F34'!$D$13:$M$13</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strRef>
              <c:f>'F34'!$C$12</c:f>
              <c:strCache>
                <c:ptCount val="1"/>
                <c:pt idx="0">
                  <c:v>Asie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'F34'!$D$12:$M$12</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5"/>
          <c:tx>
            <c:strRef>
              <c:f>'F34'!$C$11</c:f>
              <c:strCache>
                <c:ptCount val="1"/>
                <c:pt idx="0">
                  <c:v>Afrique</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'F34'!$D$11:$M$11</c:f>
              <c:numCache>
                <c:ptCount val="10"/>
                <c:pt idx="0">
                  <c:v>0</c:v>
                </c:pt>
                <c:pt idx="1">
                  <c:v>0</c:v>
                </c:pt>
                <c:pt idx="2">
                  <c:v>0</c:v>
                </c:pt>
                <c:pt idx="3">
                  <c:v>0</c:v>
                </c:pt>
                <c:pt idx="4">
                  <c:v>0</c:v>
                </c:pt>
                <c:pt idx="5">
                  <c:v>0</c:v>
                </c:pt>
                <c:pt idx="6">
                  <c:v>0</c:v>
                </c:pt>
                <c:pt idx="7">
                  <c:v>0</c:v>
                </c:pt>
                <c:pt idx="8">
                  <c:v>0</c:v>
                </c:pt>
                <c:pt idx="9">
                  <c:v>0</c:v>
                </c:pt>
              </c:numCache>
            </c:numRef>
          </c:val>
          <c:smooth val="0"/>
        </c:ser>
        <c:axId val="54603989"/>
        <c:axId val="21673854"/>
      </c:lineChart>
      <c:catAx>
        <c:axId val="5460398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1673854"/>
        <c:crosses val="autoZero"/>
        <c:auto val="1"/>
        <c:lblOffset val="100"/>
        <c:noMultiLvlLbl val="0"/>
      </c:catAx>
      <c:valAx>
        <c:axId val="21673854"/>
        <c:scaling>
          <c:orientation val="minMax"/>
          <c:max val="16"/>
          <c:min val="0"/>
        </c:scaling>
        <c:axPos val="l"/>
        <c:majorGridlines>
          <c:spPr>
            <a:ln w="3175">
              <a:solidFill/>
            </a:ln>
          </c:spPr>
        </c:majorGridlines>
        <c:delete val="0"/>
        <c:numFmt formatCode="0" sourceLinked="0"/>
        <c:majorTickMark val="none"/>
        <c:minorTickMark val="none"/>
        <c:tickLblPos val="nextTo"/>
        <c:crossAx val="54603989"/>
        <c:crossesAt val="1"/>
        <c:crossBetween val="between"/>
        <c:dispUnits/>
        <c:majorUnit val="4"/>
      </c:valAx>
      <c:spPr>
        <a:noFill/>
        <a:ln>
          <a:noFill/>
        </a:ln>
      </c:spPr>
    </c:plotArea>
    <c:legend>
      <c:legendPos val="b"/>
      <c:layout>
        <c:manualLayout>
          <c:xMode val="edge"/>
          <c:yMode val="edge"/>
          <c:x val="0.3515"/>
          <c:y val="0.70825"/>
          <c:w val="0.41475"/>
          <c:h val="0.29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62625"/>
        </c:manualLayout>
      </c:layout>
      <c:lineChart>
        <c:grouping val="standard"/>
        <c:varyColors val="0"/>
        <c:ser>
          <c:idx val="3"/>
          <c:order val="0"/>
          <c:tx>
            <c:strRef>
              <c:f>'F35'!$C$11</c:f>
              <c:strCache>
                <c:ptCount val="1"/>
                <c:pt idx="0">
                  <c:v>Afrique</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'F35'!$D$11:$M$11</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1"/>
          <c:tx>
            <c:strRef>
              <c:f>'F35'!$C$12</c:f>
              <c:strCache>
                <c:ptCount val="1"/>
                <c:pt idx="0">
                  <c:v>Asie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'F35'!$D$12:$M$12</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2"/>
          <c:tx>
            <c:strRef>
              <c:f>'F35'!$C$13</c:f>
              <c:strCache>
                <c:ptCount val="1"/>
                <c:pt idx="0">
                  <c:v>Amérique latine et Caraïbes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'F35'!$D$13:$M$13</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3"/>
          <c:tx>
            <c:strRef>
              <c:f>'F35'!$C$15</c:f>
              <c:strCache>
                <c:ptCount val="1"/>
                <c:pt idx="0">
                  <c:v>Océanie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'F35'!$D$15:$M$15</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4"/>
          <c:tx>
            <c:strRef>
              <c:f>'F35'!$C$14</c:f>
              <c:strCache>
                <c:ptCount val="1"/>
                <c:pt idx="0">
                  <c:v>Amérique du Nord</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'F35'!$D$14:$M$14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5"/>
          <c:tx>
            <c:strRef>
              <c:f>'F35'!$C$10</c:f>
              <c:strCache>
                <c:ptCount val="1"/>
                <c:pt idx="0">
                  <c:v>Europe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'F35'!$D$10:$M$10</c:f>
              <c:numCache>
                <c:ptCount val="10"/>
                <c:pt idx="0">
                  <c:v>0</c:v>
                </c:pt>
                <c:pt idx="1">
                  <c:v>0</c:v>
                </c:pt>
                <c:pt idx="2">
                  <c:v>0</c:v>
                </c:pt>
                <c:pt idx="3">
                  <c:v>0</c:v>
                </c:pt>
                <c:pt idx="4">
                  <c:v>0</c:v>
                </c:pt>
                <c:pt idx="5">
                  <c:v>0</c:v>
                </c:pt>
                <c:pt idx="6">
                  <c:v>0</c:v>
                </c:pt>
                <c:pt idx="7">
                  <c:v>0</c:v>
                </c:pt>
                <c:pt idx="8">
                  <c:v>0</c:v>
                </c:pt>
                <c:pt idx="9">
                  <c:v>0</c:v>
                </c:pt>
              </c:numCache>
            </c:numRef>
          </c:val>
          <c:smooth val="0"/>
        </c:ser>
        <c:axId val="60846959"/>
        <c:axId val="10751720"/>
      </c:lineChart>
      <c:catAx>
        <c:axId val="6084695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0751720"/>
        <c:crosses val="autoZero"/>
        <c:auto val="1"/>
        <c:lblOffset val="100"/>
        <c:noMultiLvlLbl val="0"/>
      </c:catAx>
      <c:valAx>
        <c:axId val="10751720"/>
        <c:scaling>
          <c:orientation val="minMax"/>
          <c:max val="100"/>
        </c:scaling>
        <c:axPos val="l"/>
        <c:majorGridlines>
          <c:spPr>
            <a:ln w="3175">
              <a:solidFill/>
            </a:ln>
          </c:spPr>
        </c:majorGridlines>
        <c:delete val="0"/>
        <c:numFmt formatCode="0" sourceLinked="0"/>
        <c:majorTickMark val="none"/>
        <c:minorTickMark val="none"/>
        <c:tickLblPos val="nextTo"/>
        <c:crossAx val="60846959"/>
        <c:crossesAt val="1"/>
        <c:crossBetween val="between"/>
        <c:dispUnits/>
        <c:majorUnit val="25"/>
      </c:valAx>
      <c:spPr>
        <a:noFill/>
        <a:ln>
          <a:noFill/>
        </a:ln>
      </c:spPr>
    </c:plotArea>
    <c:legend>
      <c:legendPos val="b"/>
      <c:layout>
        <c:manualLayout>
          <c:xMode val="edge"/>
          <c:yMode val="edge"/>
          <c:x val="0.30275"/>
          <c:y val="0.702"/>
          <c:w val="0.4805"/>
          <c:h val="0.29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25"/>
        </c:manualLayout>
      </c:layout>
      <c:lineChart>
        <c:grouping val="standard"/>
        <c:varyColors val="0"/>
        <c:ser>
          <c:idx val="5"/>
          <c:order val="0"/>
          <c:tx>
            <c:strRef>
              <c:f>'F36'!$C$10</c:f>
              <c:strCache>
                <c:ptCount val="1"/>
                <c:pt idx="0">
                  <c:v>Europe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'F36'!$D$10:$M$10</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1"/>
          <c:tx>
            <c:strRef>
              <c:f>'F36'!$C$13</c:f>
              <c:strCache>
                <c:ptCount val="1"/>
                <c:pt idx="0">
                  <c:v>Amérique latine et Caraïbes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'F36'!$D$13:$M$13</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'F36'!$C$15</c:f>
              <c:strCache>
                <c:ptCount val="1"/>
                <c:pt idx="0">
                  <c:v>Océanie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'F36'!$D$15:$M$15</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3"/>
          <c:tx>
            <c:strRef>
              <c:f>'F36'!$C$14</c:f>
              <c:strCache>
                <c:ptCount val="1"/>
                <c:pt idx="0">
                  <c:v>Amérique du Nord</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'F36'!$D$14:$M$14</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4"/>
          <c:tx>
            <c:strRef>
              <c:f>'F36'!$C$12</c:f>
              <c:strCache>
                <c:ptCount val="1"/>
                <c:pt idx="0">
                  <c:v>Asie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'F36'!$D$12:$M$12</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5"/>
          <c:tx>
            <c:strRef>
              <c:f>'F36'!$C$11</c:f>
              <c:strCache>
                <c:ptCount val="1"/>
                <c:pt idx="0">
                  <c:v>Afrique</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'F36'!$D$11:$M$11</c:f>
              <c:numCache>
                <c:ptCount val="10"/>
                <c:pt idx="0">
                  <c:v>0</c:v>
                </c:pt>
                <c:pt idx="1">
                  <c:v>0</c:v>
                </c:pt>
                <c:pt idx="2">
                  <c:v>0</c:v>
                </c:pt>
                <c:pt idx="3">
                  <c:v>0</c:v>
                </c:pt>
                <c:pt idx="4">
                  <c:v>0</c:v>
                </c:pt>
                <c:pt idx="5">
                  <c:v>0</c:v>
                </c:pt>
                <c:pt idx="6">
                  <c:v>0</c:v>
                </c:pt>
                <c:pt idx="7">
                  <c:v>0</c:v>
                </c:pt>
                <c:pt idx="8">
                  <c:v>0</c:v>
                </c:pt>
                <c:pt idx="9">
                  <c:v>0</c:v>
                </c:pt>
              </c:numCache>
            </c:numRef>
          </c:val>
          <c:smooth val="0"/>
        </c:ser>
        <c:axId val="29656617"/>
        <c:axId val="65582962"/>
      </c:lineChart>
      <c:catAx>
        <c:axId val="2965661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65582962"/>
        <c:crosses val="autoZero"/>
        <c:auto val="1"/>
        <c:lblOffset val="100"/>
        <c:noMultiLvlLbl val="0"/>
      </c:catAx>
      <c:valAx>
        <c:axId val="65582962"/>
        <c:scaling>
          <c:orientation val="minMax"/>
          <c:max val="25"/>
        </c:scaling>
        <c:axPos val="l"/>
        <c:majorGridlines>
          <c:spPr>
            <a:ln w="3175">
              <a:solidFill/>
            </a:ln>
          </c:spPr>
        </c:majorGridlines>
        <c:delete val="0"/>
        <c:numFmt formatCode="0" sourceLinked="0"/>
        <c:majorTickMark val="none"/>
        <c:minorTickMark val="none"/>
        <c:tickLblPos val="nextTo"/>
        <c:crossAx val="29656617"/>
        <c:crossesAt val="1"/>
        <c:crossBetween val="between"/>
        <c:dispUnits/>
        <c:majorUnit val="5"/>
      </c:valAx>
      <c:spPr>
        <a:noFill/>
        <a:ln>
          <a:noFill/>
        </a:ln>
      </c:spPr>
    </c:plotArea>
    <c:legend>
      <c:legendPos val="b"/>
      <c:layout>
        <c:manualLayout>
          <c:xMode val="edge"/>
          <c:yMode val="edge"/>
          <c:x val="0.2895"/>
          <c:y val="0.70075"/>
          <c:w val="0.49625"/>
          <c:h val="0.29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0.92025"/>
        </c:manualLayout>
      </c:layout>
      <c:barChart>
        <c:barDir val="col"/>
        <c:grouping val="stacked"/>
        <c:varyColors val="0"/>
        <c:ser>
          <c:idx val="0"/>
          <c:order val="0"/>
          <c:tx>
            <c:strRef>
              <c:f>'F37'!$D$10</c:f>
              <c:strCache>
                <c:ptCount val="1"/>
                <c:pt idx="0">
                  <c:v>Moins de 15 ans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'F37'!$C$11:$C$40</c:f>
              <c:strCache/>
            </c:strRef>
          </c:cat>
          <c:val>
            <c:numRef>
              <c:f>'F37'!$D$11:$D$40</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1"/>
          <c:tx>
            <c:strRef>
              <c:f>'F37'!$E$10</c:f>
              <c:strCache>
                <c:ptCount val="1"/>
                <c:pt idx="0">
                  <c:v>Plus de 65 ans</c:v>
                </c:pt>
              </c:strCache>
            </c:strRef>
          </c:tx>
          <c:spPr>
            <a:solidFill>
              <a:srgbClr val="E2EB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'F37'!$E$11:$E$40</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2"/>
          <c:tx>
            <c:strRef>
              <c:f>'F37'!$F$10</c:f>
              <c:strCache>
                <c:ptCount val="1"/>
                <c:pt idx="0">
                  <c:v>En âge de travailler  - 15 à 64 ans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'F37'!$F$11:$F$40</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overlap val="100"/>
        <c:axId val="53375747"/>
        <c:axId val="10619676"/>
      </c:barChart>
      <c:catAx>
        <c:axId val="5337574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0619676"/>
        <c:crossesAt val="0"/>
        <c:auto val="1"/>
        <c:lblOffset val="0"/>
        <c:tickLblSkip val="1"/>
        <c:noMultiLvlLbl val="0"/>
      </c:catAx>
      <c:valAx>
        <c:axId val="10619676"/>
        <c:scaling>
          <c:orientation val="minMax"/>
          <c:max val="75"/>
          <c:min val="-50"/>
        </c:scaling>
        <c:axPos val="l"/>
        <c:majorGridlines>
          <c:spPr>
            <a:ln w="3175">
              <a:solidFill/>
            </a:ln>
          </c:spPr>
        </c:majorGridlines>
        <c:delete val="0"/>
        <c:numFmt formatCode="#,##0;[Black]#,##0" sourceLinked="0"/>
        <c:majorTickMark val="none"/>
        <c:minorTickMark val="none"/>
        <c:tickLblPos val="nextTo"/>
        <c:crossAx val="53375747"/>
        <c:crossesAt val="1"/>
        <c:crossBetween val="between"/>
        <c:dispUnits/>
        <c:majorUnit val="25"/>
      </c:valAx>
      <c:spPr>
        <a:noFill/>
        <a:ln>
          <a:noFill/>
        </a:ln>
      </c:spPr>
    </c:plotArea>
    <c:legend>
      <c:legendPos val="r"/>
      <c:layout>
        <c:manualLayout>
          <c:xMode val="edge"/>
          <c:yMode val="edge"/>
          <c:x val="0.32225"/>
          <c:y val="0.836"/>
          <c:w val="0.3875"/>
          <c:h val="0.164"/>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62625"/>
        </c:manualLayout>
      </c:layout>
      <c:lineChart>
        <c:grouping val="standard"/>
        <c:varyColors val="0"/>
        <c:ser>
          <c:idx val="3"/>
          <c:order val="0"/>
          <c:tx>
            <c:strRef>
              <c:f>'F38'!$C$12</c:f>
              <c:strCache>
                <c:ptCount val="1"/>
                <c:pt idx="0">
                  <c:v>Afrique</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'F38'!$D$12:$M$12</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1"/>
          <c:tx>
            <c:strRef>
              <c:f>'F38'!$C$14</c:f>
              <c:strCache>
                <c:ptCount val="1"/>
                <c:pt idx="0">
                  <c:v>Amérique latine et Caraïbes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'F38'!$D$14:$M$14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2"/>
          <c:tx>
            <c:strRef>
              <c:f>'F38'!$C$13</c:f>
              <c:strCache>
                <c:ptCount val="1"/>
                <c:pt idx="0">
                  <c:v>Asie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'F38'!$D$13:$M$13</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3"/>
          <c:tx>
            <c:strRef>
              <c:f>'F38'!$C$16</c:f>
              <c:strCache>
                <c:ptCount val="1"/>
                <c:pt idx="0">
                  <c:v>Océanie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'F38'!$D$16:$M$16</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4"/>
          <c:tx>
            <c:strRef>
              <c:f>'F38'!$C$15</c:f>
              <c:strCache>
                <c:ptCount val="1"/>
                <c:pt idx="0">
                  <c:v>Amérique du Nord</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'F38'!$D$15:$M$15</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5"/>
          <c:tx>
            <c:strRef>
              <c:f>'F38'!$C$11</c:f>
              <c:strCache>
                <c:ptCount val="1"/>
                <c:pt idx="0">
                  <c:v>Europe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'F38'!$D$11:$M$11</c:f>
              <c:numCache>
                <c:ptCount val="10"/>
                <c:pt idx="0">
                  <c:v>0</c:v>
                </c:pt>
                <c:pt idx="1">
                  <c:v>0</c:v>
                </c:pt>
                <c:pt idx="2">
                  <c:v>0</c:v>
                </c:pt>
                <c:pt idx="3">
                  <c:v>0</c:v>
                </c:pt>
                <c:pt idx="4">
                  <c:v>0</c:v>
                </c:pt>
                <c:pt idx="5">
                  <c:v>0</c:v>
                </c:pt>
                <c:pt idx="6">
                  <c:v>0</c:v>
                </c:pt>
                <c:pt idx="7">
                  <c:v>0</c:v>
                </c:pt>
                <c:pt idx="8">
                  <c:v>0</c:v>
                </c:pt>
                <c:pt idx="9">
                  <c:v>0</c:v>
                </c:pt>
              </c:numCache>
            </c:numRef>
          </c:val>
          <c:smooth val="0"/>
        </c:ser>
        <c:axId val="28468221"/>
        <c:axId val="54887398"/>
      </c:lineChart>
      <c:catAx>
        <c:axId val="28468221"/>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4887398"/>
        <c:crosses val="autoZero"/>
        <c:auto val="1"/>
        <c:lblOffset val="100"/>
        <c:noMultiLvlLbl val="0"/>
      </c:catAx>
      <c:valAx>
        <c:axId val="54887398"/>
        <c:scaling>
          <c:orientation val="minMax"/>
          <c:max val="45"/>
          <c:min val="10"/>
        </c:scaling>
        <c:axPos val="l"/>
        <c:majorGridlines>
          <c:spPr>
            <a:ln w="3175">
              <a:solidFill/>
            </a:ln>
          </c:spPr>
        </c:majorGridlines>
        <c:delete val="0"/>
        <c:numFmt formatCode="0" sourceLinked="0"/>
        <c:majorTickMark val="none"/>
        <c:minorTickMark val="none"/>
        <c:tickLblPos val="nextTo"/>
        <c:crossAx val="28468221"/>
        <c:crossesAt val="1"/>
        <c:crossBetween val="between"/>
        <c:dispUnits/>
      </c:valAx>
      <c:spPr>
        <a:noFill/>
        <a:ln>
          <a:noFill/>
        </a:ln>
      </c:spPr>
    </c:plotArea>
    <c:legend>
      <c:legendPos val="b"/>
      <c:layout>
        <c:manualLayout>
          <c:xMode val="edge"/>
          <c:yMode val="edge"/>
          <c:x val="0.29225"/>
          <c:y val="0.702"/>
          <c:w val="0.476"/>
          <c:h val="0.29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62775"/>
        </c:manualLayout>
      </c:layout>
      <c:lineChart>
        <c:grouping val="standard"/>
        <c:varyColors val="0"/>
        <c:ser>
          <c:idx val="5"/>
          <c:order val="0"/>
          <c:tx>
            <c:strRef>
              <c:f>'F39'!$C$10</c:f>
              <c:strCache>
                <c:ptCount val="1"/>
                <c:pt idx="0">
                  <c:v>Europe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'F39'!$D$10:$M$10</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1"/>
          <c:tx>
            <c:strRef>
              <c:f>'F39'!$C$14</c:f>
              <c:strCache>
                <c:ptCount val="1"/>
                <c:pt idx="0">
                  <c:v>Amérique du Nord</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'F39'!$D$14:$M$14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2"/>
          <c:tx>
            <c:strRef>
              <c:f>'F39'!$C$15</c:f>
              <c:strCache>
                <c:ptCount val="1"/>
                <c:pt idx="0">
                  <c:v>Océanie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'F39'!$D$15:$M$15</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3"/>
          <c:tx>
            <c:strRef>
              <c:f>'F39'!$C$13</c:f>
              <c:strCache>
                <c:ptCount val="1"/>
                <c:pt idx="0">
                  <c:v>Amérique latine et Caraïbes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'F39'!$D$13:$M$13</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4"/>
          <c:tx>
            <c:strRef>
              <c:f>'F39'!$C$12</c:f>
              <c:strCache>
                <c:ptCount val="1"/>
                <c:pt idx="0">
                  <c:v>Asie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'F39'!$D$12:$M$12</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5"/>
          <c:tx>
            <c:strRef>
              <c:f>'F39'!$C$11</c:f>
              <c:strCache>
                <c:ptCount val="1"/>
                <c:pt idx="0">
                  <c:v>Afrique</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'F39'!$D$11:$M$11</c:f>
              <c:numCache>
                <c:ptCount val="10"/>
                <c:pt idx="0">
                  <c:v>0</c:v>
                </c:pt>
                <c:pt idx="1">
                  <c:v>0</c:v>
                </c:pt>
                <c:pt idx="2">
                  <c:v>0</c:v>
                </c:pt>
                <c:pt idx="3">
                  <c:v>0</c:v>
                </c:pt>
                <c:pt idx="4">
                  <c:v>0</c:v>
                </c:pt>
                <c:pt idx="5">
                  <c:v>0</c:v>
                </c:pt>
                <c:pt idx="6">
                  <c:v>0</c:v>
                </c:pt>
                <c:pt idx="7">
                  <c:v>0</c:v>
                </c:pt>
                <c:pt idx="8">
                  <c:v>0</c:v>
                </c:pt>
                <c:pt idx="9">
                  <c:v>0</c:v>
                </c:pt>
              </c:numCache>
            </c:numRef>
          </c:val>
          <c:smooth val="0"/>
        </c:ser>
        <c:axId val="24224535"/>
        <c:axId val="16694224"/>
      </c:lineChart>
      <c:catAx>
        <c:axId val="2422453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6694224"/>
        <c:crosses val="autoZero"/>
        <c:auto val="1"/>
        <c:lblOffset val="100"/>
        <c:noMultiLvlLbl val="0"/>
      </c:catAx>
      <c:valAx>
        <c:axId val="16694224"/>
        <c:scaling>
          <c:orientation val="minMax"/>
        </c:scaling>
        <c:axPos val="l"/>
        <c:majorGridlines>
          <c:spPr>
            <a:ln w="3175">
              <a:solidFill/>
            </a:ln>
          </c:spPr>
        </c:majorGridlines>
        <c:delete val="0"/>
        <c:numFmt formatCode="0" sourceLinked="0"/>
        <c:majorTickMark val="none"/>
        <c:minorTickMark val="none"/>
        <c:tickLblPos val="nextTo"/>
        <c:crossAx val="24224535"/>
        <c:crossesAt val="1"/>
        <c:crossBetween val="between"/>
        <c:dispUnits/>
      </c:valAx>
      <c:spPr>
        <a:noFill/>
        <a:ln>
          <a:noFill/>
        </a:ln>
      </c:spPr>
    </c:plotArea>
    <c:legend>
      <c:legendPos val="b"/>
      <c:layout>
        <c:manualLayout>
          <c:xMode val="edge"/>
          <c:yMode val="edge"/>
          <c:x val="0.30225"/>
          <c:y val="0.688"/>
          <c:w val="0.46325"/>
          <c:h val="0.31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0.9985"/>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'F5'!$D$13:$H$13</c:f>
              <c:numCache>
                <c:ptCount val="5"/>
                <c:pt idx="0">
                  <c:v>0</c:v>
                </c:pt>
                <c:pt idx="1">
                  <c:v>0</c:v>
                </c:pt>
                <c:pt idx="2">
                  <c:v>0</c:v>
                </c:pt>
                <c:pt idx="3">
                  <c:v>0</c:v>
                </c:pt>
                <c:pt idx="4">
                  <c:v>0</c:v>
                </c:pt>
              </c:numCache>
            </c:numRef>
          </c:bubbleSize>
        </c:ser>
        <c:bubbleScale val="250"/>
        <c:axId val="43184201"/>
        <c:axId val="53113490"/>
      </c:bubbleChart>
      <c:valAx>
        <c:axId val="43184201"/>
        <c:scaling>
          <c:orientation val="minMax"/>
          <c:max val="2075"/>
          <c:min val="1935"/>
        </c:scaling>
        <c:axPos val="b"/>
        <c:delete val="1"/>
        <c:majorTickMark val="out"/>
        <c:minorTickMark val="none"/>
        <c:tickLblPos val="nextTo"/>
        <c:crossAx val="53113490"/>
        <c:crosses val="autoZero"/>
        <c:crossBetween val="midCat"/>
        <c:dispUnits/>
        <c:majorUnit val="141"/>
      </c:valAx>
      <c:valAx>
        <c:axId val="53113490"/>
        <c:scaling>
          <c:orientation val="minMax"/>
          <c:max val="100"/>
          <c:min val="-100"/>
        </c:scaling>
        <c:axPos val="l"/>
        <c:delete val="1"/>
        <c:majorTickMark val="out"/>
        <c:minorTickMark val="none"/>
        <c:tickLblPos val="nextTo"/>
        <c:crossAx val="4318420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'F5'!$D$15:$H$15</c:f>
              <c:numCache>
                <c:ptCount val="5"/>
                <c:pt idx="0">
                  <c:v>0</c:v>
                </c:pt>
                <c:pt idx="1">
                  <c:v>0</c:v>
                </c:pt>
                <c:pt idx="2">
                  <c:v>0</c:v>
                </c:pt>
                <c:pt idx="3">
                  <c:v>0</c:v>
                </c:pt>
                <c:pt idx="4">
                  <c:v>0</c:v>
                </c:pt>
              </c:numCache>
            </c:numRef>
          </c:bubbleSize>
        </c:ser>
        <c:bubbleScale val="67"/>
        <c:axId val="8259363"/>
        <c:axId val="7225404"/>
      </c:bubbleChart>
      <c:valAx>
        <c:axId val="8259363"/>
        <c:scaling>
          <c:orientation val="minMax"/>
          <c:max val="2075"/>
          <c:min val="1935"/>
        </c:scaling>
        <c:axPos val="b"/>
        <c:delete val="1"/>
        <c:majorTickMark val="out"/>
        <c:minorTickMark val="none"/>
        <c:tickLblPos val="low"/>
        <c:crossAx val="7225404"/>
        <c:crosses val="autoZero"/>
        <c:crossBetween val="midCat"/>
        <c:dispUnits/>
        <c:majorUnit val="141"/>
      </c:valAx>
      <c:valAx>
        <c:axId val="7225404"/>
        <c:scaling>
          <c:orientation val="minMax"/>
          <c:max val="100"/>
          <c:min val="-100"/>
        </c:scaling>
        <c:axPos val="l"/>
        <c:delete val="1"/>
        <c:majorTickMark val="out"/>
        <c:minorTickMark val="none"/>
        <c:tickLblPos val="nextTo"/>
        <c:crossAx val="825936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'F5'!$D$17:$H$17</c:f>
              <c:numCache>
                <c:ptCount val="5"/>
                <c:pt idx="0">
                  <c:v>0</c:v>
                </c:pt>
                <c:pt idx="1">
                  <c:v>0</c:v>
                </c:pt>
                <c:pt idx="2">
                  <c:v>0</c:v>
                </c:pt>
                <c:pt idx="3">
                  <c:v>0</c:v>
                </c:pt>
                <c:pt idx="4">
                  <c:v>0</c:v>
                </c:pt>
              </c:numCache>
            </c:numRef>
          </c:bubbleSize>
        </c:ser>
        <c:bubbleScale val="117"/>
        <c:axId val="65028637"/>
        <c:axId val="48386822"/>
      </c:bubbleChart>
      <c:valAx>
        <c:axId val="65028637"/>
        <c:scaling>
          <c:orientation val="minMax"/>
          <c:max val="2075"/>
          <c:min val="1935"/>
        </c:scaling>
        <c:axPos val="b"/>
        <c:delete val="1"/>
        <c:majorTickMark val="out"/>
        <c:minorTickMark val="none"/>
        <c:tickLblPos val="low"/>
        <c:crossAx val="48386822"/>
        <c:crosses val="autoZero"/>
        <c:crossBetween val="midCat"/>
        <c:dispUnits/>
        <c:majorUnit val="141"/>
      </c:valAx>
      <c:valAx>
        <c:axId val="48386822"/>
        <c:scaling>
          <c:orientation val="minMax"/>
          <c:max val="100"/>
          <c:min val="-100"/>
        </c:scaling>
        <c:axPos val="l"/>
        <c:delete val="1"/>
        <c:majorTickMark val="out"/>
        <c:minorTickMark val="none"/>
        <c:tickLblPos val="nextTo"/>
        <c:crossAx val="6502863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375"/>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'F5'!$D$19:$H$19</c:f>
              <c:numCache>
                <c:ptCount val="5"/>
                <c:pt idx="0">
                  <c:v>0</c:v>
                </c:pt>
                <c:pt idx="1">
                  <c:v>0</c:v>
                </c:pt>
                <c:pt idx="2">
                  <c:v>0</c:v>
                </c:pt>
                <c:pt idx="3">
                  <c:v>0</c:v>
                </c:pt>
                <c:pt idx="4">
                  <c:v>0</c:v>
                </c:pt>
              </c:numCache>
            </c:numRef>
          </c:bubbleSize>
        </c:ser>
        <c:bubbleScale val="189"/>
        <c:axId val="32828215"/>
        <c:axId val="27018480"/>
      </c:bubbleChart>
      <c:valAx>
        <c:axId val="32828215"/>
        <c:scaling>
          <c:orientation val="minMax"/>
          <c:max val="2075"/>
          <c:min val="1935"/>
        </c:scaling>
        <c:axPos val="b"/>
        <c:delete val="1"/>
        <c:majorTickMark val="out"/>
        <c:minorTickMark val="none"/>
        <c:tickLblPos val="low"/>
        <c:crossAx val="27018480"/>
        <c:crosses val="autoZero"/>
        <c:crossBetween val="midCat"/>
        <c:dispUnits/>
        <c:majorUnit val="141"/>
      </c:valAx>
      <c:valAx>
        <c:axId val="27018480"/>
        <c:scaling>
          <c:orientation val="minMax"/>
          <c:max val="100"/>
          <c:min val="-100"/>
        </c:scaling>
        <c:axPos val="l"/>
        <c:delete val="1"/>
        <c:majorTickMark val="out"/>
        <c:minorTickMark val="none"/>
        <c:tickLblPos val="nextTo"/>
        <c:crossAx val="32828215"/>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133350</xdr:colOff>
      <xdr:row>0</xdr:row>
      <xdr:rowOff>0</xdr:rowOff>
    </xdr:from>
    <xdr:to>
      <xdr:col>16</xdr:col>
      <xdr:colOff>47625</xdr:colOff>
      <xdr:row>18</xdr:row>
      <xdr:rowOff>9525</xdr:rowOff>
    </xdr:to>
    <xdr:graphicFrame>
      <xdr:nvGraphicFramePr>
        <xdr:cNvPr id="1" name="Chart 2"/>
        <xdr:cNvGraphicFramePr/>
      </xdr:nvGraphicFramePr>
      <xdr:xfrm>
        <a:off x="3790950" y="0"/>
        <a:ext cx="7229475" cy="27527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14</xdr:row>
      <xdr:rowOff>95250</xdr:rowOff>
    </xdr:from>
    <xdr:to>
      <xdr:col>9</xdr:col>
      <xdr:colOff>219075</xdr:colOff>
      <xdr:row>30</xdr:row>
      <xdr:rowOff>38100</xdr:rowOff>
    </xdr:to>
    <xdr:graphicFrame>
      <xdr:nvGraphicFramePr>
        <xdr:cNvPr id="1" name="Chart 1"/>
        <xdr:cNvGraphicFramePr/>
      </xdr:nvGraphicFramePr>
      <xdr:xfrm>
        <a:off x="609600" y="2238375"/>
        <a:ext cx="6400800" cy="23812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14</xdr:row>
      <xdr:rowOff>38100</xdr:rowOff>
    </xdr:from>
    <xdr:to>
      <xdr:col>9</xdr:col>
      <xdr:colOff>285750</xdr:colOff>
      <xdr:row>28</xdr:row>
      <xdr:rowOff>95250</xdr:rowOff>
    </xdr:to>
    <xdr:graphicFrame>
      <xdr:nvGraphicFramePr>
        <xdr:cNvPr id="1" name="Chart 1"/>
        <xdr:cNvGraphicFramePr/>
      </xdr:nvGraphicFramePr>
      <xdr:xfrm>
        <a:off x="676275" y="2181225"/>
        <a:ext cx="6400800" cy="2190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14</xdr:row>
      <xdr:rowOff>28575</xdr:rowOff>
    </xdr:from>
    <xdr:to>
      <xdr:col>9</xdr:col>
      <xdr:colOff>323850</xdr:colOff>
      <xdr:row>30</xdr:row>
      <xdr:rowOff>0</xdr:rowOff>
    </xdr:to>
    <xdr:graphicFrame>
      <xdr:nvGraphicFramePr>
        <xdr:cNvPr id="1" name="Chart 1"/>
        <xdr:cNvGraphicFramePr/>
      </xdr:nvGraphicFramePr>
      <xdr:xfrm>
        <a:off x="714375" y="2171700"/>
        <a:ext cx="6400800" cy="2409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0</xdr:rowOff>
    </xdr:from>
    <xdr:to>
      <xdr:col>9</xdr:col>
      <xdr:colOff>476250</xdr:colOff>
      <xdr:row>40</xdr:row>
      <xdr:rowOff>9525</xdr:rowOff>
    </xdr:to>
    <xdr:graphicFrame>
      <xdr:nvGraphicFramePr>
        <xdr:cNvPr id="1" name="Chart 4"/>
        <xdr:cNvGraphicFramePr/>
      </xdr:nvGraphicFramePr>
      <xdr:xfrm>
        <a:off x="609600" y="3219450"/>
        <a:ext cx="6429375" cy="29146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19</xdr:row>
      <xdr:rowOff>142875</xdr:rowOff>
    </xdr:from>
    <xdr:to>
      <xdr:col>8</xdr:col>
      <xdr:colOff>428625</xdr:colOff>
      <xdr:row>36</xdr:row>
      <xdr:rowOff>133350</xdr:rowOff>
    </xdr:to>
    <xdr:graphicFrame>
      <xdr:nvGraphicFramePr>
        <xdr:cNvPr id="1" name="Chart 2"/>
        <xdr:cNvGraphicFramePr/>
      </xdr:nvGraphicFramePr>
      <xdr:xfrm>
        <a:off x="1171575" y="30670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85725</xdr:colOff>
      <xdr:row>9</xdr:row>
      <xdr:rowOff>247650</xdr:rowOff>
    </xdr:from>
    <xdr:to>
      <xdr:col>15</xdr:col>
      <xdr:colOff>114300</xdr:colOff>
      <xdr:row>27</xdr:row>
      <xdr:rowOff>28575</xdr:rowOff>
    </xdr:to>
    <xdr:graphicFrame>
      <xdr:nvGraphicFramePr>
        <xdr:cNvPr id="1" name="Chart 2"/>
        <xdr:cNvGraphicFramePr/>
      </xdr:nvGraphicFramePr>
      <xdr:xfrm>
        <a:off x="3781425" y="1619250"/>
        <a:ext cx="6419850" cy="2828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15</xdr:row>
      <xdr:rowOff>95250</xdr:rowOff>
    </xdr:from>
    <xdr:to>
      <xdr:col>9</xdr:col>
      <xdr:colOff>428625</xdr:colOff>
      <xdr:row>31</xdr:row>
      <xdr:rowOff>104775</xdr:rowOff>
    </xdr:to>
    <xdr:graphicFrame>
      <xdr:nvGraphicFramePr>
        <xdr:cNvPr id="1" name="Chart 2"/>
        <xdr:cNvGraphicFramePr/>
      </xdr:nvGraphicFramePr>
      <xdr:xfrm>
        <a:off x="647700" y="2505075"/>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66675</xdr:colOff>
      <xdr:row>17</xdr:row>
      <xdr:rowOff>19050</xdr:rowOff>
    </xdr:from>
    <xdr:to>
      <xdr:col>17</xdr:col>
      <xdr:colOff>219075</xdr:colOff>
      <xdr:row>33</xdr:row>
      <xdr:rowOff>133350</xdr:rowOff>
    </xdr:to>
    <xdr:graphicFrame>
      <xdr:nvGraphicFramePr>
        <xdr:cNvPr id="1" name="Chart 2"/>
        <xdr:cNvGraphicFramePr/>
      </xdr:nvGraphicFramePr>
      <xdr:xfrm>
        <a:off x="8734425" y="2609850"/>
        <a:ext cx="3200400" cy="2600325"/>
      </xdr:xfrm>
      <a:graphic>
        <a:graphicData uri="http://schemas.openxmlformats.org/drawingml/2006/chart">
          <c:chart xmlns:c="http://schemas.openxmlformats.org/drawingml/2006/chart" r:id="rId1"/>
        </a:graphicData>
      </a:graphic>
    </xdr:graphicFrame>
    <xdr:clientData/>
  </xdr:twoCellAnchor>
  <xdr:twoCellAnchor editAs="absolute">
    <xdr:from>
      <xdr:col>18</xdr:col>
      <xdr:colOff>66675</xdr:colOff>
      <xdr:row>17</xdr:row>
      <xdr:rowOff>9525</xdr:rowOff>
    </xdr:from>
    <xdr:to>
      <xdr:col>23</xdr:col>
      <xdr:colOff>228600</xdr:colOff>
      <xdr:row>33</xdr:row>
      <xdr:rowOff>133350</xdr:rowOff>
    </xdr:to>
    <xdr:graphicFrame>
      <xdr:nvGraphicFramePr>
        <xdr:cNvPr id="2" name="Chart 3"/>
        <xdr:cNvGraphicFramePr/>
      </xdr:nvGraphicFramePr>
      <xdr:xfrm>
        <a:off x="12392025" y="2600325"/>
        <a:ext cx="3209925" cy="2609850"/>
      </xdr:xfrm>
      <a:graphic>
        <a:graphicData uri="http://schemas.openxmlformats.org/drawingml/2006/chart">
          <c:chart xmlns:c="http://schemas.openxmlformats.org/drawingml/2006/chart" r:id="rId2"/>
        </a:graphicData>
      </a:graphic>
    </xdr:graphicFrame>
    <xdr:clientData/>
  </xdr:twoCellAnchor>
  <xdr:twoCellAnchor editAs="absolute">
    <xdr:from>
      <xdr:col>24</xdr:col>
      <xdr:colOff>66675</xdr:colOff>
      <xdr:row>17</xdr:row>
      <xdr:rowOff>9525</xdr:rowOff>
    </xdr:from>
    <xdr:to>
      <xdr:col>29</xdr:col>
      <xdr:colOff>238125</xdr:colOff>
      <xdr:row>33</xdr:row>
      <xdr:rowOff>142875</xdr:rowOff>
    </xdr:to>
    <xdr:graphicFrame>
      <xdr:nvGraphicFramePr>
        <xdr:cNvPr id="3" name="Chart 4"/>
        <xdr:cNvGraphicFramePr/>
      </xdr:nvGraphicFramePr>
      <xdr:xfrm>
        <a:off x="16049625" y="2600325"/>
        <a:ext cx="3219450" cy="2619375"/>
      </xdr:xfrm>
      <a:graphic>
        <a:graphicData uri="http://schemas.openxmlformats.org/drawingml/2006/chart">
          <c:chart xmlns:c="http://schemas.openxmlformats.org/drawingml/2006/chart" r:id="rId3"/>
        </a:graphicData>
      </a:graphic>
    </xdr:graphicFrame>
    <xdr:clientData/>
  </xdr:twoCellAnchor>
  <xdr:twoCellAnchor editAs="absolute">
    <xdr:from>
      <xdr:col>30</xdr:col>
      <xdr:colOff>66675</xdr:colOff>
      <xdr:row>17</xdr:row>
      <xdr:rowOff>9525</xdr:rowOff>
    </xdr:from>
    <xdr:to>
      <xdr:col>35</xdr:col>
      <xdr:colOff>247650</xdr:colOff>
      <xdr:row>33</xdr:row>
      <xdr:rowOff>152400</xdr:rowOff>
    </xdr:to>
    <xdr:graphicFrame>
      <xdr:nvGraphicFramePr>
        <xdr:cNvPr id="4" name="Chart 5"/>
        <xdr:cNvGraphicFramePr/>
      </xdr:nvGraphicFramePr>
      <xdr:xfrm>
        <a:off x="19707225" y="2600325"/>
        <a:ext cx="3228975" cy="2628900"/>
      </xdr:xfrm>
      <a:graphic>
        <a:graphicData uri="http://schemas.openxmlformats.org/drawingml/2006/chart">
          <c:chart xmlns:c="http://schemas.openxmlformats.org/drawingml/2006/chart" r:id="rId4"/>
        </a:graphicData>
      </a:graphic>
    </xdr:graphicFrame>
    <xdr:clientData/>
  </xdr:twoCellAnchor>
  <xdr:twoCellAnchor editAs="absolute">
    <xdr:from>
      <xdr:col>36</xdr:col>
      <xdr:colOff>66675</xdr:colOff>
      <xdr:row>17</xdr:row>
      <xdr:rowOff>9525</xdr:rowOff>
    </xdr:from>
    <xdr:to>
      <xdr:col>41</xdr:col>
      <xdr:colOff>257175</xdr:colOff>
      <xdr:row>34</xdr:row>
      <xdr:rowOff>0</xdr:rowOff>
    </xdr:to>
    <xdr:graphicFrame>
      <xdr:nvGraphicFramePr>
        <xdr:cNvPr id="5" name="Chart 6"/>
        <xdr:cNvGraphicFramePr/>
      </xdr:nvGraphicFramePr>
      <xdr:xfrm>
        <a:off x="23364825" y="2600325"/>
        <a:ext cx="3238500" cy="2638425"/>
      </xdr:xfrm>
      <a:graphic>
        <a:graphicData uri="http://schemas.openxmlformats.org/drawingml/2006/chart">
          <c:chart xmlns:c="http://schemas.openxmlformats.org/drawingml/2006/chart" r:id="rId5"/>
        </a:graphicData>
      </a:graphic>
    </xdr:graphicFrame>
    <xdr:clientData/>
  </xdr:twoCellAnchor>
  <xdr:twoCellAnchor editAs="absolute">
    <xdr:from>
      <xdr:col>42</xdr:col>
      <xdr:colOff>85725</xdr:colOff>
      <xdr:row>17</xdr:row>
      <xdr:rowOff>28575</xdr:rowOff>
    </xdr:from>
    <xdr:to>
      <xdr:col>47</xdr:col>
      <xdr:colOff>285750</xdr:colOff>
      <xdr:row>34</xdr:row>
      <xdr:rowOff>28575</xdr:rowOff>
    </xdr:to>
    <xdr:graphicFrame>
      <xdr:nvGraphicFramePr>
        <xdr:cNvPr id="6" name="Chart 7"/>
        <xdr:cNvGraphicFramePr/>
      </xdr:nvGraphicFramePr>
      <xdr:xfrm>
        <a:off x="27041475" y="2619375"/>
        <a:ext cx="3248025" cy="2647950"/>
      </xdr:xfrm>
      <a:graphic>
        <a:graphicData uri="http://schemas.openxmlformats.org/drawingml/2006/chart">
          <c:chart xmlns:c="http://schemas.openxmlformats.org/drawingml/2006/chart" r:id="rId6"/>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19</xdr:row>
      <xdr:rowOff>114300</xdr:rowOff>
    </xdr:from>
    <xdr:to>
      <xdr:col>7</xdr:col>
      <xdr:colOff>247650</xdr:colOff>
      <xdr:row>35</xdr:row>
      <xdr:rowOff>57150</xdr:rowOff>
    </xdr:to>
    <xdr:graphicFrame>
      <xdr:nvGraphicFramePr>
        <xdr:cNvPr id="1" name="Chart 2"/>
        <xdr:cNvGraphicFramePr/>
      </xdr:nvGraphicFramePr>
      <xdr:xfrm>
        <a:off x="619125" y="3028950"/>
        <a:ext cx="6448425" cy="2390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13</xdr:row>
      <xdr:rowOff>0</xdr:rowOff>
    </xdr:from>
    <xdr:to>
      <xdr:col>9</xdr:col>
      <xdr:colOff>161925</xdr:colOff>
      <xdr:row>29</xdr:row>
      <xdr:rowOff>9525</xdr:rowOff>
    </xdr:to>
    <xdr:graphicFrame>
      <xdr:nvGraphicFramePr>
        <xdr:cNvPr id="1" name="Chart 2"/>
        <xdr:cNvGraphicFramePr/>
      </xdr:nvGraphicFramePr>
      <xdr:xfrm>
        <a:off x="561975" y="1981200"/>
        <a:ext cx="6391275" cy="2447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4</xdr:row>
      <xdr:rowOff>85725</xdr:rowOff>
    </xdr:from>
    <xdr:to>
      <xdr:col>17</xdr:col>
      <xdr:colOff>47625</xdr:colOff>
      <xdr:row>17</xdr:row>
      <xdr:rowOff>57150</xdr:rowOff>
    </xdr:to>
    <xdr:graphicFrame>
      <xdr:nvGraphicFramePr>
        <xdr:cNvPr id="1" name="Chart 2"/>
        <xdr:cNvGraphicFramePr/>
      </xdr:nvGraphicFramePr>
      <xdr:xfrm>
        <a:off x="5257800" y="695325"/>
        <a:ext cx="6429375" cy="20097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16</xdr:col>
      <xdr:colOff>342900</xdr:colOff>
      <xdr:row>24</xdr:row>
      <xdr:rowOff>114300</xdr:rowOff>
    </xdr:to>
    <xdr:graphicFrame>
      <xdr:nvGraphicFramePr>
        <xdr:cNvPr id="1" name="Chart 2"/>
        <xdr:cNvGraphicFramePr/>
      </xdr:nvGraphicFramePr>
      <xdr:xfrm>
        <a:off x="4171950" y="1457325"/>
        <a:ext cx="6438900" cy="25431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7</xdr:row>
      <xdr:rowOff>85725</xdr:rowOff>
    </xdr:from>
    <xdr:to>
      <xdr:col>15</xdr:col>
      <xdr:colOff>314325</xdr:colOff>
      <xdr:row>25</xdr:row>
      <xdr:rowOff>19050</xdr:rowOff>
    </xdr:to>
    <xdr:graphicFrame>
      <xdr:nvGraphicFramePr>
        <xdr:cNvPr id="1" name="Chart 2"/>
        <xdr:cNvGraphicFramePr/>
      </xdr:nvGraphicFramePr>
      <xdr:xfrm>
        <a:off x="3600450" y="1152525"/>
        <a:ext cx="6400800" cy="26765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428625</xdr:colOff>
      <xdr:row>20</xdr:row>
      <xdr:rowOff>133350</xdr:rowOff>
    </xdr:from>
    <xdr:to>
      <xdr:col>10</xdr:col>
      <xdr:colOff>47625</xdr:colOff>
      <xdr:row>38</xdr:row>
      <xdr:rowOff>0</xdr:rowOff>
    </xdr:to>
    <xdr:graphicFrame>
      <xdr:nvGraphicFramePr>
        <xdr:cNvPr id="1" name="Chart 2"/>
        <xdr:cNvGraphicFramePr/>
      </xdr:nvGraphicFramePr>
      <xdr:xfrm>
        <a:off x="1038225" y="3181350"/>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342900</xdr:colOff>
      <xdr:row>8</xdr:row>
      <xdr:rowOff>123825</xdr:rowOff>
    </xdr:from>
    <xdr:to>
      <xdr:col>16</xdr:col>
      <xdr:colOff>47625</xdr:colOff>
      <xdr:row>26</xdr:row>
      <xdr:rowOff>57150</xdr:rowOff>
    </xdr:to>
    <xdr:graphicFrame>
      <xdr:nvGraphicFramePr>
        <xdr:cNvPr id="1" name="Chart 2"/>
        <xdr:cNvGraphicFramePr/>
      </xdr:nvGraphicFramePr>
      <xdr:xfrm>
        <a:off x="4057650" y="1343025"/>
        <a:ext cx="6410325" cy="26765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590550</xdr:colOff>
      <xdr:row>5</xdr:row>
      <xdr:rowOff>123825</xdr:rowOff>
    </xdr:from>
    <xdr:to>
      <xdr:col>15</xdr:col>
      <xdr:colOff>323850</xdr:colOff>
      <xdr:row>26</xdr:row>
      <xdr:rowOff>114300</xdr:rowOff>
    </xdr:to>
    <xdr:graphicFrame>
      <xdr:nvGraphicFramePr>
        <xdr:cNvPr id="1" name="Chart 2"/>
        <xdr:cNvGraphicFramePr/>
      </xdr:nvGraphicFramePr>
      <xdr:xfrm>
        <a:off x="3571875" y="885825"/>
        <a:ext cx="6438900" cy="31908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17</xdr:col>
      <xdr:colOff>323850</xdr:colOff>
      <xdr:row>26</xdr:row>
      <xdr:rowOff>123825</xdr:rowOff>
    </xdr:to>
    <xdr:graphicFrame>
      <xdr:nvGraphicFramePr>
        <xdr:cNvPr id="1" name="Chart 1"/>
        <xdr:cNvGraphicFramePr/>
      </xdr:nvGraphicFramePr>
      <xdr:xfrm>
        <a:off x="4810125" y="1390650"/>
        <a:ext cx="6419850" cy="27146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15</xdr:row>
      <xdr:rowOff>19050</xdr:rowOff>
    </xdr:from>
    <xdr:to>
      <xdr:col>11</xdr:col>
      <xdr:colOff>352425</xdr:colOff>
      <xdr:row>32</xdr:row>
      <xdr:rowOff>47625</xdr:rowOff>
    </xdr:to>
    <xdr:graphicFrame>
      <xdr:nvGraphicFramePr>
        <xdr:cNvPr id="1" name="Chart 1"/>
        <xdr:cNvGraphicFramePr/>
      </xdr:nvGraphicFramePr>
      <xdr:xfrm>
        <a:off x="638175" y="2333625"/>
        <a:ext cx="6419850" cy="27813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14</xdr:row>
      <xdr:rowOff>123825</xdr:rowOff>
    </xdr:from>
    <xdr:to>
      <xdr:col>9</xdr:col>
      <xdr:colOff>123825</xdr:colOff>
      <xdr:row>31</xdr:row>
      <xdr:rowOff>142875</xdr:rowOff>
    </xdr:to>
    <xdr:graphicFrame>
      <xdr:nvGraphicFramePr>
        <xdr:cNvPr id="1" name="Chart 2"/>
        <xdr:cNvGraphicFramePr/>
      </xdr:nvGraphicFramePr>
      <xdr:xfrm>
        <a:off x="619125" y="226695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15</xdr:row>
      <xdr:rowOff>66675</xdr:rowOff>
    </xdr:from>
    <xdr:to>
      <xdr:col>12</xdr:col>
      <xdr:colOff>247650</xdr:colOff>
      <xdr:row>32</xdr:row>
      <xdr:rowOff>95250</xdr:rowOff>
    </xdr:to>
    <xdr:graphicFrame>
      <xdr:nvGraphicFramePr>
        <xdr:cNvPr id="1" name="Chart 1"/>
        <xdr:cNvGraphicFramePr/>
      </xdr:nvGraphicFramePr>
      <xdr:xfrm>
        <a:off x="1133475" y="2362200"/>
        <a:ext cx="6429375" cy="2781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361950</xdr:colOff>
      <xdr:row>8</xdr:row>
      <xdr:rowOff>28575</xdr:rowOff>
    </xdr:from>
    <xdr:to>
      <xdr:col>15</xdr:col>
      <xdr:colOff>85725</xdr:colOff>
      <xdr:row>24</xdr:row>
      <xdr:rowOff>104775</xdr:rowOff>
    </xdr:to>
    <xdr:graphicFrame>
      <xdr:nvGraphicFramePr>
        <xdr:cNvPr id="1" name="Chart 2"/>
        <xdr:cNvGraphicFramePr/>
      </xdr:nvGraphicFramePr>
      <xdr:xfrm>
        <a:off x="3343275" y="1247775"/>
        <a:ext cx="6429375" cy="2514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15</xdr:row>
      <xdr:rowOff>0</xdr:rowOff>
    </xdr:from>
    <xdr:to>
      <xdr:col>11</xdr:col>
      <xdr:colOff>9525</xdr:colOff>
      <xdr:row>30</xdr:row>
      <xdr:rowOff>57150</xdr:rowOff>
    </xdr:to>
    <xdr:graphicFrame>
      <xdr:nvGraphicFramePr>
        <xdr:cNvPr id="1" name="Chart 2"/>
        <xdr:cNvGraphicFramePr/>
      </xdr:nvGraphicFramePr>
      <xdr:xfrm>
        <a:off x="1190625" y="2295525"/>
        <a:ext cx="6438900" cy="23526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381000</xdr:colOff>
      <xdr:row>9</xdr:row>
      <xdr:rowOff>0</xdr:rowOff>
    </xdr:from>
    <xdr:to>
      <xdr:col>17</xdr:col>
      <xdr:colOff>123825</xdr:colOff>
      <xdr:row>27</xdr:row>
      <xdr:rowOff>0</xdr:rowOff>
    </xdr:to>
    <xdr:graphicFrame>
      <xdr:nvGraphicFramePr>
        <xdr:cNvPr id="1" name="Chart 1"/>
        <xdr:cNvGraphicFramePr/>
      </xdr:nvGraphicFramePr>
      <xdr:xfrm>
        <a:off x="4229100" y="1524000"/>
        <a:ext cx="6448425" cy="27432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8</xdr:row>
      <xdr:rowOff>847725</xdr:rowOff>
    </xdr:from>
    <xdr:to>
      <xdr:col>16</xdr:col>
      <xdr:colOff>552450</xdr:colOff>
      <xdr:row>25</xdr:row>
      <xdr:rowOff>76200</xdr:rowOff>
    </xdr:to>
    <xdr:graphicFrame>
      <xdr:nvGraphicFramePr>
        <xdr:cNvPr id="1" name="Chart 1"/>
        <xdr:cNvGraphicFramePr/>
      </xdr:nvGraphicFramePr>
      <xdr:xfrm>
        <a:off x="4514850" y="2066925"/>
        <a:ext cx="6457950" cy="27336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257175</xdr:colOff>
      <xdr:row>8</xdr:row>
      <xdr:rowOff>142875</xdr:rowOff>
    </xdr:from>
    <xdr:to>
      <xdr:col>14</xdr:col>
      <xdr:colOff>495300</xdr:colOff>
      <xdr:row>25</xdr:row>
      <xdr:rowOff>133350</xdr:rowOff>
    </xdr:to>
    <xdr:graphicFrame>
      <xdr:nvGraphicFramePr>
        <xdr:cNvPr id="1" name="Chart 6"/>
        <xdr:cNvGraphicFramePr/>
      </xdr:nvGraphicFramePr>
      <xdr:xfrm>
        <a:off x="3381375" y="1362075"/>
        <a:ext cx="6334125" cy="258127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19</xdr:row>
      <xdr:rowOff>142875</xdr:rowOff>
    </xdr:from>
    <xdr:to>
      <xdr:col>9</xdr:col>
      <xdr:colOff>533400</xdr:colOff>
      <xdr:row>36</xdr:row>
      <xdr:rowOff>57150</xdr:rowOff>
    </xdr:to>
    <xdr:graphicFrame>
      <xdr:nvGraphicFramePr>
        <xdr:cNvPr id="1" name="Chart 1"/>
        <xdr:cNvGraphicFramePr/>
      </xdr:nvGraphicFramePr>
      <xdr:xfrm>
        <a:off x="685800" y="3038475"/>
        <a:ext cx="6448425" cy="250507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19</xdr:row>
      <xdr:rowOff>114300</xdr:rowOff>
    </xdr:from>
    <xdr:to>
      <xdr:col>9</xdr:col>
      <xdr:colOff>457200</xdr:colOff>
      <xdr:row>36</xdr:row>
      <xdr:rowOff>133350</xdr:rowOff>
    </xdr:to>
    <xdr:graphicFrame>
      <xdr:nvGraphicFramePr>
        <xdr:cNvPr id="1" name="Chart 1"/>
        <xdr:cNvGraphicFramePr/>
      </xdr:nvGraphicFramePr>
      <xdr:xfrm>
        <a:off x="657225" y="300990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17</xdr:row>
      <xdr:rowOff>152400</xdr:rowOff>
    </xdr:from>
    <xdr:to>
      <xdr:col>9</xdr:col>
      <xdr:colOff>476250</xdr:colOff>
      <xdr:row>34</xdr:row>
      <xdr:rowOff>9525</xdr:rowOff>
    </xdr:to>
    <xdr:graphicFrame>
      <xdr:nvGraphicFramePr>
        <xdr:cNvPr id="1" name="Chart 1"/>
        <xdr:cNvGraphicFramePr/>
      </xdr:nvGraphicFramePr>
      <xdr:xfrm>
        <a:off x="666750" y="290512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18</xdr:row>
      <xdr:rowOff>114300</xdr:rowOff>
    </xdr:from>
    <xdr:to>
      <xdr:col>9</xdr:col>
      <xdr:colOff>266700</xdr:colOff>
      <xdr:row>35</xdr:row>
      <xdr:rowOff>133350</xdr:rowOff>
    </xdr:to>
    <xdr:graphicFrame>
      <xdr:nvGraphicFramePr>
        <xdr:cNvPr id="1" name="Chart 2"/>
        <xdr:cNvGraphicFramePr/>
      </xdr:nvGraphicFramePr>
      <xdr:xfrm>
        <a:off x="657225" y="285750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200025</xdr:colOff>
      <xdr:row>9</xdr:row>
      <xdr:rowOff>571500</xdr:rowOff>
    </xdr:from>
    <xdr:to>
      <xdr:col>17</xdr:col>
      <xdr:colOff>457200</xdr:colOff>
      <xdr:row>26</xdr:row>
      <xdr:rowOff>114300</xdr:rowOff>
    </xdr:to>
    <xdr:graphicFrame>
      <xdr:nvGraphicFramePr>
        <xdr:cNvPr id="1" name="Chart 4"/>
        <xdr:cNvGraphicFramePr/>
      </xdr:nvGraphicFramePr>
      <xdr:xfrm>
        <a:off x="4953000" y="1943100"/>
        <a:ext cx="6353175" cy="25908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19</xdr:row>
      <xdr:rowOff>19050</xdr:rowOff>
    </xdr:from>
    <xdr:to>
      <xdr:col>9</xdr:col>
      <xdr:colOff>466725</xdr:colOff>
      <xdr:row>35</xdr:row>
      <xdr:rowOff>38100</xdr:rowOff>
    </xdr:to>
    <xdr:graphicFrame>
      <xdr:nvGraphicFramePr>
        <xdr:cNvPr id="1" name="Chart 2"/>
        <xdr:cNvGraphicFramePr/>
      </xdr:nvGraphicFramePr>
      <xdr:xfrm>
        <a:off x="619125" y="309562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19</xdr:row>
      <xdr:rowOff>38100</xdr:rowOff>
    </xdr:from>
    <xdr:to>
      <xdr:col>9</xdr:col>
      <xdr:colOff>542925</xdr:colOff>
      <xdr:row>35</xdr:row>
      <xdr:rowOff>66675</xdr:rowOff>
    </xdr:to>
    <xdr:graphicFrame>
      <xdr:nvGraphicFramePr>
        <xdr:cNvPr id="1" name="Chart 1"/>
        <xdr:cNvGraphicFramePr/>
      </xdr:nvGraphicFramePr>
      <xdr:xfrm>
        <a:off x="685800" y="3114675"/>
        <a:ext cx="6419850" cy="2619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25</xdr:row>
      <xdr:rowOff>19050</xdr:rowOff>
    </xdr:from>
    <xdr:to>
      <xdr:col>9</xdr:col>
      <xdr:colOff>228600</xdr:colOff>
      <xdr:row>36</xdr:row>
      <xdr:rowOff>57150</xdr:rowOff>
    </xdr:to>
    <xdr:graphicFrame>
      <xdr:nvGraphicFramePr>
        <xdr:cNvPr id="1" name="Chart 3"/>
        <xdr:cNvGraphicFramePr/>
      </xdr:nvGraphicFramePr>
      <xdr:xfrm>
        <a:off x="628650" y="3848100"/>
        <a:ext cx="6448425" cy="1724025"/>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47625</xdr:colOff>
      <xdr:row>37</xdr:row>
      <xdr:rowOff>104775</xdr:rowOff>
    </xdr:from>
    <xdr:to>
      <xdr:col>9</xdr:col>
      <xdr:colOff>266700</xdr:colOff>
      <xdr:row>49</xdr:row>
      <xdr:rowOff>9525</xdr:rowOff>
    </xdr:to>
    <xdr:graphicFrame>
      <xdr:nvGraphicFramePr>
        <xdr:cNvPr id="2" name="Chart 4"/>
        <xdr:cNvGraphicFramePr/>
      </xdr:nvGraphicFramePr>
      <xdr:xfrm>
        <a:off x="657225" y="5781675"/>
        <a:ext cx="6457950" cy="1743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104775</xdr:colOff>
      <xdr:row>1</xdr:row>
      <xdr:rowOff>95250</xdr:rowOff>
    </xdr:from>
    <xdr:to>
      <xdr:col>19</xdr:col>
      <xdr:colOff>66675</xdr:colOff>
      <xdr:row>17</xdr:row>
      <xdr:rowOff>123825</xdr:rowOff>
    </xdr:to>
    <xdr:graphicFrame>
      <xdr:nvGraphicFramePr>
        <xdr:cNvPr id="1" name="Chart 1"/>
        <xdr:cNvGraphicFramePr/>
      </xdr:nvGraphicFramePr>
      <xdr:xfrm>
        <a:off x="4819650" y="257175"/>
        <a:ext cx="6448425" cy="261937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133350</xdr:colOff>
      <xdr:row>10</xdr:row>
      <xdr:rowOff>95250</xdr:rowOff>
    </xdr:from>
    <xdr:to>
      <xdr:col>19</xdr:col>
      <xdr:colOff>104775</xdr:colOff>
      <xdr:row>26</xdr:row>
      <xdr:rowOff>133350</xdr:rowOff>
    </xdr:to>
    <xdr:graphicFrame>
      <xdr:nvGraphicFramePr>
        <xdr:cNvPr id="2" name="Chart 7"/>
        <xdr:cNvGraphicFramePr/>
      </xdr:nvGraphicFramePr>
      <xdr:xfrm>
        <a:off x="4848225" y="1714500"/>
        <a:ext cx="6457950" cy="2628900"/>
      </xdr:xfrm>
      <a:graphic>
        <a:graphicData uri="http://schemas.openxmlformats.org/drawingml/2006/chart">
          <c:chart xmlns:c="http://schemas.openxmlformats.org/drawingml/2006/chart" r:id="rId2"/>
        </a:graphicData>
      </a:graphic>
    </xdr:graphicFrame>
    <xdr:clientData/>
  </xdr:twoCellAnchor>
  <xdr:twoCellAnchor editAs="absolute">
    <xdr:from>
      <xdr:col>8</xdr:col>
      <xdr:colOff>171450</xdr:colOff>
      <xdr:row>17</xdr:row>
      <xdr:rowOff>123825</xdr:rowOff>
    </xdr:from>
    <xdr:to>
      <xdr:col>19</xdr:col>
      <xdr:colOff>142875</xdr:colOff>
      <xdr:row>34</xdr:row>
      <xdr:rowOff>0</xdr:rowOff>
    </xdr:to>
    <xdr:graphicFrame>
      <xdr:nvGraphicFramePr>
        <xdr:cNvPr id="3" name="Chart 8"/>
        <xdr:cNvGraphicFramePr/>
      </xdr:nvGraphicFramePr>
      <xdr:xfrm>
        <a:off x="4886325" y="2876550"/>
        <a:ext cx="6457950" cy="2628900"/>
      </xdr:xfrm>
      <a:graphic>
        <a:graphicData uri="http://schemas.openxmlformats.org/drawingml/2006/chart">
          <c:chart xmlns:c="http://schemas.openxmlformats.org/drawingml/2006/chart" r:id="rId3"/>
        </a:graphicData>
      </a:graphic>
    </xdr:graphicFrame>
    <xdr:clientData/>
  </xdr:twoCellAnchor>
  <xdr:twoCellAnchor editAs="absolute">
    <xdr:from>
      <xdr:col>8</xdr:col>
      <xdr:colOff>247650</xdr:colOff>
      <xdr:row>26</xdr:row>
      <xdr:rowOff>66675</xdr:rowOff>
    </xdr:from>
    <xdr:to>
      <xdr:col>19</xdr:col>
      <xdr:colOff>219075</xdr:colOff>
      <xdr:row>42</xdr:row>
      <xdr:rowOff>104775</xdr:rowOff>
    </xdr:to>
    <xdr:graphicFrame>
      <xdr:nvGraphicFramePr>
        <xdr:cNvPr id="4" name="Chart 9"/>
        <xdr:cNvGraphicFramePr/>
      </xdr:nvGraphicFramePr>
      <xdr:xfrm>
        <a:off x="4962525" y="4276725"/>
        <a:ext cx="6457950" cy="2628900"/>
      </xdr:xfrm>
      <a:graphic>
        <a:graphicData uri="http://schemas.openxmlformats.org/drawingml/2006/chart">
          <c:chart xmlns:c="http://schemas.openxmlformats.org/drawingml/2006/chart" r:id="rId4"/>
        </a:graphicData>
      </a:graphic>
    </xdr:graphicFrame>
    <xdr:clientData/>
  </xdr:twoCellAnchor>
  <xdr:twoCellAnchor editAs="absolute">
    <xdr:from>
      <xdr:col>8</xdr:col>
      <xdr:colOff>304800</xdr:colOff>
      <xdr:row>34</xdr:row>
      <xdr:rowOff>38100</xdr:rowOff>
    </xdr:from>
    <xdr:to>
      <xdr:col>19</xdr:col>
      <xdr:colOff>276225</xdr:colOff>
      <xdr:row>50</xdr:row>
      <xdr:rowOff>76200</xdr:rowOff>
    </xdr:to>
    <xdr:graphicFrame>
      <xdr:nvGraphicFramePr>
        <xdr:cNvPr id="5" name="Chart 10"/>
        <xdr:cNvGraphicFramePr/>
      </xdr:nvGraphicFramePr>
      <xdr:xfrm>
        <a:off x="5019675" y="5543550"/>
        <a:ext cx="6457950" cy="2628900"/>
      </xdr:xfrm>
      <a:graphic>
        <a:graphicData uri="http://schemas.openxmlformats.org/drawingml/2006/chart">
          <c:chart xmlns:c="http://schemas.openxmlformats.org/drawingml/2006/chart" r:id="rId5"/>
        </a:graphicData>
      </a:graphic>
    </xdr:graphicFrame>
    <xdr:clientData/>
  </xdr:twoCellAnchor>
  <xdr:twoCellAnchor editAs="absolute">
    <xdr:from>
      <xdr:col>8</xdr:col>
      <xdr:colOff>342900</xdr:colOff>
      <xdr:row>41</xdr:row>
      <xdr:rowOff>38100</xdr:rowOff>
    </xdr:from>
    <xdr:to>
      <xdr:col>19</xdr:col>
      <xdr:colOff>314325</xdr:colOff>
      <xdr:row>57</xdr:row>
      <xdr:rowOff>76200</xdr:rowOff>
    </xdr:to>
    <xdr:graphicFrame>
      <xdr:nvGraphicFramePr>
        <xdr:cNvPr id="6" name="Chart 11"/>
        <xdr:cNvGraphicFramePr/>
      </xdr:nvGraphicFramePr>
      <xdr:xfrm>
        <a:off x="5057775" y="6677025"/>
        <a:ext cx="6457950" cy="2628900"/>
      </xdr:xfrm>
      <a:graphic>
        <a:graphicData uri="http://schemas.openxmlformats.org/drawingml/2006/chart">
          <c:chart xmlns:c="http://schemas.openxmlformats.org/drawingml/2006/chart" r:id="rId6"/>
        </a:graphicData>
      </a:graphic>
    </xdr:graphicFrame>
    <xdr:clientData/>
  </xdr:twoCellAnchor>
  <xdr:twoCellAnchor editAs="absolute">
    <xdr:from>
      <xdr:col>8</xdr:col>
      <xdr:colOff>361950</xdr:colOff>
      <xdr:row>48</xdr:row>
      <xdr:rowOff>57150</xdr:rowOff>
    </xdr:from>
    <xdr:to>
      <xdr:col>19</xdr:col>
      <xdr:colOff>333375</xdr:colOff>
      <xdr:row>64</xdr:row>
      <xdr:rowOff>95250</xdr:rowOff>
    </xdr:to>
    <xdr:graphicFrame>
      <xdr:nvGraphicFramePr>
        <xdr:cNvPr id="7" name="Chart 13"/>
        <xdr:cNvGraphicFramePr/>
      </xdr:nvGraphicFramePr>
      <xdr:xfrm>
        <a:off x="5076825" y="7829550"/>
        <a:ext cx="6457950" cy="2628900"/>
      </xdr:xfrm>
      <a:graphic>
        <a:graphicData uri="http://schemas.openxmlformats.org/drawingml/2006/chart">
          <c:chart xmlns:c="http://schemas.openxmlformats.org/drawingml/2006/chart" r:id="rId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13</xdr:row>
      <xdr:rowOff>66675</xdr:rowOff>
    </xdr:from>
    <xdr:to>
      <xdr:col>11</xdr:col>
      <xdr:colOff>228600</xdr:colOff>
      <xdr:row>26</xdr:row>
      <xdr:rowOff>104775</xdr:rowOff>
    </xdr:to>
    <xdr:graphicFrame>
      <xdr:nvGraphicFramePr>
        <xdr:cNvPr id="1" name="Chart 4"/>
        <xdr:cNvGraphicFramePr/>
      </xdr:nvGraphicFramePr>
      <xdr:xfrm>
        <a:off x="1238250" y="2057400"/>
        <a:ext cx="6410325" cy="2019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18</xdr:row>
      <xdr:rowOff>28575</xdr:rowOff>
    </xdr:from>
    <xdr:to>
      <xdr:col>10</xdr:col>
      <xdr:colOff>209550</xdr:colOff>
      <xdr:row>35</xdr:row>
      <xdr:rowOff>38100</xdr:rowOff>
    </xdr:to>
    <xdr:graphicFrame>
      <xdr:nvGraphicFramePr>
        <xdr:cNvPr id="1" name="Chart 2"/>
        <xdr:cNvGraphicFramePr/>
      </xdr:nvGraphicFramePr>
      <xdr:xfrm>
        <a:off x="1209675" y="2771775"/>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238125</xdr:colOff>
      <xdr:row>9</xdr:row>
      <xdr:rowOff>0</xdr:rowOff>
    </xdr:from>
    <xdr:to>
      <xdr:col>16</xdr:col>
      <xdr:colOff>542925</xdr:colOff>
      <xdr:row>28</xdr:row>
      <xdr:rowOff>0</xdr:rowOff>
    </xdr:to>
    <xdr:graphicFrame>
      <xdr:nvGraphicFramePr>
        <xdr:cNvPr id="1" name="Chart 2"/>
        <xdr:cNvGraphicFramePr/>
      </xdr:nvGraphicFramePr>
      <xdr:xfrm>
        <a:off x="4286250" y="1371600"/>
        <a:ext cx="6400800" cy="2895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295275</xdr:colOff>
      <xdr:row>8</xdr:row>
      <xdr:rowOff>76200</xdr:rowOff>
    </xdr:from>
    <xdr:to>
      <xdr:col>16</xdr:col>
      <xdr:colOff>600075</xdr:colOff>
      <xdr:row>26</xdr:row>
      <xdr:rowOff>47625</xdr:rowOff>
    </xdr:to>
    <xdr:graphicFrame>
      <xdr:nvGraphicFramePr>
        <xdr:cNvPr id="1" name="Chart 1"/>
        <xdr:cNvGraphicFramePr/>
      </xdr:nvGraphicFramePr>
      <xdr:xfrm>
        <a:off x="4343400" y="1304925"/>
        <a:ext cx="6400800" cy="2714625"/>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247650</xdr:colOff>
      <xdr:row>29</xdr:row>
      <xdr:rowOff>19050</xdr:rowOff>
    </xdr:from>
    <xdr:to>
      <xdr:col>16</xdr:col>
      <xdr:colOff>561975</xdr:colOff>
      <xdr:row>47</xdr:row>
      <xdr:rowOff>0</xdr:rowOff>
    </xdr:to>
    <xdr:graphicFrame>
      <xdr:nvGraphicFramePr>
        <xdr:cNvPr id="2" name="Chart 8"/>
        <xdr:cNvGraphicFramePr/>
      </xdr:nvGraphicFramePr>
      <xdr:xfrm>
        <a:off x="4295775" y="4448175"/>
        <a:ext cx="6410325" cy="27241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266700</xdr:colOff>
      <xdr:row>50</xdr:row>
      <xdr:rowOff>47625</xdr:rowOff>
    </xdr:from>
    <xdr:to>
      <xdr:col>16</xdr:col>
      <xdr:colOff>590550</xdr:colOff>
      <xdr:row>68</xdr:row>
      <xdr:rowOff>38100</xdr:rowOff>
    </xdr:to>
    <xdr:graphicFrame>
      <xdr:nvGraphicFramePr>
        <xdr:cNvPr id="3" name="Chart 9"/>
        <xdr:cNvGraphicFramePr/>
      </xdr:nvGraphicFramePr>
      <xdr:xfrm>
        <a:off x="4314825" y="7677150"/>
        <a:ext cx="6419850" cy="2733675"/>
      </xdr:xfrm>
      <a:graphic>
        <a:graphicData uri="http://schemas.openxmlformats.org/drawingml/2006/chart">
          <c:chart xmlns:c="http://schemas.openxmlformats.org/drawingml/2006/chart" r:id="rId3"/>
        </a:graphicData>
      </a:graphic>
    </xdr:graphicFrame>
    <xdr:clientData/>
  </xdr:twoCellAnchor>
  <xdr:twoCellAnchor editAs="absolute">
    <xdr:from>
      <xdr:col>6</xdr:col>
      <xdr:colOff>247650</xdr:colOff>
      <xdr:row>71</xdr:row>
      <xdr:rowOff>85725</xdr:rowOff>
    </xdr:from>
    <xdr:to>
      <xdr:col>16</xdr:col>
      <xdr:colOff>581025</xdr:colOff>
      <xdr:row>89</xdr:row>
      <xdr:rowOff>85725</xdr:rowOff>
    </xdr:to>
    <xdr:graphicFrame>
      <xdr:nvGraphicFramePr>
        <xdr:cNvPr id="4" name="Chart 10"/>
        <xdr:cNvGraphicFramePr/>
      </xdr:nvGraphicFramePr>
      <xdr:xfrm>
        <a:off x="4295775" y="10915650"/>
        <a:ext cx="6429375" cy="2743200"/>
      </xdr:xfrm>
      <a:graphic>
        <a:graphicData uri="http://schemas.openxmlformats.org/drawingml/2006/chart">
          <c:chart xmlns:c="http://schemas.openxmlformats.org/drawingml/2006/chart" r:id="rId4"/>
        </a:graphicData>
      </a:graphic>
    </xdr:graphicFrame>
    <xdr:clientData/>
  </xdr:twoCellAnchor>
  <xdr:twoCellAnchor editAs="absolute">
    <xdr:from>
      <xdr:col>6</xdr:col>
      <xdr:colOff>276225</xdr:colOff>
      <xdr:row>92</xdr:row>
      <xdr:rowOff>104775</xdr:rowOff>
    </xdr:from>
    <xdr:to>
      <xdr:col>17</xdr:col>
      <xdr:colOff>9525</xdr:colOff>
      <xdr:row>110</xdr:row>
      <xdr:rowOff>114300</xdr:rowOff>
    </xdr:to>
    <xdr:graphicFrame>
      <xdr:nvGraphicFramePr>
        <xdr:cNvPr id="5" name="Chart 11"/>
        <xdr:cNvGraphicFramePr/>
      </xdr:nvGraphicFramePr>
      <xdr:xfrm>
        <a:off x="4324350" y="14135100"/>
        <a:ext cx="6438900" cy="2752725"/>
      </xdr:xfrm>
      <a:graphic>
        <a:graphicData uri="http://schemas.openxmlformats.org/drawingml/2006/chart">
          <c:chart xmlns:c="http://schemas.openxmlformats.org/drawingml/2006/chart" r:id="rId5"/>
        </a:graphicData>
      </a:graphic>
    </xdr:graphicFrame>
    <xdr:clientData/>
  </xdr:twoCellAnchor>
  <xdr:twoCellAnchor editAs="absolute">
    <xdr:from>
      <xdr:col>6</xdr:col>
      <xdr:colOff>238125</xdr:colOff>
      <xdr:row>113</xdr:row>
      <xdr:rowOff>57150</xdr:rowOff>
    </xdr:from>
    <xdr:to>
      <xdr:col>16</xdr:col>
      <xdr:colOff>590550</xdr:colOff>
      <xdr:row>131</xdr:row>
      <xdr:rowOff>76200</xdr:rowOff>
    </xdr:to>
    <xdr:graphicFrame>
      <xdr:nvGraphicFramePr>
        <xdr:cNvPr id="6" name="Chart 12"/>
        <xdr:cNvGraphicFramePr/>
      </xdr:nvGraphicFramePr>
      <xdr:xfrm>
        <a:off x="4286250" y="17287875"/>
        <a:ext cx="6448425" cy="27622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9.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1.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2.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4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2.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54.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55.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58.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59.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65.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66.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68.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69.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70.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76.bin"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77.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tabColor indexed="54"/>
  </sheetPr>
  <dimension ref="A1:A1"/>
  <sheetViews>
    <sheetView tabSelected="1" workbookViewId="0" topLeftCell="A1">
      <selection activeCell="A1" sqref="A1"/>
    </sheetView>
  </sheetViews>
  <sheetFormatPr defaultColWidth="9.140625" defaultRowHeight="12.75"/>
  <cols>
    <col min="1" max="16384" width="9.140625" style="3" customWidth="1"/>
  </cols>
  <sheetData>
    <row r="1" s="315" customFormat="1" 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7">
    <tabColor indexed="54"/>
  </sheetPr>
  <dimension ref="A1:A1"/>
  <sheetViews>
    <sheetView workbookViewId="0" topLeftCell="A1">
      <selection activeCell="A1" sqref="A1"/>
    </sheetView>
  </sheetViews>
  <sheetFormatPr defaultColWidth="9.140625" defaultRowHeight="12.75"/>
  <cols>
    <col min="1" max="16384" width="9.140625" style="3" customWidth="1"/>
  </cols>
  <sheetData>
    <row r="1" s="315" customFormat="1" 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2"/>
  <dimension ref="B1:AX18"/>
  <sheetViews>
    <sheetView showGridLines="0" workbookViewId="0" topLeftCell="A1">
      <selection activeCell="A1" sqref="A1"/>
    </sheetView>
  </sheetViews>
  <sheetFormatPr defaultColWidth="9.140625" defaultRowHeight="12.75"/>
  <cols>
    <col min="2" max="2" width="9.140625" style="4" customWidth="1"/>
    <col min="3" max="3" width="19.8515625" style="4" customWidth="1"/>
    <col min="4" max="50" width="9.140625" style="4" customWidth="1"/>
  </cols>
  <sheetData>
    <row r="1" spans="2:50" s="333" customFormat="1" ht="12.75">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row>
    <row r="2" ht="12">
      <c r="C2" s="4" t="s">
        <v>737</v>
      </c>
    </row>
    <row r="3" ht="12">
      <c r="C3" s="4" t="s">
        <v>738</v>
      </c>
    </row>
    <row r="4" ht="12">
      <c r="C4" s="4" t="s">
        <v>765</v>
      </c>
    </row>
    <row r="5" ht="12"/>
    <row r="6" ht="12">
      <c r="C6" s="4" t="s">
        <v>539</v>
      </c>
    </row>
    <row r="7" ht="12">
      <c r="C7" s="4" t="s">
        <v>766</v>
      </c>
    </row>
    <row r="8" ht="12"/>
    <row r="9" spans="4:50" ht="12">
      <c r="D9" s="4">
        <v>1960</v>
      </c>
      <c r="E9" s="4">
        <v>1961</v>
      </c>
      <c r="F9" s="4">
        <v>1962</v>
      </c>
      <c r="G9" s="4">
        <v>1963</v>
      </c>
      <c r="H9" s="4">
        <v>1964</v>
      </c>
      <c r="I9" s="4">
        <v>1965</v>
      </c>
      <c r="J9" s="4">
        <v>1966</v>
      </c>
      <c r="K9" s="4">
        <v>1967</v>
      </c>
      <c r="L9" s="4">
        <v>1968</v>
      </c>
      <c r="M9" s="4">
        <v>1969</v>
      </c>
      <c r="N9" s="4">
        <v>1970</v>
      </c>
      <c r="O9" s="4">
        <v>1971</v>
      </c>
      <c r="P9" s="4">
        <v>1972</v>
      </c>
      <c r="Q9" s="4">
        <v>1973</v>
      </c>
      <c r="R9" s="4">
        <v>1974</v>
      </c>
      <c r="S9" s="4">
        <v>1975</v>
      </c>
      <c r="T9" s="4">
        <v>1976</v>
      </c>
      <c r="U9" s="4">
        <v>1977</v>
      </c>
      <c r="V9" s="4">
        <v>1978</v>
      </c>
      <c r="W9" s="4">
        <v>1979</v>
      </c>
      <c r="X9" s="4">
        <v>1980</v>
      </c>
      <c r="Y9" s="4">
        <v>1981</v>
      </c>
      <c r="Z9" s="4">
        <v>1982</v>
      </c>
      <c r="AA9" s="4">
        <v>1983</v>
      </c>
      <c r="AB9" s="4">
        <v>1984</v>
      </c>
      <c r="AC9" s="4">
        <v>1985</v>
      </c>
      <c r="AD9" s="4">
        <v>1986</v>
      </c>
      <c r="AE9" s="4">
        <v>1987</v>
      </c>
      <c r="AF9" s="4">
        <v>1988</v>
      </c>
      <c r="AG9" s="4">
        <v>1989</v>
      </c>
      <c r="AH9" s="4">
        <v>1990</v>
      </c>
      <c r="AI9" s="4">
        <v>1991</v>
      </c>
      <c r="AJ9" s="4">
        <v>1992</v>
      </c>
      <c r="AK9" s="4">
        <v>1993</v>
      </c>
      <c r="AL9" s="4">
        <v>1994</v>
      </c>
      <c r="AM9" s="4">
        <v>1995</v>
      </c>
      <c r="AN9" s="4">
        <v>1996</v>
      </c>
      <c r="AO9" s="4">
        <v>1997</v>
      </c>
      <c r="AP9" s="4">
        <v>1998</v>
      </c>
      <c r="AQ9" s="4">
        <v>1999</v>
      </c>
      <c r="AR9" s="4">
        <v>2000</v>
      </c>
      <c r="AS9" s="4">
        <v>2001</v>
      </c>
      <c r="AT9" s="4">
        <v>2002</v>
      </c>
      <c r="AU9" s="4">
        <v>2003</v>
      </c>
      <c r="AV9" s="4">
        <v>2004</v>
      </c>
      <c r="AW9" s="4">
        <v>2005</v>
      </c>
      <c r="AX9" s="4">
        <v>2006</v>
      </c>
    </row>
    <row r="10" spans="3:50" ht="12">
      <c r="C10" s="4" t="s">
        <v>606</v>
      </c>
      <c r="D10" s="22">
        <v>402.60707</v>
      </c>
      <c r="E10" s="22">
        <v>405.85774</v>
      </c>
      <c r="F10" s="22">
        <v>409.255573</v>
      </c>
      <c r="G10" s="22">
        <v>413.445081</v>
      </c>
      <c r="H10" s="22">
        <v>416.917267</v>
      </c>
      <c r="I10" s="22">
        <v>420.453515</v>
      </c>
      <c r="J10" s="22">
        <v>423.638348</v>
      </c>
      <c r="K10" s="22">
        <v>426.7950024166667</v>
      </c>
      <c r="L10" s="22">
        <v>429.7064738333333</v>
      </c>
      <c r="M10" s="22">
        <v>432.58625525</v>
      </c>
      <c r="N10" s="22">
        <v>435.474042</v>
      </c>
      <c r="O10" s="22">
        <v>437.308839</v>
      </c>
      <c r="P10" s="22">
        <v>440.0967988</v>
      </c>
      <c r="Q10" s="22">
        <v>442.7745572</v>
      </c>
      <c r="R10" s="22">
        <v>445.2001286</v>
      </c>
      <c r="S10" s="22">
        <v>447.319586</v>
      </c>
      <c r="T10" s="22">
        <v>449.41908</v>
      </c>
      <c r="U10" s="22">
        <v>451.3413295</v>
      </c>
      <c r="V10" s="22">
        <v>453.300234</v>
      </c>
      <c r="W10" s="22">
        <v>455.2985995</v>
      </c>
      <c r="X10" s="22">
        <v>457.052803</v>
      </c>
      <c r="Y10" s="22">
        <v>459.114654</v>
      </c>
      <c r="Z10" s="22">
        <v>460.560228</v>
      </c>
      <c r="AA10" s="22">
        <v>461.714513</v>
      </c>
      <c r="AB10" s="22">
        <v>462.650602</v>
      </c>
      <c r="AC10" s="22">
        <v>463.643322</v>
      </c>
      <c r="AD10" s="22">
        <v>464.736729</v>
      </c>
      <c r="AE10" s="22">
        <v>466.049471</v>
      </c>
      <c r="AF10" s="22">
        <v>467.274166</v>
      </c>
      <c r="AG10" s="22">
        <v>468.904038</v>
      </c>
      <c r="AH10" s="22">
        <v>470.388225</v>
      </c>
      <c r="AI10" s="22">
        <v>471.967435</v>
      </c>
      <c r="AJ10" s="22">
        <v>472.736997</v>
      </c>
      <c r="AK10" s="22">
        <v>474.369386</v>
      </c>
      <c r="AL10" s="22">
        <v>475.553919</v>
      </c>
      <c r="AM10" s="22">
        <v>476.491385</v>
      </c>
      <c r="AN10" s="22">
        <v>477.332544</v>
      </c>
      <c r="AO10" s="22">
        <v>478.101984</v>
      </c>
      <c r="AP10" s="22">
        <v>480.382982</v>
      </c>
      <c r="AQ10" s="22">
        <v>481.075788</v>
      </c>
      <c r="AR10" s="22">
        <v>482.188397</v>
      </c>
      <c r="AS10" s="22">
        <v>482.957989</v>
      </c>
      <c r="AT10" s="22">
        <v>484.540769</v>
      </c>
      <c r="AU10" s="22">
        <v>486.520347</v>
      </c>
      <c r="AV10" s="22">
        <v>488.631792</v>
      </c>
      <c r="AW10" s="22">
        <v>490.89828</v>
      </c>
      <c r="AX10" s="22">
        <v>492.852359</v>
      </c>
    </row>
    <row r="11" ht="12"/>
    <row r="12" ht="12">
      <c r="C12" s="4" t="s">
        <v>767</v>
      </c>
    </row>
    <row r="13" ht="12">
      <c r="C13" s="70" t="s">
        <v>399</v>
      </c>
    </row>
    <row r="14" ht="12"/>
    <row r="15" ht="12"/>
    <row r="16" ht="12"/>
    <row r="17" ht="12"/>
    <row r="18" ht="12">
      <c r="P18" s="70"/>
    </row>
    <row r="19" ht="12"/>
    <row r="20" ht="12"/>
    <row r="21" ht="12"/>
    <row r="22" ht="12"/>
    <row r="23" ht="12"/>
    <row r="24" ht="12"/>
    <row r="25" ht="12"/>
    <row r="26" ht="12"/>
  </sheetData>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
  <dimension ref="B1:N50"/>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8515625" style="4" customWidth="1"/>
    <col min="4" max="4" width="5.140625" style="4" customWidth="1"/>
    <col min="5" max="14" width="7.140625" style="4" customWidth="1"/>
    <col min="15" max="16384" width="9.140625" style="5" customWidth="1"/>
  </cols>
  <sheetData>
    <row r="1" spans="2:14" s="321" customFormat="1" ht="12.75">
      <c r="B1" s="297"/>
      <c r="C1" s="297"/>
      <c r="D1" s="297"/>
      <c r="E1" s="297"/>
      <c r="F1" s="297"/>
      <c r="G1" s="297"/>
      <c r="H1" s="297"/>
      <c r="I1" s="297"/>
      <c r="J1" s="297"/>
      <c r="K1" s="297"/>
      <c r="L1" s="297"/>
      <c r="M1" s="297"/>
      <c r="N1" s="297"/>
    </row>
    <row r="2" ht="12.75">
      <c r="C2" s="4" t="s">
        <v>737</v>
      </c>
    </row>
    <row r="3" spans="2:3" ht="12.75">
      <c r="B3" s="6"/>
      <c r="C3" s="4" t="s">
        <v>738</v>
      </c>
    </row>
    <row r="4" ht="12.75">
      <c r="C4" s="4" t="s">
        <v>765</v>
      </c>
    </row>
    <row r="6" ht="12.75">
      <c r="C6" s="4" t="s">
        <v>768</v>
      </c>
    </row>
    <row r="7" spans="3:12" ht="12.75">
      <c r="C7" s="4" t="s">
        <v>766</v>
      </c>
      <c r="L7" s="158"/>
    </row>
    <row r="9" spans="2:14" ht="12.75">
      <c r="B9" s="1"/>
      <c r="C9" s="1"/>
      <c r="D9" s="2">
        <v>1997</v>
      </c>
      <c r="E9" s="2">
        <v>1998</v>
      </c>
      <c r="F9" s="2">
        <v>1999</v>
      </c>
      <c r="G9" s="2">
        <v>2000</v>
      </c>
      <c r="H9" s="2">
        <v>2001</v>
      </c>
      <c r="I9" s="2">
        <v>2002</v>
      </c>
      <c r="J9" s="2">
        <v>2003</v>
      </c>
      <c r="K9" s="2">
        <v>2004</v>
      </c>
      <c r="L9" s="2">
        <v>2005</v>
      </c>
      <c r="M9" s="2">
        <v>2006</v>
      </c>
      <c r="N9" s="2">
        <v>2007</v>
      </c>
    </row>
    <row r="10" spans="2:14" s="10" customFormat="1" ht="12.75">
      <c r="B10" s="7"/>
      <c r="C10" s="8" t="s">
        <v>607</v>
      </c>
      <c r="D10" s="9">
        <v>478.101984</v>
      </c>
      <c r="E10" s="9">
        <v>480.382982</v>
      </c>
      <c r="F10" s="9">
        <v>481.075788</v>
      </c>
      <c r="G10" s="9">
        <v>482.188397</v>
      </c>
      <c r="H10" s="9">
        <v>482.957989</v>
      </c>
      <c r="I10" s="9">
        <v>484.540769</v>
      </c>
      <c r="J10" s="9">
        <v>486.520347</v>
      </c>
      <c r="K10" s="9">
        <v>488.631792</v>
      </c>
      <c r="L10" s="9">
        <v>490.89828</v>
      </c>
      <c r="M10" s="9">
        <v>492.964961</v>
      </c>
      <c r="N10" s="9">
        <v>495.1</v>
      </c>
    </row>
    <row r="11" spans="2:14" s="10" customFormat="1" ht="12.75">
      <c r="B11" s="11"/>
      <c r="C11" s="12" t="s">
        <v>769</v>
      </c>
      <c r="D11" s="13">
        <v>302.240586</v>
      </c>
      <c r="E11" s="13">
        <v>304.519561</v>
      </c>
      <c r="F11" s="13">
        <v>305.171734</v>
      </c>
      <c r="G11" s="13">
        <v>306.224506</v>
      </c>
      <c r="H11" s="13">
        <v>307.514091</v>
      </c>
      <c r="I11" s="13">
        <v>309.03504</v>
      </c>
      <c r="J11" s="13">
        <v>310.93388</v>
      </c>
      <c r="K11" s="13">
        <v>312.900908</v>
      </c>
      <c r="L11" s="13">
        <v>314.888112</v>
      </c>
      <c r="M11" s="13">
        <v>316.680474</v>
      </c>
      <c r="N11" s="13">
        <v>318.4</v>
      </c>
    </row>
    <row r="12" spans="2:14" s="10" customFormat="1" ht="12.75">
      <c r="B12" s="7"/>
      <c r="C12" s="8" t="s">
        <v>770</v>
      </c>
      <c r="D12" s="9">
        <v>10.170226</v>
      </c>
      <c r="E12" s="9">
        <v>10.192264</v>
      </c>
      <c r="F12" s="9">
        <v>10.213752</v>
      </c>
      <c r="G12" s="9">
        <v>10.239085</v>
      </c>
      <c r="H12" s="9">
        <v>10.263414</v>
      </c>
      <c r="I12" s="9">
        <v>10.309725</v>
      </c>
      <c r="J12" s="9">
        <v>10.355844</v>
      </c>
      <c r="K12" s="9">
        <v>10.396421</v>
      </c>
      <c r="L12" s="9">
        <v>10.445852</v>
      </c>
      <c r="M12" s="9">
        <v>10.511382</v>
      </c>
      <c r="N12" s="9">
        <v>10.6</v>
      </c>
    </row>
    <row r="13" spans="2:14" s="10" customFormat="1" ht="12.75">
      <c r="B13" s="7"/>
      <c r="C13" s="8" t="s">
        <v>771</v>
      </c>
      <c r="D13" s="9">
        <v>8.340936</v>
      </c>
      <c r="E13" s="9">
        <v>8.2832</v>
      </c>
      <c r="F13" s="9">
        <v>8.230371</v>
      </c>
      <c r="G13" s="9">
        <v>8.190876</v>
      </c>
      <c r="H13" s="9">
        <v>7.928901</v>
      </c>
      <c r="I13" s="9">
        <v>7.891959</v>
      </c>
      <c r="J13" s="9">
        <v>7.845841</v>
      </c>
      <c r="K13" s="9">
        <v>7.801273</v>
      </c>
      <c r="L13" s="9">
        <v>7.761049</v>
      </c>
      <c r="M13" s="9">
        <v>7.71875</v>
      </c>
      <c r="N13" s="9">
        <v>7.67929</v>
      </c>
    </row>
    <row r="14" spans="2:14" s="10" customFormat="1" ht="12.75">
      <c r="B14" s="7"/>
      <c r="C14" s="8" t="s">
        <v>772</v>
      </c>
      <c r="D14" s="9">
        <v>10.309137</v>
      </c>
      <c r="E14" s="9">
        <v>10.299125</v>
      </c>
      <c r="F14" s="9">
        <v>10.289621</v>
      </c>
      <c r="G14" s="9">
        <v>10.278098</v>
      </c>
      <c r="H14" s="9">
        <v>10.266546</v>
      </c>
      <c r="I14" s="9">
        <v>10.206436</v>
      </c>
      <c r="J14" s="9">
        <v>10.203269</v>
      </c>
      <c r="K14" s="9">
        <v>10.211455</v>
      </c>
      <c r="L14" s="9">
        <v>10.220577</v>
      </c>
      <c r="M14" s="9">
        <v>10.251079</v>
      </c>
      <c r="N14" s="9">
        <v>10.287189</v>
      </c>
    </row>
    <row r="15" spans="2:14" s="10" customFormat="1" ht="12.75">
      <c r="B15" s="7"/>
      <c r="C15" s="8" t="s">
        <v>773</v>
      </c>
      <c r="D15" s="9">
        <v>5.275121</v>
      </c>
      <c r="E15" s="9">
        <v>5.29486</v>
      </c>
      <c r="F15" s="9">
        <v>5.313577</v>
      </c>
      <c r="G15" s="9">
        <v>5.33002</v>
      </c>
      <c r="H15" s="9">
        <v>5.349212</v>
      </c>
      <c r="I15" s="9">
        <v>5.368354</v>
      </c>
      <c r="J15" s="9">
        <v>5.383507</v>
      </c>
      <c r="K15" s="9">
        <v>5.39764</v>
      </c>
      <c r="L15" s="9">
        <v>5.411405</v>
      </c>
      <c r="M15" s="9">
        <v>5.427459</v>
      </c>
      <c r="N15" s="9">
        <v>5.447084</v>
      </c>
    </row>
    <row r="16" spans="2:14" s="10" customFormat="1" ht="12.75">
      <c r="B16" s="7"/>
      <c r="C16" s="8" t="s">
        <v>774</v>
      </c>
      <c r="D16" s="9">
        <v>82.012162</v>
      </c>
      <c r="E16" s="9">
        <v>82.057379</v>
      </c>
      <c r="F16" s="9">
        <v>82.037011</v>
      </c>
      <c r="G16" s="9">
        <v>82.163475</v>
      </c>
      <c r="H16" s="9">
        <v>82.25954</v>
      </c>
      <c r="I16" s="9">
        <v>82.440309</v>
      </c>
      <c r="J16" s="9">
        <v>82.53668</v>
      </c>
      <c r="K16" s="9">
        <v>82.531671</v>
      </c>
      <c r="L16" s="9">
        <v>82.500849</v>
      </c>
      <c r="M16" s="9">
        <v>82.437995</v>
      </c>
      <c r="N16" s="65">
        <v>82.310995</v>
      </c>
    </row>
    <row r="17" spans="2:14" s="10" customFormat="1" ht="12.75">
      <c r="B17" s="7"/>
      <c r="C17" s="8" t="s">
        <v>775</v>
      </c>
      <c r="D17" s="9">
        <v>1.405996</v>
      </c>
      <c r="E17" s="9">
        <v>1.393074</v>
      </c>
      <c r="F17" s="9">
        <v>1.379237</v>
      </c>
      <c r="G17" s="9">
        <v>1.372071</v>
      </c>
      <c r="H17" s="9">
        <v>1.366959</v>
      </c>
      <c r="I17" s="9">
        <v>1.361242</v>
      </c>
      <c r="J17" s="9">
        <v>1.356045</v>
      </c>
      <c r="K17" s="9">
        <v>1.351069</v>
      </c>
      <c r="L17" s="9">
        <v>1.34751</v>
      </c>
      <c r="M17" s="9">
        <v>1.344684</v>
      </c>
      <c r="N17" s="9">
        <v>1.342409</v>
      </c>
    </row>
    <row r="18" spans="2:14" s="10" customFormat="1" ht="12.75">
      <c r="B18" s="7"/>
      <c r="C18" s="8" t="s">
        <v>776</v>
      </c>
      <c r="D18" s="9">
        <v>3.654955</v>
      </c>
      <c r="E18" s="9">
        <v>3.693582</v>
      </c>
      <c r="F18" s="9">
        <v>3.732201</v>
      </c>
      <c r="G18" s="9">
        <v>3.777763</v>
      </c>
      <c r="H18" s="9">
        <v>3.832973</v>
      </c>
      <c r="I18" s="9">
        <v>3.899876</v>
      </c>
      <c r="J18" s="9">
        <v>3.963665</v>
      </c>
      <c r="K18" s="9">
        <v>4.027732</v>
      </c>
      <c r="L18" s="9">
        <v>4.109173</v>
      </c>
      <c r="M18" s="65">
        <v>4.209019</v>
      </c>
      <c r="N18" s="9">
        <v>4.3</v>
      </c>
    </row>
    <row r="19" spans="2:14" s="10" customFormat="1" ht="12.75">
      <c r="B19" s="7"/>
      <c r="C19" s="8" t="s">
        <v>777</v>
      </c>
      <c r="D19" s="9">
        <v>10.744649</v>
      </c>
      <c r="E19" s="9">
        <v>10.808358</v>
      </c>
      <c r="F19" s="9">
        <v>10.861402</v>
      </c>
      <c r="G19" s="9">
        <v>10.903757</v>
      </c>
      <c r="H19" s="9">
        <v>10.931206</v>
      </c>
      <c r="I19" s="9">
        <v>10.968708</v>
      </c>
      <c r="J19" s="9">
        <v>11.006377</v>
      </c>
      <c r="K19" s="9">
        <v>11.04065</v>
      </c>
      <c r="L19" s="9">
        <v>11.082751</v>
      </c>
      <c r="M19" s="65">
        <v>11.125179</v>
      </c>
      <c r="N19" s="65">
        <v>11.170957</v>
      </c>
    </row>
    <row r="20" spans="2:14" s="10" customFormat="1" ht="12.75">
      <c r="B20" s="7"/>
      <c r="C20" s="8" t="s">
        <v>778</v>
      </c>
      <c r="D20" s="9">
        <v>39.525438</v>
      </c>
      <c r="E20" s="9">
        <v>39.639388</v>
      </c>
      <c r="F20" s="9">
        <v>39.802827</v>
      </c>
      <c r="G20" s="9">
        <v>40.049708</v>
      </c>
      <c r="H20" s="9">
        <v>40.476723</v>
      </c>
      <c r="I20" s="9">
        <v>40.964244</v>
      </c>
      <c r="J20" s="9">
        <v>41.663702</v>
      </c>
      <c r="K20" s="9">
        <v>42.345342</v>
      </c>
      <c r="L20" s="9">
        <v>43.038035</v>
      </c>
      <c r="M20" s="9">
        <v>43.75825</v>
      </c>
      <c r="N20" s="9">
        <v>44.474631</v>
      </c>
    </row>
    <row r="21" spans="2:14" s="10" customFormat="1" ht="12.75">
      <c r="B21" s="7"/>
      <c r="C21" s="8" t="s">
        <v>359</v>
      </c>
      <c r="D21" s="9">
        <v>59.726386</v>
      </c>
      <c r="E21" s="9">
        <v>59.934884</v>
      </c>
      <c r="F21" s="9">
        <v>60.158533</v>
      </c>
      <c r="G21" s="9">
        <v>60.513387</v>
      </c>
      <c r="H21" s="9">
        <v>60.914655</v>
      </c>
      <c r="I21" s="9">
        <v>61.325688</v>
      </c>
      <c r="J21" s="9">
        <v>61.734702</v>
      </c>
      <c r="K21" s="9">
        <v>62.130243</v>
      </c>
      <c r="L21" s="9">
        <v>62.518571</v>
      </c>
      <c r="M21" s="65">
        <v>62.998773</v>
      </c>
      <c r="N21" s="65">
        <v>63.39214</v>
      </c>
    </row>
    <row r="22" spans="2:14" s="10" customFormat="1" ht="12.75">
      <c r="B22" s="7"/>
      <c r="C22" s="8" t="s">
        <v>779</v>
      </c>
      <c r="D22" s="9">
        <v>56.876364</v>
      </c>
      <c r="E22" s="9">
        <v>56.904379</v>
      </c>
      <c r="F22" s="9">
        <v>56.909109</v>
      </c>
      <c r="G22" s="9">
        <v>56.923524</v>
      </c>
      <c r="H22" s="9">
        <v>56.960692</v>
      </c>
      <c r="I22" s="9">
        <v>56.993742</v>
      </c>
      <c r="J22" s="9">
        <v>57.32107</v>
      </c>
      <c r="K22" s="9">
        <v>57.888245</v>
      </c>
      <c r="L22" s="9">
        <v>58.462375</v>
      </c>
      <c r="M22" s="9">
        <v>58.751711</v>
      </c>
      <c r="N22" s="9">
        <v>59.131287</v>
      </c>
    </row>
    <row r="23" spans="2:14" s="10" customFormat="1" ht="12.75">
      <c r="B23" s="7"/>
      <c r="C23" s="8" t="s">
        <v>780</v>
      </c>
      <c r="D23" s="9">
        <v>0.666313</v>
      </c>
      <c r="E23" s="9">
        <v>0.675215</v>
      </c>
      <c r="F23" s="9">
        <v>0.682862</v>
      </c>
      <c r="G23" s="9">
        <v>0.690497</v>
      </c>
      <c r="H23" s="9">
        <v>0.697549</v>
      </c>
      <c r="I23" s="9">
        <v>0.705539</v>
      </c>
      <c r="J23" s="9">
        <v>0.715137</v>
      </c>
      <c r="K23" s="9">
        <v>0.730367</v>
      </c>
      <c r="L23" s="9">
        <v>0.749175</v>
      </c>
      <c r="M23" s="9">
        <v>0.766414</v>
      </c>
      <c r="N23" s="65">
        <v>0.778537</v>
      </c>
    </row>
    <row r="24" spans="2:14" s="10" customFormat="1" ht="12.75">
      <c r="B24" s="7"/>
      <c r="C24" s="8" t="s">
        <v>781</v>
      </c>
      <c r="D24" s="9">
        <v>2.444912</v>
      </c>
      <c r="E24" s="9">
        <v>2.420789</v>
      </c>
      <c r="F24" s="9">
        <v>2.399248</v>
      </c>
      <c r="G24" s="9">
        <v>2.381715</v>
      </c>
      <c r="H24" s="9">
        <v>2.364254</v>
      </c>
      <c r="I24" s="9">
        <v>2.345768</v>
      </c>
      <c r="J24" s="9">
        <v>2.33148</v>
      </c>
      <c r="K24" s="9">
        <v>2.319203</v>
      </c>
      <c r="L24" s="9">
        <v>2.306434</v>
      </c>
      <c r="M24" s="9">
        <v>2.29459</v>
      </c>
      <c r="N24" s="9">
        <v>2.281305</v>
      </c>
    </row>
    <row r="25" spans="2:14" s="10" customFormat="1" ht="12.75">
      <c r="B25" s="7"/>
      <c r="C25" s="8" t="s">
        <v>782</v>
      </c>
      <c r="D25" s="9">
        <v>3.588013</v>
      </c>
      <c r="E25" s="9">
        <v>3.562261</v>
      </c>
      <c r="F25" s="9">
        <v>3.536401</v>
      </c>
      <c r="G25" s="9">
        <v>3.512074</v>
      </c>
      <c r="H25" s="9">
        <v>3.486998</v>
      </c>
      <c r="I25" s="9">
        <v>3.475586</v>
      </c>
      <c r="J25" s="9">
        <v>3.462553</v>
      </c>
      <c r="K25" s="9">
        <v>3.445857</v>
      </c>
      <c r="L25" s="9">
        <v>3.425324</v>
      </c>
      <c r="M25" s="9">
        <v>3.403284</v>
      </c>
      <c r="N25" s="9">
        <v>3.384879</v>
      </c>
    </row>
    <row r="26" spans="2:14" s="10" customFormat="1" ht="12.75">
      <c r="B26" s="7"/>
      <c r="C26" s="8" t="s">
        <v>601</v>
      </c>
      <c r="D26" s="9">
        <v>0.41685</v>
      </c>
      <c r="E26" s="9">
        <v>0.42205</v>
      </c>
      <c r="F26" s="9">
        <v>0.42735</v>
      </c>
      <c r="G26" s="9">
        <v>0.4336</v>
      </c>
      <c r="H26" s="9">
        <v>0.439</v>
      </c>
      <c r="I26" s="9">
        <v>0.44405</v>
      </c>
      <c r="J26" s="9">
        <v>0.4483</v>
      </c>
      <c r="K26" s="9">
        <v>0.4516</v>
      </c>
      <c r="L26" s="9">
        <v>0.455</v>
      </c>
      <c r="M26" s="65">
        <v>0.4595</v>
      </c>
      <c r="N26" s="9">
        <v>0.5</v>
      </c>
    </row>
    <row r="27" spans="2:14" s="10" customFormat="1" ht="12.75">
      <c r="B27" s="7"/>
      <c r="C27" s="8" t="s">
        <v>783</v>
      </c>
      <c r="D27" s="9">
        <v>10.301247</v>
      </c>
      <c r="E27" s="9">
        <v>10.279724</v>
      </c>
      <c r="F27" s="9">
        <v>10.253416</v>
      </c>
      <c r="G27" s="9">
        <v>10.221644</v>
      </c>
      <c r="H27" s="9">
        <v>10.200298</v>
      </c>
      <c r="I27" s="9">
        <v>10.174853</v>
      </c>
      <c r="J27" s="9">
        <v>10.142362</v>
      </c>
      <c r="K27" s="9">
        <v>10.116742</v>
      </c>
      <c r="L27" s="9">
        <v>10.097549</v>
      </c>
      <c r="M27" s="9">
        <v>10.076581</v>
      </c>
      <c r="N27" s="65">
        <v>10.064</v>
      </c>
    </row>
    <row r="28" spans="2:14" s="10" customFormat="1" ht="12.75">
      <c r="B28" s="7"/>
      <c r="C28" s="8" t="s">
        <v>784</v>
      </c>
      <c r="D28" s="9">
        <v>0.373958</v>
      </c>
      <c r="E28" s="9">
        <v>0.376513</v>
      </c>
      <c r="F28" s="9">
        <v>0.378518</v>
      </c>
      <c r="G28" s="9">
        <v>0.380201</v>
      </c>
      <c r="H28" s="9">
        <v>0.391415</v>
      </c>
      <c r="I28" s="9">
        <v>0.394641</v>
      </c>
      <c r="J28" s="9">
        <v>0.397296</v>
      </c>
      <c r="K28" s="9">
        <v>0.399867</v>
      </c>
      <c r="L28" s="9">
        <v>0.402668</v>
      </c>
      <c r="M28" s="9">
        <v>0.404346</v>
      </c>
      <c r="N28" s="9">
        <v>0.40602</v>
      </c>
    </row>
    <row r="29" spans="2:14" s="10" customFormat="1" ht="12.75">
      <c r="B29" s="7"/>
      <c r="C29" s="8" t="s">
        <v>785</v>
      </c>
      <c r="D29" s="9">
        <v>15.567107</v>
      </c>
      <c r="E29" s="9">
        <v>15.654192</v>
      </c>
      <c r="F29" s="9">
        <v>15.760225</v>
      </c>
      <c r="G29" s="9">
        <v>15.86395</v>
      </c>
      <c r="H29" s="9">
        <v>15.987075</v>
      </c>
      <c r="I29" s="9">
        <v>16.105285</v>
      </c>
      <c r="J29" s="9">
        <v>16.192572</v>
      </c>
      <c r="K29" s="9">
        <v>16.258032</v>
      </c>
      <c r="L29" s="9">
        <v>16.305526</v>
      </c>
      <c r="M29" s="9">
        <v>16.33421</v>
      </c>
      <c r="N29" s="9">
        <v>16.357992</v>
      </c>
    </row>
    <row r="30" spans="2:14" s="10" customFormat="1" ht="12.75">
      <c r="B30" s="7"/>
      <c r="C30" s="8" t="s">
        <v>786</v>
      </c>
      <c r="D30" s="9">
        <v>7.964966</v>
      </c>
      <c r="E30" s="9">
        <v>7.971116</v>
      </c>
      <c r="F30" s="9">
        <v>7.982461</v>
      </c>
      <c r="G30" s="9">
        <v>8.002186</v>
      </c>
      <c r="H30" s="9">
        <v>8.020946</v>
      </c>
      <c r="I30" s="9">
        <v>8.065146</v>
      </c>
      <c r="J30" s="9">
        <v>8.102175</v>
      </c>
      <c r="K30" s="9">
        <v>8.140122</v>
      </c>
      <c r="L30" s="9">
        <v>8.206524</v>
      </c>
      <c r="M30" s="9">
        <v>8.265925</v>
      </c>
      <c r="N30" s="65">
        <v>8.298923</v>
      </c>
    </row>
    <row r="31" spans="2:14" s="10" customFormat="1" ht="12.75">
      <c r="B31" s="7"/>
      <c r="C31" s="8" t="s">
        <v>787</v>
      </c>
      <c r="D31" s="9">
        <v>38.639341</v>
      </c>
      <c r="E31" s="9">
        <v>38.659979</v>
      </c>
      <c r="F31" s="9">
        <v>38.666983</v>
      </c>
      <c r="G31" s="9">
        <v>38.653559</v>
      </c>
      <c r="H31" s="9">
        <v>38.253955</v>
      </c>
      <c r="I31" s="9">
        <v>38.242197</v>
      </c>
      <c r="J31" s="9">
        <v>38.218531</v>
      </c>
      <c r="K31" s="9">
        <v>38.190608</v>
      </c>
      <c r="L31" s="9">
        <v>38.173835</v>
      </c>
      <c r="M31" s="9">
        <v>38.157055</v>
      </c>
      <c r="N31" s="9">
        <v>38.125479</v>
      </c>
    </row>
    <row r="32" spans="2:14" s="10" customFormat="1" ht="12.75">
      <c r="B32" s="7"/>
      <c r="C32" s="8" t="s">
        <v>602</v>
      </c>
      <c r="D32" s="9">
        <v>10.072542</v>
      </c>
      <c r="E32" s="9">
        <v>10.109697</v>
      </c>
      <c r="F32" s="9">
        <v>10.148883</v>
      </c>
      <c r="G32" s="9">
        <v>10.195014</v>
      </c>
      <c r="H32" s="9">
        <v>10.256658</v>
      </c>
      <c r="I32" s="9">
        <v>10.32934</v>
      </c>
      <c r="J32" s="9">
        <v>10.407465</v>
      </c>
      <c r="K32" s="9">
        <v>10.474685</v>
      </c>
      <c r="L32" s="9">
        <v>10.529255</v>
      </c>
      <c r="M32" s="9">
        <v>10.569592</v>
      </c>
      <c r="N32" s="65">
        <v>10.599095</v>
      </c>
    </row>
    <row r="33" spans="2:14" s="10" customFormat="1" ht="12.75">
      <c r="B33" s="7"/>
      <c r="C33" s="8" t="s">
        <v>788</v>
      </c>
      <c r="D33" s="9">
        <v>22.053681</v>
      </c>
      <c r="E33" s="9">
        <v>21.98881</v>
      </c>
      <c r="F33" s="9">
        <v>21.946431</v>
      </c>
      <c r="G33" s="9">
        <v>21.907807</v>
      </c>
      <c r="H33" s="9">
        <v>21.876455</v>
      </c>
      <c r="I33" s="9">
        <v>21.833483</v>
      </c>
      <c r="J33" s="9">
        <v>21.772774</v>
      </c>
      <c r="K33" s="9">
        <v>21.711252</v>
      </c>
      <c r="L33" s="9">
        <v>21.658528</v>
      </c>
      <c r="M33" s="9">
        <v>21.610213</v>
      </c>
      <c r="N33" s="9">
        <v>21.565119</v>
      </c>
    </row>
    <row r="34" spans="2:14" s="10" customFormat="1" ht="12.75">
      <c r="B34" s="7"/>
      <c r="C34" s="8" t="s">
        <v>789</v>
      </c>
      <c r="D34" s="9">
        <v>1.986989</v>
      </c>
      <c r="E34" s="9">
        <v>1.984923</v>
      </c>
      <c r="F34" s="9">
        <v>1.978334</v>
      </c>
      <c r="G34" s="9">
        <v>1.987755</v>
      </c>
      <c r="H34" s="9">
        <v>1.990094</v>
      </c>
      <c r="I34" s="9">
        <v>1.994026</v>
      </c>
      <c r="J34" s="9">
        <v>1.995033</v>
      </c>
      <c r="K34" s="9">
        <v>1.996433</v>
      </c>
      <c r="L34" s="9">
        <v>1.99759</v>
      </c>
      <c r="M34" s="9">
        <v>2.003358</v>
      </c>
      <c r="N34" s="9">
        <v>2.010377</v>
      </c>
    </row>
    <row r="35" spans="2:14" s="10" customFormat="1" ht="12.75">
      <c r="B35" s="7"/>
      <c r="C35" s="8" t="s">
        <v>790</v>
      </c>
      <c r="D35" s="9">
        <v>5.378932</v>
      </c>
      <c r="E35" s="9">
        <v>5.38765</v>
      </c>
      <c r="F35" s="9">
        <v>5.393382</v>
      </c>
      <c r="G35" s="9">
        <v>5.398657</v>
      </c>
      <c r="H35" s="9">
        <v>5.378783</v>
      </c>
      <c r="I35" s="9">
        <v>5.378951</v>
      </c>
      <c r="J35" s="9">
        <v>5.379161</v>
      </c>
      <c r="K35" s="9">
        <v>5.380053</v>
      </c>
      <c r="L35" s="9">
        <v>5.384822</v>
      </c>
      <c r="M35" s="9">
        <v>5.38918</v>
      </c>
      <c r="N35" s="9">
        <v>5.393637</v>
      </c>
    </row>
    <row r="36" spans="2:14" s="10" customFormat="1" ht="12.75">
      <c r="B36" s="7"/>
      <c r="C36" s="8" t="s">
        <v>791</v>
      </c>
      <c r="D36" s="9">
        <v>5.13232</v>
      </c>
      <c r="E36" s="9">
        <v>5.147349</v>
      </c>
      <c r="F36" s="9">
        <v>5.159646</v>
      </c>
      <c r="G36" s="9">
        <v>5.171302</v>
      </c>
      <c r="H36" s="9">
        <v>5.181115</v>
      </c>
      <c r="I36" s="9">
        <v>5.194901</v>
      </c>
      <c r="J36" s="9">
        <v>5.206295</v>
      </c>
      <c r="K36" s="9">
        <v>5.219732</v>
      </c>
      <c r="L36" s="9">
        <v>5.236611</v>
      </c>
      <c r="M36" s="9">
        <v>5.25558</v>
      </c>
      <c r="N36" s="9">
        <v>5.276955</v>
      </c>
    </row>
    <row r="37" spans="2:14" s="10" customFormat="1" ht="12.75">
      <c r="B37" s="7"/>
      <c r="C37" s="8" t="s">
        <v>792</v>
      </c>
      <c r="D37" s="9">
        <v>8.844499</v>
      </c>
      <c r="E37" s="9">
        <v>8.847625</v>
      </c>
      <c r="F37" s="9">
        <v>8.854322</v>
      </c>
      <c r="G37" s="9">
        <v>8.861426</v>
      </c>
      <c r="H37" s="9">
        <v>8.882792</v>
      </c>
      <c r="I37" s="9">
        <v>8.909128</v>
      </c>
      <c r="J37" s="9">
        <v>8.940788</v>
      </c>
      <c r="K37" s="9">
        <v>8.97567</v>
      </c>
      <c r="L37" s="9">
        <v>9.011392</v>
      </c>
      <c r="M37" s="9">
        <v>9.047752</v>
      </c>
      <c r="N37" s="9">
        <v>9.113257</v>
      </c>
    </row>
    <row r="38" spans="2:14" s="10" customFormat="1" ht="12.75">
      <c r="B38" s="11"/>
      <c r="C38" s="12" t="s">
        <v>793</v>
      </c>
      <c r="D38" s="13">
        <v>58.239312</v>
      </c>
      <c r="E38" s="13">
        <v>58.394596</v>
      </c>
      <c r="F38" s="13">
        <v>58.579685</v>
      </c>
      <c r="G38" s="13">
        <v>58.785246</v>
      </c>
      <c r="H38" s="13">
        <v>58.999781</v>
      </c>
      <c r="I38" s="13">
        <v>59.217592</v>
      </c>
      <c r="J38" s="13">
        <v>59.437723</v>
      </c>
      <c r="K38" s="13">
        <v>59.699828</v>
      </c>
      <c r="L38" s="13">
        <v>60.0599</v>
      </c>
      <c r="M38" s="66">
        <v>60.393044</v>
      </c>
      <c r="N38" s="66">
        <v>60.798438</v>
      </c>
    </row>
    <row r="39" spans="2:14" s="10" customFormat="1" ht="12.75">
      <c r="B39" s="7"/>
      <c r="C39" s="8" t="s">
        <v>794</v>
      </c>
      <c r="D39" s="9">
        <v>4.572474</v>
      </c>
      <c r="E39" s="9">
        <v>4.501149</v>
      </c>
      <c r="F39" s="9">
        <v>4.553769</v>
      </c>
      <c r="G39" s="9">
        <v>4.4417</v>
      </c>
      <c r="H39" s="9">
        <v>4.437452</v>
      </c>
      <c r="I39" s="9">
        <v>4.4441</v>
      </c>
      <c r="J39" s="9">
        <v>4.4422</v>
      </c>
      <c r="K39" s="9">
        <v>4.441761</v>
      </c>
      <c r="L39" s="9">
        <v>4.443883</v>
      </c>
      <c r="M39" s="9">
        <v>4.442884</v>
      </c>
      <c r="N39" s="9">
        <v>4.4</v>
      </c>
    </row>
    <row r="40" spans="2:14" s="10" customFormat="1" ht="12.75">
      <c r="B40" s="7"/>
      <c r="C40" s="8" t="s">
        <v>795</v>
      </c>
      <c r="D40" s="9">
        <v>1.991398</v>
      </c>
      <c r="E40" s="9">
        <v>2.00234</v>
      </c>
      <c r="F40" s="9">
        <v>2.012705</v>
      </c>
      <c r="G40" s="9">
        <v>2.021578</v>
      </c>
      <c r="H40" s="9">
        <v>2.031112</v>
      </c>
      <c r="I40" s="9">
        <v>2.038651</v>
      </c>
      <c r="J40" s="9">
        <v>2.023654</v>
      </c>
      <c r="K40" s="9">
        <v>2.029892</v>
      </c>
      <c r="L40" s="9">
        <v>2.035196</v>
      </c>
      <c r="M40" s="9">
        <v>2.038514</v>
      </c>
      <c r="N40" s="9">
        <v>2.041941</v>
      </c>
    </row>
    <row r="41" spans="2:14" s="10" customFormat="1" ht="12.75">
      <c r="B41" s="7"/>
      <c r="C41" s="8" t="s">
        <v>796</v>
      </c>
      <c r="D41" s="9">
        <v>63.484661</v>
      </c>
      <c r="E41" s="9">
        <v>64.641675</v>
      </c>
      <c r="F41" s="9">
        <v>65.786563</v>
      </c>
      <c r="G41" s="9">
        <v>66.889425</v>
      </c>
      <c r="H41" s="9">
        <v>67.895581</v>
      </c>
      <c r="I41" s="9">
        <v>68.838069</v>
      </c>
      <c r="J41" s="9">
        <v>69.770026</v>
      </c>
      <c r="K41" s="9">
        <v>70.692009</v>
      </c>
      <c r="L41" s="9">
        <v>71.610009</v>
      </c>
      <c r="M41" s="9">
        <v>72.520985</v>
      </c>
      <c r="N41" s="9">
        <v>73.426979</v>
      </c>
    </row>
    <row r="42" spans="2:14" s="10" customFormat="1" ht="12.75">
      <c r="B42" s="14"/>
      <c r="C42" s="15" t="s">
        <v>797</v>
      </c>
      <c r="D42" s="16">
        <v>0.269874</v>
      </c>
      <c r="E42" s="16">
        <v>0.272381</v>
      </c>
      <c r="F42" s="16">
        <v>0.275712</v>
      </c>
      <c r="G42" s="16">
        <v>0.279049</v>
      </c>
      <c r="H42" s="16">
        <v>0.283361</v>
      </c>
      <c r="I42" s="16">
        <v>0.286575</v>
      </c>
      <c r="J42" s="16">
        <v>0.288471</v>
      </c>
      <c r="K42" s="16">
        <v>0.29057</v>
      </c>
      <c r="L42" s="16">
        <v>0.293577</v>
      </c>
      <c r="M42" s="16">
        <v>0.299891</v>
      </c>
      <c r="N42" s="16">
        <v>0.307672</v>
      </c>
    </row>
    <row r="43" spans="2:14" s="10" customFormat="1" ht="12.75">
      <c r="B43" s="17"/>
      <c r="C43" s="18" t="s">
        <v>604</v>
      </c>
      <c r="D43" s="9">
        <v>0.031143</v>
      </c>
      <c r="E43" s="9">
        <v>0.03132</v>
      </c>
      <c r="F43" s="9">
        <v>0.032015</v>
      </c>
      <c r="G43" s="9">
        <v>0.032426</v>
      </c>
      <c r="H43" s="9">
        <v>0.032863</v>
      </c>
      <c r="I43" s="9">
        <v>0.033525</v>
      </c>
      <c r="J43" s="9">
        <v>0.033863</v>
      </c>
      <c r="K43" s="9">
        <v>0.034294</v>
      </c>
      <c r="L43" s="9">
        <v>0.0346</v>
      </c>
      <c r="M43" s="9">
        <v>0.034905</v>
      </c>
      <c r="N43" s="65">
        <v>0.035175</v>
      </c>
    </row>
    <row r="44" spans="2:14" s="10" customFormat="1" ht="12.75">
      <c r="B44" s="17"/>
      <c r="C44" s="18" t="s">
        <v>798</v>
      </c>
      <c r="D44" s="9">
        <v>4.392714</v>
      </c>
      <c r="E44" s="9">
        <v>4.417599</v>
      </c>
      <c r="F44" s="9">
        <v>4.445329</v>
      </c>
      <c r="G44" s="9">
        <v>4.478497</v>
      </c>
      <c r="H44" s="9">
        <v>4.503436</v>
      </c>
      <c r="I44" s="9">
        <v>4.524066</v>
      </c>
      <c r="J44" s="9">
        <v>4.552252</v>
      </c>
      <c r="K44" s="9">
        <v>4.577457</v>
      </c>
      <c r="L44" s="9">
        <v>4.606363</v>
      </c>
      <c r="M44" s="9">
        <v>4.640219</v>
      </c>
      <c r="N44" s="9">
        <v>4.681134</v>
      </c>
    </row>
    <row r="45" spans="2:14" s="10" customFormat="1" ht="12.75">
      <c r="B45" s="11"/>
      <c r="C45" s="12" t="s">
        <v>799</v>
      </c>
      <c r="D45" s="13">
        <v>7.081346</v>
      </c>
      <c r="E45" s="13">
        <v>7.096465</v>
      </c>
      <c r="F45" s="13">
        <v>7.123537</v>
      </c>
      <c r="G45" s="13">
        <v>7.164444</v>
      </c>
      <c r="H45" s="13">
        <v>7.204055</v>
      </c>
      <c r="I45" s="13">
        <v>7.255653</v>
      </c>
      <c r="J45" s="13">
        <v>7.313853</v>
      </c>
      <c r="K45" s="13">
        <v>7.364148</v>
      </c>
      <c r="L45" s="13">
        <v>7.415102</v>
      </c>
      <c r="M45" s="66">
        <v>7.459128</v>
      </c>
      <c r="N45" s="66">
        <v>7.507271</v>
      </c>
    </row>
    <row r="46" spans="2:14" ht="12.75">
      <c r="B46" s="7"/>
      <c r="C46" s="8"/>
      <c r="D46" s="9"/>
      <c r="E46" s="9"/>
      <c r="F46" s="9"/>
      <c r="G46" s="9"/>
      <c r="H46" s="9"/>
      <c r="I46" s="9"/>
      <c r="J46" s="9"/>
      <c r="K46" s="9"/>
      <c r="L46" s="9"/>
      <c r="M46" s="9"/>
      <c r="N46" s="7"/>
    </row>
    <row r="47" spans="2:14" s="20" customFormat="1" ht="12.75">
      <c r="B47" s="17"/>
      <c r="C47" s="25" t="s">
        <v>767</v>
      </c>
      <c r="D47" s="19"/>
      <c r="E47" s="19"/>
      <c r="F47" s="19"/>
      <c r="G47" s="19"/>
      <c r="H47" s="19"/>
      <c r="I47" s="19"/>
      <c r="J47" s="19"/>
      <c r="K47" s="19"/>
      <c r="L47" s="19"/>
      <c r="M47" s="19"/>
      <c r="N47" s="17"/>
    </row>
    <row r="48" ht="12.75">
      <c r="C48" s="25" t="s">
        <v>800</v>
      </c>
    </row>
    <row r="50" ht="12.75">
      <c r="C50" s="4" t="s">
        <v>520</v>
      </c>
    </row>
  </sheetData>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7"/>
  <dimension ref="C2:N20"/>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297" customFormat="1" ht="12"/>
    <row r="2" ht="12">
      <c r="C2" s="4" t="s">
        <v>737</v>
      </c>
    </row>
    <row r="3" ht="12">
      <c r="C3" s="4" t="s">
        <v>738</v>
      </c>
    </row>
    <row r="4" ht="12">
      <c r="C4" s="4" t="s">
        <v>765</v>
      </c>
    </row>
    <row r="5" ht="12"/>
    <row r="6" ht="12">
      <c r="C6" s="4" t="s">
        <v>801</v>
      </c>
    </row>
    <row r="7" ht="12">
      <c r="C7" s="4" t="s">
        <v>608</v>
      </c>
    </row>
    <row r="8" ht="12"/>
    <row r="9" spans="4:14" ht="12">
      <c r="D9" s="4">
        <v>1996</v>
      </c>
      <c r="E9" s="4">
        <v>1997</v>
      </c>
      <c r="F9" s="4">
        <v>1998</v>
      </c>
      <c r="G9" s="4">
        <v>1999</v>
      </c>
      <c r="H9" s="4">
        <v>2000</v>
      </c>
      <c r="I9" s="4">
        <v>2001</v>
      </c>
      <c r="J9" s="4">
        <v>2002</v>
      </c>
      <c r="K9" s="4">
        <v>2003</v>
      </c>
      <c r="L9" s="4">
        <v>2004</v>
      </c>
      <c r="M9" s="4">
        <v>2005</v>
      </c>
      <c r="N9" s="4">
        <v>2006</v>
      </c>
    </row>
    <row r="10" spans="3:14" ht="12">
      <c r="C10" s="38" t="s">
        <v>802</v>
      </c>
      <c r="D10" s="22">
        <v>100</v>
      </c>
      <c r="E10" s="22">
        <v>98.36956521739133</v>
      </c>
      <c r="F10" s="22">
        <v>97.28260869565217</v>
      </c>
      <c r="G10" s="22">
        <v>96.19565217391305</v>
      </c>
      <c r="H10" s="22">
        <v>95.10869565217392</v>
      </c>
      <c r="I10" s="22">
        <v>93.47826086956522</v>
      </c>
      <c r="J10" s="22">
        <v>92.3913043478261</v>
      </c>
      <c r="K10" s="22">
        <v>91.30434782608697</v>
      </c>
      <c r="L10" s="22">
        <v>90.21739130434784</v>
      </c>
      <c r="M10" s="22">
        <v>89.13043478260869</v>
      </c>
      <c r="N10" s="22">
        <v>88.04347826086956</v>
      </c>
    </row>
    <row r="11" spans="3:14" ht="12">
      <c r="C11" s="38" t="s">
        <v>803</v>
      </c>
      <c r="D11" s="22">
        <v>100</v>
      </c>
      <c r="E11" s="22">
        <v>99.28057553956835</v>
      </c>
      <c r="F11" s="22">
        <v>97.84172661870502</v>
      </c>
      <c r="G11" s="22">
        <v>97.12230215827337</v>
      </c>
      <c r="H11" s="22">
        <v>95.68345323741008</v>
      </c>
      <c r="I11" s="22">
        <v>94.96402877697841</v>
      </c>
      <c r="J11" s="22">
        <v>94.24460431654676</v>
      </c>
      <c r="K11" s="22">
        <v>93.5251798561151</v>
      </c>
      <c r="L11" s="22">
        <v>92.80575539568345</v>
      </c>
      <c r="M11" s="22">
        <v>92.80575539568345</v>
      </c>
      <c r="N11" s="22">
        <v>92.08633093525181</v>
      </c>
    </row>
    <row r="12" spans="3:14" ht="12">
      <c r="C12" s="38" t="s">
        <v>804</v>
      </c>
      <c r="D12" s="22">
        <v>100</v>
      </c>
      <c r="E12" s="22">
        <v>100.82417582417584</v>
      </c>
      <c r="F12" s="22">
        <v>101.0989010989011</v>
      </c>
      <c r="G12" s="22">
        <v>101.0989010989011</v>
      </c>
      <c r="H12" s="22">
        <v>101.0989010989011</v>
      </c>
      <c r="I12" s="22">
        <v>100.82417582417584</v>
      </c>
      <c r="J12" s="22">
        <v>100.82417582417584</v>
      </c>
      <c r="K12" s="22">
        <v>100.54945054945054</v>
      </c>
      <c r="L12" s="22">
        <v>100.54945054945054</v>
      </c>
      <c r="M12" s="22">
        <v>100.54945054945054</v>
      </c>
      <c r="N12" s="22">
        <v>100.27472527472527</v>
      </c>
    </row>
    <row r="13" spans="3:14" ht="12">
      <c r="C13" s="38" t="s">
        <v>805</v>
      </c>
      <c r="D13" s="22">
        <v>100</v>
      </c>
      <c r="E13" s="22">
        <v>99.39759036144578</v>
      </c>
      <c r="F13" s="22">
        <v>100</v>
      </c>
      <c r="G13" s="22">
        <v>101.20481927710843</v>
      </c>
      <c r="H13" s="22">
        <v>102.40963855421685</v>
      </c>
      <c r="I13" s="22">
        <v>103.61445783132528</v>
      </c>
      <c r="J13" s="22">
        <v>104.81927710843372</v>
      </c>
      <c r="K13" s="22">
        <v>105.42168674698796</v>
      </c>
      <c r="L13" s="22">
        <v>106.62650602409639</v>
      </c>
      <c r="M13" s="22">
        <v>107.2289156626506</v>
      </c>
      <c r="N13" s="22">
        <v>108.43373493975903</v>
      </c>
    </row>
    <row r="14" spans="3:14" ht="12">
      <c r="C14" s="38" t="s">
        <v>806</v>
      </c>
      <c r="D14" s="22">
        <v>100</v>
      </c>
      <c r="E14" s="22">
        <v>101.7857142857143</v>
      </c>
      <c r="F14" s="22">
        <v>103.57142857142858</v>
      </c>
      <c r="G14" s="22">
        <v>106.25</v>
      </c>
      <c r="H14" s="22">
        <v>108.03571428571428</v>
      </c>
      <c r="I14" s="22">
        <v>109.82142857142858</v>
      </c>
      <c r="J14" s="22">
        <v>109.82142857142858</v>
      </c>
      <c r="K14" s="22">
        <v>110.71428571428572</v>
      </c>
      <c r="L14" s="22">
        <v>110.71428571428572</v>
      </c>
      <c r="M14" s="22">
        <v>111.60714285714286</v>
      </c>
      <c r="N14" s="22">
        <v>112.5</v>
      </c>
    </row>
    <row r="15" spans="3:14" ht="12">
      <c r="C15" s="38" t="s">
        <v>807</v>
      </c>
      <c r="D15" s="22">
        <v>100</v>
      </c>
      <c r="E15" s="22">
        <v>100</v>
      </c>
      <c r="F15" s="22">
        <v>100</v>
      </c>
      <c r="G15" s="22">
        <v>97.14285714285714</v>
      </c>
      <c r="H15" s="22">
        <v>94.28571428571428</v>
      </c>
      <c r="I15" s="22">
        <v>94.28571428571428</v>
      </c>
      <c r="J15" s="22">
        <v>100</v>
      </c>
      <c r="K15" s="22">
        <v>102.85714285714288</v>
      </c>
      <c r="L15" s="22">
        <v>108.57142857142857</v>
      </c>
      <c r="M15" s="22">
        <v>111.42857142857143</v>
      </c>
      <c r="N15" s="22">
        <v>114.28571428571428</v>
      </c>
    </row>
    <row r="16" ht="12"/>
    <row r="17" ht="12">
      <c r="C17" s="25" t="s">
        <v>400</v>
      </c>
    </row>
    <row r="18" ht="12"/>
    <row r="19" ht="12">
      <c r="C19" s="279"/>
    </row>
    <row r="20" ht="12">
      <c r="C20" s="23"/>
    </row>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8"/>
  <dimension ref="C2:N30"/>
  <sheetViews>
    <sheetView showGridLines="0" workbookViewId="0" topLeftCell="A1">
      <selection activeCell="A1" sqref="A1"/>
    </sheetView>
  </sheetViews>
  <sheetFormatPr defaultColWidth="9.140625" defaultRowHeight="12.75"/>
  <cols>
    <col min="1" max="2" width="9.140625" style="4" customWidth="1"/>
    <col min="3" max="3" width="15.00390625" style="4" customWidth="1"/>
    <col min="4" max="16384" width="9.140625" style="4" customWidth="1"/>
  </cols>
  <sheetData>
    <row r="1" s="297" customFormat="1" ht="12"/>
    <row r="2" ht="12">
      <c r="C2" s="4" t="s">
        <v>737</v>
      </c>
    </row>
    <row r="3" ht="12">
      <c r="C3" s="4" t="s">
        <v>738</v>
      </c>
    </row>
    <row r="4" ht="12">
      <c r="C4" s="4" t="s">
        <v>765</v>
      </c>
    </row>
    <row r="5" ht="12"/>
    <row r="6" spans="3:14" ht="12">
      <c r="C6" s="4" t="s">
        <v>808</v>
      </c>
      <c r="G6" s="25"/>
      <c r="H6" s="25"/>
      <c r="I6" s="25"/>
      <c r="J6" s="25"/>
      <c r="K6" s="25"/>
      <c r="L6" s="25"/>
      <c r="M6" s="25"/>
      <c r="N6" s="25"/>
    </row>
    <row r="7" spans="3:14" ht="12">
      <c r="C7" s="4" t="s">
        <v>809</v>
      </c>
      <c r="G7" s="25"/>
      <c r="H7" s="25"/>
      <c r="I7" s="25"/>
      <c r="J7" s="25"/>
      <c r="K7" s="25"/>
      <c r="L7" s="25"/>
      <c r="M7" s="25"/>
      <c r="N7" s="25"/>
    </row>
    <row r="8" spans="7:14" ht="12">
      <c r="G8" s="25"/>
      <c r="H8" s="25"/>
      <c r="I8" s="25"/>
      <c r="J8" s="25"/>
      <c r="K8" s="25"/>
      <c r="L8" s="25"/>
      <c r="M8" s="25"/>
      <c r="N8" s="25"/>
    </row>
    <row r="9" spans="4:13" ht="12">
      <c r="D9" s="33" t="s">
        <v>829</v>
      </c>
      <c r="E9" s="33" t="s">
        <v>830</v>
      </c>
      <c r="F9" s="25"/>
      <c r="G9" s="25"/>
      <c r="H9" s="25"/>
      <c r="I9" s="25"/>
      <c r="J9" s="25"/>
      <c r="K9" s="25"/>
      <c r="L9" s="25"/>
      <c r="M9" s="25"/>
    </row>
    <row r="10" spans="3:13" ht="12">
      <c r="C10" s="4" t="s">
        <v>597</v>
      </c>
      <c r="D10" s="181">
        <v>-0.466464347103246</v>
      </c>
      <c r="E10" s="181">
        <v>1.1572861594275559</v>
      </c>
      <c r="F10" s="25"/>
      <c r="G10" s="25"/>
      <c r="H10" s="25"/>
      <c r="I10" s="25"/>
      <c r="J10" s="25"/>
      <c r="K10" s="25"/>
      <c r="L10" s="25"/>
      <c r="M10" s="25"/>
    </row>
    <row r="11" spans="3:13" ht="12">
      <c r="C11" s="4" t="s">
        <v>540</v>
      </c>
      <c r="D11" s="181">
        <v>-0.855118528817425</v>
      </c>
      <c r="E11" s="181">
        <v>1.600442160830513</v>
      </c>
      <c r="F11" s="25"/>
      <c r="G11" s="25"/>
      <c r="H11" s="25"/>
      <c r="I11" s="25"/>
      <c r="J11" s="25"/>
      <c r="K11" s="25"/>
      <c r="L11" s="25"/>
      <c r="M11" s="25"/>
    </row>
    <row r="12" spans="3:13" ht="12">
      <c r="C12" s="4" t="s">
        <v>813</v>
      </c>
      <c r="D12" s="181">
        <v>-1.39984213885746</v>
      </c>
      <c r="E12" s="181">
        <v>2.0603025986341414</v>
      </c>
      <c r="F12" s="25"/>
      <c r="G12" s="25"/>
      <c r="H12" s="25"/>
      <c r="I12" s="25"/>
      <c r="J12" s="25"/>
      <c r="K12" s="25"/>
      <c r="L12" s="25"/>
      <c r="M12" s="25"/>
    </row>
    <row r="13" spans="3:13" ht="12">
      <c r="C13" s="4" t="s">
        <v>814</v>
      </c>
      <c r="D13" s="181">
        <v>-1.86370867316539</v>
      </c>
      <c r="E13" s="181">
        <v>2.357525886844658</v>
      </c>
      <c r="F13" s="25"/>
      <c r="G13" s="25"/>
      <c r="H13" s="25"/>
      <c r="I13" s="25"/>
      <c r="J13" s="25"/>
      <c r="K13" s="25"/>
      <c r="L13" s="25"/>
      <c r="M13" s="25"/>
    </row>
    <row r="14" spans="3:13" ht="12">
      <c r="C14" s="4" t="s">
        <v>815</v>
      </c>
      <c r="D14" s="181">
        <v>-2.28262641841839</v>
      </c>
      <c r="E14" s="181">
        <v>2.6299382127975033</v>
      </c>
      <c r="F14" s="25"/>
      <c r="G14" s="25"/>
      <c r="H14" s="25"/>
      <c r="I14" s="25"/>
      <c r="J14" s="25"/>
      <c r="K14" s="25"/>
      <c r="L14" s="25"/>
      <c r="M14" s="25"/>
    </row>
    <row r="15" spans="3:14" ht="12">
      <c r="C15" s="4" t="s">
        <v>816</v>
      </c>
      <c r="D15" s="181">
        <v>-2.46727687008163</v>
      </c>
      <c r="E15" s="181">
        <v>2.6693514527218</v>
      </c>
      <c r="F15" s="25"/>
      <c r="G15" s="25"/>
      <c r="H15" s="25"/>
      <c r="I15" s="25"/>
      <c r="J15" s="25"/>
      <c r="K15" s="25"/>
      <c r="L15" s="25"/>
      <c r="M15" s="25"/>
      <c r="N15" s="21"/>
    </row>
    <row r="16" spans="3:13" ht="12">
      <c r="C16" s="4" t="s">
        <v>817</v>
      </c>
      <c r="D16" s="181">
        <v>-3.05020203087238</v>
      </c>
      <c r="E16" s="181">
        <v>3.1849991985773958</v>
      </c>
      <c r="F16" s="43"/>
      <c r="G16" s="43"/>
      <c r="H16" s="25"/>
      <c r="I16" s="25"/>
      <c r="J16" s="25"/>
      <c r="K16" s="25"/>
      <c r="L16" s="25"/>
      <c r="M16" s="25"/>
    </row>
    <row r="17" spans="3:11" ht="12">
      <c r="C17" s="4" t="s">
        <v>818</v>
      </c>
      <c r="D17" s="181">
        <v>-3.29173356370065</v>
      </c>
      <c r="E17" s="181">
        <v>3.3868647851654763</v>
      </c>
      <c r="F17" s="43"/>
      <c r="G17" s="43"/>
      <c r="H17" s="25"/>
      <c r="I17" s="25"/>
      <c r="J17" s="25"/>
      <c r="K17" s="25"/>
    </row>
    <row r="18" spans="3:11" ht="12">
      <c r="C18" s="4" t="s">
        <v>819</v>
      </c>
      <c r="D18" s="181">
        <v>-3.55629125689819</v>
      </c>
      <c r="E18" s="181">
        <v>3.5889822648552485</v>
      </c>
      <c r="F18" s="43"/>
      <c r="G18" s="43"/>
      <c r="H18" s="25"/>
      <c r="I18" s="25"/>
      <c r="J18" s="25"/>
      <c r="K18" s="25"/>
    </row>
    <row r="19" spans="3:11" ht="12">
      <c r="C19" s="4" t="s">
        <v>820</v>
      </c>
      <c r="D19" s="181">
        <v>-3.7935153973572</v>
      </c>
      <c r="E19" s="181">
        <v>3.7662690618427446</v>
      </c>
      <c r="F19" s="43"/>
      <c r="G19" s="43"/>
      <c r="H19" s="25"/>
      <c r="I19" s="25"/>
      <c r="J19" s="25"/>
      <c r="K19" s="25"/>
    </row>
    <row r="20" spans="3:11" ht="12">
      <c r="C20" s="4" t="s">
        <v>821</v>
      </c>
      <c r="D20" s="181">
        <v>-3.86424551652642</v>
      </c>
      <c r="E20" s="181">
        <v>3.7894188307719934</v>
      </c>
      <c r="F20" s="43"/>
      <c r="G20" s="43"/>
      <c r="H20" s="25"/>
      <c r="I20" s="25"/>
      <c r="J20" s="25"/>
      <c r="K20" s="25"/>
    </row>
    <row r="21" spans="3:11" ht="12">
      <c r="C21" s="4" t="s">
        <v>822</v>
      </c>
      <c r="D21" s="181">
        <v>-3.6601074028272</v>
      </c>
      <c r="E21" s="181">
        <v>3.5767578255400165</v>
      </c>
      <c r="F21" s="25"/>
      <c r="G21" s="25"/>
      <c r="H21" s="25"/>
      <c r="I21" s="25"/>
      <c r="J21" s="25"/>
      <c r="K21" s="25"/>
    </row>
    <row r="22" spans="3:11" ht="12">
      <c r="C22" s="4" t="s">
        <v>823</v>
      </c>
      <c r="D22" s="181">
        <v>-3.48716682918753</v>
      </c>
      <c r="E22" s="181">
        <v>3.386656602327598</v>
      </c>
      <c r="F22" s="25"/>
      <c r="G22" s="25"/>
      <c r="H22" s="25"/>
      <c r="I22" s="25"/>
      <c r="J22" s="25"/>
      <c r="K22" s="25"/>
    </row>
    <row r="23" spans="3:11" ht="12">
      <c r="C23" s="4" t="s">
        <v>824</v>
      </c>
      <c r="D23" s="181">
        <v>-3.32676418894121</v>
      </c>
      <c r="E23" s="181">
        <v>3.2160162050822145</v>
      </c>
      <c r="F23" s="25"/>
      <c r="G23" s="25"/>
      <c r="H23" s="25"/>
      <c r="I23" s="25"/>
      <c r="J23" s="25"/>
      <c r="K23" s="25"/>
    </row>
    <row r="24" spans="3:11" ht="12">
      <c r="C24" s="4" t="s">
        <v>825</v>
      </c>
      <c r="D24" s="181">
        <v>-3.18114781607664</v>
      </c>
      <c r="E24" s="181">
        <v>3.0279852219460817</v>
      </c>
      <c r="F24" s="25"/>
      <c r="G24" s="25"/>
      <c r="H24" s="25"/>
      <c r="I24" s="25"/>
      <c r="J24" s="25"/>
      <c r="K24" s="25"/>
    </row>
    <row r="25" spans="3:11" ht="12">
      <c r="C25" s="4" t="s">
        <v>826</v>
      </c>
      <c r="D25" s="181">
        <v>-2.9063649707003</v>
      </c>
      <c r="E25" s="181">
        <v>2.762745851936625</v>
      </c>
      <c r="F25" s="25"/>
      <c r="G25" s="25"/>
      <c r="H25" s="25"/>
      <c r="I25" s="25"/>
      <c r="J25" s="25"/>
      <c r="K25" s="25"/>
    </row>
    <row r="26" spans="3:11" ht="12">
      <c r="C26" s="4" t="s">
        <v>827</v>
      </c>
      <c r="D26" s="181">
        <v>-2.68429467044616</v>
      </c>
      <c r="E26" s="181">
        <v>2.551414248635203</v>
      </c>
      <c r="F26" s="25"/>
      <c r="G26" s="25"/>
      <c r="H26" s="25"/>
      <c r="I26" s="25"/>
      <c r="J26" s="25"/>
      <c r="K26" s="25"/>
    </row>
    <row r="27" spans="3:11" ht="12">
      <c r="C27" s="4" t="s">
        <v>828</v>
      </c>
      <c r="D27" s="181">
        <v>-2.64144031459029</v>
      </c>
      <c r="E27" s="181">
        <v>2.5083267036044825</v>
      </c>
      <c r="F27" s="25"/>
      <c r="G27" s="25"/>
      <c r="H27" s="25"/>
      <c r="I27" s="25"/>
      <c r="J27" s="25"/>
      <c r="K27" s="25"/>
    </row>
    <row r="28" spans="3:12" ht="12">
      <c r="C28" s="25"/>
      <c r="D28" s="35"/>
      <c r="E28" s="25"/>
      <c r="F28" s="25"/>
      <c r="G28" s="25"/>
      <c r="H28" s="25"/>
      <c r="I28" s="25"/>
      <c r="J28" s="25"/>
      <c r="K28" s="25"/>
      <c r="L28" s="25"/>
    </row>
    <row r="29" spans="3:12" ht="12">
      <c r="C29" s="25" t="s">
        <v>399</v>
      </c>
      <c r="D29" s="35"/>
      <c r="E29" s="25"/>
      <c r="F29" s="25"/>
      <c r="G29" s="25"/>
      <c r="H29" s="25"/>
      <c r="I29" s="25"/>
      <c r="J29" s="25"/>
      <c r="K29" s="25"/>
      <c r="L29" s="25"/>
    </row>
    <row r="30" spans="4:14" ht="12">
      <c r="D30" s="35"/>
      <c r="E30" s="25"/>
      <c r="F30" s="25"/>
      <c r="G30" s="25"/>
      <c r="H30" s="25"/>
      <c r="I30" s="25"/>
      <c r="J30" s="25"/>
      <c r="K30" s="25"/>
      <c r="L30" s="25"/>
      <c r="M30" s="25"/>
      <c r="N30" s="25"/>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6"/>
  <dimension ref="B1:I47"/>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7.140625" style="4" customWidth="1"/>
    <col min="4" max="9" width="12.7109375" style="4" customWidth="1"/>
    <col min="10" max="16384" width="9.140625" style="5" customWidth="1"/>
  </cols>
  <sheetData>
    <row r="1" spans="2:9" s="321" customFormat="1" ht="12.75">
      <c r="B1" s="297"/>
      <c r="C1" s="297"/>
      <c r="D1" s="297"/>
      <c r="E1" s="297"/>
      <c r="F1" s="297"/>
      <c r="G1" s="297"/>
      <c r="H1" s="297"/>
      <c r="I1" s="297"/>
    </row>
    <row r="2" ht="12.75">
      <c r="C2" s="4" t="s">
        <v>737</v>
      </c>
    </row>
    <row r="3" spans="2:3" ht="12.75">
      <c r="B3" s="6"/>
      <c r="C3" s="4" t="s">
        <v>738</v>
      </c>
    </row>
    <row r="4" ht="12.75">
      <c r="C4" s="4" t="s">
        <v>765</v>
      </c>
    </row>
    <row r="6" ht="12.75">
      <c r="C6" s="4" t="s">
        <v>808</v>
      </c>
    </row>
    <row r="7" ht="12.75">
      <c r="C7" s="4" t="s">
        <v>811</v>
      </c>
    </row>
    <row r="9" spans="2:9" ht="26.25" customHeight="1">
      <c r="B9" s="1"/>
      <c r="C9" s="1"/>
      <c r="D9" s="45" t="s">
        <v>802</v>
      </c>
      <c r="E9" s="45" t="s">
        <v>803</v>
      </c>
      <c r="F9" s="45" t="s">
        <v>804</v>
      </c>
      <c r="G9" s="45" t="s">
        <v>805</v>
      </c>
      <c r="H9" s="45" t="s">
        <v>806</v>
      </c>
      <c r="I9" s="45" t="s">
        <v>807</v>
      </c>
    </row>
    <row r="10" spans="2:9" ht="12.75">
      <c r="B10" s="7"/>
      <c r="C10" s="8" t="s">
        <v>606</v>
      </c>
      <c r="D10" s="9">
        <v>16</v>
      </c>
      <c r="E10" s="9">
        <v>12.7</v>
      </c>
      <c r="F10" s="9">
        <v>36.4</v>
      </c>
      <c r="G10" s="9">
        <v>18.1</v>
      </c>
      <c r="H10" s="9">
        <v>12.6</v>
      </c>
      <c r="I10" s="9">
        <v>4.1</v>
      </c>
    </row>
    <row r="11" spans="2:9" ht="12.75">
      <c r="B11" s="11"/>
      <c r="C11" s="12" t="s">
        <v>810</v>
      </c>
      <c r="D11" s="13">
        <v>15.6</v>
      </c>
      <c r="E11" s="13">
        <v>11.9</v>
      </c>
      <c r="F11" s="13">
        <v>36.8</v>
      </c>
      <c r="G11" s="13">
        <v>18</v>
      </c>
      <c r="H11" s="13">
        <v>13.2</v>
      </c>
      <c r="I11" s="13">
        <v>4.5</v>
      </c>
    </row>
    <row r="12" spans="2:9" ht="12.75">
      <c r="B12" s="7"/>
      <c r="C12" s="8" t="s">
        <v>770</v>
      </c>
      <c r="D12" s="9">
        <v>17.1</v>
      </c>
      <c r="E12" s="9">
        <v>12.1</v>
      </c>
      <c r="F12" s="9">
        <v>35.6</v>
      </c>
      <c r="G12" s="9">
        <v>18.1</v>
      </c>
      <c r="H12" s="9">
        <v>12.8</v>
      </c>
      <c r="I12" s="9">
        <v>4.4</v>
      </c>
    </row>
    <row r="13" spans="2:9" ht="12.75">
      <c r="B13" s="7"/>
      <c r="C13" s="8" t="s">
        <v>771</v>
      </c>
      <c r="D13" s="9">
        <v>13.6</v>
      </c>
      <c r="E13" s="9">
        <v>13.6</v>
      </c>
      <c r="F13" s="9">
        <v>35.5</v>
      </c>
      <c r="G13" s="9">
        <v>20.1</v>
      </c>
      <c r="H13" s="9">
        <v>13.9</v>
      </c>
      <c r="I13" s="9">
        <v>3.3</v>
      </c>
    </row>
    <row r="14" spans="2:9" ht="12.75">
      <c r="B14" s="7"/>
      <c r="C14" s="8" t="s">
        <v>772</v>
      </c>
      <c r="D14" s="9">
        <v>14.6</v>
      </c>
      <c r="E14" s="9">
        <v>13.2</v>
      </c>
      <c r="F14" s="9">
        <v>36.9</v>
      </c>
      <c r="G14" s="9">
        <v>21</v>
      </c>
      <c r="H14" s="9">
        <v>11.1</v>
      </c>
      <c r="I14" s="9">
        <v>3.1</v>
      </c>
    </row>
    <row r="15" spans="2:9" ht="12.75">
      <c r="B15" s="7"/>
      <c r="C15" s="8" t="s">
        <v>773</v>
      </c>
      <c r="D15" s="9">
        <v>18.7</v>
      </c>
      <c r="E15" s="9">
        <v>11.2</v>
      </c>
      <c r="F15" s="9">
        <v>35.1</v>
      </c>
      <c r="G15" s="9">
        <v>19.9</v>
      </c>
      <c r="H15" s="9">
        <v>11.1</v>
      </c>
      <c r="I15" s="9">
        <v>4.1</v>
      </c>
    </row>
    <row r="16" spans="2:9" ht="12.75">
      <c r="B16" s="7"/>
      <c r="C16" s="8" t="s">
        <v>774</v>
      </c>
      <c r="D16" s="9">
        <v>14.1</v>
      </c>
      <c r="E16" s="9">
        <v>11.8</v>
      </c>
      <c r="F16" s="9">
        <v>36.5</v>
      </c>
      <c r="G16" s="9">
        <v>18.4</v>
      </c>
      <c r="H16" s="9">
        <v>14.8</v>
      </c>
      <c r="I16" s="9">
        <v>4.5</v>
      </c>
    </row>
    <row r="17" spans="2:9" ht="12.75">
      <c r="B17" s="7"/>
      <c r="C17" s="8" t="s">
        <v>775</v>
      </c>
      <c r="D17" s="9">
        <v>15.1</v>
      </c>
      <c r="E17" s="9">
        <v>15.6</v>
      </c>
      <c r="F17" s="9">
        <v>34.7</v>
      </c>
      <c r="G17" s="9">
        <v>17.9</v>
      </c>
      <c r="H17" s="9">
        <v>13.5</v>
      </c>
      <c r="I17" s="9">
        <v>3.3</v>
      </c>
    </row>
    <row r="18" spans="2:9" ht="12.75">
      <c r="B18" s="7"/>
      <c r="C18" s="8" t="s">
        <v>776</v>
      </c>
      <c r="D18" s="9">
        <v>20.5</v>
      </c>
      <c r="E18" s="9">
        <v>15.2</v>
      </c>
      <c r="F18" s="9">
        <v>37.8</v>
      </c>
      <c r="G18" s="9">
        <v>15.5</v>
      </c>
      <c r="H18" s="9">
        <v>8.4</v>
      </c>
      <c r="I18" s="9">
        <v>2.7</v>
      </c>
    </row>
    <row r="19" spans="2:9" ht="12.75">
      <c r="B19" s="7"/>
      <c r="C19" s="8" t="s">
        <v>777</v>
      </c>
      <c r="D19" s="9">
        <v>14.3</v>
      </c>
      <c r="E19" s="9">
        <v>12</v>
      </c>
      <c r="F19" s="9">
        <v>37.6</v>
      </c>
      <c r="G19" s="9">
        <v>17.6</v>
      </c>
      <c r="H19" s="9">
        <v>14.9</v>
      </c>
      <c r="I19" s="9">
        <v>3.6</v>
      </c>
    </row>
    <row r="20" spans="2:9" ht="12.75">
      <c r="B20" s="7"/>
      <c r="C20" s="8" t="s">
        <v>778</v>
      </c>
      <c r="D20" s="9">
        <v>14.5</v>
      </c>
      <c r="E20" s="9">
        <v>11.9</v>
      </c>
      <c r="F20" s="9">
        <v>40.4</v>
      </c>
      <c r="G20" s="9">
        <v>16.6</v>
      </c>
      <c r="H20" s="9">
        <v>12.3</v>
      </c>
      <c r="I20" s="9">
        <v>4.4</v>
      </c>
    </row>
    <row r="21" spans="2:9" ht="12.75">
      <c r="B21" s="7"/>
      <c r="C21" s="8" t="s">
        <v>600</v>
      </c>
      <c r="D21" s="9">
        <v>18.6</v>
      </c>
      <c r="E21" s="9">
        <v>12.9</v>
      </c>
      <c r="F21" s="9">
        <v>34.4</v>
      </c>
      <c r="G21" s="9">
        <v>17.9</v>
      </c>
      <c r="H21" s="9">
        <v>11.6</v>
      </c>
      <c r="I21" s="9">
        <v>4.6</v>
      </c>
    </row>
    <row r="22" spans="2:9" ht="12.75">
      <c r="B22" s="7"/>
      <c r="C22" s="8" t="s">
        <v>779</v>
      </c>
      <c r="D22" s="9">
        <v>14.1</v>
      </c>
      <c r="E22" s="9">
        <v>10.3</v>
      </c>
      <c r="F22" s="9">
        <v>37.5</v>
      </c>
      <c r="G22" s="9">
        <v>18.3</v>
      </c>
      <c r="H22" s="9">
        <v>14.6</v>
      </c>
      <c r="I22" s="9">
        <v>5.1</v>
      </c>
    </row>
    <row r="23" spans="2:9" ht="12.75">
      <c r="B23" s="7"/>
      <c r="C23" s="8" t="s">
        <v>780</v>
      </c>
      <c r="D23" s="9">
        <v>18.4</v>
      </c>
      <c r="E23" s="9">
        <v>15.8</v>
      </c>
      <c r="F23" s="9">
        <v>37.1</v>
      </c>
      <c r="G23" s="9">
        <v>16.6</v>
      </c>
      <c r="H23" s="9">
        <v>9.4</v>
      </c>
      <c r="I23" s="9">
        <v>2.6</v>
      </c>
    </row>
    <row r="24" spans="2:9" ht="12.75">
      <c r="B24" s="7"/>
      <c r="C24" s="8" t="s">
        <v>781</v>
      </c>
      <c r="D24" s="9">
        <v>14.3</v>
      </c>
      <c r="E24" s="9">
        <v>15.7</v>
      </c>
      <c r="F24" s="9">
        <v>35.5</v>
      </c>
      <c r="G24" s="9">
        <v>17.6</v>
      </c>
      <c r="H24" s="9">
        <v>13.6</v>
      </c>
      <c r="I24" s="9">
        <v>3.2</v>
      </c>
    </row>
    <row r="25" spans="2:9" ht="12.75">
      <c r="B25" s="7"/>
      <c r="C25" s="8" t="s">
        <v>782</v>
      </c>
      <c r="D25" s="9">
        <v>16.5</v>
      </c>
      <c r="E25" s="9">
        <v>15.6</v>
      </c>
      <c r="F25" s="9">
        <v>36.1</v>
      </c>
      <c r="G25" s="9">
        <v>16.5</v>
      </c>
      <c r="H25" s="9">
        <v>12.4</v>
      </c>
      <c r="I25" s="9">
        <v>2.9</v>
      </c>
    </row>
    <row r="26" spans="2:9" ht="12.75">
      <c r="B26" s="7"/>
      <c r="C26" s="8" t="s">
        <v>601</v>
      </c>
      <c r="D26" s="9">
        <v>18.6</v>
      </c>
      <c r="E26" s="9">
        <v>11.6</v>
      </c>
      <c r="F26" s="9">
        <v>38.3</v>
      </c>
      <c r="G26" s="9">
        <v>17.1</v>
      </c>
      <c r="H26" s="9">
        <v>11</v>
      </c>
      <c r="I26" s="9">
        <v>3.3</v>
      </c>
    </row>
    <row r="27" spans="2:9" ht="12.75">
      <c r="B27" s="7"/>
      <c r="C27" s="8" t="s">
        <v>783</v>
      </c>
      <c r="D27" s="9">
        <v>15.4</v>
      </c>
      <c r="E27" s="9">
        <v>12.9</v>
      </c>
      <c r="F27" s="9">
        <v>35.8</v>
      </c>
      <c r="G27" s="9">
        <v>20.1</v>
      </c>
      <c r="H27" s="9">
        <v>12.3</v>
      </c>
      <c r="I27" s="9">
        <v>3.5</v>
      </c>
    </row>
    <row r="28" spans="2:9" ht="12.75">
      <c r="B28" s="7"/>
      <c r="C28" s="8" t="s">
        <v>784</v>
      </c>
      <c r="D28" s="9">
        <v>17.1</v>
      </c>
      <c r="E28" s="9">
        <v>14.4</v>
      </c>
      <c r="F28" s="9">
        <v>34.9</v>
      </c>
      <c r="G28" s="9">
        <v>20</v>
      </c>
      <c r="H28" s="9">
        <v>10.5</v>
      </c>
      <c r="I28" s="9">
        <v>3</v>
      </c>
    </row>
    <row r="29" spans="2:9" ht="12.75">
      <c r="B29" s="7"/>
      <c r="C29" s="8" t="s">
        <v>785</v>
      </c>
      <c r="D29" s="9">
        <v>18.3</v>
      </c>
      <c r="E29" s="9">
        <v>12</v>
      </c>
      <c r="F29" s="9">
        <v>36.5</v>
      </c>
      <c r="G29" s="9">
        <v>19</v>
      </c>
      <c r="H29" s="9">
        <v>10.7</v>
      </c>
      <c r="I29" s="9">
        <v>3.6</v>
      </c>
    </row>
    <row r="30" spans="2:9" ht="12.75">
      <c r="B30" s="7"/>
      <c r="C30" s="8" t="s">
        <v>786</v>
      </c>
      <c r="D30" s="9">
        <v>15.9</v>
      </c>
      <c r="E30" s="9">
        <v>12.3</v>
      </c>
      <c r="F30" s="9">
        <v>37.7</v>
      </c>
      <c r="G30" s="9">
        <v>17.6</v>
      </c>
      <c r="H30" s="9">
        <v>12.1</v>
      </c>
      <c r="I30" s="9">
        <v>4.4</v>
      </c>
    </row>
    <row r="31" spans="2:9" ht="12.75">
      <c r="B31" s="7"/>
      <c r="C31" s="8" t="s">
        <v>787</v>
      </c>
      <c r="D31" s="9">
        <v>16.2</v>
      </c>
      <c r="E31" s="9">
        <v>16.2</v>
      </c>
      <c r="F31" s="9">
        <v>36</v>
      </c>
      <c r="G31" s="9">
        <v>18.2</v>
      </c>
      <c r="H31" s="9">
        <v>10.6</v>
      </c>
      <c r="I31" s="9">
        <v>2.7</v>
      </c>
    </row>
    <row r="32" spans="2:9" ht="12.75">
      <c r="B32" s="7"/>
      <c r="C32" s="8" t="s">
        <v>602</v>
      </c>
      <c r="D32" s="9">
        <v>15.6</v>
      </c>
      <c r="E32" s="9">
        <v>12.2</v>
      </c>
      <c r="F32" s="9">
        <v>37.3</v>
      </c>
      <c r="G32" s="9">
        <v>17.7</v>
      </c>
      <c r="H32" s="9">
        <v>13.2</v>
      </c>
      <c r="I32" s="9">
        <v>3.9</v>
      </c>
    </row>
    <row r="33" spans="2:9" ht="12.75">
      <c r="B33" s="7"/>
      <c r="C33" s="8" t="s">
        <v>788</v>
      </c>
      <c r="D33" s="9">
        <v>15.5</v>
      </c>
      <c r="E33" s="9">
        <v>15.2</v>
      </c>
      <c r="F33" s="9">
        <v>37</v>
      </c>
      <c r="G33" s="9">
        <v>17.4</v>
      </c>
      <c r="H33" s="9">
        <v>12.3</v>
      </c>
      <c r="I33" s="9">
        <v>2.5</v>
      </c>
    </row>
    <row r="34" spans="2:9" ht="12.75">
      <c r="B34" s="7"/>
      <c r="C34" s="8" t="s">
        <v>789</v>
      </c>
      <c r="D34" s="9">
        <v>14.1</v>
      </c>
      <c r="E34" s="9">
        <v>13.1</v>
      </c>
      <c r="F34" s="9">
        <v>38</v>
      </c>
      <c r="G34" s="9">
        <v>19.2</v>
      </c>
      <c r="H34" s="9">
        <v>12.4</v>
      </c>
      <c r="I34" s="9">
        <v>3.2</v>
      </c>
    </row>
    <row r="35" spans="2:9" ht="12.75">
      <c r="B35" s="7"/>
      <c r="C35" s="8" t="s">
        <v>790</v>
      </c>
      <c r="D35" s="9">
        <v>16.6</v>
      </c>
      <c r="E35" s="9">
        <v>15.9</v>
      </c>
      <c r="F35" s="9">
        <v>38</v>
      </c>
      <c r="G35" s="9">
        <v>17.8</v>
      </c>
      <c r="H35" s="9">
        <v>9.3</v>
      </c>
      <c r="I35" s="9">
        <v>2.4</v>
      </c>
    </row>
    <row r="36" spans="2:9" ht="12.75">
      <c r="B36" s="7"/>
      <c r="C36" s="8" t="s">
        <v>791</v>
      </c>
      <c r="D36" s="9">
        <v>17.3</v>
      </c>
      <c r="E36" s="9">
        <v>12.5</v>
      </c>
      <c r="F36" s="9">
        <v>33.2</v>
      </c>
      <c r="G36" s="9">
        <v>21.1</v>
      </c>
      <c r="H36" s="9">
        <v>12</v>
      </c>
      <c r="I36" s="9">
        <v>4</v>
      </c>
    </row>
    <row r="37" spans="2:9" ht="12.75">
      <c r="B37" s="7"/>
      <c r="C37" s="8" t="s">
        <v>792</v>
      </c>
      <c r="D37" s="9">
        <v>17.3</v>
      </c>
      <c r="E37" s="9">
        <v>12.4</v>
      </c>
      <c r="F37" s="9">
        <v>33.3</v>
      </c>
      <c r="G37" s="9">
        <v>19.7</v>
      </c>
      <c r="H37" s="9">
        <v>11.9</v>
      </c>
      <c r="I37" s="9">
        <v>5.4</v>
      </c>
    </row>
    <row r="38" spans="2:9" ht="12.75">
      <c r="B38" s="11"/>
      <c r="C38" s="12" t="s">
        <v>793</v>
      </c>
      <c r="D38" s="13">
        <v>17.8</v>
      </c>
      <c r="E38" s="13">
        <v>13.2</v>
      </c>
      <c r="F38" s="13">
        <v>35.2</v>
      </c>
      <c r="G38" s="13">
        <v>17.8</v>
      </c>
      <c r="H38" s="13">
        <v>11.6</v>
      </c>
      <c r="I38" s="13">
        <v>4.4</v>
      </c>
    </row>
    <row r="39" spans="2:9" ht="12.75">
      <c r="B39" s="17"/>
      <c r="C39" s="18" t="s">
        <v>794</v>
      </c>
      <c r="D39" s="19">
        <v>15.8</v>
      </c>
      <c r="E39" s="19">
        <v>13.1</v>
      </c>
      <c r="F39" s="19">
        <v>35.3</v>
      </c>
      <c r="G39" s="19">
        <v>18.9</v>
      </c>
      <c r="H39" s="19">
        <v>14</v>
      </c>
      <c r="I39" s="19">
        <v>3</v>
      </c>
    </row>
    <row r="40" spans="2:9" ht="12.75">
      <c r="B40" s="17"/>
      <c r="C40" s="8" t="s">
        <v>795</v>
      </c>
      <c r="D40" s="19">
        <v>19.4</v>
      </c>
      <c r="E40" s="19">
        <v>16.1</v>
      </c>
      <c r="F40" s="19">
        <v>36.8</v>
      </c>
      <c r="G40" s="19">
        <v>16.6</v>
      </c>
      <c r="H40" s="19">
        <v>9.6</v>
      </c>
      <c r="I40" s="19">
        <v>1.5</v>
      </c>
    </row>
    <row r="41" spans="2:9" ht="12.75">
      <c r="B41" s="11"/>
      <c r="C41" s="12" t="s">
        <v>796</v>
      </c>
      <c r="D41" s="13">
        <v>28.3</v>
      </c>
      <c r="E41" s="13">
        <v>17.7</v>
      </c>
      <c r="F41" s="13">
        <v>37.3</v>
      </c>
      <c r="G41" s="13">
        <v>10.8</v>
      </c>
      <c r="H41" s="13" t="s">
        <v>603</v>
      </c>
      <c r="I41" s="13" t="s">
        <v>603</v>
      </c>
    </row>
    <row r="42" spans="2:9" ht="12.75">
      <c r="B42" s="7"/>
      <c r="C42" s="8" t="s">
        <v>797</v>
      </c>
      <c r="D42" s="9">
        <v>21.8</v>
      </c>
      <c r="E42" s="9">
        <v>14.6</v>
      </c>
      <c r="F42" s="9">
        <v>36</v>
      </c>
      <c r="G42" s="9">
        <v>15.9</v>
      </c>
      <c r="H42" s="9">
        <v>8.6</v>
      </c>
      <c r="I42" s="9">
        <v>3.1</v>
      </c>
    </row>
    <row r="43" spans="2:9" ht="12.75">
      <c r="B43" s="17"/>
      <c r="C43" s="18" t="s">
        <v>604</v>
      </c>
      <c r="D43" s="19">
        <v>17.4</v>
      </c>
      <c r="E43" s="19">
        <v>12.3</v>
      </c>
      <c r="F43" s="19">
        <v>39.4</v>
      </c>
      <c r="G43" s="19">
        <v>19.4</v>
      </c>
      <c r="H43" s="19">
        <v>8.7</v>
      </c>
      <c r="I43" s="19">
        <v>2.9</v>
      </c>
    </row>
    <row r="44" spans="2:9" ht="12.75">
      <c r="B44" s="7"/>
      <c r="C44" s="8" t="s">
        <v>798</v>
      </c>
      <c r="D44" s="9">
        <v>19.5</v>
      </c>
      <c r="E44" s="9">
        <v>12.4</v>
      </c>
      <c r="F44" s="9">
        <v>35.2</v>
      </c>
      <c r="G44" s="9">
        <v>18.2</v>
      </c>
      <c r="H44" s="9">
        <v>10.1</v>
      </c>
      <c r="I44" s="9">
        <v>4.7</v>
      </c>
    </row>
    <row r="45" spans="2:9" ht="12.75">
      <c r="B45" s="11"/>
      <c r="C45" s="12" t="s">
        <v>799</v>
      </c>
      <c r="D45" s="13">
        <v>16</v>
      </c>
      <c r="E45" s="13">
        <v>11.8</v>
      </c>
      <c r="F45" s="13">
        <v>37.4</v>
      </c>
      <c r="G45" s="13">
        <v>18.8</v>
      </c>
      <c r="H45" s="13">
        <v>11.5</v>
      </c>
      <c r="I45" s="13">
        <v>4.5</v>
      </c>
    </row>
    <row r="46" spans="2:9" ht="12.75">
      <c r="B46" s="7"/>
      <c r="C46" s="8"/>
      <c r="D46" s="9"/>
      <c r="E46" s="9"/>
      <c r="F46" s="9"/>
      <c r="G46" s="9"/>
      <c r="H46" s="9"/>
      <c r="I46" s="9"/>
    </row>
    <row r="47" spans="2:9" ht="12.75">
      <c r="B47" s="17"/>
      <c r="C47" s="25" t="s">
        <v>400</v>
      </c>
      <c r="D47" s="19"/>
      <c r="E47" s="19"/>
      <c r="F47" s="19"/>
      <c r="G47" s="19"/>
      <c r="H47" s="19"/>
      <c r="I47" s="19"/>
    </row>
  </sheetData>
  <printOptions/>
  <pageMargins left="0.75" right="0.7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95"/>
  <dimension ref="B2:S135"/>
  <sheetViews>
    <sheetView showGridLines="0" workbookViewId="0" topLeftCell="A1">
      <selection activeCell="A1" sqref="A1"/>
    </sheetView>
  </sheetViews>
  <sheetFormatPr defaultColWidth="9.140625" defaultRowHeight="12.75"/>
  <cols>
    <col min="1" max="2" width="9.140625" style="4" customWidth="1"/>
    <col min="3" max="3" width="15.00390625" style="4" customWidth="1"/>
    <col min="4" max="16384" width="9.140625" style="4" customWidth="1"/>
  </cols>
  <sheetData>
    <row r="1" s="297" customFormat="1" ht="12"/>
    <row r="2" ht="12">
      <c r="C2" s="4" t="s">
        <v>737</v>
      </c>
    </row>
    <row r="3" ht="12">
      <c r="C3" s="4" t="s">
        <v>738</v>
      </c>
    </row>
    <row r="4" ht="12">
      <c r="C4" s="4" t="s">
        <v>765</v>
      </c>
    </row>
    <row r="5" ht="12.75">
      <c r="C5" s="3"/>
    </row>
    <row r="6" spans="3:14" ht="12">
      <c r="C6" s="4" t="s">
        <v>812</v>
      </c>
      <c r="G6" s="25"/>
      <c r="H6" s="25"/>
      <c r="I6" s="25"/>
      <c r="J6" s="25"/>
      <c r="K6" s="25"/>
      <c r="L6" s="25"/>
      <c r="M6" s="25"/>
      <c r="N6" s="25"/>
    </row>
    <row r="7" spans="3:14" ht="12">
      <c r="C7" s="4" t="s">
        <v>809</v>
      </c>
      <c r="G7" s="25"/>
      <c r="H7" s="25"/>
      <c r="I7" s="25"/>
      <c r="J7" s="25"/>
      <c r="K7" s="25"/>
      <c r="L7" s="25"/>
      <c r="M7" s="25"/>
      <c r="N7" s="25"/>
    </row>
    <row r="8" spans="7:18" ht="12">
      <c r="G8" s="68"/>
      <c r="H8" s="303">
        <v>1950</v>
      </c>
      <c r="I8" s="303"/>
      <c r="J8" s="303"/>
      <c r="K8" s="303"/>
      <c r="L8" s="303"/>
      <c r="M8" s="303"/>
      <c r="N8" s="303"/>
      <c r="O8" s="303"/>
      <c r="P8" s="303"/>
      <c r="Q8" s="303"/>
      <c r="R8" s="68"/>
    </row>
    <row r="9" spans="3:13" ht="12">
      <c r="C9" s="69">
        <v>1950</v>
      </c>
      <c r="D9" s="33" t="s">
        <v>829</v>
      </c>
      <c r="E9" s="33" t="s">
        <v>830</v>
      </c>
      <c r="F9" s="25"/>
      <c r="G9" s="25"/>
      <c r="H9" s="25"/>
      <c r="I9" s="25"/>
      <c r="J9" s="25"/>
      <c r="K9" s="25"/>
      <c r="L9" s="25"/>
      <c r="M9" s="25"/>
    </row>
    <row r="10" spans="2:19" ht="12">
      <c r="B10" s="22"/>
      <c r="D10" s="54"/>
      <c r="E10" s="54"/>
      <c r="F10" s="25"/>
      <c r="G10" s="25"/>
      <c r="H10" s="25"/>
      <c r="I10" s="25"/>
      <c r="J10" s="25"/>
      <c r="K10" s="25"/>
      <c r="L10" s="25"/>
      <c r="M10" s="25"/>
      <c r="R10" s="172"/>
      <c r="S10" s="172"/>
    </row>
    <row r="11" spans="3:19" ht="12">
      <c r="C11" s="4" t="s">
        <v>306</v>
      </c>
      <c r="D11" s="54">
        <v>-0.48718558895759995</v>
      </c>
      <c r="E11" s="54">
        <v>0.8271622899400234</v>
      </c>
      <c r="F11" s="43"/>
      <c r="G11" s="25"/>
      <c r="H11" s="25"/>
      <c r="I11" s="25"/>
      <c r="J11" s="25"/>
      <c r="K11" s="25"/>
      <c r="L11" s="25"/>
      <c r="M11" s="25"/>
      <c r="R11" s="172"/>
      <c r="S11" s="172"/>
    </row>
    <row r="12" spans="3:19" ht="12">
      <c r="C12" s="4" t="s">
        <v>813</v>
      </c>
      <c r="D12" s="54">
        <v>-0.7695176924422705</v>
      </c>
      <c r="E12" s="54">
        <v>1.1091831952602187</v>
      </c>
      <c r="F12" s="25"/>
      <c r="G12" s="25"/>
      <c r="H12" s="25"/>
      <c r="I12" s="25"/>
      <c r="J12" s="25"/>
      <c r="K12" s="25"/>
      <c r="L12" s="25"/>
      <c r="M12" s="25"/>
      <c r="R12" s="172"/>
      <c r="S12" s="172"/>
    </row>
    <row r="13" spans="3:19" ht="12">
      <c r="C13" s="4" t="s">
        <v>814</v>
      </c>
      <c r="D13" s="54">
        <v>-1.2528120887260976</v>
      </c>
      <c r="E13" s="54">
        <v>1.6892407708106234</v>
      </c>
      <c r="F13" s="25"/>
      <c r="G13" s="25"/>
      <c r="H13" s="25"/>
      <c r="I13" s="25"/>
      <c r="J13" s="25"/>
      <c r="K13" s="25"/>
      <c r="L13" s="25"/>
      <c r="M13" s="25"/>
      <c r="S13" s="172"/>
    </row>
    <row r="14" spans="3:19" ht="12">
      <c r="C14" s="4" t="s">
        <v>815</v>
      </c>
      <c r="D14" s="54">
        <v>-1.6021539094707036</v>
      </c>
      <c r="E14" s="54">
        <v>2.15692420292182</v>
      </c>
      <c r="F14" s="25"/>
      <c r="G14" s="25"/>
      <c r="H14" s="25"/>
      <c r="I14" s="25"/>
      <c r="J14" s="25"/>
      <c r="K14" s="25"/>
      <c r="L14" s="25"/>
      <c r="M14" s="25"/>
      <c r="S14" s="172"/>
    </row>
    <row r="15" spans="3:19" ht="12">
      <c r="C15" s="4" t="s">
        <v>816</v>
      </c>
      <c r="D15" s="54">
        <v>-1.9486912998815404</v>
      </c>
      <c r="E15" s="54">
        <v>2.5275332576019633</v>
      </c>
      <c r="F15" s="25"/>
      <c r="G15" s="25"/>
      <c r="H15" s="25"/>
      <c r="I15" s="25"/>
      <c r="J15" s="25"/>
      <c r="K15" s="25"/>
      <c r="L15" s="25"/>
      <c r="M15" s="25"/>
      <c r="N15" s="21"/>
      <c r="R15" s="172"/>
      <c r="S15" s="172"/>
    </row>
    <row r="16" spans="3:19" ht="12">
      <c r="C16" s="4" t="s">
        <v>817</v>
      </c>
      <c r="D16" s="54">
        <v>-2.210913437604817</v>
      </c>
      <c r="E16" s="54">
        <v>2.823616429979392</v>
      </c>
      <c r="F16" s="43"/>
      <c r="G16" s="43"/>
      <c r="H16" s="25"/>
      <c r="I16" s="25"/>
      <c r="J16" s="25"/>
      <c r="K16" s="25"/>
      <c r="L16" s="25"/>
      <c r="M16" s="25"/>
      <c r="S16" s="172"/>
    </row>
    <row r="17" spans="3:19" ht="12">
      <c r="C17" s="4" t="s">
        <v>818</v>
      </c>
      <c r="D17" s="54">
        <v>-2.7592883656523974</v>
      </c>
      <c r="E17" s="54">
        <v>3.161372197186438</v>
      </c>
      <c r="F17" s="43"/>
      <c r="G17" s="43"/>
      <c r="H17" s="25"/>
      <c r="I17" s="25"/>
      <c r="J17" s="25"/>
      <c r="K17" s="25"/>
      <c r="R17" s="172"/>
      <c r="S17" s="172"/>
    </row>
    <row r="18" spans="3:19" ht="12">
      <c r="C18" s="4" t="s">
        <v>819</v>
      </c>
      <c r="D18" s="54">
        <v>-3.346153401050702</v>
      </c>
      <c r="E18" s="54">
        <v>3.502284923897948</v>
      </c>
      <c r="F18" s="43"/>
      <c r="G18" s="43"/>
      <c r="H18" s="25"/>
      <c r="I18" s="25"/>
      <c r="J18" s="25"/>
      <c r="K18" s="25"/>
      <c r="R18" s="172"/>
      <c r="S18" s="172"/>
    </row>
    <row r="19" spans="3:19" ht="12">
      <c r="C19" s="4" t="s">
        <v>820</v>
      </c>
      <c r="D19" s="54">
        <v>-3.5153248563601656</v>
      </c>
      <c r="E19" s="54">
        <v>3.653211171197209</v>
      </c>
      <c r="F19" s="43"/>
      <c r="G19" s="43"/>
      <c r="H19" s="25"/>
      <c r="I19" s="25"/>
      <c r="J19" s="25"/>
      <c r="K19" s="25"/>
      <c r="R19" s="172"/>
      <c r="S19" s="172"/>
    </row>
    <row r="20" spans="3:19" ht="12">
      <c r="C20" s="4" t="s">
        <v>821</v>
      </c>
      <c r="D20" s="54">
        <v>-3.559416530671448</v>
      </c>
      <c r="E20" s="54">
        <v>3.699636831742057</v>
      </c>
      <c r="F20" s="43"/>
      <c r="G20" s="43"/>
      <c r="H20" s="25"/>
      <c r="I20" s="25"/>
      <c r="J20" s="25"/>
      <c r="K20" s="25"/>
      <c r="R20" s="172"/>
      <c r="S20" s="172"/>
    </row>
    <row r="21" spans="3:19" ht="12">
      <c r="C21" s="4" t="s">
        <v>822</v>
      </c>
      <c r="D21" s="54">
        <v>-2.6915504933123025</v>
      </c>
      <c r="E21" s="54">
        <v>2.771760604588014</v>
      </c>
      <c r="F21" s="25"/>
      <c r="G21" s="25"/>
      <c r="H21" s="25"/>
      <c r="I21" s="25"/>
      <c r="J21" s="25"/>
      <c r="K21" s="25"/>
      <c r="R21" s="172"/>
      <c r="S21" s="172"/>
    </row>
    <row r="22" spans="3:19" ht="12">
      <c r="C22" s="4" t="s">
        <v>823</v>
      </c>
      <c r="D22" s="54">
        <v>-3.8989701966490378</v>
      </c>
      <c r="E22" s="54">
        <v>4.015698683155242</v>
      </c>
      <c r="F22" s="25"/>
      <c r="G22" s="25"/>
      <c r="H22" s="25"/>
      <c r="I22" s="25"/>
      <c r="J22" s="25"/>
      <c r="K22" s="25"/>
      <c r="R22" s="172"/>
      <c r="S22" s="172"/>
    </row>
    <row r="23" spans="3:19" ht="12">
      <c r="C23" s="4" t="s">
        <v>824</v>
      </c>
      <c r="D23" s="54">
        <v>-3.9056244886503597</v>
      </c>
      <c r="E23" s="54">
        <v>3.8278127913532036</v>
      </c>
      <c r="F23" s="25"/>
      <c r="G23" s="25"/>
      <c r="H23" s="25"/>
      <c r="I23" s="25"/>
      <c r="J23" s="25"/>
      <c r="K23" s="25"/>
      <c r="R23" s="172"/>
      <c r="S23" s="172"/>
    </row>
    <row r="24" spans="3:19" ht="12">
      <c r="C24" s="4" t="s">
        <v>825</v>
      </c>
      <c r="D24" s="54">
        <v>-3.891808992012613</v>
      </c>
      <c r="E24" s="54">
        <v>3.764037833138851</v>
      </c>
      <c r="F24" s="25"/>
      <c r="G24" s="25"/>
      <c r="H24" s="25"/>
      <c r="I24" s="25"/>
      <c r="J24" s="25"/>
      <c r="K24" s="25"/>
      <c r="R24" s="172"/>
      <c r="S24" s="172"/>
    </row>
    <row r="25" spans="3:11" ht="12">
      <c r="C25" s="4" t="s">
        <v>826</v>
      </c>
      <c r="D25" s="54">
        <v>-3.7238093922912516</v>
      </c>
      <c r="E25" s="54">
        <v>3.629020376380565</v>
      </c>
      <c r="F25" s="25"/>
      <c r="G25" s="25"/>
      <c r="H25" s="25"/>
      <c r="I25" s="25"/>
      <c r="J25" s="25"/>
      <c r="K25" s="25"/>
    </row>
    <row r="26" spans="3:11" ht="12">
      <c r="C26" s="4" t="s">
        <v>827</v>
      </c>
      <c r="D26" s="54">
        <v>-3.8517738343999812</v>
      </c>
      <c r="E26" s="54">
        <v>3.712800757222934</v>
      </c>
      <c r="F26" s="25"/>
      <c r="G26" s="25"/>
      <c r="H26" s="25"/>
      <c r="I26" s="25"/>
      <c r="J26" s="25"/>
      <c r="K26" s="25"/>
    </row>
    <row r="27" spans="3:11" ht="12">
      <c r="C27" s="4" t="s">
        <v>828</v>
      </c>
      <c r="D27" s="54">
        <v>-4.965413484624914</v>
      </c>
      <c r="E27" s="54">
        <v>4.748295630865295</v>
      </c>
      <c r="F27" s="25"/>
      <c r="G27" s="25"/>
      <c r="H27" s="25"/>
      <c r="I27" s="25"/>
      <c r="J27" s="25"/>
      <c r="K27" s="25"/>
    </row>
    <row r="28" spans="3:12" ht="12">
      <c r="C28" s="25"/>
      <c r="D28" s="35"/>
      <c r="E28" s="25"/>
      <c r="F28" s="25"/>
      <c r="G28" s="25"/>
      <c r="H28" s="25"/>
      <c r="I28" s="25"/>
      <c r="J28" s="25"/>
      <c r="K28" s="25"/>
      <c r="L28" s="25"/>
    </row>
    <row r="29" spans="3:17" ht="12">
      <c r="C29" s="44"/>
      <c r="D29" s="35"/>
      <c r="E29" s="25"/>
      <c r="F29" s="25"/>
      <c r="G29" s="25"/>
      <c r="H29" s="303">
        <v>1970</v>
      </c>
      <c r="I29" s="303"/>
      <c r="J29" s="303"/>
      <c r="K29" s="303"/>
      <c r="L29" s="303"/>
      <c r="M29" s="303"/>
      <c r="N29" s="303"/>
      <c r="O29" s="303"/>
      <c r="P29" s="303"/>
      <c r="Q29" s="303"/>
    </row>
    <row r="30" spans="3:14" ht="12">
      <c r="C30" s="69">
        <v>1970</v>
      </c>
      <c r="D30" s="33" t="s">
        <v>829</v>
      </c>
      <c r="E30" s="33" t="s">
        <v>830</v>
      </c>
      <c r="F30" s="25"/>
      <c r="G30" s="25"/>
      <c r="H30" s="25"/>
      <c r="I30" s="25"/>
      <c r="J30" s="25"/>
      <c r="K30" s="25"/>
      <c r="L30" s="25"/>
      <c r="M30" s="25"/>
      <c r="N30" s="25"/>
    </row>
    <row r="31" spans="4:14" ht="12">
      <c r="D31" s="54"/>
      <c r="E31" s="54"/>
      <c r="F31" s="25"/>
      <c r="G31" s="25"/>
      <c r="H31" s="25"/>
      <c r="I31" s="25"/>
      <c r="J31" s="25"/>
      <c r="K31" s="25"/>
      <c r="L31" s="25"/>
      <c r="M31" s="25"/>
      <c r="N31" s="25"/>
    </row>
    <row r="32" spans="3:14" ht="12">
      <c r="C32" s="4" t="s">
        <v>306</v>
      </c>
      <c r="D32" s="54">
        <v>-0.5951553320677962</v>
      </c>
      <c r="E32" s="54">
        <v>1.1562000235076715</v>
      </c>
      <c r="F32" s="25"/>
      <c r="G32" s="25"/>
      <c r="H32" s="25"/>
      <c r="I32" s="25"/>
      <c r="J32" s="25"/>
      <c r="K32" s="25"/>
      <c r="L32" s="25"/>
      <c r="M32" s="25"/>
      <c r="N32" s="25"/>
    </row>
    <row r="33" spans="3:14" ht="12">
      <c r="C33" s="4" t="s">
        <v>813</v>
      </c>
      <c r="D33" s="54">
        <v>-0.7459366465288606</v>
      </c>
      <c r="E33" s="54">
        <v>1.3182343723637417</v>
      </c>
      <c r="F33" s="25"/>
      <c r="H33" s="25"/>
      <c r="I33" s="25"/>
      <c r="J33" s="25"/>
      <c r="K33" s="25"/>
      <c r="L33" s="25"/>
      <c r="M33" s="25"/>
      <c r="N33" s="25"/>
    </row>
    <row r="34" spans="3:14" ht="12">
      <c r="C34" s="4" t="s">
        <v>814</v>
      </c>
      <c r="D34" s="54">
        <v>-1.28530145191904</v>
      </c>
      <c r="E34" s="54">
        <v>1.971907436271362</v>
      </c>
      <c r="F34" s="25"/>
      <c r="H34" s="25"/>
      <c r="I34" s="25"/>
      <c r="J34" s="25"/>
      <c r="K34" s="25"/>
      <c r="L34" s="25"/>
      <c r="M34" s="25"/>
      <c r="N34" s="25"/>
    </row>
    <row r="35" spans="2:14" ht="12">
      <c r="B35" s="22"/>
      <c r="C35" s="4" t="s">
        <v>815</v>
      </c>
      <c r="D35" s="54">
        <v>-1.9800628956982442</v>
      </c>
      <c r="E35" s="54">
        <v>2.559365911826381</v>
      </c>
      <c r="F35" s="25"/>
      <c r="H35" s="25"/>
      <c r="I35" s="25"/>
      <c r="J35" s="25"/>
      <c r="K35" s="25"/>
      <c r="L35" s="25"/>
      <c r="M35" s="25"/>
      <c r="N35" s="25"/>
    </row>
    <row r="36" spans="2:5" ht="12">
      <c r="B36" s="22"/>
      <c r="C36" s="4" t="s">
        <v>816</v>
      </c>
      <c r="D36" s="54">
        <v>-2.4113428410517486</v>
      </c>
      <c r="E36" s="54">
        <v>2.950173365328309</v>
      </c>
    </row>
    <row r="37" spans="2:5" ht="12">
      <c r="B37" s="22"/>
      <c r="C37" s="4" t="s">
        <v>817</v>
      </c>
      <c r="D37" s="54">
        <v>-2.5836621013449874</v>
      </c>
      <c r="E37" s="54">
        <v>3.1326314118716363</v>
      </c>
    </row>
    <row r="38" spans="2:5" ht="12">
      <c r="B38" s="22"/>
      <c r="C38" s="4" t="s">
        <v>818</v>
      </c>
      <c r="D38" s="54">
        <v>-1.8547181749604433</v>
      </c>
      <c r="E38" s="54">
        <v>2.2147866783086476</v>
      </c>
    </row>
    <row r="39" spans="2:5" ht="12">
      <c r="B39" s="22"/>
      <c r="C39" s="4" t="s">
        <v>819</v>
      </c>
      <c r="D39" s="54">
        <v>-2.90327066775029</v>
      </c>
      <c r="E39" s="54">
        <v>3.399832650739805</v>
      </c>
    </row>
    <row r="40" spans="2:5" ht="12">
      <c r="B40" s="22"/>
      <c r="C40" s="4" t="s">
        <v>820</v>
      </c>
      <c r="D40" s="54">
        <v>-3.2380302189467614</v>
      </c>
      <c r="E40" s="54">
        <v>3.3711677017497186</v>
      </c>
    </row>
    <row r="41" spans="2:5" ht="12">
      <c r="B41" s="22"/>
      <c r="C41" s="4" t="s">
        <v>821</v>
      </c>
      <c r="D41" s="54">
        <v>-3.374675752482026</v>
      </c>
      <c r="E41" s="54">
        <v>3.2976384841040054</v>
      </c>
    </row>
    <row r="42" spans="2:5" ht="12">
      <c r="B42" s="22"/>
      <c r="C42" s="4" t="s">
        <v>822</v>
      </c>
      <c r="D42" s="54">
        <v>-3.519147179091451</v>
      </c>
      <c r="E42" s="54">
        <v>3.4037166512374393</v>
      </c>
    </row>
    <row r="43" spans="2:5" ht="12">
      <c r="B43" s="22"/>
      <c r="C43" s="4" t="s">
        <v>823</v>
      </c>
      <c r="D43" s="54">
        <v>-3.4347708690978944</v>
      </c>
      <c r="E43" s="54">
        <v>3.278891912967267</v>
      </c>
    </row>
    <row r="44" spans="2:5" ht="12">
      <c r="B44" s="22"/>
      <c r="C44" s="4" t="s">
        <v>824</v>
      </c>
      <c r="D44" s="54">
        <v>-3.7776168277235342</v>
      </c>
      <c r="E44" s="54">
        <v>3.636389101269313</v>
      </c>
    </row>
    <row r="45" spans="2:5" ht="12">
      <c r="B45" s="22"/>
      <c r="C45" s="4" t="s">
        <v>825</v>
      </c>
      <c r="D45" s="54">
        <v>-4.12057682676964</v>
      </c>
      <c r="E45" s="54">
        <v>3.9647226317089004</v>
      </c>
    </row>
    <row r="46" spans="2:5" ht="12">
      <c r="B46" s="22"/>
      <c r="C46" s="4" t="s">
        <v>826</v>
      </c>
      <c r="D46" s="54">
        <v>-4.214795138922105</v>
      </c>
      <c r="E46" s="54">
        <v>4.0302756461238145</v>
      </c>
    </row>
    <row r="47" spans="2:5" ht="12">
      <c r="B47" s="22"/>
      <c r="C47" s="4" t="s">
        <v>827</v>
      </c>
      <c r="D47" s="54">
        <v>-4.1845102579654645</v>
      </c>
      <c r="E47" s="54">
        <v>3.99166058326123</v>
      </c>
    </row>
    <row r="48" spans="2:5" ht="12">
      <c r="B48" s="22"/>
      <c r="C48" s="4" t="s">
        <v>828</v>
      </c>
      <c r="D48" s="54">
        <v>-4.144967526850774</v>
      </c>
      <c r="E48" s="54">
        <v>3.952441141044923</v>
      </c>
    </row>
    <row r="49" spans="2:5" ht="12">
      <c r="B49" s="22"/>
      <c r="C49" s="22"/>
      <c r="D49" s="54"/>
      <c r="E49" s="70"/>
    </row>
    <row r="50" spans="2:17" ht="12">
      <c r="B50" s="22"/>
      <c r="C50" s="22"/>
      <c r="D50" s="22"/>
      <c r="H50" s="303">
        <v>1990</v>
      </c>
      <c r="I50" s="303"/>
      <c r="J50" s="303"/>
      <c r="K50" s="303"/>
      <c r="L50" s="303"/>
      <c r="M50" s="303"/>
      <c r="N50" s="303"/>
      <c r="O50" s="303"/>
      <c r="P50" s="303"/>
      <c r="Q50" s="303"/>
    </row>
    <row r="51" spans="2:5" ht="12">
      <c r="B51" s="22"/>
      <c r="C51" s="69">
        <v>1990</v>
      </c>
      <c r="D51" s="33" t="s">
        <v>829</v>
      </c>
      <c r="E51" s="33" t="s">
        <v>830</v>
      </c>
    </row>
    <row r="52" spans="2:5" ht="12">
      <c r="B52" s="22"/>
      <c r="D52" s="54"/>
      <c r="E52" s="54"/>
    </row>
    <row r="53" spans="3:5" ht="12">
      <c r="C53" s="4" t="s">
        <v>306</v>
      </c>
      <c r="D53" s="54">
        <v>-0.9577439996505014</v>
      </c>
      <c r="E53" s="54">
        <v>2.109285580012127</v>
      </c>
    </row>
    <row r="54" spans="3:5" ht="12">
      <c r="C54" s="4" t="s">
        <v>813</v>
      </c>
      <c r="D54" s="54">
        <v>-1.1351850909958472</v>
      </c>
      <c r="E54" s="54">
        <v>1.8891693132837242</v>
      </c>
    </row>
    <row r="55" spans="3:5" ht="12">
      <c r="C55" s="4" t="s">
        <v>814</v>
      </c>
      <c r="D55" s="54">
        <v>-1.169257797641512</v>
      </c>
      <c r="E55" s="54">
        <v>1.6986507262166266</v>
      </c>
    </row>
    <row r="56" spans="3:5" ht="12">
      <c r="C56" s="4" t="s">
        <v>815</v>
      </c>
      <c r="D56" s="54">
        <v>-2.041681209175676</v>
      </c>
      <c r="E56" s="54">
        <v>2.69989836586577</v>
      </c>
    </row>
    <row r="57" spans="3:5" ht="12">
      <c r="C57" s="4" t="s">
        <v>816</v>
      </c>
      <c r="D57" s="54">
        <v>-2.443718908992673</v>
      </c>
      <c r="E57" s="54">
        <v>2.817605393927537</v>
      </c>
    </row>
    <row r="58" spans="3:5" ht="12">
      <c r="C58" s="4" t="s">
        <v>817</v>
      </c>
      <c r="D58" s="54">
        <v>-2.7027872562073596</v>
      </c>
      <c r="E58" s="54">
        <v>2.8696271042924173</v>
      </c>
    </row>
    <row r="59" spans="3:5" ht="12">
      <c r="C59" s="4" t="s">
        <v>818</v>
      </c>
      <c r="D59" s="54">
        <v>-2.906466249234874</v>
      </c>
      <c r="E59" s="54">
        <v>2.9814742917937624</v>
      </c>
    </row>
    <row r="60" spans="3:5" ht="12">
      <c r="C60" s="4" t="s">
        <v>819</v>
      </c>
      <c r="D60" s="54">
        <v>-2.9573682461970643</v>
      </c>
      <c r="E60" s="54">
        <v>2.9567900004299643</v>
      </c>
    </row>
    <row r="61" spans="3:5" ht="12">
      <c r="C61" s="4" t="s">
        <v>820</v>
      </c>
      <c r="D61" s="54">
        <v>-3.3843442828527435</v>
      </c>
      <c r="E61" s="54">
        <v>3.353184489258846</v>
      </c>
    </row>
    <row r="62" spans="3:5" ht="12">
      <c r="C62" s="4" t="s">
        <v>821</v>
      </c>
      <c r="D62" s="54">
        <v>-3.5997387051939915</v>
      </c>
      <c r="E62" s="54">
        <v>3.5626387118852727</v>
      </c>
    </row>
    <row r="63" spans="3:5" ht="12">
      <c r="C63" s="4" t="s">
        <v>822</v>
      </c>
      <c r="D63" s="54">
        <v>-3.7618012228090953</v>
      </c>
      <c r="E63" s="54">
        <v>3.6971786442996106</v>
      </c>
    </row>
    <row r="64" spans="3:5" ht="12">
      <c r="C64" s="4" t="s">
        <v>823</v>
      </c>
      <c r="D64" s="54">
        <v>-3.9278774463370123</v>
      </c>
      <c r="E64" s="54">
        <v>3.8282476139788573</v>
      </c>
    </row>
    <row r="65" spans="3:5" ht="12">
      <c r="C65" s="4" t="s">
        <v>824</v>
      </c>
      <c r="D65" s="54">
        <v>-3.9529125117874706</v>
      </c>
      <c r="E65" s="54">
        <v>3.8175332726494164</v>
      </c>
    </row>
    <row r="66" spans="3:5" ht="12">
      <c r="C66" s="4" t="s">
        <v>825</v>
      </c>
      <c r="D66" s="54">
        <v>-3.720407116908592</v>
      </c>
      <c r="E66" s="54">
        <v>3.555181892573948</v>
      </c>
    </row>
    <row r="67" spans="3:5" ht="12">
      <c r="C67" s="4" t="s">
        <v>826</v>
      </c>
      <c r="D67" s="54">
        <v>-3.465348436389963</v>
      </c>
      <c r="E67" s="54">
        <v>3.3046949676514545</v>
      </c>
    </row>
    <row r="68" spans="3:5" ht="12">
      <c r="C68" s="4" t="s">
        <v>827</v>
      </c>
      <c r="D68" s="54">
        <v>-3.31477302604673</v>
      </c>
      <c r="E68" s="54">
        <v>3.160630987308409</v>
      </c>
    </row>
    <row r="69" spans="3:5" ht="12">
      <c r="C69" s="4" t="s">
        <v>828</v>
      </c>
      <c r="D69" s="54">
        <v>-3.1900103366745625</v>
      </c>
      <c r="E69" s="54">
        <v>3.037952108601358</v>
      </c>
    </row>
    <row r="70" spans="4:5" ht="12">
      <c r="D70" s="70"/>
      <c r="E70" s="70"/>
    </row>
    <row r="71" spans="4:17" ht="12">
      <c r="D71" s="70"/>
      <c r="E71" s="70"/>
      <c r="H71" s="303">
        <v>2010</v>
      </c>
      <c r="I71" s="303"/>
      <c r="J71" s="303"/>
      <c r="K71" s="303"/>
      <c r="L71" s="303"/>
      <c r="M71" s="303"/>
      <c r="N71" s="303"/>
      <c r="O71" s="303"/>
      <c r="P71" s="303"/>
      <c r="Q71" s="303"/>
    </row>
    <row r="72" spans="3:5" ht="12">
      <c r="C72" s="69">
        <v>2010</v>
      </c>
      <c r="D72" s="71" t="s">
        <v>829</v>
      </c>
      <c r="E72" s="71" t="s">
        <v>830</v>
      </c>
    </row>
    <row r="73" spans="4:5" ht="12">
      <c r="D73" s="54"/>
      <c r="E73" s="54"/>
    </row>
    <row r="74" spans="3:5" ht="12">
      <c r="C74" s="4" t="s">
        <v>306</v>
      </c>
      <c r="D74" s="54">
        <v>-1.5714273499310445</v>
      </c>
      <c r="E74" s="54">
        <v>3.069213211163723</v>
      </c>
    </row>
    <row r="75" spans="3:5" ht="12">
      <c r="C75" s="4" t="s">
        <v>813</v>
      </c>
      <c r="D75" s="54">
        <v>-1.4841267999329126</v>
      </c>
      <c r="E75" s="54">
        <v>2.0743899136249877</v>
      </c>
    </row>
    <row r="76" spans="3:5" ht="12">
      <c r="C76" s="4" t="s">
        <v>814</v>
      </c>
      <c r="D76" s="54">
        <v>-1.9747173386748837</v>
      </c>
      <c r="E76" s="54">
        <v>2.4372256086899724</v>
      </c>
    </row>
    <row r="77" spans="3:5" ht="12">
      <c r="C77" s="4" t="s">
        <v>815</v>
      </c>
      <c r="D77" s="54">
        <v>-2.2789572698129406</v>
      </c>
      <c r="E77" s="54">
        <v>2.5769521426643207</v>
      </c>
    </row>
    <row r="78" spans="3:5" ht="12">
      <c r="C78" s="4" t="s">
        <v>816</v>
      </c>
      <c r="D78" s="54">
        <v>-2.8193885599744144</v>
      </c>
      <c r="E78" s="54">
        <v>3.0301555233782715</v>
      </c>
    </row>
    <row r="79" spans="3:5" ht="12">
      <c r="C79" s="4" t="s">
        <v>817</v>
      </c>
      <c r="D79" s="54">
        <v>-3.1513329478135637</v>
      </c>
      <c r="E79" s="54">
        <v>3.305492225823629</v>
      </c>
    </row>
    <row r="80" spans="3:5" ht="12">
      <c r="C80" s="4" t="s">
        <v>818</v>
      </c>
      <c r="D80" s="54">
        <v>-3.4354914190265413</v>
      </c>
      <c r="E80" s="54">
        <v>3.5143510558813325</v>
      </c>
    </row>
    <row r="81" spans="3:5" ht="12">
      <c r="C81" s="4" t="s">
        <v>819</v>
      </c>
      <c r="D81" s="54">
        <v>-3.708383503165385</v>
      </c>
      <c r="E81" s="54">
        <v>3.714467250732135</v>
      </c>
    </row>
    <row r="82" spans="3:5" ht="12">
      <c r="C82" s="4" t="s">
        <v>820</v>
      </c>
      <c r="D82" s="54">
        <v>-3.829008007208475</v>
      </c>
      <c r="E82" s="54">
        <v>3.7790875135085553</v>
      </c>
    </row>
    <row r="83" spans="3:5" ht="12">
      <c r="C83" s="4" t="s">
        <v>821</v>
      </c>
      <c r="D83" s="54">
        <v>-3.661784995763128</v>
      </c>
      <c r="E83" s="54">
        <v>3.602084202678061</v>
      </c>
    </row>
    <row r="84" spans="3:5" ht="12">
      <c r="C84" s="4" t="s">
        <v>822</v>
      </c>
      <c r="D84" s="54">
        <v>-3.4841396885579816</v>
      </c>
      <c r="E84" s="54">
        <v>3.4018969905291776</v>
      </c>
    </row>
    <row r="85" spans="3:5" ht="12">
      <c r="C85" s="4" t="s">
        <v>823</v>
      </c>
      <c r="D85" s="54">
        <v>-3.356672160578374</v>
      </c>
      <c r="E85" s="54">
        <v>3.252215860429534</v>
      </c>
    </row>
    <row r="86" spans="3:5" ht="12">
      <c r="C86" s="4" t="s">
        <v>824</v>
      </c>
      <c r="D86" s="54">
        <v>-3.196306173622595</v>
      </c>
      <c r="E86" s="54">
        <v>3.066677893622231</v>
      </c>
    </row>
    <row r="87" spans="3:5" ht="12">
      <c r="C87" s="4" t="s">
        <v>825</v>
      </c>
      <c r="D87" s="54">
        <v>-2.9630780620882486</v>
      </c>
      <c r="E87" s="54">
        <v>2.8193621821208414</v>
      </c>
    </row>
    <row r="88" spans="3:5" ht="12">
      <c r="C88" s="4" t="s">
        <v>826</v>
      </c>
      <c r="D88" s="54">
        <v>-2.699558232230436</v>
      </c>
      <c r="E88" s="54">
        <v>2.566849221839319</v>
      </c>
    </row>
    <row r="89" spans="3:5" ht="12">
      <c r="C89" s="4" t="s">
        <v>827</v>
      </c>
      <c r="D89" s="54">
        <v>-2.6344526169482734</v>
      </c>
      <c r="E89" s="54">
        <v>2.504758798127109</v>
      </c>
    </row>
    <row r="90" spans="3:5" ht="12">
      <c r="C90" s="4" t="s">
        <v>828</v>
      </c>
      <c r="D90" s="54">
        <v>-2.589197959732275</v>
      </c>
      <c r="E90" s="54">
        <v>2.4467973201253277</v>
      </c>
    </row>
    <row r="91" spans="4:5" ht="12">
      <c r="D91" s="70"/>
      <c r="E91" s="70"/>
    </row>
    <row r="92" spans="4:17" ht="12">
      <c r="D92" s="70"/>
      <c r="E92" s="70"/>
      <c r="H92" s="303">
        <v>2030</v>
      </c>
      <c r="I92" s="303"/>
      <c r="J92" s="303"/>
      <c r="K92" s="303"/>
      <c r="L92" s="303"/>
      <c r="M92" s="303"/>
      <c r="N92" s="303"/>
      <c r="O92" s="303"/>
      <c r="P92" s="303"/>
      <c r="Q92" s="303"/>
    </row>
    <row r="93" spans="3:5" ht="12">
      <c r="C93" s="69">
        <v>2030</v>
      </c>
      <c r="D93" s="71" t="s">
        <v>829</v>
      </c>
      <c r="E93" s="71" t="s">
        <v>830</v>
      </c>
    </row>
    <row r="94" spans="4:5" ht="12">
      <c r="D94" s="54"/>
      <c r="E94" s="54"/>
    </row>
    <row r="95" spans="3:5" ht="12">
      <c r="C95" s="4" t="s">
        <v>306</v>
      </c>
      <c r="D95" s="54">
        <v>-2.72384198806554</v>
      </c>
      <c r="E95" s="54">
        <v>4.388718005289624</v>
      </c>
    </row>
    <row r="96" spans="3:5" ht="12">
      <c r="C96" s="4" t="s">
        <v>813</v>
      </c>
      <c r="D96" s="54">
        <v>-2.150506953060954</v>
      </c>
      <c r="E96" s="54">
        <v>2.7261112603377926</v>
      </c>
    </row>
    <row r="97" spans="3:5" ht="12">
      <c r="C97" s="4" t="s">
        <v>814</v>
      </c>
      <c r="D97" s="54">
        <v>-2.7051736463089076</v>
      </c>
      <c r="E97" s="54">
        <v>3.138387383859942</v>
      </c>
    </row>
    <row r="98" spans="3:5" ht="12">
      <c r="C98" s="4" t="s">
        <v>815</v>
      </c>
      <c r="D98" s="54">
        <v>-3.2013477650237925</v>
      </c>
      <c r="E98" s="54">
        <v>3.470420237028965</v>
      </c>
    </row>
    <row r="99" spans="3:5" ht="12">
      <c r="C99" s="4" t="s">
        <v>816</v>
      </c>
      <c r="D99" s="54">
        <v>-3.484706870301233</v>
      </c>
      <c r="E99" s="54">
        <v>3.6210032677055874</v>
      </c>
    </row>
    <row r="100" spans="3:5" ht="12">
      <c r="C100" s="4" t="s">
        <v>817</v>
      </c>
      <c r="D100" s="54">
        <v>-3.4550007865954955</v>
      </c>
      <c r="E100" s="54">
        <v>3.5217145214615204</v>
      </c>
    </row>
    <row r="101" spans="3:5" ht="12">
      <c r="C101" s="4" t="s">
        <v>818</v>
      </c>
      <c r="D101" s="54">
        <v>-3.3832367689062552</v>
      </c>
      <c r="E101" s="54">
        <v>3.3951027507709015</v>
      </c>
    </row>
    <row r="102" spans="3:5" ht="12">
      <c r="C102" s="4" t="s">
        <v>819</v>
      </c>
      <c r="D102" s="54">
        <v>-3.351401069780787</v>
      </c>
      <c r="E102" s="54">
        <v>3.3147673190216103</v>
      </c>
    </row>
    <row r="103" spans="3:5" ht="12">
      <c r="C103" s="4" t="s">
        <v>820</v>
      </c>
      <c r="D103" s="54">
        <v>-3.274085540622519</v>
      </c>
      <c r="E103" s="54">
        <v>3.188553499622768</v>
      </c>
    </row>
    <row r="104" spans="3:5" ht="12">
      <c r="C104" s="4" t="s">
        <v>821</v>
      </c>
      <c r="D104" s="54">
        <v>-3.0916227512055956</v>
      </c>
      <c r="E104" s="54">
        <v>2.9906508468315574</v>
      </c>
    </row>
    <row r="105" spans="3:5" ht="12">
      <c r="C105" s="4" t="s">
        <v>822</v>
      </c>
      <c r="D105" s="54">
        <v>-2.8593525883025874</v>
      </c>
      <c r="E105" s="54">
        <v>2.7505687929535645</v>
      </c>
    </row>
    <row r="106" spans="3:5" ht="12">
      <c r="C106" s="4" t="s">
        <v>823</v>
      </c>
      <c r="D106" s="54">
        <v>-2.7887541293231872</v>
      </c>
      <c r="E106" s="54">
        <v>2.674438022796004</v>
      </c>
    </row>
    <row r="107" spans="3:5" ht="12">
      <c r="C107" s="4" t="s">
        <v>824</v>
      </c>
      <c r="D107" s="54">
        <v>-2.7132541392477165</v>
      </c>
      <c r="E107" s="54">
        <v>2.584854114098165</v>
      </c>
    </row>
    <row r="108" spans="3:5" ht="12">
      <c r="C108" s="4" t="s">
        <v>825</v>
      </c>
      <c r="D108" s="54">
        <v>-2.6226790913244473</v>
      </c>
      <c r="E108" s="54">
        <v>2.4769416077378916</v>
      </c>
    </row>
    <row r="109" spans="3:5" ht="12">
      <c r="C109" s="4" t="s">
        <v>826</v>
      </c>
      <c r="D109" s="54">
        <v>-2.511327509707258</v>
      </c>
      <c r="E109" s="54">
        <v>2.3706774968757034</v>
      </c>
    </row>
    <row r="110" spans="3:5" ht="12">
      <c r="C110" s="4" t="s">
        <v>827</v>
      </c>
      <c r="D110" s="54">
        <v>-2.3886552344860683</v>
      </c>
      <c r="E110" s="54">
        <v>2.2557934659554824</v>
      </c>
    </row>
    <row r="111" spans="3:5" ht="12">
      <c r="C111" s="4" t="s">
        <v>828</v>
      </c>
      <c r="D111" s="54">
        <v>-2.276880033819837</v>
      </c>
      <c r="E111" s="54">
        <v>2.1494705415707407</v>
      </c>
    </row>
    <row r="112" spans="4:5" ht="12">
      <c r="D112" s="70"/>
      <c r="E112" s="70"/>
    </row>
    <row r="113" spans="4:17" ht="12">
      <c r="D113" s="70"/>
      <c r="E113" s="70"/>
      <c r="H113" s="303">
        <v>2050</v>
      </c>
      <c r="I113" s="303"/>
      <c r="J113" s="303"/>
      <c r="K113" s="303"/>
      <c r="L113" s="303"/>
      <c r="M113" s="303"/>
      <c r="N113" s="303"/>
      <c r="O113" s="303"/>
      <c r="P113" s="303"/>
      <c r="Q113" s="303"/>
    </row>
    <row r="114" spans="3:5" ht="12">
      <c r="C114" s="69">
        <v>2050</v>
      </c>
      <c r="D114" s="71" t="s">
        <v>829</v>
      </c>
      <c r="E114" s="71" t="s">
        <v>830</v>
      </c>
    </row>
    <row r="115" spans="4:5" ht="12">
      <c r="D115" s="54">
        <f>+D116*-1</f>
        <v>4.532181834418534</v>
      </c>
      <c r="E115" s="54">
        <f>+D115+E116</f>
        <v>11.245495513840808</v>
      </c>
    </row>
    <row r="116" spans="3:5" ht="12">
      <c r="C116" s="4" t="s">
        <v>306</v>
      </c>
      <c r="D116" s="54">
        <v>-4.532181834418534</v>
      </c>
      <c r="E116" s="54">
        <v>6.713313679422275</v>
      </c>
    </row>
    <row r="117" spans="3:5" ht="12">
      <c r="C117" s="4" t="s">
        <v>813</v>
      </c>
      <c r="D117" s="54">
        <v>-2.732914220453677</v>
      </c>
      <c r="E117" s="54">
        <v>3.216480127374579</v>
      </c>
    </row>
    <row r="118" spans="3:5" ht="12">
      <c r="C118" s="4" t="s">
        <v>814</v>
      </c>
      <c r="D118" s="54">
        <v>-2.9780677897554697</v>
      </c>
      <c r="E118" s="54">
        <v>3.2884947086193064</v>
      </c>
    </row>
    <row r="119" spans="3:5" ht="12">
      <c r="C119" s="4" t="s">
        <v>815</v>
      </c>
      <c r="D119" s="54">
        <v>-3.1545392621189987</v>
      </c>
      <c r="E119" s="54">
        <v>3.320002584047014</v>
      </c>
    </row>
    <row r="120" spans="3:5" ht="12">
      <c r="C120" s="4" t="s">
        <v>816</v>
      </c>
      <c r="D120" s="54">
        <v>-3.2151849262398944</v>
      </c>
      <c r="E120" s="54">
        <v>3.262832185646513</v>
      </c>
    </row>
    <row r="121" spans="3:5" ht="12">
      <c r="C121" s="4" t="s">
        <v>817</v>
      </c>
      <c r="D121" s="54">
        <v>-3.1347788652197153</v>
      </c>
      <c r="E121" s="54">
        <v>3.1200666598545386</v>
      </c>
    </row>
    <row r="122" spans="3:5" ht="12">
      <c r="C122" s="4" t="s">
        <v>818</v>
      </c>
      <c r="D122" s="54">
        <v>-2.9788062704809373</v>
      </c>
      <c r="E122" s="54">
        <v>2.9305455170465065</v>
      </c>
    </row>
    <row r="123" spans="3:5" ht="12">
      <c r="C123" s="4" t="s">
        <v>819</v>
      </c>
      <c r="D123" s="54">
        <v>-2.9875996142656303</v>
      </c>
      <c r="E123" s="54">
        <v>2.9153668359046576</v>
      </c>
    </row>
    <row r="124" spans="3:5" ht="12">
      <c r="C124" s="4" t="s">
        <v>820</v>
      </c>
      <c r="D124" s="54">
        <v>-2.988624928870123</v>
      </c>
      <c r="E124" s="54">
        <v>2.886614175713735</v>
      </c>
    </row>
    <row r="125" spans="3:5" ht="12">
      <c r="C125" s="4" t="s">
        <v>821</v>
      </c>
      <c r="D125" s="54">
        <v>-2.9362692722735324</v>
      </c>
      <c r="E125" s="54">
        <v>2.8212454973144965</v>
      </c>
    </row>
    <row r="126" spans="3:5" ht="12">
      <c r="C126" s="4" t="s">
        <v>822</v>
      </c>
      <c r="D126" s="54">
        <v>-2.839709422027933</v>
      </c>
      <c r="E126" s="54">
        <v>2.7137086373868664</v>
      </c>
    </row>
    <row r="127" spans="3:5" ht="12">
      <c r="C127" s="4" t="s">
        <v>823</v>
      </c>
      <c r="D127" s="54">
        <v>-2.6953826217245713</v>
      </c>
      <c r="E127" s="54">
        <v>2.56758690100006</v>
      </c>
    </row>
    <row r="128" spans="3:5" ht="12">
      <c r="C128" s="4" t="s">
        <v>824</v>
      </c>
      <c r="D128" s="54">
        <v>-2.54051054545074</v>
      </c>
      <c r="E128" s="54">
        <v>2.4150637272747044</v>
      </c>
    </row>
    <row r="129" spans="3:5" ht="12">
      <c r="C129" s="4" t="s">
        <v>825</v>
      </c>
      <c r="D129" s="54">
        <v>-2.439358599196545</v>
      </c>
      <c r="E129" s="54">
        <v>2.2991222533762747</v>
      </c>
    </row>
    <row r="130" spans="3:5" ht="12">
      <c r="C130" s="4" t="s">
        <v>826</v>
      </c>
      <c r="D130" s="54">
        <v>-2.366960372342575</v>
      </c>
      <c r="E130" s="54">
        <v>2.231710148391304</v>
      </c>
    </row>
    <row r="131" spans="3:5" ht="12">
      <c r="C131" s="4" t="s">
        <v>827</v>
      </c>
      <c r="D131" s="54">
        <v>-2.298092066408991</v>
      </c>
      <c r="E131" s="54">
        <v>2.1693320415357915</v>
      </c>
    </row>
    <row r="132" spans="3:5" ht="12">
      <c r="C132" s="4" t="s">
        <v>828</v>
      </c>
      <c r="D132" s="54">
        <v>-2.2169492193982276</v>
      </c>
      <c r="E132" s="54">
        <v>2.092584489445281</v>
      </c>
    </row>
    <row r="134" ht="12">
      <c r="C134" s="4" t="s">
        <v>541</v>
      </c>
    </row>
    <row r="135" ht="12">
      <c r="C135" s="25" t="s">
        <v>928</v>
      </c>
    </row>
  </sheetData>
  <mergeCells count="6">
    <mergeCell ref="H92:Q92"/>
    <mergeCell ref="H113:Q113"/>
    <mergeCell ref="H8:Q8"/>
    <mergeCell ref="H29:Q29"/>
    <mergeCell ref="H50:Q50"/>
    <mergeCell ref="H71:Q71"/>
  </mergeCell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9"/>
  <dimension ref="C2:AW17"/>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297" customFormat="1" ht="12"/>
    <row r="2" ht="12">
      <c r="C2" s="4" t="s">
        <v>737</v>
      </c>
    </row>
    <row r="3" ht="12">
      <c r="C3" s="4" t="s">
        <v>738</v>
      </c>
    </row>
    <row r="4" ht="12">
      <c r="C4" s="4" t="s">
        <v>765</v>
      </c>
    </row>
    <row r="5" ht="12.75">
      <c r="C5" s="3"/>
    </row>
    <row r="6" ht="12">
      <c r="C6" s="4" t="s">
        <v>831</v>
      </c>
    </row>
    <row r="7" ht="12">
      <c r="C7" s="4" t="s">
        <v>766</v>
      </c>
    </row>
    <row r="8" ht="12"/>
    <row r="9" spans="4:49" ht="12">
      <c r="D9" s="4">
        <v>2005</v>
      </c>
      <c r="E9" s="4">
        <v>2006</v>
      </c>
      <c r="F9" s="4">
        <v>2007</v>
      </c>
      <c r="G9" s="4">
        <v>2008</v>
      </c>
      <c r="H9" s="4">
        <v>2009</v>
      </c>
      <c r="I9" s="4">
        <v>2010</v>
      </c>
      <c r="J9" s="4">
        <v>2011</v>
      </c>
      <c r="K9" s="4">
        <v>2012</v>
      </c>
      <c r="L9" s="4">
        <v>2013</v>
      </c>
      <c r="M9" s="4">
        <v>2014</v>
      </c>
      <c r="N9" s="4">
        <v>2015</v>
      </c>
      <c r="O9" s="4">
        <v>2016</v>
      </c>
      <c r="P9" s="4">
        <v>2017</v>
      </c>
      <c r="Q9" s="4">
        <v>2018</v>
      </c>
      <c r="R9" s="4">
        <v>2019</v>
      </c>
      <c r="S9" s="4">
        <v>2020</v>
      </c>
      <c r="T9" s="4">
        <v>2021</v>
      </c>
      <c r="U9" s="4">
        <v>2022</v>
      </c>
      <c r="V9" s="4">
        <v>2023</v>
      </c>
      <c r="W9" s="4">
        <v>2024</v>
      </c>
      <c r="X9" s="4">
        <v>2025</v>
      </c>
      <c r="Y9" s="4">
        <v>2026</v>
      </c>
      <c r="Z9" s="4">
        <v>2027</v>
      </c>
      <c r="AA9" s="4">
        <v>2028</v>
      </c>
      <c r="AB9" s="4">
        <v>2029</v>
      </c>
      <c r="AC9" s="4">
        <v>2030</v>
      </c>
      <c r="AD9" s="4">
        <v>2031</v>
      </c>
      <c r="AE9" s="4">
        <v>2032</v>
      </c>
      <c r="AF9" s="4">
        <v>2033</v>
      </c>
      <c r="AG9" s="4">
        <v>2034</v>
      </c>
      <c r="AH9" s="4">
        <v>2035</v>
      </c>
      <c r="AI9" s="4">
        <v>2036</v>
      </c>
      <c r="AJ9" s="4">
        <v>2037</v>
      </c>
      <c r="AK9" s="4">
        <v>2038</v>
      </c>
      <c r="AL9" s="4">
        <v>2039</v>
      </c>
      <c r="AM9" s="4">
        <v>2040</v>
      </c>
      <c r="AN9" s="4">
        <v>2041</v>
      </c>
      <c r="AO9" s="4">
        <v>2042</v>
      </c>
      <c r="AP9" s="4">
        <v>2043</v>
      </c>
      <c r="AQ9" s="4">
        <v>2044</v>
      </c>
      <c r="AR9" s="4">
        <v>2045</v>
      </c>
      <c r="AS9" s="4">
        <v>2046</v>
      </c>
      <c r="AT9" s="4">
        <v>2047</v>
      </c>
      <c r="AU9" s="4">
        <v>2048</v>
      </c>
      <c r="AV9" s="4">
        <v>2049</v>
      </c>
      <c r="AW9" s="4">
        <v>2050</v>
      </c>
    </row>
    <row r="10" spans="3:49" ht="12">
      <c r="C10" s="38" t="s">
        <v>307</v>
      </c>
      <c r="D10" s="22">
        <v>487.880913</v>
      </c>
      <c r="E10" s="22">
        <v>489.209513</v>
      </c>
      <c r="F10" s="22">
        <v>490.414289</v>
      </c>
      <c r="G10" s="22">
        <v>491.308769</v>
      </c>
      <c r="H10" s="22">
        <v>492.114492</v>
      </c>
      <c r="I10" s="22">
        <v>492.837674</v>
      </c>
      <c r="J10" s="22">
        <v>493.489847</v>
      </c>
      <c r="K10" s="22">
        <v>494.059962</v>
      </c>
      <c r="L10" s="22">
        <v>494.550456</v>
      </c>
      <c r="M10" s="22">
        <v>494.982941</v>
      </c>
      <c r="N10" s="22">
        <v>495.353477</v>
      </c>
      <c r="O10" s="22">
        <v>495.665535</v>
      </c>
      <c r="P10" s="22">
        <v>495.922831</v>
      </c>
      <c r="Q10" s="22">
        <v>496.131645</v>
      </c>
      <c r="R10" s="22">
        <v>496.29336</v>
      </c>
      <c r="S10" s="22">
        <v>496.408451</v>
      </c>
      <c r="T10" s="22">
        <v>496.472238</v>
      </c>
      <c r="U10" s="22">
        <v>496.490228</v>
      </c>
      <c r="V10" s="22">
        <v>496.46418</v>
      </c>
      <c r="W10" s="22">
        <v>496.391412</v>
      </c>
      <c r="X10" s="22">
        <v>496.268483</v>
      </c>
      <c r="Y10" s="22">
        <v>496.092205</v>
      </c>
      <c r="Z10" s="22">
        <v>495.858175</v>
      </c>
      <c r="AA10" s="22">
        <v>495.563146</v>
      </c>
      <c r="AB10" s="22">
        <v>495.204809</v>
      </c>
      <c r="AC10" s="22">
        <v>494.784171</v>
      </c>
      <c r="AD10" s="22">
        <v>494.295557</v>
      </c>
      <c r="AE10" s="22">
        <v>493.741977</v>
      </c>
      <c r="AF10" s="22">
        <v>493.12395</v>
      </c>
      <c r="AG10" s="22">
        <v>492.444116</v>
      </c>
      <c r="AH10" s="22">
        <v>491.702865</v>
      </c>
      <c r="AI10" s="22">
        <v>490.899121</v>
      </c>
      <c r="AJ10" s="22">
        <v>490.029569</v>
      </c>
      <c r="AK10" s="22">
        <v>489.090856</v>
      </c>
      <c r="AL10" s="22">
        <v>488.079191</v>
      </c>
      <c r="AM10" s="22">
        <v>486.991917</v>
      </c>
      <c r="AN10" s="22">
        <v>485.825595</v>
      </c>
      <c r="AO10" s="22">
        <v>484.581757</v>
      </c>
      <c r="AP10" s="22">
        <v>483.261063</v>
      </c>
      <c r="AQ10" s="22">
        <v>481.866026</v>
      </c>
      <c r="AR10" s="22">
        <v>480.398335</v>
      </c>
      <c r="AS10" s="22">
        <v>478.859998</v>
      </c>
      <c r="AT10" s="22">
        <v>477.253424</v>
      </c>
      <c r="AU10" s="22">
        <v>475.580884</v>
      </c>
      <c r="AV10" s="22">
        <v>473.845322</v>
      </c>
      <c r="AW10" s="22">
        <v>472.050235</v>
      </c>
    </row>
    <row r="11" spans="3:49" ht="12">
      <c r="C11" s="38" t="s">
        <v>829</v>
      </c>
      <c r="D11" s="22">
        <v>237.935872</v>
      </c>
      <c r="E11" s="22">
        <v>238.661291</v>
      </c>
      <c r="F11" s="22">
        <v>239.321801</v>
      </c>
      <c r="G11" s="22">
        <v>239.824428</v>
      </c>
      <c r="H11" s="22">
        <v>240.280193</v>
      </c>
      <c r="I11" s="22">
        <v>240.692177</v>
      </c>
      <c r="J11" s="22">
        <v>241.066772</v>
      </c>
      <c r="K11" s="22">
        <v>241.398179</v>
      </c>
      <c r="L11" s="22">
        <v>241.68931</v>
      </c>
      <c r="M11" s="22">
        <v>241.951379</v>
      </c>
      <c r="N11" s="22">
        <v>242.183088</v>
      </c>
      <c r="O11" s="22">
        <v>242.385422</v>
      </c>
      <c r="P11" s="22">
        <v>242.559369</v>
      </c>
      <c r="Q11" s="22">
        <v>242.707366</v>
      </c>
      <c r="R11" s="22">
        <v>242.829897</v>
      </c>
      <c r="S11" s="22">
        <v>242.926885</v>
      </c>
      <c r="T11" s="22">
        <v>242.995746</v>
      </c>
      <c r="U11" s="22">
        <v>243.039615</v>
      </c>
      <c r="V11" s="22">
        <v>243.057717</v>
      </c>
      <c r="W11" s="22">
        <v>243.048811</v>
      </c>
      <c r="X11" s="22">
        <v>243.011569</v>
      </c>
      <c r="Y11" s="22">
        <v>242.944553</v>
      </c>
      <c r="Z11" s="22">
        <v>242.845918</v>
      </c>
      <c r="AA11" s="22">
        <v>242.714831</v>
      </c>
      <c r="AB11" s="22">
        <v>242.550729</v>
      </c>
      <c r="AC11" s="22">
        <v>242.354326</v>
      </c>
      <c r="AD11" s="22">
        <v>242.123236</v>
      </c>
      <c r="AE11" s="22">
        <v>241.859224</v>
      </c>
      <c r="AF11" s="22">
        <v>241.562858</v>
      </c>
      <c r="AG11" s="22">
        <v>241.235406</v>
      </c>
      <c r="AH11" s="22">
        <v>240.876888</v>
      </c>
      <c r="AI11" s="22">
        <v>240.486688</v>
      </c>
      <c r="AJ11" s="22">
        <v>240.063094</v>
      </c>
      <c r="AK11" s="22">
        <v>239.604893</v>
      </c>
      <c r="AL11" s="22">
        <v>239.111131</v>
      </c>
      <c r="AM11" s="22">
        <v>238.58133</v>
      </c>
      <c r="AN11" s="22">
        <v>238.015048</v>
      </c>
      <c r="AO11" s="22">
        <v>237.414399</v>
      </c>
      <c r="AP11" s="22">
        <v>236.780223</v>
      </c>
      <c r="AQ11" s="22">
        <v>236.113683</v>
      </c>
      <c r="AR11" s="22">
        <v>235.415439</v>
      </c>
      <c r="AS11" s="22">
        <v>234.685986</v>
      </c>
      <c r="AT11" s="22">
        <v>233.925998</v>
      </c>
      <c r="AU11" s="22">
        <v>233.1363</v>
      </c>
      <c r="AV11" s="22">
        <v>232.318437</v>
      </c>
      <c r="AW11" s="22">
        <v>231.474222</v>
      </c>
    </row>
    <row r="12" spans="3:49" ht="12">
      <c r="C12" s="38" t="s">
        <v>830</v>
      </c>
      <c r="D12" s="22">
        <v>249.945041</v>
      </c>
      <c r="E12" s="22">
        <v>250.548222</v>
      </c>
      <c r="F12" s="22">
        <v>251.092488</v>
      </c>
      <c r="G12" s="22">
        <v>251.484341</v>
      </c>
      <c r="H12" s="22">
        <v>251.834299</v>
      </c>
      <c r="I12" s="22">
        <v>252.145497</v>
      </c>
      <c r="J12" s="22">
        <v>252.423075</v>
      </c>
      <c r="K12" s="22">
        <v>252.661783</v>
      </c>
      <c r="L12" s="22">
        <v>252.861146</v>
      </c>
      <c r="M12" s="22">
        <v>253.031562</v>
      </c>
      <c r="N12" s="22">
        <v>253.170389</v>
      </c>
      <c r="O12" s="22">
        <v>253.280113</v>
      </c>
      <c r="P12" s="22">
        <v>253.363462</v>
      </c>
      <c r="Q12" s="22">
        <v>253.424279</v>
      </c>
      <c r="R12" s="22">
        <v>253.463463</v>
      </c>
      <c r="S12" s="22">
        <v>253.481566</v>
      </c>
      <c r="T12" s="22">
        <v>253.476492</v>
      </c>
      <c r="U12" s="22">
        <v>253.450613</v>
      </c>
      <c r="V12" s="22">
        <v>253.406463</v>
      </c>
      <c r="W12" s="22">
        <v>253.342601</v>
      </c>
      <c r="X12" s="22">
        <v>253.256914</v>
      </c>
      <c r="Y12" s="22">
        <v>253.147652</v>
      </c>
      <c r="Z12" s="22">
        <v>253.012257</v>
      </c>
      <c r="AA12" s="22">
        <v>252.848315</v>
      </c>
      <c r="AB12" s="22">
        <v>252.65408</v>
      </c>
      <c r="AC12" s="22">
        <v>252.429845</v>
      </c>
      <c r="AD12" s="22">
        <v>252.172321</v>
      </c>
      <c r="AE12" s="22">
        <v>251.882753</v>
      </c>
      <c r="AF12" s="22">
        <v>251.561092</v>
      </c>
      <c r="AG12" s="22">
        <v>251.20871</v>
      </c>
      <c r="AH12" s="22">
        <v>250.825977</v>
      </c>
      <c r="AI12" s="22">
        <v>250.412433</v>
      </c>
      <c r="AJ12" s="22">
        <v>249.966475</v>
      </c>
      <c r="AK12" s="22">
        <v>249.485963</v>
      </c>
      <c r="AL12" s="22">
        <v>248.96806</v>
      </c>
      <c r="AM12" s="22">
        <v>248.410587</v>
      </c>
      <c r="AN12" s="22">
        <v>247.810547</v>
      </c>
      <c r="AO12" s="22">
        <v>247.167358</v>
      </c>
      <c r="AP12" s="22">
        <v>246.48084</v>
      </c>
      <c r="AQ12" s="22">
        <v>245.752343</v>
      </c>
      <c r="AR12" s="22">
        <v>244.982896</v>
      </c>
      <c r="AS12" s="22">
        <v>244.174012</v>
      </c>
      <c r="AT12" s="22">
        <v>243.327426</v>
      </c>
      <c r="AU12" s="22">
        <v>242.444584</v>
      </c>
      <c r="AV12" s="22">
        <v>241.526885</v>
      </c>
      <c r="AW12" s="22">
        <v>240.576013</v>
      </c>
    </row>
    <row r="13" ht="12"/>
    <row r="14" ht="12">
      <c r="C14" s="25" t="s">
        <v>401</v>
      </c>
    </row>
    <row r="15" ht="12"/>
    <row r="16" ht="12">
      <c r="C16" s="23"/>
    </row>
    <row r="17" ht="12">
      <c r="C17" s="23"/>
    </row>
    <row r="18" ht="12"/>
    <row r="19" ht="12"/>
    <row r="20" ht="12"/>
    <row r="21" ht="12"/>
    <row r="22" ht="12"/>
    <row r="23" ht="12"/>
    <row r="24" ht="12"/>
    <row r="25" ht="12"/>
    <row r="26" ht="12"/>
    <row r="27" ht="12"/>
    <row r="28" ht="12"/>
    <row r="29" ht="12"/>
    <row r="30" ht="12"/>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96"/>
  <dimension ref="C2:AW20"/>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297" customFormat="1" ht="12"/>
    <row r="2" ht="12">
      <c r="C2" s="4" t="s">
        <v>737</v>
      </c>
    </row>
    <row r="3" ht="12">
      <c r="C3" s="4" t="s">
        <v>738</v>
      </c>
    </row>
    <row r="4" ht="12">
      <c r="C4" s="4" t="s">
        <v>765</v>
      </c>
    </row>
    <row r="5" ht="12.75">
      <c r="C5" s="3"/>
    </row>
    <row r="6" ht="12">
      <c r="C6" s="4" t="s">
        <v>831</v>
      </c>
    </row>
    <row r="7" ht="12">
      <c r="C7" s="4" t="s">
        <v>809</v>
      </c>
    </row>
    <row r="8" ht="12"/>
    <row r="9" spans="4:49" ht="12">
      <c r="D9" s="4">
        <v>2005</v>
      </c>
      <c r="E9" s="4">
        <v>2006</v>
      </c>
      <c r="F9" s="4">
        <v>2007</v>
      </c>
      <c r="G9" s="4">
        <v>2008</v>
      </c>
      <c r="H9" s="4">
        <v>2009</v>
      </c>
      <c r="I9" s="4">
        <v>2010</v>
      </c>
      <c r="J9" s="4">
        <v>2011</v>
      </c>
      <c r="K9" s="4">
        <v>2012</v>
      </c>
      <c r="L9" s="4">
        <v>2013</v>
      </c>
      <c r="M9" s="4">
        <v>2014</v>
      </c>
      <c r="N9" s="4">
        <v>2015</v>
      </c>
      <c r="O9" s="4">
        <v>2016</v>
      </c>
      <c r="P9" s="4">
        <v>2017</v>
      </c>
      <c r="Q9" s="4">
        <v>2018</v>
      </c>
      <c r="R9" s="4">
        <v>2019</v>
      </c>
      <c r="S9" s="4">
        <v>2020</v>
      </c>
      <c r="T9" s="4">
        <v>2021</v>
      </c>
      <c r="U9" s="4">
        <v>2022</v>
      </c>
      <c r="V9" s="4">
        <v>2023</v>
      </c>
      <c r="W9" s="4">
        <v>2024</v>
      </c>
      <c r="X9" s="4">
        <v>2025</v>
      </c>
      <c r="Y9" s="4">
        <v>2026</v>
      </c>
      <c r="Z9" s="4">
        <v>2027</v>
      </c>
      <c r="AA9" s="4">
        <v>2028</v>
      </c>
      <c r="AB9" s="4">
        <v>2029</v>
      </c>
      <c r="AC9" s="4">
        <v>2030</v>
      </c>
      <c r="AD9" s="4">
        <v>2031</v>
      </c>
      <c r="AE9" s="4">
        <v>2032</v>
      </c>
      <c r="AF9" s="4">
        <v>2033</v>
      </c>
      <c r="AG9" s="4">
        <v>2034</v>
      </c>
      <c r="AH9" s="4">
        <v>2035</v>
      </c>
      <c r="AI9" s="4">
        <v>2036</v>
      </c>
      <c r="AJ9" s="4">
        <v>2037</v>
      </c>
      <c r="AK9" s="4">
        <v>2038</v>
      </c>
      <c r="AL9" s="4">
        <v>2039</v>
      </c>
      <c r="AM9" s="4">
        <v>2040</v>
      </c>
      <c r="AN9" s="4">
        <v>2041</v>
      </c>
      <c r="AO9" s="4">
        <v>2042</v>
      </c>
      <c r="AP9" s="4">
        <v>2043</v>
      </c>
      <c r="AQ9" s="4">
        <v>2044</v>
      </c>
      <c r="AR9" s="4">
        <v>2045</v>
      </c>
      <c r="AS9" s="4">
        <v>2046</v>
      </c>
      <c r="AT9" s="4">
        <v>2047</v>
      </c>
      <c r="AU9" s="4">
        <v>2048</v>
      </c>
      <c r="AV9" s="4">
        <v>2049</v>
      </c>
      <c r="AW9" s="4">
        <v>2050</v>
      </c>
    </row>
    <row r="10" spans="3:49" ht="12">
      <c r="C10" s="38" t="s">
        <v>802</v>
      </c>
      <c r="D10" s="22">
        <v>16.136218266034113</v>
      </c>
      <c r="E10" s="22">
        <v>15.93641373036832</v>
      </c>
      <c r="F10" s="22">
        <v>15.769916932416297</v>
      </c>
      <c r="G10" s="22">
        <v>15.629635138875367</v>
      </c>
      <c r="H10" s="22">
        <v>15.523824890732948</v>
      </c>
      <c r="I10" s="22">
        <v>15.441614149002742</v>
      </c>
      <c r="J10" s="22">
        <v>15.375608933247213</v>
      </c>
      <c r="K10" s="22">
        <v>15.309816179761599</v>
      </c>
      <c r="L10" s="22">
        <v>15.250764221315368</v>
      </c>
      <c r="M10" s="22">
        <v>15.197324143742561</v>
      </c>
      <c r="N10" s="22">
        <v>15.140784204084632</v>
      </c>
      <c r="O10" s="22">
        <v>15.071291571644174</v>
      </c>
      <c r="P10" s="22">
        <v>15.012789762042637</v>
      </c>
      <c r="Q10" s="22">
        <v>14.95332151207569</v>
      </c>
      <c r="R10" s="22">
        <v>14.883254936153085</v>
      </c>
      <c r="S10" s="22">
        <v>14.80963888747333</v>
      </c>
      <c r="T10" s="22">
        <v>14.731947408507462</v>
      </c>
      <c r="U10" s="22">
        <v>14.650796107914536</v>
      </c>
      <c r="V10" s="22">
        <v>14.566801375277466</v>
      </c>
      <c r="W10" s="22">
        <v>14.480497499017972</v>
      </c>
      <c r="X10" s="22">
        <v>14.392306875550668</v>
      </c>
      <c r="Y10" s="22">
        <v>14.302941728342617</v>
      </c>
      <c r="Z10" s="22">
        <v>14.213279633838848</v>
      </c>
      <c r="AA10" s="22">
        <v>14.124353387650823</v>
      </c>
      <c r="AB10" s="22">
        <v>14.037210410046724</v>
      </c>
      <c r="AC10" s="22">
        <v>13.95280428241509</v>
      </c>
      <c r="AD10" s="22">
        <v>13.871976599619728</v>
      </c>
      <c r="AE10" s="22">
        <v>13.7957194593564</v>
      </c>
      <c r="AF10" s="22">
        <v>13.72438714444918</v>
      </c>
      <c r="AG10" s="22">
        <v>13.658658884249924</v>
      </c>
      <c r="AH10" s="22">
        <v>13.59915850805547</v>
      </c>
      <c r="AI10" s="22">
        <v>13.5463762625071</v>
      </c>
      <c r="AJ10" s="22">
        <v>13.500702240276444</v>
      </c>
      <c r="AK10" s="22">
        <v>13.462382130489065</v>
      </c>
      <c r="AL10" s="22">
        <v>13.43136999257975</v>
      </c>
      <c r="AM10" s="22">
        <v>13.407357642036594</v>
      </c>
      <c r="AN10" s="22">
        <v>13.389752345180577</v>
      </c>
      <c r="AO10" s="22">
        <v>13.377805099666599</v>
      </c>
      <c r="AP10" s="22">
        <v>13.370607099790286</v>
      </c>
      <c r="AQ10" s="22">
        <v>13.36712312646005</v>
      </c>
      <c r="AR10" s="22">
        <v>13.366420805767365</v>
      </c>
      <c r="AS10" s="22">
        <v>13.367612719239915</v>
      </c>
      <c r="AT10" s="22">
        <v>13.369830323103141</v>
      </c>
      <c r="AU10" s="22">
        <v>13.372305981919997</v>
      </c>
      <c r="AV10" s="22">
        <v>13.374408073189755</v>
      </c>
      <c r="AW10" s="22">
        <v>13.375628337522173</v>
      </c>
    </row>
    <row r="11" spans="3:49" ht="12">
      <c r="C11" s="38" t="s">
        <v>832</v>
      </c>
      <c r="D11" s="22">
        <v>16.611930051053257</v>
      </c>
      <c r="E11" s="22">
        <v>16.81888389607011</v>
      </c>
      <c r="F11" s="22">
        <v>16.97791089443562</v>
      </c>
      <c r="G11" s="22">
        <v>17.11840706022489</v>
      </c>
      <c r="H11" s="22">
        <v>17.284703536021855</v>
      </c>
      <c r="I11" s="22">
        <v>17.467009634494783</v>
      </c>
      <c r="J11" s="22">
        <v>17.593507855897187</v>
      </c>
      <c r="K11" s="22">
        <v>17.882183701418818</v>
      </c>
      <c r="L11" s="22">
        <v>18.216527536676665</v>
      </c>
      <c r="M11" s="22">
        <v>18.555484319206066</v>
      </c>
      <c r="N11" s="22">
        <v>18.894679929742374</v>
      </c>
      <c r="O11" s="22">
        <v>19.241492955526958</v>
      </c>
      <c r="P11" s="22">
        <v>19.55943645595135</v>
      </c>
      <c r="Q11" s="22">
        <v>19.885614633591857</v>
      </c>
      <c r="R11" s="22">
        <v>20.206784148794576</v>
      </c>
      <c r="S11" s="22">
        <v>20.550804643734804</v>
      </c>
      <c r="T11" s="22">
        <v>20.907420003613574</v>
      </c>
      <c r="U11" s="22">
        <v>21.27229823343069</v>
      </c>
      <c r="V11" s="22">
        <v>21.64421771576753</v>
      </c>
      <c r="W11" s="22">
        <v>22.017458271417475</v>
      </c>
      <c r="X11" s="22">
        <v>22.407673428658978</v>
      </c>
      <c r="Y11" s="22">
        <v>22.810038912020396</v>
      </c>
      <c r="Z11" s="22">
        <v>23.216746602997922</v>
      </c>
      <c r="AA11" s="22">
        <v>23.624795335365796</v>
      </c>
      <c r="AB11" s="22">
        <v>24.0564701381969</v>
      </c>
      <c r="AC11" s="22">
        <v>24.504507238975517</v>
      </c>
      <c r="AD11" s="22">
        <v>24.931789949307596</v>
      </c>
      <c r="AE11" s="22">
        <v>25.347664737851527</v>
      </c>
      <c r="AF11" s="22">
        <v>25.770836115341794</v>
      </c>
      <c r="AG11" s="22">
        <v>26.180045168820744</v>
      </c>
      <c r="AH11" s="22">
        <v>26.567126673138258</v>
      </c>
      <c r="AI11" s="22">
        <v>26.92834522309116</v>
      </c>
      <c r="AJ11" s="22">
        <v>27.273704375174145</v>
      </c>
      <c r="AK11" s="22">
        <v>27.58764886825036</v>
      </c>
      <c r="AL11" s="22">
        <v>27.86249578093568</v>
      </c>
      <c r="AM11" s="22">
        <v>28.135719755693607</v>
      </c>
      <c r="AN11" s="22">
        <v>28.37859191012775</v>
      </c>
      <c r="AO11" s="22">
        <v>28.601520176501406</v>
      </c>
      <c r="AP11" s="22">
        <v>28.80952235955331</v>
      </c>
      <c r="AQ11" s="22">
        <v>29.00585026926136</v>
      </c>
      <c r="AR11" s="22">
        <v>29.19744590705128</v>
      </c>
      <c r="AS11" s="22">
        <v>29.395157371236508</v>
      </c>
      <c r="AT11" s="22">
        <v>29.560285983406587</v>
      </c>
      <c r="AU11" s="22">
        <v>29.70751847965361</v>
      </c>
      <c r="AV11" s="22">
        <v>29.824931773833153</v>
      </c>
      <c r="AW11" s="22">
        <v>29.935994206209855</v>
      </c>
    </row>
    <row r="12" spans="4:14" ht="12">
      <c r="D12" s="22"/>
      <c r="E12" s="22"/>
      <c r="F12" s="22"/>
      <c r="G12" s="22"/>
      <c r="H12" s="22"/>
      <c r="I12" s="22"/>
      <c r="J12" s="22"/>
      <c r="K12" s="22"/>
      <c r="L12" s="22"/>
      <c r="M12" s="22"/>
      <c r="N12" s="22"/>
    </row>
    <row r="13" spans="3:14" ht="12">
      <c r="C13" s="25" t="s">
        <v>401</v>
      </c>
      <c r="D13" s="22"/>
      <c r="E13" s="22"/>
      <c r="F13" s="22"/>
      <c r="G13" s="22"/>
      <c r="H13" s="22"/>
      <c r="I13" s="22"/>
      <c r="J13" s="22"/>
      <c r="K13" s="22"/>
      <c r="L13" s="22"/>
      <c r="M13" s="22"/>
      <c r="N13" s="22"/>
    </row>
    <row r="14" spans="3:14" ht="12">
      <c r="C14" s="38"/>
      <c r="D14" s="22"/>
      <c r="E14" s="22"/>
      <c r="F14" s="22"/>
      <c r="G14" s="22"/>
      <c r="H14" s="22"/>
      <c r="I14" s="22"/>
      <c r="J14" s="22"/>
      <c r="K14" s="22"/>
      <c r="L14" s="22"/>
      <c r="M14" s="22"/>
      <c r="N14" s="22"/>
    </row>
    <row r="15" spans="3:15" ht="12">
      <c r="C15" s="38"/>
      <c r="D15" s="22"/>
      <c r="E15" s="22"/>
      <c r="F15" s="22"/>
      <c r="G15" s="22"/>
      <c r="H15" s="22"/>
      <c r="I15" s="22"/>
      <c r="J15" s="22"/>
      <c r="K15" s="22"/>
      <c r="L15" s="22"/>
      <c r="M15" s="22"/>
      <c r="N15" s="22"/>
      <c r="O15" s="21"/>
    </row>
    <row r="16" ht="12"/>
    <row r="17" ht="12"/>
    <row r="18" ht="12"/>
    <row r="19" ht="12">
      <c r="C19" s="23"/>
    </row>
    <row r="20" ht="12">
      <c r="C20" s="23"/>
    </row>
    <row r="21" ht="12"/>
    <row r="22" ht="12"/>
    <row r="23" ht="12"/>
    <row r="24" ht="12"/>
    <row r="25" ht="12"/>
    <row r="26" ht="12"/>
    <row r="27" ht="12"/>
    <row r="28" ht="12"/>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97"/>
  <dimension ref="C2:AW20"/>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297" customFormat="1" ht="12"/>
    <row r="2" ht="12">
      <c r="C2" s="4" t="s">
        <v>737</v>
      </c>
    </row>
    <row r="3" ht="12">
      <c r="C3" s="4" t="s">
        <v>738</v>
      </c>
    </row>
    <row r="4" ht="12">
      <c r="C4" s="4" t="s">
        <v>765</v>
      </c>
    </row>
    <row r="5" ht="12.75">
      <c r="C5" s="3"/>
    </row>
    <row r="6" ht="12">
      <c r="C6" s="4" t="s">
        <v>833</v>
      </c>
    </row>
    <row r="7" ht="12">
      <c r="C7" s="4" t="s">
        <v>834</v>
      </c>
    </row>
    <row r="8" ht="12"/>
    <row r="9" spans="4:49" ht="12">
      <c r="D9" s="4">
        <v>2005</v>
      </c>
      <c r="E9" s="4">
        <v>2006</v>
      </c>
      <c r="F9" s="4">
        <v>2007</v>
      </c>
      <c r="G9" s="4">
        <v>2008</v>
      </c>
      <c r="H9" s="4">
        <v>2009</v>
      </c>
      <c r="I9" s="4">
        <v>2010</v>
      </c>
      <c r="J9" s="4">
        <v>2011</v>
      </c>
      <c r="K9" s="4">
        <v>2012</v>
      </c>
      <c r="L9" s="4">
        <v>2013</v>
      </c>
      <c r="M9" s="4">
        <v>2014</v>
      </c>
      <c r="N9" s="4">
        <v>2015</v>
      </c>
      <c r="O9" s="4">
        <v>2016</v>
      </c>
      <c r="P9" s="4">
        <v>2017</v>
      </c>
      <c r="Q9" s="4">
        <v>2018</v>
      </c>
      <c r="R9" s="4">
        <v>2019</v>
      </c>
      <c r="S9" s="4">
        <v>2020</v>
      </c>
      <c r="T9" s="4">
        <v>2021</v>
      </c>
      <c r="U9" s="4">
        <v>2022</v>
      </c>
      <c r="V9" s="4">
        <v>2023</v>
      </c>
      <c r="W9" s="4">
        <v>2024</v>
      </c>
      <c r="X9" s="4">
        <v>2025</v>
      </c>
      <c r="Y9" s="4">
        <v>2026</v>
      </c>
      <c r="Z9" s="4">
        <v>2027</v>
      </c>
      <c r="AA9" s="4">
        <v>2028</v>
      </c>
      <c r="AB9" s="4">
        <v>2029</v>
      </c>
      <c r="AC9" s="4">
        <v>2030</v>
      </c>
      <c r="AD9" s="4">
        <v>2031</v>
      </c>
      <c r="AE9" s="4">
        <v>2032</v>
      </c>
      <c r="AF9" s="4">
        <v>2033</v>
      </c>
      <c r="AG9" s="4">
        <v>2034</v>
      </c>
      <c r="AH9" s="4">
        <v>2035</v>
      </c>
      <c r="AI9" s="4">
        <v>2036</v>
      </c>
      <c r="AJ9" s="4">
        <v>2037</v>
      </c>
      <c r="AK9" s="4">
        <v>2038</v>
      </c>
      <c r="AL9" s="4">
        <v>2039</v>
      </c>
      <c r="AM9" s="4">
        <v>2040</v>
      </c>
      <c r="AN9" s="4">
        <v>2041</v>
      </c>
      <c r="AO9" s="4">
        <v>2042</v>
      </c>
      <c r="AP9" s="4">
        <v>2043</v>
      </c>
      <c r="AQ9" s="4">
        <v>2044</v>
      </c>
      <c r="AR9" s="4">
        <v>2045</v>
      </c>
      <c r="AS9" s="4">
        <v>2046</v>
      </c>
      <c r="AT9" s="4">
        <v>2047</v>
      </c>
      <c r="AU9" s="4">
        <v>2048</v>
      </c>
      <c r="AV9" s="4">
        <v>2049</v>
      </c>
      <c r="AW9" s="4">
        <v>2050</v>
      </c>
    </row>
    <row r="10" spans="3:49" ht="12">
      <c r="C10" s="38" t="s">
        <v>307</v>
      </c>
      <c r="D10" s="22">
        <v>4.015806004691969</v>
      </c>
      <c r="E10" s="22">
        <v>4.147460027008918</v>
      </c>
      <c r="F10" s="22">
        <v>4.273760057590818</v>
      </c>
      <c r="G10" s="22">
        <v>4.392018291047437</v>
      </c>
      <c r="H10" s="22">
        <v>4.520795132365254</v>
      </c>
      <c r="I10" s="22">
        <v>4.640640561094767</v>
      </c>
      <c r="J10" s="22">
        <v>4.780522870615411</v>
      </c>
      <c r="K10" s="22">
        <v>4.891202052110428</v>
      </c>
      <c r="L10" s="22">
        <v>4.993252700589967</v>
      </c>
      <c r="M10" s="22">
        <v>5.077133557214854</v>
      </c>
      <c r="N10" s="22">
        <v>5.184603357492936</v>
      </c>
      <c r="O10" s="22">
        <v>5.293565347447447</v>
      </c>
      <c r="P10" s="22">
        <v>5.399626176920255</v>
      </c>
      <c r="Q10" s="22">
        <v>5.501289481343203</v>
      </c>
      <c r="R10" s="22">
        <v>5.619804584933395</v>
      </c>
      <c r="S10" s="22">
        <v>5.747681559917681</v>
      </c>
      <c r="T10" s="22">
        <v>5.868076756388541</v>
      </c>
      <c r="U10" s="22">
        <v>5.955135938748024</v>
      </c>
      <c r="V10" s="22">
        <v>6.026906311750427</v>
      </c>
      <c r="W10" s="22">
        <v>6.118677975838954</v>
      </c>
      <c r="X10" s="22">
        <v>6.222367339011533</v>
      </c>
      <c r="Y10" s="22">
        <v>6.288843018607801</v>
      </c>
      <c r="Z10" s="22">
        <v>6.47159845655464</v>
      </c>
      <c r="AA10" s="22">
        <v>6.685865215651045</v>
      </c>
      <c r="AB10" s="22">
        <v>6.9010587900005635</v>
      </c>
      <c r="AC10" s="22">
        <v>7.1125599933551635</v>
      </c>
      <c r="AD10" s="22">
        <v>7.3263593991802765</v>
      </c>
      <c r="AE10" s="22">
        <v>7.515553412222838</v>
      </c>
      <c r="AF10" s="22">
        <v>7.707504776436027</v>
      </c>
      <c r="AG10" s="22">
        <v>7.892769298516707</v>
      </c>
      <c r="AH10" s="22">
        <v>8.092055961479907</v>
      </c>
      <c r="AI10" s="22">
        <v>8.296673645907791</v>
      </c>
      <c r="AJ10" s="22">
        <v>8.50443190296543</v>
      </c>
      <c r="AK10" s="22">
        <v>8.713464477446701</v>
      </c>
      <c r="AL10" s="22">
        <v>8.918498022998076</v>
      </c>
      <c r="AM10" s="22">
        <v>9.132196335817213</v>
      </c>
      <c r="AN10" s="22">
        <v>9.349689779106841</v>
      </c>
      <c r="AO10" s="22">
        <v>9.566227232115963</v>
      </c>
      <c r="AP10" s="22">
        <v>9.779546836778778</v>
      </c>
      <c r="AQ10" s="22">
        <v>10.007910372996498</v>
      </c>
      <c r="AR10" s="22">
        <v>10.24619621131701</v>
      </c>
      <c r="AS10" s="22">
        <v>10.46471352990316</v>
      </c>
      <c r="AT10" s="22">
        <v>10.671951093220445</v>
      </c>
      <c r="AU10" s="22">
        <v>10.878579594044407</v>
      </c>
      <c r="AV10" s="22">
        <v>11.071360117806545</v>
      </c>
      <c r="AW10" s="22">
        <v>11.24549551384081</v>
      </c>
    </row>
    <row r="11" spans="3:49" ht="12">
      <c r="C11" s="38" t="s">
        <v>829</v>
      </c>
      <c r="D11" s="22">
        <v>2.657263046069825</v>
      </c>
      <c r="E11" s="22">
        <v>2.7654606125465064</v>
      </c>
      <c r="F11" s="22">
        <v>2.874169829601107</v>
      </c>
      <c r="G11" s="22">
        <v>2.983609743040855</v>
      </c>
      <c r="H11" s="22">
        <v>3.103773518277472</v>
      </c>
      <c r="I11" s="22">
        <v>3.2176309577356976</v>
      </c>
      <c r="J11" s="22">
        <v>3.345386812579877</v>
      </c>
      <c r="K11" s="22">
        <v>3.451835898066157</v>
      </c>
      <c r="L11" s="22">
        <v>3.548962922687809</v>
      </c>
      <c r="M11" s="22">
        <v>3.6332097119396867</v>
      </c>
      <c r="N11" s="22">
        <v>3.7375516493538146</v>
      </c>
      <c r="O11" s="22">
        <v>3.8432542366347433</v>
      </c>
      <c r="P11" s="22">
        <v>3.9453334824597106</v>
      </c>
      <c r="Q11" s="22">
        <v>4.045130628627069</v>
      </c>
      <c r="R11" s="22">
        <v>4.158819867225822</v>
      </c>
      <c r="S11" s="22">
        <v>4.2805677930625095</v>
      </c>
      <c r="T11" s="22">
        <v>4.3956637825256415</v>
      </c>
      <c r="U11" s="22">
        <v>4.482559767056905</v>
      </c>
      <c r="V11" s="22">
        <v>4.556681901196332</v>
      </c>
      <c r="W11" s="22">
        <v>4.648476556423063</v>
      </c>
      <c r="X11" s="22">
        <v>4.748872676098808</v>
      </c>
      <c r="Y11" s="22">
        <v>4.815752753263005</v>
      </c>
      <c r="Z11" s="22">
        <v>4.984422674133645</v>
      </c>
      <c r="AA11" s="22">
        <v>5.1795475159900715</v>
      </c>
      <c r="AB11" s="22">
        <v>5.373148558955681</v>
      </c>
      <c r="AC11" s="22">
        <v>5.56092363707178</v>
      </c>
      <c r="AD11" s="22">
        <v>5.748659331481924</v>
      </c>
      <c r="AE11" s="22">
        <v>5.913179478323308</v>
      </c>
      <c r="AF11" s="22">
        <v>6.079545970597847</v>
      </c>
      <c r="AG11" s="22">
        <v>6.240329000461897</v>
      </c>
      <c r="AH11" s="22">
        <v>6.411806515866313</v>
      </c>
      <c r="AI11" s="22">
        <v>6.588610010712942</v>
      </c>
      <c r="AJ11" s="22">
        <v>6.769232091959958</v>
      </c>
      <c r="AK11" s="22">
        <v>6.951805863163236</v>
      </c>
      <c r="AL11" s="22">
        <v>7.13116320795622</v>
      </c>
      <c r="AM11" s="22">
        <v>7.319448676055247</v>
      </c>
      <c r="AN11" s="22">
        <v>7.511502381983847</v>
      </c>
      <c r="AO11" s="22">
        <v>7.704411812023245</v>
      </c>
      <c r="AP11" s="22">
        <v>7.896866876419827</v>
      </c>
      <c r="AQ11" s="22">
        <v>8.104838634023595</v>
      </c>
      <c r="AR11" s="22">
        <v>8.324028824634565</v>
      </c>
      <c r="AS11" s="22">
        <v>8.526534260124079</v>
      </c>
      <c r="AT11" s="22">
        <v>8.718303726121112</v>
      </c>
      <c r="AU11" s="22">
        <v>8.907267122279972</v>
      </c>
      <c r="AV11" s="22">
        <v>9.08329242934774</v>
      </c>
      <c r="AW11" s="22">
        <v>9.24257345597645</v>
      </c>
    </row>
    <row r="12" spans="3:49" ht="12">
      <c r="C12" s="38" t="s">
        <v>830</v>
      </c>
      <c r="D12" s="22">
        <v>5.30907472575141</v>
      </c>
      <c r="E12" s="22">
        <v>5.463892296150479</v>
      </c>
      <c r="F12" s="22">
        <v>5.607740443433737</v>
      </c>
      <c r="G12" s="22">
        <v>5.735126864220941</v>
      </c>
      <c r="H12" s="22">
        <v>5.872804085356141</v>
      </c>
      <c r="I12" s="22">
        <v>5.999012149719255</v>
      </c>
      <c r="J12" s="22">
        <v>6.151093357847732</v>
      </c>
      <c r="K12" s="22">
        <v>6.266401595052466</v>
      </c>
      <c r="L12" s="22">
        <v>6.373731296780566</v>
      </c>
      <c r="M12" s="22">
        <v>6.457828371624248</v>
      </c>
      <c r="N12" s="22">
        <v>6.568854701250232</v>
      </c>
      <c r="O12" s="22">
        <v>6.68149220227172</v>
      </c>
      <c r="P12" s="22">
        <v>6.791903956538137</v>
      </c>
      <c r="Q12" s="22">
        <v>6.895869673165766</v>
      </c>
      <c r="R12" s="22">
        <v>7.01949653390477</v>
      </c>
      <c r="S12" s="22">
        <v>7.153706396148745</v>
      </c>
      <c r="T12" s="22">
        <v>7.279608398557133</v>
      </c>
      <c r="U12" s="22">
        <v>7.367223057377258</v>
      </c>
      <c r="V12" s="22">
        <v>7.437088926970264</v>
      </c>
      <c r="W12" s="22">
        <v>7.529142325336748</v>
      </c>
      <c r="X12" s="22">
        <v>7.636252726352024</v>
      </c>
      <c r="Y12" s="22">
        <v>7.7025604803950545</v>
      </c>
      <c r="Z12" s="22">
        <v>7.899017714386856</v>
      </c>
      <c r="AA12" s="22">
        <v>8.131813731881108</v>
      </c>
      <c r="AB12" s="22">
        <v>8.367869618412653</v>
      </c>
      <c r="AC12" s="22">
        <v>8.602264126098085</v>
      </c>
      <c r="AD12" s="22">
        <v>8.841188006514006</v>
      </c>
      <c r="AE12" s="22">
        <v>9.054161798842971</v>
      </c>
      <c r="AF12" s="22">
        <v>9.270760758185927</v>
      </c>
      <c r="AG12" s="22">
        <v>9.47960562354705</v>
      </c>
      <c r="AH12" s="22">
        <v>9.705657799550801</v>
      </c>
      <c r="AI12" s="22">
        <v>9.937033757425295</v>
      </c>
      <c r="AJ12" s="22">
        <v>10.170885115694015</v>
      </c>
      <c r="AK12" s="22">
        <v>10.405351342351874</v>
      </c>
      <c r="AL12" s="22">
        <v>10.635070217440743</v>
      </c>
      <c r="AM12" s="22">
        <v>10.873216124238699</v>
      </c>
      <c r="AN12" s="22">
        <v>11.115216980655791</v>
      </c>
      <c r="AO12" s="22">
        <v>11.354577411471947</v>
      </c>
      <c r="AP12" s="22">
        <v>11.588131150478066</v>
      </c>
      <c r="AQ12" s="22">
        <v>11.836341678337527</v>
      </c>
      <c r="AR12" s="22">
        <v>12.093296096883432</v>
      </c>
      <c r="AS12" s="22">
        <v>12.327579726215909</v>
      </c>
      <c r="AT12" s="22">
        <v>12.550115497461434</v>
      </c>
      <c r="AU12" s="22">
        <v>12.774206579100152</v>
      </c>
      <c r="AV12" s="22">
        <v>12.983630787106785</v>
      </c>
      <c r="AW12" s="22">
        <v>13.1726403662696</v>
      </c>
    </row>
    <row r="13" spans="3:14" ht="12">
      <c r="C13" s="38"/>
      <c r="D13" s="22"/>
      <c r="E13" s="22"/>
      <c r="F13" s="22"/>
      <c r="G13" s="22"/>
      <c r="H13" s="22"/>
      <c r="I13" s="22"/>
      <c r="J13" s="22"/>
      <c r="K13" s="22"/>
      <c r="L13" s="22"/>
      <c r="M13" s="22"/>
      <c r="N13" s="22"/>
    </row>
    <row r="14" spans="3:14" ht="12">
      <c r="C14" s="25" t="s">
        <v>401</v>
      </c>
      <c r="D14" s="22"/>
      <c r="E14" s="22"/>
      <c r="F14" s="22"/>
      <c r="G14" s="22"/>
      <c r="H14" s="22"/>
      <c r="I14" s="22"/>
      <c r="J14" s="22"/>
      <c r="K14" s="22"/>
      <c r="L14" s="22"/>
      <c r="M14" s="22"/>
      <c r="N14" s="22"/>
    </row>
    <row r="15" spans="3:15" ht="12">
      <c r="C15" s="38"/>
      <c r="D15" s="22"/>
      <c r="E15" s="22"/>
      <c r="F15" s="22"/>
      <c r="G15" s="22"/>
      <c r="H15" s="22"/>
      <c r="I15" s="22"/>
      <c r="J15" s="22"/>
      <c r="K15" s="22"/>
      <c r="L15" s="22"/>
      <c r="M15" s="22"/>
      <c r="N15" s="22"/>
      <c r="O15" s="21"/>
    </row>
    <row r="16" ht="12"/>
    <row r="17" ht="12"/>
    <row r="18" ht="12"/>
    <row r="19" ht="12">
      <c r="C19" s="23"/>
    </row>
    <row r="20" ht="12">
      <c r="C20" s="23"/>
    </row>
    <row r="21" ht="12"/>
    <row r="22" ht="12"/>
    <row r="23" ht="12"/>
    <row r="24" ht="12"/>
    <row r="25" ht="12"/>
    <row r="26" ht="12"/>
    <row r="27" ht="12"/>
    <row r="28" ht="12"/>
    <row r="29" ht="12"/>
    <row r="30" ht="12"/>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9"/>
  <dimension ref="B1:M26"/>
  <sheetViews>
    <sheetView showGridLines="0" workbookViewId="0" topLeftCell="A1">
      <selection activeCell="A1" sqref="A1"/>
    </sheetView>
  </sheetViews>
  <sheetFormatPr defaultColWidth="9.140625" defaultRowHeight="12.75"/>
  <cols>
    <col min="1" max="1" width="9.140625" style="84" customWidth="1"/>
    <col min="2" max="2" width="1.7109375" style="70" customWidth="1"/>
    <col min="3" max="3" width="27.28125" style="70" customWidth="1"/>
    <col min="4" max="4" width="5.7109375" style="70" customWidth="1"/>
    <col min="5" max="13" width="6.7109375" style="70" customWidth="1"/>
    <col min="14" max="16384" width="9.140625" style="84" customWidth="1"/>
  </cols>
  <sheetData>
    <row r="1" spans="2:13" s="327" customFormat="1" ht="12.75">
      <c r="B1" s="326"/>
      <c r="C1" s="326"/>
      <c r="D1" s="326"/>
      <c r="E1" s="326"/>
      <c r="F1" s="326"/>
      <c r="G1" s="326"/>
      <c r="H1" s="326"/>
      <c r="I1" s="326"/>
      <c r="J1" s="326"/>
      <c r="K1" s="326"/>
      <c r="L1" s="326"/>
      <c r="M1" s="326"/>
    </row>
    <row r="2" ht="12.75">
      <c r="C2" s="70" t="s">
        <v>737</v>
      </c>
    </row>
    <row r="3" spans="2:3" ht="12.75">
      <c r="B3" s="99"/>
      <c r="C3" s="70" t="s">
        <v>738</v>
      </c>
    </row>
    <row r="4" ht="12.75">
      <c r="C4" s="70" t="s">
        <v>739</v>
      </c>
    </row>
    <row r="6" ht="12.75">
      <c r="C6" s="70" t="s">
        <v>740</v>
      </c>
    </row>
    <row r="7" ht="12.75">
      <c r="C7" s="70" t="s">
        <v>741</v>
      </c>
    </row>
    <row r="9" spans="2:13" ht="12.75">
      <c r="B9" s="82"/>
      <c r="C9" s="82"/>
      <c r="D9" s="83">
        <v>1960</v>
      </c>
      <c r="E9" s="83">
        <v>1965</v>
      </c>
      <c r="F9" s="83">
        <v>1970</v>
      </c>
      <c r="G9" s="83">
        <v>1975</v>
      </c>
      <c r="H9" s="83">
        <v>1980</v>
      </c>
      <c r="I9" s="83">
        <v>1985</v>
      </c>
      <c r="J9" s="83">
        <v>1990</v>
      </c>
      <c r="K9" s="83">
        <v>1995</v>
      </c>
      <c r="L9" s="83">
        <v>2000</v>
      </c>
      <c r="M9" s="83">
        <v>2005</v>
      </c>
    </row>
    <row r="10" spans="2:13" s="86" customFormat="1" ht="12.75">
      <c r="B10" s="101"/>
      <c r="C10" s="102" t="s">
        <v>742</v>
      </c>
      <c r="D10" s="103">
        <v>3031.931</v>
      </c>
      <c r="E10" s="103">
        <v>3342.771</v>
      </c>
      <c r="F10" s="103">
        <v>3698.676</v>
      </c>
      <c r="G10" s="103">
        <v>4076.08</v>
      </c>
      <c r="H10" s="103">
        <v>4451.47</v>
      </c>
      <c r="I10" s="103">
        <v>4855.264</v>
      </c>
      <c r="J10" s="103">
        <v>5294.879</v>
      </c>
      <c r="K10" s="103">
        <v>5719.045</v>
      </c>
      <c r="L10" s="103">
        <v>6124.123</v>
      </c>
      <c r="M10" s="103">
        <v>6514.751</v>
      </c>
    </row>
    <row r="11" spans="2:13" s="86" customFormat="1" ht="12.75">
      <c r="B11" s="85"/>
      <c r="C11" s="79" t="s">
        <v>577</v>
      </c>
      <c r="D11" s="93">
        <v>605.201</v>
      </c>
      <c r="E11" s="93">
        <v>634.811</v>
      </c>
      <c r="F11" s="93">
        <v>656.666</v>
      </c>
      <c r="G11" s="93">
        <v>676.455</v>
      </c>
      <c r="H11" s="93">
        <v>693.17</v>
      </c>
      <c r="I11" s="93">
        <v>706.576</v>
      </c>
      <c r="J11" s="93">
        <v>721.322</v>
      </c>
      <c r="K11" s="93">
        <v>728.513</v>
      </c>
      <c r="L11" s="93">
        <v>728.501</v>
      </c>
      <c r="M11" s="93">
        <v>731.087</v>
      </c>
    </row>
    <row r="12" spans="2:13" s="86" customFormat="1" ht="12.75">
      <c r="B12" s="90"/>
      <c r="C12" s="80" t="s">
        <v>743</v>
      </c>
      <c r="D12" s="95">
        <v>282.241</v>
      </c>
      <c r="E12" s="95">
        <v>319.574</v>
      </c>
      <c r="F12" s="95">
        <v>364.132</v>
      </c>
      <c r="G12" s="95">
        <v>416.446</v>
      </c>
      <c r="H12" s="95">
        <v>479.786</v>
      </c>
      <c r="I12" s="95">
        <v>554.294</v>
      </c>
      <c r="J12" s="95">
        <v>637.421</v>
      </c>
      <c r="K12" s="95">
        <v>726.334</v>
      </c>
      <c r="L12" s="95">
        <v>820.959</v>
      </c>
      <c r="M12" s="95">
        <v>922.011</v>
      </c>
    </row>
    <row r="13" spans="2:13" s="86" customFormat="1" ht="12.75">
      <c r="B13" s="85"/>
      <c r="C13" s="79" t="s">
        <v>744</v>
      </c>
      <c r="D13" s="93">
        <v>1704.289</v>
      </c>
      <c r="E13" s="93">
        <v>1898.591</v>
      </c>
      <c r="F13" s="93">
        <v>2138.765</v>
      </c>
      <c r="G13" s="93">
        <v>2393.643</v>
      </c>
      <c r="H13" s="93">
        <v>2635.738</v>
      </c>
      <c r="I13" s="93">
        <v>2896.192</v>
      </c>
      <c r="J13" s="93">
        <v>3181.211</v>
      </c>
      <c r="K13" s="93">
        <v>3451.674</v>
      </c>
      <c r="L13" s="93">
        <v>3704.838</v>
      </c>
      <c r="M13" s="93">
        <v>3938.02</v>
      </c>
    </row>
    <row r="14" spans="2:13" s="86" customFormat="1" ht="12.75">
      <c r="B14" s="85"/>
      <c r="C14" s="79" t="s">
        <v>745</v>
      </c>
      <c r="D14" s="93">
        <v>220.167</v>
      </c>
      <c r="E14" s="93">
        <v>252.85</v>
      </c>
      <c r="F14" s="93">
        <v>287.543</v>
      </c>
      <c r="G14" s="93">
        <v>324.834</v>
      </c>
      <c r="H14" s="93">
        <v>364.379</v>
      </c>
      <c r="I14" s="93">
        <v>404.492</v>
      </c>
      <c r="J14" s="93">
        <v>444.271</v>
      </c>
      <c r="K14" s="93">
        <v>483.86</v>
      </c>
      <c r="L14" s="93">
        <v>523.048</v>
      </c>
      <c r="M14" s="93">
        <v>557.979</v>
      </c>
    </row>
    <row r="15" spans="2:13" s="86" customFormat="1" ht="12.75">
      <c r="B15" s="85"/>
      <c r="C15" s="79" t="s">
        <v>746</v>
      </c>
      <c r="D15" s="93">
        <v>204.15</v>
      </c>
      <c r="E15" s="93">
        <v>219.157</v>
      </c>
      <c r="F15" s="93">
        <v>231.932</v>
      </c>
      <c r="G15" s="93">
        <v>243.417</v>
      </c>
      <c r="H15" s="93">
        <v>255.546</v>
      </c>
      <c r="I15" s="93">
        <v>269.023</v>
      </c>
      <c r="J15" s="93">
        <v>283.92</v>
      </c>
      <c r="K15" s="93">
        <v>299.67</v>
      </c>
      <c r="L15" s="93">
        <v>315.672</v>
      </c>
      <c r="M15" s="93">
        <v>332.245</v>
      </c>
    </row>
    <row r="16" spans="2:13" s="86" customFormat="1" ht="12.75">
      <c r="B16" s="85"/>
      <c r="C16" s="79" t="s">
        <v>747</v>
      </c>
      <c r="D16" s="93">
        <v>15.884</v>
      </c>
      <c r="E16" s="93">
        <v>17.788</v>
      </c>
      <c r="F16" s="93">
        <v>19.639</v>
      </c>
      <c r="G16" s="93">
        <v>21.286</v>
      </c>
      <c r="H16" s="93">
        <v>22.852</v>
      </c>
      <c r="I16" s="93">
        <v>24.686</v>
      </c>
      <c r="J16" s="93">
        <v>26.733</v>
      </c>
      <c r="K16" s="93">
        <v>28.995</v>
      </c>
      <c r="L16" s="93">
        <v>31.106</v>
      </c>
      <c r="M16" s="93">
        <v>33.41</v>
      </c>
    </row>
    <row r="17" spans="2:13" s="86" customFormat="1" ht="12.75">
      <c r="B17" s="85"/>
      <c r="C17" s="79"/>
      <c r="D17" s="93"/>
      <c r="E17" s="93"/>
      <c r="F17" s="93"/>
      <c r="G17" s="93"/>
      <c r="H17" s="93"/>
      <c r="I17" s="93"/>
      <c r="J17" s="93"/>
      <c r="K17" s="93"/>
      <c r="L17" s="93"/>
      <c r="M17" s="93"/>
    </row>
    <row r="18" spans="2:13" s="86" customFormat="1" ht="12.75">
      <c r="B18" s="85"/>
      <c r="C18" s="79" t="s">
        <v>606</v>
      </c>
      <c r="D18" s="93">
        <v>402.60707</v>
      </c>
      <c r="E18" s="93">
        <v>420.45351500000004</v>
      </c>
      <c r="F18" s="93">
        <v>435.474042</v>
      </c>
      <c r="G18" s="93">
        <v>447.319586</v>
      </c>
      <c r="H18" s="93">
        <v>457.05280300000004</v>
      </c>
      <c r="I18" s="93">
        <v>463.643322</v>
      </c>
      <c r="J18" s="93">
        <v>470.388225</v>
      </c>
      <c r="K18" s="93">
        <v>476.49138500000004</v>
      </c>
      <c r="L18" s="93">
        <v>482.188397</v>
      </c>
      <c r="M18" s="93">
        <v>490.89828</v>
      </c>
    </row>
    <row r="19" spans="2:13" s="86" customFormat="1" ht="12.75">
      <c r="B19" s="85"/>
      <c r="C19" s="79" t="s">
        <v>748</v>
      </c>
      <c r="D19" s="93">
        <v>657.492</v>
      </c>
      <c r="E19" s="93">
        <v>729.191</v>
      </c>
      <c r="F19" s="93">
        <v>830.675</v>
      </c>
      <c r="G19" s="93">
        <v>927.808</v>
      </c>
      <c r="H19" s="93">
        <v>998.877</v>
      </c>
      <c r="I19" s="93">
        <v>1066.906</v>
      </c>
      <c r="J19" s="93">
        <v>1149.069</v>
      </c>
      <c r="K19" s="93">
        <v>1213.732</v>
      </c>
      <c r="L19" s="93">
        <v>1269.962</v>
      </c>
      <c r="M19" s="93">
        <v>1312.979</v>
      </c>
    </row>
    <row r="20" spans="2:13" s="86" customFormat="1" ht="12.75">
      <c r="B20" s="85"/>
      <c r="C20" s="79" t="s">
        <v>749</v>
      </c>
      <c r="D20" s="93">
        <v>445.981</v>
      </c>
      <c r="E20" s="93">
        <v>493.868</v>
      </c>
      <c r="F20" s="93">
        <v>549.312</v>
      </c>
      <c r="G20" s="93">
        <v>613.767</v>
      </c>
      <c r="H20" s="93">
        <v>688.575</v>
      </c>
      <c r="I20" s="93">
        <v>771.121</v>
      </c>
      <c r="J20" s="93">
        <v>860.195</v>
      </c>
      <c r="K20" s="93">
        <v>954.282</v>
      </c>
      <c r="L20" s="93">
        <v>1046.235</v>
      </c>
      <c r="M20" s="93">
        <v>1134.403</v>
      </c>
    </row>
    <row r="21" spans="2:13" s="86" customFormat="1" ht="12.75">
      <c r="B21" s="85"/>
      <c r="C21" s="79" t="s">
        <v>750</v>
      </c>
      <c r="D21" s="93">
        <v>94.096</v>
      </c>
      <c r="E21" s="93">
        <v>98.881</v>
      </c>
      <c r="F21" s="93">
        <v>104.331</v>
      </c>
      <c r="G21" s="93">
        <v>111.524</v>
      </c>
      <c r="H21" s="93">
        <v>116.807</v>
      </c>
      <c r="I21" s="93">
        <v>120.837</v>
      </c>
      <c r="J21" s="93">
        <v>123.537</v>
      </c>
      <c r="K21" s="93">
        <v>125.472</v>
      </c>
      <c r="L21" s="93">
        <v>127.034</v>
      </c>
      <c r="M21" s="93">
        <v>127.897</v>
      </c>
    </row>
    <row r="22" spans="2:13" s="86" customFormat="1" ht="12.75">
      <c r="B22" s="85"/>
      <c r="C22" s="79" t="s">
        <v>751</v>
      </c>
      <c r="D22" s="93">
        <v>119.906</v>
      </c>
      <c r="E22" s="93">
        <v>126.749</v>
      </c>
      <c r="F22" s="93">
        <v>130.392</v>
      </c>
      <c r="G22" s="93">
        <v>134.233</v>
      </c>
      <c r="H22" s="93">
        <v>138.655</v>
      </c>
      <c r="I22" s="93">
        <v>143.469</v>
      </c>
      <c r="J22" s="93">
        <v>148.615</v>
      </c>
      <c r="K22" s="93">
        <v>149.124</v>
      </c>
      <c r="L22" s="93">
        <v>147.423</v>
      </c>
      <c r="M22" s="93">
        <v>143.953</v>
      </c>
    </row>
    <row r="23" spans="2:13" s="86" customFormat="1" ht="12.75">
      <c r="B23" s="87"/>
      <c r="C23" s="88" t="s">
        <v>752</v>
      </c>
      <c r="D23" s="94">
        <v>186.158</v>
      </c>
      <c r="E23" s="94">
        <v>199.386</v>
      </c>
      <c r="F23" s="94">
        <v>210.111</v>
      </c>
      <c r="G23" s="94">
        <v>220.165</v>
      </c>
      <c r="H23" s="94">
        <v>230.917</v>
      </c>
      <c r="I23" s="94">
        <v>243.063</v>
      </c>
      <c r="J23" s="94">
        <v>256.098</v>
      </c>
      <c r="K23" s="94">
        <v>270.245</v>
      </c>
      <c r="L23" s="94">
        <v>284.857</v>
      </c>
      <c r="M23" s="94">
        <v>299.846</v>
      </c>
    </row>
    <row r="24" spans="2:13" ht="12.75">
      <c r="B24" s="85"/>
      <c r="C24" s="79"/>
      <c r="D24" s="77"/>
      <c r="E24" s="77"/>
      <c r="F24" s="77"/>
      <c r="G24" s="77"/>
      <c r="H24" s="77"/>
      <c r="I24" s="77"/>
      <c r="J24" s="77"/>
      <c r="K24" s="77"/>
      <c r="L24" s="77"/>
      <c r="M24" s="77"/>
    </row>
    <row r="25" spans="2:13" ht="12.75">
      <c r="B25" s="85"/>
      <c r="C25" s="290" t="s">
        <v>764</v>
      </c>
      <c r="D25" s="77"/>
      <c r="E25" s="77"/>
      <c r="F25" s="77"/>
      <c r="G25" s="77"/>
      <c r="H25" s="77"/>
      <c r="I25" s="77"/>
      <c r="J25" s="77"/>
      <c r="K25" s="77"/>
      <c r="L25" s="77"/>
      <c r="M25" s="77"/>
    </row>
    <row r="26" spans="2:13" ht="12.75">
      <c r="B26" s="85"/>
      <c r="C26" s="85" t="s">
        <v>529</v>
      </c>
      <c r="D26" s="77"/>
      <c r="E26" s="77"/>
      <c r="F26" s="77"/>
      <c r="G26" s="77"/>
      <c r="H26" s="77"/>
      <c r="I26" s="77"/>
      <c r="J26" s="77"/>
      <c r="K26" s="77"/>
      <c r="L26" s="77"/>
      <c r="M26" s="77"/>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3"/>
  <dimension ref="B1:M42"/>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8515625" style="4" customWidth="1"/>
    <col min="4" max="4" width="5.8515625" style="4" customWidth="1"/>
    <col min="5" max="13" width="7.8515625" style="4" customWidth="1"/>
    <col min="14" max="16384" width="9.140625" style="5" customWidth="1"/>
  </cols>
  <sheetData>
    <row r="1" spans="2:13" s="321" customFormat="1" ht="12.75">
      <c r="B1" s="297"/>
      <c r="C1" s="297"/>
      <c r="D1" s="297"/>
      <c r="E1" s="297"/>
      <c r="F1" s="297"/>
      <c r="G1" s="297"/>
      <c r="H1" s="297"/>
      <c r="I1" s="297"/>
      <c r="J1" s="297"/>
      <c r="K1" s="297"/>
      <c r="L1" s="297"/>
      <c r="M1" s="297"/>
    </row>
    <row r="2" ht="12.75">
      <c r="C2" s="4" t="s">
        <v>737</v>
      </c>
    </row>
    <row r="3" spans="2:3" ht="12.75">
      <c r="B3" s="6"/>
      <c r="C3" s="4" t="s">
        <v>738</v>
      </c>
    </row>
    <row r="4" ht="12.75">
      <c r="C4" s="4" t="s">
        <v>765</v>
      </c>
    </row>
    <row r="6" ht="12.75">
      <c r="C6" s="4" t="s">
        <v>835</v>
      </c>
    </row>
    <row r="7" ht="12.75">
      <c r="C7" s="4" t="s">
        <v>766</v>
      </c>
    </row>
    <row r="9" spans="2:13" ht="12.75">
      <c r="B9" s="1"/>
      <c r="C9" s="1"/>
      <c r="D9" s="2">
        <v>2005</v>
      </c>
      <c r="E9" s="2">
        <v>2010</v>
      </c>
      <c r="F9" s="2">
        <v>2015</v>
      </c>
      <c r="G9" s="2">
        <v>2020</v>
      </c>
      <c r="H9" s="2">
        <v>2025</v>
      </c>
      <c r="I9" s="2">
        <v>2030</v>
      </c>
      <c r="J9" s="2">
        <v>2035</v>
      </c>
      <c r="K9" s="2">
        <v>2040</v>
      </c>
      <c r="L9" s="2">
        <v>2045</v>
      </c>
      <c r="M9" s="2">
        <v>2050</v>
      </c>
    </row>
    <row r="10" spans="2:13" s="10" customFormat="1" ht="12.75">
      <c r="B10" s="7"/>
      <c r="C10" s="8" t="s">
        <v>606</v>
      </c>
      <c r="D10" s="9">
        <v>487.9</v>
      </c>
      <c r="E10" s="9">
        <v>492.8</v>
      </c>
      <c r="F10" s="9">
        <v>495.3</v>
      </c>
      <c r="G10" s="9">
        <v>496.4</v>
      </c>
      <c r="H10" s="9">
        <v>496.3</v>
      </c>
      <c r="I10" s="9">
        <v>494.8</v>
      </c>
      <c r="J10" s="9">
        <v>491.7</v>
      </c>
      <c r="K10" s="9">
        <v>486.9</v>
      </c>
      <c r="L10" s="9">
        <v>480.5</v>
      </c>
      <c r="M10" s="9">
        <v>472</v>
      </c>
    </row>
    <row r="11" spans="2:13" s="10" customFormat="1" ht="12.75">
      <c r="B11" s="11"/>
      <c r="C11" s="12" t="s">
        <v>810</v>
      </c>
      <c r="D11" s="13">
        <v>310.2</v>
      </c>
      <c r="E11" s="13">
        <v>315.1</v>
      </c>
      <c r="F11" s="13">
        <v>317.9</v>
      </c>
      <c r="G11" s="13">
        <v>319.4</v>
      </c>
      <c r="H11" s="13">
        <v>319.7</v>
      </c>
      <c r="I11" s="13">
        <v>318.9</v>
      </c>
      <c r="J11" s="13">
        <v>317.1</v>
      </c>
      <c r="K11" s="13">
        <v>314.3</v>
      </c>
      <c r="L11" s="13">
        <v>310</v>
      </c>
      <c r="M11" s="13">
        <v>304.4</v>
      </c>
    </row>
    <row r="12" spans="2:13" s="10" customFormat="1" ht="12.75">
      <c r="B12" s="7"/>
      <c r="C12" s="8" t="s">
        <v>770</v>
      </c>
      <c r="D12" s="9">
        <v>10.4</v>
      </c>
      <c r="E12" s="9">
        <v>10.6</v>
      </c>
      <c r="F12" s="9">
        <v>10.7</v>
      </c>
      <c r="G12" s="9">
        <v>10.8</v>
      </c>
      <c r="H12" s="9">
        <v>10.9</v>
      </c>
      <c r="I12" s="9">
        <v>11</v>
      </c>
      <c r="J12" s="9">
        <v>11</v>
      </c>
      <c r="K12" s="9">
        <v>11</v>
      </c>
      <c r="L12" s="9">
        <v>11</v>
      </c>
      <c r="M12" s="9">
        <v>10.9</v>
      </c>
    </row>
    <row r="13" spans="2:13" s="10" customFormat="1" ht="12.75">
      <c r="B13" s="7"/>
      <c r="C13" s="8" t="s">
        <v>771</v>
      </c>
      <c r="D13" s="9">
        <v>7.7</v>
      </c>
      <c r="E13" s="9">
        <v>7.4</v>
      </c>
      <c r="F13" s="9">
        <v>7.1</v>
      </c>
      <c r="G13" s="9">
        <v>6.8</v>
      </c>
      <c r="H13" s="9">
        <v>6.5</v>
      </c>
      <c r="I13" s="9">
        <v>6.2</v>
      </c>
      <c r="J13" s="9">
        <v>5.9</v>
      </c>
      <c r="K13" s="9">
        <v>5.6</v>
      </c>
      <c r="L13" s="9">
        <v>5.4</v>
      </c>
      <c r="M13" s="9">
        <v>5.1</v>
      </c>
    </row>
    <row r="14" spans="2:13" s="10" customFormat="1" ht="12.75">
      <c r="B14" s="7"/>
      <c r="C14" s="8" t="s">
        <v>772</v>
      </c>
      <c r="D14" s="9">
        <v>10.2</v>
      </c>
      <c r="E14" s="9">
        <v>10.1</v>
      </c>
      <c r="F14" s="9">
        <v>10</v>
      </c>
      <c r="G14" s="9">
        <v>9.9</v>
      </c>
      <c r="H14" s="9">
        <v>9.8</v>
      </c>
      <c r="I14" s="9">
        <v>9.7</v>
      </c>
      <c r="J14" s="9">
        <v>9.5</v>
      </c>
      <c r="K14" s="9">
        <v>9.3</v>
      </c>
      <c r="L14" s="9">
        <v>9.1</v>
      </c>
      <c r="M14" s="9">
        <v>8.9</v>
      </c>
    </row>
    <row r="15" spans="2:13" s="10" customFormat="1" ht="12.75">
      <c r="B15" s="7"/>
      <c r="C15" s="8" t="s">
        <v>773</v>
      </c>
      <c r="D15" s="9">
        <v>5.4</v>
      </c>
      <c r="E15" s="9">
        <v>5.5</v>
      </c>
      <c r="F15" s="9">
        <v>5.5</v>
      </c>
      <c r="G15" s="9">
        <v>5.5</v>
      </c>
      <c r="H15" s="9">
        <v>5.6</v>
      </c>
      <c r="I15" s="9">
        <v>5.6</v>
      </c>
      <c r="J15" s="9">
        <v>5.6</v>
      </c>
      <c r="K15" s="9">
        <v>5.5</v>
      </c>
      <c r="L15" s="9">
        <v>5.5</v>
      </c>
      <c r="M15" s="9">
        <v>5.4</v>
      </c>
    </row>
    <row r="16" spans="2:13" s="10" customFormat="1" ht="12.75">
      <c r="B16" s="7"/>
      <c r="C16" s="8" t="s">
        <v>774</v>
      </c>
      <c r="D16" s="9">
        <v>82.6</v>
      </c>
      <c r="E16" s="9">
        <v>82.8</v>
      </c>
      <c r="F16" s="9">
        <v>82.9</v>
      </c>
      <c r="G16" s="9">
        <v>82.7</v>
      </c>
      <c r="H16" s="9">
        <v>82.1</v>
      </c>
      <c r="I16" s="9">
        <v>81.1</v>
      </c>
      <c r="J16" s="9">
        <v>79.9</v>
      </c>
      <c r="K16" s="9">
        <v>78.4</v>
      </c>
      <c r="L16" s="9">
        <v>76.7</v>
      </c>
      <c r="M16" s="9">
        <v>74.6</v>
      </c>
    </row>
    <row r="17" spans="2:13" s="10" customFormat="1" ht="12.75">
      <c r="B17" s="7"/>
      <c r="C17" s="8" t="s">
        <v>775</v>
      </c>
      <c r="D17" s="9">
        <v>1.3</v>
      </c>
      <c r="E17" s="9">
        <v>1.3</v>
      </c>
      <c r="F17" s="9">
        <v>1.3</v>
      </c>
      <c r="G17" s="9">
        <v>1.2</v>
      </c>
      <c r="H17" s="9">
        <v>1.2</v>
      </c>
      <c r="I17" s="9">
        <v>1.2</v>
      </c>
      <c r="J17" s="9">
        <v>1.2</v>
      </c>
      <c r="K17" s="9">
        <v>1.2</v>
      </c>
      <c r="L17" s="9">
        <v>1.1</v>
      </c>
      <c r="M17" s="9">
        <v>1.1</v>
      </c>
    </row>
    <row r="18" spans="2:13" s="10" customFormat="1" ht="12.75">
      <c r="B18" s="7"/>
      <c r="C18" s="8" t="s">
        <v>776</v>
      </c>
      <c r="D18" s="9">
        <v>4.1</v>
      </c>
      <c r="E18" s="9">
        <v>4.3</v>
      </c>
      <c r="F18" s="9">
        <v>4.6</v>
      </c>
      <c r="G18" s="9">
        <v>4.8</v>
      </c>
      <c r="H18" s="9">
        <v>4.9</v>
      </c>
      <c r="I18" s="9">
        <v>5.1</v>
      </c>
      <c r="J18" s="9">
        <v>5.2</v>
      </c>
      <c r="K18" s="9">
        <v>5.3</v>
      </c>
      <c r="L18" s="9">
        <v>5.4</v>
      </c>
      <c r="M18" s="9">
        <v>5.5</v>
      </c>
    </row>
    <row r="19" spans="2:13" s="10" customFormat="1" ht="12.75">
      <c r="B19" s="7"/>
      <c r="C19" s="8" t="s">
        <v>777</v>
      </c>
      <c r="D19" s="9">
        <v>11.1</v>
      </c>
      <c r="E19" s="9">
        <v>11.3</v>
      </c>
      <c r="F19" s="9">
        <v>11.4</v>
      </c>
      <c r="G19" s="9">
        <v>11.4</v>
      </c>
      <c r="H19" s="9">
        <v>11.4</v>
      </c>
      <c r="I19" s="9">
        <v>11.3</v>
      </c>
      <c r="J19" s="9">
        <v>11.2</v>
      </c>
      <c r="K19" s="9">
        <v>11.1</v>
      </c>
      <c r="L19" s="9">
        <v>10.9</v>
      </c>
      <c r="M19" s="9">
        <v>10.6</v>
      </c>
    </row>
    <row r="20" spans="2:13" s="10" customFormat="1" ht="12.75">
      <c r="B20" s="7"/>
      <c r="C20" s="8" t="s">
        <v>778</v>
      </c>
      <c r="D20" s="9">
        <v>42.9</v>
      </c>
      <c r="E20" s="9">
        <v>44.6</v>
      </c>
      <c r="F20" s="9">
        <v>45.3</v>
      </c>
      <c r="G20" s="9">
        <v>45.6</v>
      </c>
      <c r="H20" s="9">
        <v>45.6</v>
      </c>
      <c r="I20" s="9">
        <v>45.4</v>
      </c>
      <c r="J20" s="9">
        <v>45.1</v>
      </c>
      <c r="K20" s="9">
        <v>44.6</v>
      </c>
      <c r="L20" s="9">
        <v>43.9</v>
      </c>
      <c r="M20" s="9">
        <v>42.8</v>
      </c>
    </row>
    <row r="21" spans="2:13" s="10" customFormat="1" ht="12.75">
      <c r="B21" s="7"/>
      <c r="C21" s="8" t="s">
        <v>600</v>
      </c>
      <c r="D21" s="9">
        <v>60.2</v>
      </c>
      <c r="E21" s="9">
        <v>61.5</v>
      </c>
      <c r="F21" s="9">
        <v>62.6</v>
      </c>
      <c r="G21" s="9">
        <v>63.6</v>
      </c>
      <c r="H21" s="9">
        <v>64.4</v>
      </c>
      <c r="I21" s="9">
        <v>65.1</v>
      </c>
      <c r="J21" s="9">
        <v>65.7</v>
      </c>
      <c r="K21" s="9">
        <v>66</v>
      </c>
      <c r="L21" s="9">
        <v>65.9</v>
      </c>
      <c r="M21" s="9">
        <v>65.7</v>
      </c>
    </row>
    <row r="22" spans="2:13" s="10" customFormat="1" ht="12.75">
      <c r="B22" s="7"/>
      <c r="C22" s="8" t="s">
        <v>779</v>
      </c>
      <c r="D22" s="9">
        <v>58.2</v>
      </c>
      <c r="E22" s="9">
        <v>58.6</v>
      </c>
      <c r="F22" s="9">
        <v>58.6</v>
      </c>
      <c r="G22" s="9">
        <v>58.3</v>
      </c>
      <c r="H22" s="9">
        <v>57.8</v>
      </c>
      <c r="I22" s="9">
        <v>57.1</v>
      </c>
      <c r="J22" s="9">
        <v>56.3</v>
      </c>
      <c r="K22" s="9">
        <v>55.3</v>
      </c>
      <c r="L22" s="9">
        <v>54.2</v>
      </c>
      <c r="M22" s="9">
        <v>52.7</v>
      </c>
    </row>
    <row r="23" spans="2:13" s="10" customFormat="1" ht="12.75">
      <c r="B23" s="7"/>
      <c r="C23" s="8" t="s">
        <v>780</v>
      </c>
      <c r="D23" s="9">
        <v>0.7</v>
      </c>
      <c r="E23" s="9">
        <v>0.8</v>
      </c>
      <c r="F23" s="9">
        <v>0.8</v>
      </c>
      <c r="G23" s="9">
        <v>0.9</v>
      </c>
      <c r="H23" s="9">
        <v>0.9</v>
      </c>
      <c r="I23" s="9">
        <v>0.9</v>
      </c>
      <c r="J23" s="9">
        <v>0.9</v>
      </c>
      <c r="K23" s="9">
        <v>1</v>
      </c>
      <c r="L23" s="9">
        <v>1</v>
      </c>
      <c r="M23" s="9">
        <v>1</v>
      </c>
    </row>
    <row r="24" spans="2:13" s="10" customFormat="1" ht="12.75">
      <c r="B24" s="7"/>
      <c r="C24" s="8" t="s">
        <v>781</v>
      </c>
      <c r="D24" s="9">
        <v>2.3</v>
      </c>
      <c r="E24" s="9">
        <v>2.2</v>
      </c>
      <c r="F24" s="9">
        <v>2.2</v>
      </c>
      <c r="G24" s="9">
        <v>2.1</v>
      </c>
      <c r="H24" s="9">
        <v>2.1</v>
      </c>
      <c r="I24" s="9">
        <v>2</v>
      </c>
      <c r="J24" s="9">
        <v>2</v>
      </c>
      <c r="K24" s="9">
        <v>1.9</v>
      </c>
      <c r="L24" s="9">
        <v>1.9</v>
      </c>
      <c r="M24" s="9">
        <v>1.9</v>
      </c>
    </row>
    <row r="25" spans="2:13" s="10" customFormat="1" ht="12.75">
      <c r="B25" s="7"/>
      <c r="C25" s="8" t="s">
        <v>782</v>
      </c>
      <c r="D25" s="9">
        <v>3.4</v>
      </c>
      <c r="E25" s="9">
        <v>3.3</v>
      </c>
      <c r="F25" s="9">
        <v>3.3</v>
      </c>
      <c r="G25" s="9">
        <v>3.2</v>
      </c>
      <c r="H25" s="9">
        <v>3.1</v>
      </c>
      <c r="I25" s="9">
        <v>3.1</v>
      </c>
      <c r="J25" s="9">
        <v>3</v>
      </c>
      <c r="K25" s="9">
        <v>3</v>
      </c>
      <c r="L25" s="9">
        <v>2.9</v>
      </c>
      <c r="M25" s="9">
        <v>2.9</v>
      </c>
    </row>
    <row r="26" spans="2:13" s="10" customFormat="1" ht="12.75">
      <c r="B26" s="7"/>
      <c r="C26" s="8" t="s">
        <v>601</v>
      </c>
      <c r="D26" s="9">
        <v>0.5</v>
      </c>
      <c r="E26" s="9">
        <v>0.5</v>
      </c>
      <c r="F26" s="9">
        <v>0.5</v>
      </c>
      <c r="G26" s="9">
        <v>0.5</v>
      </c>
      <c r="H26" s="9">
        <v>0.5</v>
      </c>
      <c r="I26" s="9">
        <v>0.6</v>
      </c>
      <c r="J26" s="9">
        <v>0.6</v>
      </c>
      <c r="K26" s="9">
        <v>0.6</v>
      </c>
      <c r="L26" s="9">
        <v>0.6</v>
      </c>
      <c r="M26" s="9">
        <v>0.6</v>
      </c>
    </row>
    <row r="27" spans="2:13" s="10" customFormat="1" ht="12.75">
      <c r="B27" s="7"/>
      <c r="C27" s="8" t="s">
        <v>783</v>
      </c>
      <c r="D27" s="9">
        <v>10.1</v>
      </c>
      <c r="E27" s="9">
        <v>10</v>
      </c>
      <c r="F27" s="9">
        <v>9.8</v>
      </c>
      <c r="G27" s="9">
        <v>9.7</v>
      </c>
      <c r="H27" s="9">
        <v>9.6</v>
      </c>
      <c r="I27" s="9">
        <v>9.5</v>
      </c>
      <c r="J27" s="9">
        <v>9.4</v>
      </c>
      <c r="K27" s="9">
        <v>9.2</v>
      </c>
      <c r="L27" s="9">
        <v>9.1</v>
      </c>
      <c r="M27" s="9">
        <v>8.9</v>
      </c>
    </row>
    <row r="28" spans="2:13" s="10" customFormat="1" ht="12.75">
      <c r="B28" s="7"/>
      <c r="C28" s="8" t="s">
        <v>784</v>
      </c>
      <c r="D28" s="9">
        <v>0.4</v>
      </c>
      <c r="E28" s="9">
        <v>0.4</v>
      </c>
      <c r="F28" s="9">
        <v>0.4</v>
      </c>
      <c r="G28" s="9">
        <v>0.5</v>
      </c>
      <c r="H28" s="9">
        <v>0.5</v>
      </c>
      <c r="I28" s="9">
        <v>0.5</v>
      </c>
      <c r="J28" s="9">
        <v>0.5</v>
      </c>
      <c r="K28" s="9">
        <v>0.5</v>
      </c>
      <c r="L28" s="9">
        <v>0.5</v>
      </c>
      <c r="M28" s="9">
        <v>0.5</v>
      </c>
    </row>
    <row r="29" spans="2:13" s="10" customFormat="1" ht="12.75">
      <c r="B29" s="7"/>
      <c r="C29" s="8" t="s">
        <v>785</v>
      </c>
      <c r="D29" s="9">
        <v>16.3</v>
      </c>
      <c r="E29" s="9">
        <v>16.7</v>
      </c>
      <c r="F29" s="9">
        <v>17</v>
      </c>
      <c r="G29" s="9">
        <v>17.2</v>
      </c>
      <c r="H29" s="9">
        <v>17.4</v>
      </c>
      <c r="I29" s="9">
        <v>17.6</v>
      </c>
      <c r="J29" s="9">
        <v>17.7</v>
      </c>
      <c r="K29" s="9">
        <v>17.6</v>
      </c>
      <c r="L29" s="9">
        <v>17.5</v>
      </c>
      <c r="M29" s="9">
        <v>17.4</v>
      </c>
    </row>
    <row r="30" spans="2:13" s="10" customFormat="1" ht="12.75">
      <c r="B30" s="7"/>
      <c r="C30" s="8" t="s">
        <v>786</v>
      </c>
      <c r="D30" s="9">
        <v>8.1</v>
      </c>
      <c r="E30" s="9">
        <v>8.3</v>
      </c>
      <c r="F30" s="9">
        <v>8.4</v>
      </c>
      <c r="G30" s="9">
        <v>8.4</v>
      </c>
      <c r="H30" s="9">
        <v>8.5</v>
      </c>
      <c r="I30" s="9">
        <v>8.5</v>
      </c>
      <c r="J30" s="9">
        <v>8.5</v>
      </c>
      <c r="K30" s="9">
        <v>8.4</v>
      </c>
      <c r="L30" s="9">
        <v>8.3</v>
      </c>
      <c r="M30" s="9">
        <v>8.2</v>
      </c>
    </row>
    <row r="31" spans="2:13" s="10" customFormat="1" ht="12.75">
      <c r="B31" s="7"/>
      <c r="C31" s="8" t="s">
        <v>787</v>
      </c>
      <c r="D31" s="9">
        <v>38.1</v>
      </c>
      <c r="E31" s="9">
        <v>37.8</v>
      </c>
      <c r="F31" s="9">
        <v>37.4</v>
      </c>
      <c r="G31" s="9">
        <v>37.1</v>
      </c>
      <c r="H31" s="9">
        <v>36.8</v>
      </c>
      <c r="I31" s="9">
        <v>36.5</v>
      </c>
      <c r="J31" s="9">
        <v>36.1</v>
      </c>
      <c r="K31" s="9">
        <v>35.4</v>
      </c>
      <c r="L31" s="9">
        <v>34.5</v>
      </c>
      <c r="M31" s="9">
        <v>33.7</v>
      </c>
    </row>
    <row r="32" spans="2:13" s="10" customFormat="1" ht="12.75">
      <c r="B32" s="7"/>
      <c r="C32" s="8" t="s">
        <v>602</v>
      </c>
      <c r="D32" s="9">
        <v>10.5</v>
      </c>
      <c r="E32" s="9">
        <v>10.7</v>
      </c>
      <c r="F32" s="9">
        <v>10.8</v>
      </c>
      <c r="G32" s="9">
        <v>10.8</v>
      </c>
      <c r="H32" s="9">
        <v>10.7</v>
      </c>
      <c r="I32" s="9">
        <v>10.7</v>
      </c>
      <c r="J32" s="9">
        <v>10.6</v>
      </c>
      <c r="K32" s="9">
        <v>10.4</v>
      </c>
      <c r="L32" s="9">
        <v>10.2</v>
      </c>
      <c r="M32" s="9">
        <v>10</v>
      </c>
    </row>
    <row r="33" spans="2:13" s="10" customFormat="1" ht="12.75">
      <c r="B33" s="17"/>
      <c r="C33" s="18" t="s">
        <v>788</v>
      </c>
      <c r="D33" s="19">
        <v>21.7</v>
      </c>
      <c r="E33" s="19">
        <v>21.3</v>
      </c>
      <c r="F33" s="19">
        <v>20.9</v>
      </c>
      <c r="G33" s="19">
        <v>20.3</v>
      </c>
      <c r="H33" s="19">
        <v>19.7</v>
      </c>
      <c r="I33" s="19">
        <v>19.2</v>
      </c>
      <c r="J33" s="19">
        <v>18.8</v>
      </c>
      <c r="K33" s="19">
        <v>18.3</v>
      </c>
      <c r="L33" s="19">
        <v>17.8</v>
      </c>
      <c r="M33" s="19">
        <v>17.1</v>
      </c>
    </row>
    <row r="34" spans="2:13" s="10" customFormat="1" ht="12.75">
      <c r="B34" s="7"/>
      <c r="C34" s="8" t="s">
        <v>789</v>
      </c>
      <c r="D34" s="9">
        <v>2</v>
      </c>
      <c r="E34" s="9">
        <v>2</v>
      </c>
      <c r="F34" s="9">
        <v>2</v>
      </c>
      <c r="G34" s="9">
        <v>2</v>
      </c>
      <c r="H34" s="9">
        <v>2</v>
      </c>
      <c r="I34" s="9">
        <v>2</v>
      </c>
      <c r="J34" s="9">
        <v>2</v>
      </c>
      <c r="K34" s="9">
        <v>2</v>
      </c>
      <c r="L34" s="9">
        <v>1.9</v>
      </c>
      <c r="M34" s="9">
        <v>1.9</v>
      </c>
    </row>
    <row r="35" spans="2:13" s="10" customFormat="1" ht="12.75">
      <c r="B35" s="7"/>
      <c r="C35" s="8" t="s">
        <v>790</v>
      </c>
      <c r="D35" s="9">
        <v>5.4</v>
      </c>
      <c r="E35" s="9">
        <v>5.3</v>
      </c>
      <c r="F35" s="9">
        <v>5.3</v>
      </c>
      <c r="G35" s="9">
        <v>5.3</v>
      </c>
      <c r="H35" s="9">
        <v>5.2</v>
      </c>
      <c r="I35" s="9">
        <v>5.2</v>
      </c>
      <c r="J35" s="9">
        <v>5.1</v>
      </c>
      <c r="K35" s="9">
        <v>5</v>
      </c>
      <c r="L35" s="9">
        <v>4.9</v>
      </c>
      <c r="M35" s="9">
        <v>4.7</v>
      </c>
    </row>
    <row r="36" spans="2:13" s="10" customFormat="1" ht="12.75">
      <c r="B36" s="7"/>
      <c r="C36" s="8" t="s">
        <v>791</v>
      </c>
      <c r="D36" s="9">
        <v>5.2</v>
      </c>
      <c r="E36" s="9">
        <v>5.3</v>
      </c>
      <c r="F36" s="9">
        <v>5.4</v>
      </c>
      <c r="G36" s="9">
        <v>5.4</v>
      </c>
      <c r="H36" s="9">
        <v>5.4</v>
      </c>
      <c r="I36" s="9">
        <v>5.4</v>
      </c>
      <c r="J36" s="9">
        <v>5.4</v>
      </c>
      <c r="K36" s="9">
        <v>5.4</v>
      </c>
      <c r="L36" s="9">
        <v>5.3</v>
      </c>
      <c r="M36" s="9">
        <v>5.2</v>
      </c>
    </row>
    <row r="37" spans="2:13" s="10" customFormat="1" ht="12.75">
      <c r="B37" s="7"/>
      <c r="C37" s="8" t="s">
        <v>792</v>
      </c>
      <c r="D37" s="9">
        <v>9</v>
      </c>
      <c r="E37" s="9">
        <v>9.2</v>
      </c>
      <c r="F37" s="9">
        <v>9.4</v>
      </c>
      <c r="G37" s="9">
        <v>9.6</v>
      </c>
      <c r="H37" s="9">
        <v>9.8</v>
      </c>
      <c r="I37" s="9">
        <v>9.9</v>
      </c>
      <c r="J37" s="9">
        <v>10</v>
      </c>
      <c r="K37" s="9">
        <v>10.1</v>
      </c>
      <c r="L37" s="9">
        <v>10.1</v>
      </c>
      <c r="M37" s="9">
        <v>10.2</v>
      </c>
    </row>
    <row r="38" spans="2:13" s="10" customFormat="1" ht="12.75">
      <c r="B38" s="11"/>
      <c r="C38" s="12" t="s">
        <v>793</v>
      </c>
      <c r="D38" s="13">
        <v>59.9</v>
      </c>
      <c r="E38" s="13">
        <v>60.9</v>
      </c>
      <c r="F38" s="13">
        <v>61.9</v>
      </c>
      <c r="G38" s="13">
        <v>62.9</v>
      </c>
      <c r="H38" s="13">
        <v>63.8</v>
      </c>
      <c r="I38" s="13">
        <v>64.4</v>
      </c>
      <c r="J38" s="13">
        <v>64.7</v>
      </c>
      <c r="K38" s="13">
        <v>64.7</v>
      </c>
      <c r="L38" s="13">
        <v>64.6</v>
      </c>
      <c r="M38" s="13">
        <v>64.3</v>
      </c>
    </row>
    <row r="39" spans="2:13" ht="12.75">
      <c r="B39" s="7"/>
      <c r="C39" s="8"/>
      <c r="D39" s="9"/>
      <c r="E39" s="9"/>
      <c r="F39" s="9"/>
      <c r="G39" s="9"/>
      <c r="H39" s="9"/>
      <c r="I39" s="9"/>
      <c r="J39" s="9"/>
      <c r="K39" s="9"/>
      <c r="L39" s="9"/>
      <c r="M39" s="9"/>
    </row>
    <row r="40" spans="2:13" ht="12.75">
      <c r="B40" s="7"/>
      <c r="C40" s="25" t="s">
        <v>402</v>
      </c>
      <c r="D40" s="9"/>
      <c r="E40" s="9"/>
      <c r="F40" s="9"/>
      <c r="G40" s="9"/>
      <c r="H40" s="9"/>
      <c r="I40" s="9"/>
      <c r="J40" s="9"/>
      <c r="K40" s="9"/>
      <c r="L40" s="9"/>
      <c r="M40" s="9"/>
    </row>
    <row r="41" spans="2:13" s="20" customFormat="1" ht="12.75">
      <c r="B41" s="17"/>
      <c r="C41" s="17"/>
      <c r="D41" s="19"/>
      <c r="E41" s="19"/>
      <c r="F41" s="19"/>
      <c r="G41" s="19"/>
      <c r="H41" s="19"/>
      <c r="I41" s="19"/>
      <c r="J41" s="19"/>
      <c r="K41" s="19"/>
      <c r="L41" s="19"/>
      <c r="M41" s="19"/>
    </row>
    <row r="42" spans="2:13" s="20" customFormat="1" ht="12.75">
      <c r="B42" s="17"/>
      <c r="C42" s="17" t="s">
        <v>521</v>
      </c>
      <c r="D42" s="19"/>
      <c r="E42" s="19"/>
      <c r="F42" s="19"/>
      <c r="G42" s="19"/>
      <c r="H42" s="19"/>
      <c r="I42" s="19"/>
      <c r="J42" s="19"/>
      <c r="K42" s="19"/>
      <c r="L42" s="19"/>
      <c r="M42" s="19"/>
    </row>
  </sheetData>
  <printOptions/>
  <pageMargins left="0.75" right="0.75" top="1"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40"/>
  <dimension ref="A1:F273"/>
  <sheetViews>
    <sheetView workbookViewId="0" topLeftCell="A1">
      <selection activeCell="A1" sqref="A1"/>
    </sheetView>
  </sheetViews>
  <sheetFormatPr defaultColWidth="9.140625" defaultRowHeight="12.75"/>
  <cols>
    <col min="1" max="1" width="9.140625" style="4" customWidth="1"/>
    <col min="2" max="2" width="54.57421875" style="4" customWidth="1"/>
    <col min="3" max="3" width="9.8515625" style="33" bestFit="1" customWidth="1"/>
    <col min="4" max="4" width="9.140625" style="4" customWidth="1"/>
    <col min="5" max="5" width="14.57421875" style="4" customWidth="1"/>
    <col min="6" max="6" width="8.28125" style="4" customWidth="1"/>
    <col min="7" max="16384" width="9.140625" style="4" customWidth="1"/>
  </cols>
  <sheetData>
    <row r="1" spans="1:4" s="297" customFormat="1" ht="12">
      <c r="A1" s="319" t="s">
        <v>305</v>
      </c>
      <c r="B1" s="319" t="s">
        <v>414</v>
      </c>
      <c r="C1" s="320" t="s">
        <v>415</v>
      </c>
      <c r="D1" s="322"/>
    </row>
    <row r="2" spans="1:6" ht="12">
      <c r="A2" s="4" t="s">
        <v>27</v>
      </c>
      <c r="B2" s="4" t="s">
        <v>609</v>
      </c>
      <c r="C2" s="72">
        <v>0.2820361021007134</v>
      </c>
      <c r="D2" s="67"/>
      <c r="E2" s="300" t="s">
        <v>416</v>
      </c>
      <c r="F2" s="300" t="s">
        <v>417</v>
      </c>
    </row>
    <row r="3" spans="1:6" ht="12">
      <c r="A3" s="4" t="s">
        <v>28</v>
      </c>
      <c r="B3" s="4" t="s">
        <v>610</v>
      </c>
      <c r="C3" s="72">
        <v>0.15524148755323708</v>
      </c>
      <c r="D3" s="67"/>
      <c r="E3" s="22"/>
      <c r="F3" s="22" t="s">
        <v>418</v>
      </c>
    </row>
    <row r="4" spans="1:6" ht="12">
      <c r="A4" s="4" t="s">
        <v>29</v>
      </c>
      <c r="B4" s="4" t="s">
        <v>611</v>
      </c>
      <c r="C4" s="72">
        <v>0.12390913824300576</v>
      </c>
      <c r="D4" s="67"/>
      <c r="E4" s="22"/>
      <c r="F4" s="22"/>
    </row>
    <row r="5" spans="1:6" ht="12">
      <c r="A5" s="4" t="s">
        <v>30</v>
      </c>
      <c r="B5" s="4" t="s">
        <v>612</v>
      </c>
      <c r="C5" s="72">
        <v>0.15156156713549418</v>
      </c>
      <c r="D5" s="67"/>
      <c r="E5" s="300" t="s">
        <v>419</v>
      </c>
      <c r="F5" s="300" t="s">
        <v>420</v>
      </c>
    </row>
    <row r="6" spans="1:6" ht="12">
      <c r="A6" s="4" t="s">
        <v>31</v>
      </c>
      <c r="B6" s="4" t="s">
        <v>613</v>
      </c>
      <c r="C6" s="72">
        <v>0.28285145503450515</v>
      </c>
      <c r="D6" s="67"/>
      <c r="E6" s="22"/>
      <c r="F6" s="22" t="s">
        <v>421</v>
      </c>
    </row>
    <row r="7" spans="1:6" ht="12">
      <c r="A7" s="4" t="s">
        <v>32</v>
      </c>
      <c r="B7" s="4" t="s">
        <v>614</v>
      </c>
      <c r="C7" s="72">
        <v>0.046185682501631575</v>
      </c>
      <c r="D7" s="67"/>
      <c r="E7" s="22"/>
      <c r="F7" s="22"/>
    </row>
    <row r="8" spans="1:6" ht="12">
      <c r="A8" s="4" t="s">
        <v>33</v>
      </c>
      <c r="B8" s="4" t="s">
        <v>615</v>
      </c>
      <c r="C8" s="72">
        <v>0.5302872065290565</v>
      </c>
      <c r="D8" s="67"/>
      <c r="E8" s="300" t="s">
        <v>422</v>
      </c>
      <c r="F8" s="300" t="s">
        <v>560</v>
      </c>
    </row>
    <row r="9" spans="1:6" ht="12">
      <c r="A9" s="4" t="s">
        <v>34</v>
      </c>
      <c r="B9" s="4" t="s">
        <v>616</v>
      </c>
      <c r="C9" s="72">
        <v>0.11895872889902126</v>
      </c>
      <c r="D9" s="67"/>
      <c r="E9" s="22"/>
      <c r="F9" s="22" t="s">
        <v>935</v>
      </c>
    </row>
    <row r="10" spans="1:6" ht="12">
      <c r="A10" s="4" t="s">
        <v>35</v>
      </c>
      <c r="B10" s="4" t="s">
        <v>617</v>
      </c>
      <c r="C10" s="72">
        <v>0.24083510212549175</v>
      </c>
      <c r="D10" s="67"/>
      <c r="E10" s="22"/>
      <c r="F10" s="22"/>
    </row>
    <row r="11" spans="1:6" ht="12">
      <c r="A11" s="4" t="s">
        <v>36</v>
      </c>
      <c r="B11" s="4" t="s">
        <v>618</v>
      </c>
      <c r="C11" s="72">
        <v>0.5853831297354173</v>
      </c>
      <c r="D11" s="67"/>
      <c r="E11" s="22"/>
      <c r="F11" s="22"/>
    </row>
    <row r="12" spans="1:6" ht="12">
      <c r="A12" s="4" t="s">
        <v>37</v>
      </c>
      <c r="B12" s="4" t="s">
        <v>619</v>
      </c>
      <c r="C12" s="72">
        <v>0.482997171977928</v>
      </c>
      <c r="D12" s="67"/>
      <c r="E12" s="22"/>
      <c r="F12" s="43"/>
    </row>
    <row r="13" spans="1:6" ht="12">
      <c r="A13" s="4" t="s">
        <v>322</v>
      </c>
      <c r="B13" s="4" t="s">
        <v>308</v>
      </c>
      <c r="C13" s="72">
        <v>-1.668998588498427</v>
      </c>
      <c r="D13" s="67"/>
      <c r="E13" s="22" t="s">
        <v>423</v>
      </c>
      <c r="F13" s="4" t="s">
        <v>336</v>
      </c>
    </row>
    <row r="14" spans="1:6" ht="12">
      <c r="A14" s="4" t="s">
        <v>323</v>
      </c>
      <c r="B14" s="4" t="s">
        <v>309</v>
      </c>
      <c r="C14" s="72">
        <v>-1.142430407860917</v>
      </c>
      <c r="D14" s="67"/>
      <c r="E14" s="22"/>
      <c r="F14" s="4" t="s">
        <v>424</v>
      </c>
    </row>
    <row r="15" spans="1:6" ht="12">
      <c r="A15" s="4" t="s">
        <v>324</v>
      </c>
      <c r="B15" s="4" t="s">
        <v>310</v>
      </c>
      <c r="C15" s="72">
        <v>-0.9493311470769927</v>
      </c>
      <c r="D15" s="67"/>
      <c r="E15" s="22"/>
      <c r="F15" s="4" t="s">
        <v>425</v>
      </c>
    </row>
    <row r="16" spans="1:6" ht="12">
      <c r="A16" s="4" t="s">
        <v>325</v>
      </c>
      <c r="B16" s="4" t="s">
        <v>311</v>
      </c>
      <c r="C16" s="72">
        <v>-0.5048508138355223</v>
      </c>
      <c r="D16" s="67"/>
      <c r="E16" s="22"/>
      <c r="F16" s="4" t="s">
        <v>337</v>
      </c>
    </row>
    <row r="17" spans="1:6" ht="12">
      <c r="A17" s="4" t="s">
        <v>326</v>
      </c>
      <c r="B17" s="4" t="s">
        <v>312</v>
      </c>
      <c r="C17" s="72">
        <v>-0.9835237373454264</v>
      </c>
      <c r="D17" s="67"/>
      <c r="E17" s="22"/>
      <c r="F17" s="43"/>
    </row>
    <row r="18" spans="1:6" ht="12">
      <c r="A18" s="4" t="s">
        <v>327</v>
      </c>
      <c r="B18" s="4" t="s">
        <v>313</v>
      </c>
      <c r="C18" s="72">
        <v>-0.917198546975373</v>
      </c>
      <c r="D18" s="67"/>
      <c r="E18" s="22"/>
      <c r="F18" s="43"/>
    </row>
    <row r="19" spans="1:6" ht="12">
      <c r="A19" s="4" t="s">
        <v>45</v>
      </c>
      <c r="B19" s="4" t="s">
        <v>626</v>
      </c>
      <c r="C19" s="72">
        <v>-0.20681175684276187</v>
      </c>
      <c r="D19" s="67"/>
      <c r="E19" s="22"/>
      <c r="F19" s="43"/>
    </row>
    <row r="20" spans="1:6" ht="12">
      <c r="A20" s="4" t="s">
        <v>46</v>
      </c>
      <c r="B20" s="4" t="s">
        <v>627</v>
      </c>
      <c r="C20" s="72">
        <v>0.25204558195346394</v>
      </c>
      <c r="D20" s="67"/>
      <c r="E20" s="22"/>
      <c r="F20" s="22"/>
    </row>
    <row r="21" spans="1:6" ht="12">
      <c r="A21" s="4" t="s">
        <v>47</v>
      </c>
      <c r="B21" s="4" t="s">
        <v>628</v>
      </c>
      <c r="C21" s="72">
        <v>-0.18770943520705075</v>
      </c>
      <c r="D21" s="67"/>
      <c r="E21" s="22"/>
      <c r="F21" s="22"/>
    </row>
    <row r="22" spans="1:6" ht="12">
      <c r="A22" s="4" t="s">
        <v>48</v>
      </c>
      <c r="B22" s="4" t="s">
        <v>629</v>
      </c>
      <c r="C22" s="72">
        <v>-0.2034322548711387</v>
      </c>
      <c r="D22" s="67"/>
      <c r="E22" s="22"/>
      <c r="F22" s="22"/>
    </row>
    <row r="23" spans="1:6" ht="12">
      <c r="A23" s="4" t="s">
        <v>49</v>
      </c>
      <c r="B23" s="4" t="s">
        <v>630</v>
      </c>
      <c r="C23" s="72">
        <v>-0.2538280300220408</v>
      </c>
      <c r="D23" s="67"/>
      <c r="E23" s="22" t="s">
        <v>426</v>
      </c>
      <c r="F23" s="4" t="s">
        <v>427</v>
      </c>
    </row>
    <row r="24" spans="1:6" ht="12">
      <c r="A24" s="4" t="s">
        <v>50</v>
      </c>
      <c r="B24" s="4" t="s">
        <v>631</v>
      </c>
      <c r="C24" s="72">
        <v>-0.2653589516292243</v>
      </c>
      <c r="D24" s="67"/>
      <c r="F24" s="4" t="s">
        <v>428</v>
      </c>
    </row>
    <row r="25" spans="1:6" ht="12">
      <c r="A25" s="4" t="s">
        <v>51</v>
      </c>
      <c r="B25" s="4" t="s">
        <v>632</v>
      </c>
      <c r="C25" s="72">
        <v>-0.33224205947461893</v>
      </c>
      <c r="D25" s="67"/>
      <c r="F25" s="4" t="s">
        <v>836</v>
      </c>
    </row>
    <row r="26" spans="1:4" ht="12">
      <c r="A26" s="4" t="s">
        <v>52</v>
      </c>
      <c r="B26" s="4" t="s">
        <v>633</v>
      </c>
      <c r="C26" s="72">
        <v>-0.3878272996284404</v>
      </c>
      <c r="D26" s="67"/>
    </row>
    <row r="27" spans="1:4" ht="12">
      <c r="A27" s="4" t="s">
        <v>94</v>
      </c>
      <c r="C27" s="72" t="s">
        <v>603</v>
      </c>
      <c r="D27" s="67"/>
    </row>
    <row r="28" spans="1:4" ht="12">
      <c r="A28" s="4" t="s">
        <v>53</v>
      </c>
      <c r="B28" s="4" t="s">
        <v>635</v>
      </c>
      <c r="C28" s="72">
        <v>0.1553932480324871</v>
      </c>
      <c r="D28" s="67"/>
    </row>
    <row r="29" spans="1:6" ht="12.75">
      <c r="A29" s="4" t="s">
        <v>54</v>
      </c>
      <c r="B29" s="4" t="s">
        <v>636</v>
      </c>
      <c r="C29" s="72">
        <v>0.18394435019073452</v>
      </c>
      <c r="D29" s="67"/>
      <c r="F29" s="301"/>
    </row>
    <row r="30" spans="1:4" ht="12">
      <c r="A30" s="4" t="s">
        <v>55</v>
      </c>
      <c r="B30" s="4" t="s">
        <v>637</v>
      </c>
      <c r="C30" s="72">
        <v>0.2560955061211123</v>
      </c>
      <c r="D30" s="67"/>
    </row>
    <row r="31" spans="1:6" ht="12.75">
      <c r="A31" s="4" t="s">
        <v>56</v>
      </c>
      <c r="B31" s="4" t="s">
        <v>638</v>
      </c>
      <c r="C31" s="72">
        <v>0.28099240167180906</v>
      </c>
      <c r="D31" s="67"/>
      <c r="F31" s="301"/>
    </row>
    <row r="32" spans="1:4" ht="12">
      <c r="A32" s="4" t="s">
        <v>57</v>
      </c>
      <c r="B32" s="4" t="s">
        <v>639</v>
      </c>
      <c r="C32" s="72">
        <v>0.39560303475427716</v>
      </c>
      <c r="D32" s="67"/>
    </row>
    <row r="33" spans="1:4" ht="12">
      <c r="A33" s="4" t="s">
        <v>58</v>
      </c>
      <c r="B33" s="4" t="s">
        <v>640</v>
      </c>
      <c r="C33" s="72">
        <v>0.21188914952186</v>
      </c>
      <c r="D33" s="67"/>
    </row>
    <row r="34" spans="1:4" ht="12">
      <c r="A34" s="4" t="s">
        <v>59</v>
      </c>
      <c r="B34" s="4" t="s">
        <v>641</v>
      </c>
      <c r="C34" s="72">
        <v>0.0725477944207853</v>
      </c>
      <c r="D34" s="67"/>
    </row>
    <row r="35" spans="1:4" ht="12">
      <c r="A35" s="4" t="s">
        <v>60</v>
      </c>
      <c r="B35" s="4" t="s">
        <v>642</v>
      </c>
      <c r="C35" s="72">
        <v>-0.27830021023688145</v>
      </c>
      <c r="D35" s="67"/>
    </row>
    <row r="36" spans="1:4" ht="12">
      <c r="A36" s="4" t="s">
        <v>61</v>
      </c>
      <c r="B36" s="4" t="s">
        <v>643</v>
      </c>
      <c r="C36" s="72">
        <v>0.07363097677182129</v>
      </c>
      <c r="D36" s="67"/>
    </row>
    <row r="37" spans="1:4" ht="12">
      <c r="A37" s="4" t="s">
        <v>62</v>
      </c>
      <c r="B37" s="4" t="s">
        <v>644</v>
      </c>
      <c r="C37" s="72">
        <v>-0.01428459225285561</v>
      </c>
      <c r="D37" s="67"/>
    </row>
    <row r="38" spans="1:4" ht="12">
      <c r="A38" s="4" t="s">
        <v>63</v>
      </c>
      <c r="B38" s="4" t="s">
        <v>645</v>
      </c>
      <c r="C38" s="72">
        <v>0.23596351315493536</v>
      </c>
      <c r="D38" s="67"/>
    </row>
    <row r="39" spans="1:4" ht="12">
      <c r="A39" s="4" t="s">
        <v>64</v>
      </c>
      <c r="B39" s="4" t="s">
        <v>646</v>
      </c>
      <c r="C39" s="72">
        <v>-0.16272290385964672</v>
      </c>
      <c r="D39" s="67"/>
    </row>
    <row r="40" spans="1:4" ht="12">
      <c r="A40" s="4" t="s">
        <v>65</v>
      </c>
      <c r="B40" s="4" t="s">
        <v>647</v>
      </c>
      <c r="C40" s="72">
        <v>-0.3594975050917881</v>
      </c>
      <c r="D40" s="67"/>
    </row>
    <row r="41" spans="1:4" ht="12">
      <c r="A41" s="4" t="s">
        <v>66</v>
      </c>
      <c r="B41" s="4" t="s">
        <v>648</v>
      </c>
      <c r="C41" s="72">
        <v>-0.44882786200611813</v>
      </c>
      <c r="D41" s="67"/>
    </row>
    <row r="42" spans="1:4" ht="12">
      <c r="A42" s="4" t="s">
        <v>67</v>
      </c>
      <c r="B42" s="4" t="s">
        <v>649</v>
      </c>
      <c r="C42" s="72">
        <v>0.15995167153319834</v>
      </c>
      <c r="D42" s="67"/>
    </row>
    <row r="43" spans="1:4" ht="12">
      <c r="A43" s="4" t="s">
        <v>68</v>
      </c>
      <c r="B43" s="4" t="s">
        <v>650</v>
      </c>
      <c r="C43" s="72">
        <v>0.1104739819011824</v>
      </c>
      <c r="D43" s="67"/>
    </row>
    <row r="44" spans="1:4" ht="12">
      <c r="A44" s="4" t="s">
        <v>69</v>
      </c>
      <c r="B44" s="4" t="s">
        <v>651</v>
      </c>
      <c r="C44" s="72">
        <v>0.04250805377272737</v>
      </c>
      <c r="D44" s="67"/>
    </row>
    <row r="45" spans="1:4" ht="12">
      <c r="A45" s="4" t="s">
        <v>70</v>
      </c>
      <c r="B45" s="4" t="s">
        <v>652</v>
      </c>
      <c r="C45" s="72">
        <v>-0.09572105676906029</v>
      </c>
      <c r="D45" s="67"/>
    </row>
    <row r="46" spans="1:4" ht="12">
      <c r="A46" s="4" t="s">
        <v>71</v>
      </c>
      <c r="B46" s="4" t="s">
        <v>653</v>
      </c>
      <c r="C46" s="72">
        <v>-0.25557548719903345</v>
      </c>
      <c r="D46" s="67"/>
    </row>
    <row r="47" spans="1:4" ht="12">
      <c r="A47" s="4" t="s">
        <v>72</v>
      </c>
      <c r="B47" s="4" t="s">
        <v>654</v>
      </c>
      <c r="C47" s="72">
        <v>-0.8069915966810837</v>
      </c>
      <c r="D47" s="67"/>
    </row>
    <row r="48" spans="1:4" ht="12">
      <c r="A48" s="4" t="s">
        <v>73</v>
      </c>
      <c r="B48" s="4" t="s">
        <v>655</v>
      </c>
      <c r="C48" s="72">
        <v>-0.20895258097612945</v>
      </c>
      <c r="D48" s="67"/>
    </row>
    <row r="49" spans="1:4" ht="12">
      <c r="A49" s="4" t="s">
        <v>74</v>
      </c>
      <c r="B49" s="4" t="s">
        <v>656</v>
      </c>
      <c r="C49" s="72">
        <v>-0.005183244060502634</v>
      </c>
      <c r="D49" s="67"/>
    </row>
    <row r="50" spans="1:4" ht="12">
      <c r="A50" s="4" t="s">
        <v>75</v>
      </c>
      <c r="B50" s="4" t="s">
        <v>657</v>
      </c>
      <c r="C50" s="72">
        <v>0.2019872230263342</v>
      </c>
      <c r="D50" s="67"/>
    </row>
    <row r="51" spans="1:4" ht="12">
      <c r="A51" s="4" t="s">
        <v>76</v>
      </c>
      <c r="B51" s="4" t="s">
        <v>658</v>
      </c>
      <c r="C51" s="72">
        <v>0.24978850290835464</v>
      </c>
      <c r="D51" s="67"/>
    </row>
    <row r="52" spans="1:4" ht="12">
      <c r="A52" s="4" t="s">
        <v>77</v>
      </c>
      <c r="B52" s="4" t="s">
        <v>659</v>
      </c>
      <c r="C52" s="72">
        <v>-0.18758796704816394</v>
      </c>
      <c r="D52" s="67"/>
    </row>
    <row r="53" spans="1:4" ht="12">
      <c r="A53" s="4" t="s">
        <v>78</v>
      </c>
      <c r="B53" s="4" t="s">
        <v>660</v>
      </c>
      <c r="C53" s="72">
        <v>0.2227063985945632</v>
      </c>
      <c r="D53" s="67"/>
    </row>
    <row r="54" spans="1:4" ht="12">
      <c r="A54" s="4" t="s">
        <v>79</v>
      </c>
      <c r="B54" s="4" t="s">
        <v>661</v>
      </c>
      <c r="C54" s="72">
        <v>-0.046633981645227696</v>
      </c>
      <c r="D54" s="67"/>
    </row>
    <row r="55" spans="1:4" ht="12">
      <c r="A55" s="4" t="s">
        <v>80</v>
      </c>
      <c r="B55" s="4" t="s">
        <v>662</v>
      </c>
      <c r="C55" s="72">
        <v>0.03745776232777498</v>
      </c>
      <c r="D55" s="67"/>
    </row>
    <row r="56" spans="1:4" ht="12">
      <c r="A56" s="4" t="s">
        <v>81</v>
      </c>
      <c r="B56" s="4" t="s">
        <v>663</v>
      </c>
      <c r="C56" s="72">
        <v>-0.24241159756499542</v>
      </c>
      <c r="D56" s="67"/>
    </row>
    <row r="57" spans="1:4" ht="12">
      <c r="A57" s="4" t="s">
        <v>82</v>
      </c>
      <c r="B57" s="4" t="s">
        <v>664</v>
      </c>
      <c r="C57" s="72">
        <v>-0.02605640613310145</v>
      </c>
      <c r="D57" s="67"/>
    </row>
    <row r="58" spans="1:4" ht="12">
      <c r="A58" s="4" t="s">
        <v>83</v>
      </c>
      <c r="B58" s="4" t="s">
        <v>665</v>
      </c>
      <c r="C58" s="72">
        <v>-0.005152370770367121</v>
      </c>
      <c r="D58" s="67"/>
    </row>
    <row r="59" spans="1:4" ht="12">
      <c r="A59" s="4" t="s">
        <v>84</v>
      </c>
      <c r="B59" s="4" t="s">
        <v>666</v>
      </c>
      <c r="C59" s="72">
        <v>0.02221786007847726</v>
      </c>
      <c r="D59" s="67"/>
    </row>
    <row r="60" spans="1:4" ht="12">
      <c r="A60" s="4" t="s">
        <v>85</v>
      </c>
      <c r="B60" s="4" t="s">
        <v>667</v>
      </c>
      <c r="C60" s="72">
        <v>-0.2908882158242032</v>
      </c>
      <c r="D60" s="67"/>
    </row>
    <row r="61" spans="1:4" ht="12">
      <c r="A61" s="4" t="s">
        <v>86</v>
      </c>
      <c r="B61" s="4" t="s">
        <v>668</v>
      </c>
      <c r="C61" s="72">
        <v>-1.1417229549816166</v>
      </c>
      <c r="D61" s="67"/>
    </row>
    <row r="62" spans="1:4" ht="12">
      <c r="A62" s="4" t="s">
        <v>87</v>
      </c>
      <c r="B62" s="4" t="s">
        <v>669</v>
      </c>
      <c r="C62" s="72">
        <v>-0.7230142349305191</v>
      </c>
      <c r="D62" s="67"/>
    </row>
    <row r="63" spans="1:4" ht="12">
      <c r="A63" s="4" t="s">
        <v>88</v>
      </c>
      <c r="B63" s="4" t="s">
        <v>670</v>
      </c>
      <c r="C63" s="72">
        <v>-0.4800027352649616</v>
      </c>
      <c r="D63" s="67"/>
    </row>
    <row r="64" spans="1:4" ht="12">
      <c r="A64" s="4" t="s">
        <v>89</v>
      </c>
      <c r="B64" s="4" t="s">
        <v>671</v>
      </c>
      <c r="C64" s="72">
        <v>-1.4951941387224665</v>
      </c>
      <c r="D64" s="67"/>
    </row>
    <row r="65" spans="1:4" ht="12">
      <c r="A65" s="4" t="s">
        <v>90</v>
      </c>
      <c r="B65" s="4" t="s">
        <v>672</v>
      </c>
      <c r="C65" s="72">
        <v>-1.109260133750678</v>
      </c>
      <c r="D65" s="67"/>
    </row>
    <row r="66" spans="1:4" ht="12">
      <c r="A66" s="4" t="s">
        <v>91</v>
      </c>
      <c r="B66" s="4" t="s">
        <v>673</v>
      </c>
      <c r="C66" s="72">
        <v>-0.975494250185005</v>
      </c>
      <c r="D66" s="67"/>
    </row>
    <row r="67" spans="1:4" ht="12">
      <c r="A67" s="4" t="s">
        <v>92</v>
      </c>
      <c r="B67" s="4" t="s">
        <v>674</v>
      </c>
      <c r="C67" s="72">
        <v>0.11219983832779779</v>
      </c>
      <c r="D67" s="67"/>
    </row>
    <row r="68" spans="1:4" ht="12">
      <c r="A68" s="4" t="s">
        <v>93</v>
      </c>
      <c r="B68" s="4" t="s">
        <v>675</v>
      </c>
      <c r="C68" s="72">
        <v>-0.86345961046147</v>
      </c>
      <c r="D68" s="67"/>
    </row>
    <row r="69" spans="1:4" ht="12">
      <c r="A69" s="4" t="s">
        <v>95</v>
      </c>
      <c r="C69" s="72" t="s">
        <v>603</v>
      </c>
      <c r="D69" s="67"/>
    </row>
    <row r="70" spans="1:4" ht="12">
      <c r="A70" s="4" t="s">
        <v>166</v>
      </c>
      <c r="B70" s="4" t="s">
        <v>676</v>
      </c>
      <c r="C70" s="72">
        <v>1.2842148657795427</v>
      </c>
      <c r="D70" s="67"/>
    </row>
    <row r="71" spans="1:4" ht="12">
      <c r="A71" s="4" t="s">
        <v>167</v>
      </c>
      <c r="B71" s="4" t="s">
        <v>677</v>
      </c>
      <c r="C71" s="72">
        <v>0.7109909827686556</v>
      </c>
      <c r="D71" s="67"/>
    </row>
    <row r="72" spans="1:4" ht="12">
      <c r="A72" s="4" t="s">
        <v>146</v>
      </c>
      <c r="B72" s="4" t="s">
        <v>678</v>
      </c>
      <c r="C72" s="72">
        <v>-0.4237575996797305</v>
      </c>
      <c r="D72" s="67"/>
    </row>
    <row r="73" spans="1:4" ht="12">
      <c r="A73" s="4" t="s">
        <v>147</v>
      </c>
      <c r="B73" s="4" t="s">
        <v>679</v>
      </c>
      <c r="C73" s="72">
        <v>0.2620432411127416</v>
      </c>
      <c r="D73" s="67"/>
    </row>
    <row r="74" spans="1:4" ht="12">
      <c r="A74" s="4" t="s">
        <v>148</v>
      </c>
      <c r="B74" s="4" t="s">
        <v>680</v>
      </c>
      <c r="C74" s="72">
        <v>-0.20455280747004867</v>
      </c>
      <c r="D74" s="67"/>
    </row>
    <row r="75" spans="1:4" ht="12">
      <c r="A75" s="4" t="s">
        <v>149</v>
      </c>
      <c r="B75" s="4" t="s">
        <v>681</v>
      </c>
      <c r="C75" s="72">
        <v>-0.13059431534897525</v>
      </c>
      <c r="D75" s="67"/>
    </row>
    <row r="76" spans="1:4" ht="12">
      <c r="A76" s="4" t="s">
        <v>150</v>
      </c>
      <c r="B76" s="4" t="s">
        <v>682</v>
      </c>
      <c r="C76" s="72">
        <v>-0.01584048975481478</v>
      </c>
      <c r="D76" s="67"/>
    </row>
    <row r="77" spans="1:4" ht="12">
      <c r="A77" s="4" t="s">
        <v>151</v>
      </c>
      <c r="B77" s="4" t="s">
        <v>683</v>
      </c>
      <c r="C77" s="72">
        <v>0.3664207742495762</v>
      </c>
      <c r="D77" s="67"/>
    </row>
    <row r="78" spans="1:4" ht="12">
      <c r="A78" s="4" t="s">
        <v>152</v>
      </c>
      <c r="B78" s="4" t="s">
        <v>684</v>
      </c>
      <c r="C78" s="72">
        <v>0.07099974677380327</v>
      </c>
      <c r="D78" s="67"/>
    </row>
    <row r="79" spans="1:4" ht="12">
      <c r="A79" s="4" t="s">
        <v>153</v>
      </c>
      <c r="B79" s="4" t="s">
        <v>685</v>
      </c>
      <c r="C79" s="72">
        <v>-0.05122417140104307</v>
      </c>
      <c r="D79" s="67"/>
    </row>
    <row r="80" spans="1:4" ht="12">
      <c r="A80" s="4" t="s">
        <v>154</v>
      </c>
      <c r="B80" s="4" t="s">
        <v>686</v>
      </c>
      <c r="C80" s="72">
        <v>0.14838459686481453</v>
      </c>
      <c r="D80" s="67"/>
    </row>
    <row r="81" spans="1:4" ht="12">
      <c r="A81" s="4" t="s">
        <v>155</v>
      </c>
      <c r="B81" s="4" t="s">
        <v>687</v>
      </c>
      <c r="C81" s="72">
        <v>0.1267699946537748</v>
      </c>
      <c r="D81" s="67"/>
    </row>
    <row r="82" spans="1:4" ht="12">
      <c r="A82" s="4" t="s">
        <v>156</v>
      </c>
      <c r="B82" s="4" t="s">
        <v>688</v>
      </c>
      <c r="C82" s="72">
        <v>-0.9451590187301018</v>
      </c>
      <c r="D82" s="67"/>
    </row>
    <row r="83" spans="1:4" ht="12">
      <c r="A83" s="4" t="s">
        <v>157</v>
      </c>
      <c r="B83" s="4" t="s">
        <v>689</v>
      </c>
      <c r="C83" s="72">
        <v>0.06923411902610699</v>
      </c>
      <c r="D83" s="67"/>
    </row>
    <row r="84" spans="1:4" ht="12">
      <c r="A84" s="4" t="s">
        <v>158</v>
      </c>
      <c r="B84" s="4" t="s">
        <v>690</v>
      </c>
      <c r="C84" s="72">
        <v>0.4049059280328615</v>
      </c>
      <c r="D84" s="67"/>
    </row>
    <row r="85" spans="1:4" ht="12">
      <c r="A85" s="4" t="s">
        <v>96</v>
      </c>
      <c r="B85" s="4" t="s">
        <v>691</v>
      </c>
      <c r="C85" s="72">
        <v>-0.4325509794356863</v>
      </c>
      <c r="D85" s="67"/>
    </row>
    <row r="86" spans="1:4" ht="12">
      <c r="A86" s="4" t="s">
        <v>97</v>
      </c>
      <c r="B86" s="4" t="s">
        <v>692</v>
      </c>
      <c r="C86" s="72">
        <v>-0.6135838069489252</v>
      </c>
      <c r="D86" s="67"/>
    </row>
    <row r="87" spans="1:4" ht="12">
      <c r="A87" s="4" t="s">
        <v>98</v>
      </c>
      <c r="B87" s="4" t="s">
        <v>693</v>
      </c>
      <c r="C87" s="72">
        <v>0.10499642392911568</v>
      </c>
      <c r="D87" s="67"/>
    </row>
    <row r="88" spans="1:4" ht="12">
      <c r="A88" s="4" t="s">
        <v>99</v>
      </c>
      <c r="B88" s="4" t="s">
        <v>694</v>
      </c>
      <c r="C88" s="72">
        <v>-0.3748057075193323</v>
      </c>
      <c r="D88" s="67"/>
    </row>
    <row r="89" spans="1:4" ht="12">
      <c r="A89" s="4" t="s">
        <v>100</v>
      </c>
      <c r="B89" s="4" t="s">
        <v>695</v>
      </c>
      <c r="C89" s="72">
        <v>0.122123450642464</v>
      </c>
      <c r="D89" s="67"/>
    </row>
    <row r="90" spans="1:4" ht="12">
      <c r="A90" s="4" t="s">
        <v>101</v>
      </c>
      <c r="B90" s="4" t="s">
        <v>696</v>
      </c>
      <c r="C90" s="72">
        <v>0.2873417846666948</v>
      </c>
      <c r="D90" s="67"/>
    </row>
    <row r="91" spans="1:4" ht="12">
      <c r="A91" s="4" t="s">
        <v>102</v>
      </c>
      <c r="B91" s="4" t="s">
        <v>697</v>
      </c>
      <c r="C91" s="72">
        <v>-0.08552383748242631</v>
      </c>
      <c r="D91" s="67"/>
    </row>
    <row r="92" spans="1:4" ht="12">
      <c r="A92" s="4" t="s">
        <v>103</v>
      </c>
      <c r="B92" s="4" t="s">
        <v>698</v>
      </c>
      <c r="C92" s="72">
        <v>0.08583575709828484</v>
      </c>
      <c r="D92" s="67"/>
    </row>
    <row r="93" spans="1:4" ht="12">
      <c r="A93" s="4" t="s">
        <v>104</v>
      </c>
      <c r="B93" s="4" t="s">
        <v>699</v>
      </c>
      <c r="C93" s="72">
        <v>-0.44089378515360655</v>
      </c>
      <c r="D93" s="67"/>
    </row>
    <row r="94" spans="1:4" ht="12">
      <c r="A94" s="4" t="s">
        <v>105</v>
      </c>
      <c r="B94" s="4" t="s">
        <v>700</v>
      </c>
      <c r="C94" s="72">
        <v>0.6374523432921775</v>
      </c>
      <c r="D94" s="67"/>
    </row>
    <row r="95" spans="1:4" ht="12">
      <c r="A95" s="4" t="s">
        <v>106</v>
      </c>
      <c r="B95" s="4" t="s">
        <v>701</v>
      </c>
      <c r="C95" s="72">
        <v>-0.12888945150800746</v>
      </c>
      <c r="D95" s="67"/>
    </row>
    <row r="96" spans="1:4" ht="12">
      <c r="A96" s="4" t="s">
        <v>107</v>
      </c>
      <c r="B96" s="4" t="s">
        <v>702</v>
      </c>
      <c r="C96" s="72">
        <v>0.3046403276087517</v>
      </c>
      <c r="D96" s="67"/>
    </row>
    <row r="97" spans="1:4" ht="12">
      <c r="A97" s="4" t="s">
        <v>108</v>
      </c>
      <c r="B97" s="4" t="s">
        <v>703</v>
      </c>
      <c r="C97" s="72">
        <v>0.6853379628210199</v>
      </c>
      <c r="D97" s="67"/>
    </row>
    <row r="98" spans="1:4" ht="12">
      <c r="A98" s="4" t="s">
        <v>109</v>
      </c>
      <c r="B98" s="4" t="s">
        <v>704</v>
      </c>
      <c r="C98" s="72">
        <v>0.5728245631998252</v>
      </c>
      <c r="D98" s="67"/>
    </row>
    <row r="99" spans="1:4" ht="12">
      <c r="A99" s="4" t="s">
        <v>110</v>
      </c>
      <c r="B99" s="4" t="s">
        <v>705</v>
      </c>
      <c r="C99" s="72">
        <v>0.4338461567960694</v>
      </c>
      <c r="D99" s="67"/>
    </row>
    <row r="100" spans="1:4" ht="12">
      <c r="A100" s="4" t="s">
        <v>111</v>
      </c>
      <c r="B100" s="4" t="s">
        <v>706</v>
      </c>
      <c r="C100" s="72">
        <v>0.7475651128592942</v>
      </c>
      <c r="D100" s="67"/>
    </row>
    <row r="101" spans="1:4" ht="12">
      <c r="A101" s="4" t="s">
        <v>112</v>
      </c>
      <c r="B101" s="4" t="s">
        <v>707</v>
      </c>
      <c r="C101" s="72">
        <v>-0.37788034174293106</v>
      </c>
      <c r="D101" s="67"/>
    </row>
    <row r="102" spans="1:4" ht="12">
      <c r="A102" s="4" t="s">
        <v>113</v>
      </c>
      <c r="B102" s="4" t="s">
        <v>708</v>
      </c>
      <c r="C102" s="72">
        <v>-0.19032068556008586</v>
      </c>
      <c r="D102" s="67"/>
    </row>
    <row r="103" spans="1:4" ht="12">
      <c r="A103" s="4" t="s">
        <v>114</v>
      </c>
      <c r="B103" s="4" t="s">
        <v>709</v>
      </c>
      <c r="C103" s="72">
        <v>0.4875697329868256</v>
      </c>
      <c r="D103" s="67"/>
    </row>
    <row r="104" spans="1:4" ht="12">
      <c r="A104" s="4" t="s">
        <v>120</v>
      </c>
      <c r="C104" s="72" t="s">
        <v>603</v>
      </c>
      <c r="D104" s="67"/>
    </row>
    <row r="105" spans="1:4" ht="12">
      <c r="A105" s="4" t="s">
        <v>121</v>
      </c>
      <c r="C105" s="72" t="s">
        <v>603</v>
      </c>
      <c r="D105" s="67"/>
    </row>
    <row r="106" spans="1:4" ht="12">
      <c r="A106" s="4" t="s">
        <v>122</v>
      </c>
      <c r="C106" s="72" t="s">
        <v>603</v>
      </c>
      <c r="D106" s="67"/>
    </row>
    <row r="107" spans="1:4" ht="12">
      <c r="A107" s="4" t="s">
        <v>123</v>
      </c>
      <c r="C107" s="72" t="s">
        <v>603</v>
      </c>
      <c r="D107" s="67"/>
    </row>
    <row r="108" spans="1:4" ht="12">
      <c r="A108" s="4" t="s">
        <v>124</v>
      </c>
      <c r="C108" s="72" t="s">
        <v>603</v>
      </c>
      <c r="D108" s="67"/>
    </row>
    <row r="109" spans="1:4" ht="12">
      <c r="A109" s="4" t="s">
        <v>125</v>
      </c>
      <c r="C109" s="72" t="s">
        <v>603</v>
      </c>
      <c r="D109" s="67"/>
    </row>
    <row r="110" spans="1:4" ht="12">
      <c r="A110" s="4" t="s">
        <v>126</v>
      </c>
      <c r="C110" s="72" t="s">
        <v>603</v>
      </c>
      <c r="D110" s="67"/>
    </row>
    <row r="111" spans="1:4" ht="12">
      <c r="A111" s="4" t="s">
        <v>127</v>
      </c>
      <c r="C111" s="72" t="s">
        <v>603</v>
      </c>
      <c r="D111" s="67"/>
    </row>
    <row r="112" spans="1:4" ht="12">
      <c r="A112" s="4" t="s">
        <v>128</v>
      </c>
      <c r="C112" s="72" t="s">
        <v>603</v>
      </c>
      <c r="D112" s="67"/>
    </row>
    <row r="113" spans="1:4" ht="12">
      <c r="A113" s="4" t="s">
        <v>129</v>
      </c>
      <c r="C113" s="72" t="s">
        <v>603</v>
      </c>
      <c r="D113" s="67"/>
    </row>
    <row r="114" spans="1:4" ht="12">
      <c r="A114" s="4" t="s">
        <v>130</v>
      </c>
      <c r="C114" s="72" t="s">
        <v>603</v>
      </c>
      <c r="D114" s="67"/>
    </row>
    <row r="115" spans="1:4" ht="12">
      <c r="A115" s="4" t="s">
        <v>131</v>
      </c>
      <c r="C115" s="72" t="s">
        <v>603</v>
      </c>
      <c r="D115" s="67"/>
    </row>
    <row r="116" spans="1:4" ht="12">
      <c r="A116" s="4" t="s">
        <v>132</v>
      </c>
      <c r="C116" s="72" t="s">
        <v>603</v>
      </c>
      <c r="D116" s="67"/>
    </row>
    <row r="117" spans="1:4" ht="12">
      <c r="A117" s="4" t="s">
        <v>133</v>
      </c>
      <c r="C117" s="72" t="s">
        <v>603</v>
      </c>
      <c r="D117" s="67"/>
    </row>
    <row r="118" spans="1:4" ht="12">
      <c r="A118" s="4" t="s">
        <v>134</v>
      </c>
      <c r="C118" s="72" t="s">
        <v>603</v>
      </c>
      <c r="D118" s="67"/>
    </row>
    <row r="119" spans="1:4" ht="12">
      <c r="A119" s="4" t="s">
        <v>135</v>
      </c>
      <c r="C119" s="72" t="s">
        <v>603</v>
      </c>
      <c r="D119" s="67"/>
    </row>
    <row r="120" spans="1:4" ht="12">
      <c r="A120" s="4" t="s">
        <v>136</v>
      </c>
      <c r="C120" s="72" t="s">
        <v>603</v>
      </c>
      <c r="D120" s="67"/>
    </row>
    <row r="121" spans="1:4" ht="12">
      <c r="A121" s="4" t="s">
        <v>137</v>
      </c>
      <c r="C121" s="72" t="s">
        <v>603</v>
      </c>
      <c r="D121" s="67"/>
    </row>
    <row r="122" spans="1:4" ht="12">
      <c r="A122" s="4" t="s">
        <v>138</v>
      </c>
      <c r="C122" s="72" t="s">
        <v>603</v>
      </c>
      <c r="D122" s="67"/>
    </row>
    <row r="123" spans="1:4" ht="12">
      <c r="A123" s="4" t="s">
        <v>139</v>
      </c>
      <c r="C123" s="72" t="s">
        <v>603</v>
      </c>
      <c r="D123" s="67"/>
    </row>
    <row r="124" spans="1:4" ht="12">
      <c r="A124" s="4" t="s">
        <v>140</v>
      </c>
      <c r="C124" s="72" t="s">
        <v>603</v>
      </c>
      <c r="D124" s="67"/>
    </row>
    <row r="125" spans="1:4" ht="12">
      <c r="A125" s="4" t="s">
        <v>141</v>
      </c>
      <c r="C125" s="72" t="s">
        <v>603</v>
      </c>
      <c r="D125" s="67"/>
    </row>
    <row r="126" spans="1:4" ht="12">
      <c r="A126" s="4" t="s">
        <v>142</v>
      </c>
      <c r="C126" s="72" t="s">
        <v>603</v>
      </c>
      <c r="D126" s="67"/>
    </row>
    <row r="127" spans="1:4" ht="12">
      <c r="A127" s="4" t="s">
        <v>143</v>
      </c>
      <c r="C127" s="72" t="s">
        <v>603</v>
      </c>
      <c r="D127" s="67"/>
    </row>
    <row r="128" spans="1:4" ht="12">
      <c r="A128" s="4" t="s">
        <v>144</v>
      </c>
      <c r="C128" s="72" t="s">
        <v>603</v>
      </c>
      <c r="D128" s="67"/>
    </row>
    <row r="129" spans="1:4" ht="12">
      <c r="A129" s="4" t="s">
        <v>145</v>
      </c>
      <c r="C129" s="72" t="s">
        <v>603</v>
      </c>
      <c r="D129" s="67"/>
    </row>
    <row r="130" spans="1:4" ht="12">
      <c r="A130" s="4" t="s">
        <v>168</v>
      </c>
      <c r="B130" s="4" t="s">
        <v>736</v>
      </c>
      <c r="C130" s="72">
        <v>-0.3208697111660497</v>
      </c>
      <c r="D130" s="67"/>
    </row>
    <row r="131" spans="1:4" ht="12">
      <c r="A131" s="4" t="s">
        <v>169</v>
      </c>
      <c r="B131" s="4" t="s">
        <v>967</v>
      </c>
      <c r="C131" s="72">
        <v>0.010013673227682318</v>
      </c>
      <c r="D131" s="67"/>
    </row>
    <row r="132" spans="1:4" ht="12">
      <c r="A132" s="4" t="s">
        <v>170</v>
      </c>
      <c r="B132" s="4" t="s">
        <v>968</v>
      </c>
      <c r="C132" s="72">
        <v>-0.5291602868566447</v>
      </c>
      <c r="D132" s="67"/>
    </row>
    <row r="133" spans="1:4" ht="12">
      <c r="A133" s="4" t="s">
        <v>171</v>
      </c>
      <c r="B133" s="4" t="s">
        <v>969</v>
      </c>
      <c r="C133" s="72">
        <v>0.030122065022619715</v>
      </c>
      <c r="D133" s="67"/>
    </row>
    <row r="134" spans="1:4" ht="12">
      <c r="A134" s="4" t="s">
        <v>172</v>
      </c>
      <c r="B134" s="4" t="s">
        <v>970</v>
      </c>
      <c r="C134" s="72">
        <v>0.2241882551705432</v>
      </c>
      <c r="D134" s="67"/>
    </row>
    <row r="135" spans="1:4" ht="12">
      <c r="A135" s="4" t="s">
        <v>173</v>
      </c>
      <c r="B135" s="4" t="s">
        <v>971</v>
      </c>
      <c r="C135" s="72">
        <v>0.3225123183049794</v>
      </c>
      <c r="D135" s="67"/>
    </row>
    <row r="136" spans="1:4" ht="12">
      <c r="A136" s="4" t="s">
        <v>174</v>
      </c>
      <c r="B136" s="4" t="s">
        <v>972</v>
      </c>
      <c r="C136" s="72">
        <v>0.1082034517152497</v>
      </c>
      <c r="D136" s="67"/>
    </row>
    <row r="137" spans="1:4" ht="12">
      <c r="A137" s="4" t="s">
        <v>175</v>
      </c>
      <c r="B137" s="4" t="s">
        <v>973</v>
      </c>
      <c r="C137" s="72">
        <v>-0.1431236482217102</v>
      </c>
      <c r="D137" s="67"/>
    </row>
    <row r="138" spans="1:4" ht="12">
      <c r="A138" s="4" t="s">
        <v>176</v>
      </c>
      <c r="B138" s="4" t="s">
        <v>974</v>
      </c>
      <c r="C138" s="72">
        <v>0.12039536224006664</v>
      </c>
      <c r="D138" s="67"/>
    </row>
    <row r="139" spans="1:4" ht="12">
      <c r="A139" s="4" t="s">
        <v>177</v>
      </c>
      <c r="B139" s="4" t="s">
        <v>975</v>
      </c>
      <c r="C139" s="72">
        <v>-0.07998173698527955</v>
      </c>
      <c r="D139" s="67"/>
    </row>
    <row r="140" spans="1:4" ht="12">
      <c r="A140" s="4" t="s">
        <v>178</v>
      </c>
      <c r="B140" s="4" t="s">
        <v>976</v>
      </c>
      <c r="C140" s="72">
        <v>0.055265956588668175</v>
      </c>
      <c r="D140" s="67"/>
    </row>
    <row r="141" spans="1:4" ht="12">
      <c r="A141" s="4" t="s">
        <v>179</v>
      </c>
      <c r="B141" s="4" t="s">
        <v>977</v>
      </c>
      <c r="C141" s="72">
        <v>0.1293361813893057</v>
      </c>
      <c r="D141" s="67"/>
    </row>
    <row r="142" spans="1:4" ht="12">
      <c r="A142" s="4" t="s">
        <v>180</v>
      </c>
      <c r="B142" s="4" t="s">
        <v>978</v>
      </c>
      <c r="C142" s="72">
        <v>-0.037624174801431653</v>
      </c>
      <c r="D142" s="67"/>
    </row>
    <row r="143" spans="1:4" ht="12">
      <c r="A143" s="4" t="s">
        <v>181</v>
      </c>
      <c r="B143" s="4" t="s">
        <v>979</v>
      </c>
      <c r="C143" s="72">
        <v>-0.03373469244596361</v>
      </c>
      <c r="D143" s="67"/>
    </row>
    <row r="144" spans="1:4" ht="12">
      <c r="A144" s="4" t="s">
        <v>182</v>
      </c>
      <c r="B144" s="4" t="s">
        <v>980</v>
      </c>
      <c r="C144" s="72">
        <v>-0.2634827323633848</v>
      </c>
      <c r="D144" s="67"/>
    </row>
    <row r="145" spans="1:4" ht="12">
      <c r="A145" s="4" t="s">
        <v>183</v>
      </c>
      <c r="B145" s="4" t="s">
        <v>981</v>
      </c>
      <c r="C145" s="72">
        <v>-0.08813802280408511</v>
      </c>
      <c r="D145" s="67"/>
    </row>
    <row r="146" spans="1:4" ht="12">
      <c r="A146" s="4" t="s">
        <v>184</v>
      </c>
      <c r="B146" s="4" t="s">
        <v>982</v>
      </c>
      <c r="C146" s="72">
        <v>-0.19905367276203956</v>
      </c>
      <c r="D146" s="67"/>
    </row>
    <row r="147" spans="1:4" ht="12">
      <c r="A147" s="4" t="s">
        <v>185</v>
      </c>
      <c r="B147" s="4" t="s">
        <v>983</v>
      </c>
      <c r="C147" s="72">
        <v>-0.4311233912501322</v>
      </c>
      <c r="D147" s="67"/>
    </row>
    <row r="148" spans="1:4" ht="12">
      <c r="A148" s="4" t="s">
        <v>186</v>
      </c>
      <c r="B148" s="4" t="s">
        <v>984</v>
      </c>
      <c r="C148" s="72">
        <v>-0.37457808050858077</v>
      </c>
      <c r="D148" s="67"/>
    </row>
    <row r="149" spans="1:4" ht="12">
      <c r="A149" s="4" t="s">
        <v>187</v>
      </c>
      <c r="B149" s="4" t="s">
        <v>985</v>
      </c>
      <c r="C149" s="72">
        <v>-0.1687072303045989</v>
      </c>
      <c r="D149" s="67"/>
    </row>
    <row r="150" spans="1:4" ht="12">
      <c r="A150" s="4" t="s">
        <v>188</v>
      </c>
      <c r="B150" s="4" t="s">
        <v>986</v>
      </c>
      <c r="C150" s="72">
        <v>-0.20332848608622944</v>
      </c>
      <c r="D150" s="67"/>
    </row>
    <row r="151" spans="1:4" ht="12">
      <c r="A151" s="4" t="s">
        <v>44</v>
      </c>
      <c r="C151" s="72" t="s">
        <v>603</v>
      </c>
      <c r="D151" s="67"/>
    </row>
    <row r="152" spans="1:4" ht="12">
      <c r="A152" s="4" t="s">
        <v>191</v>
      </c>
      <c r="C152" s="72" t="s">
        <v>603</v>
      </c>
      <c r="D152" s="67"/>
    </row>
    <row r="153" spans="1:4" ht="12">
      <c r="A153" s="4" t="s">
        <v>189</v>
      </c>
      <c r="C153" s="72" t="s">
        <v>603</v>
      </c>
      <c r="D153" s="67"/>
    </row>
    <row r="154" spans="1:4" ht="12">
      <c r="A154" s="4" t="s">
        <v>190</v>
      </c>
      <c r="C154" s="72" t="s">
        <v>603</v>
      </c>
      <c r="D154" s="67"/>
    </row>
    <row r="155" spans="1:4" ht="12">
      <c r="A155" s="4" t="s">
        <v>159</v>
      </c>
      <c r="B155" s="4" t="s">
        <v>988</v>
      </c>
      <c r="C155" s="72">
        <v>0.002301173851049221</v>
      </c>
      <c r="D155" s="67"/>
    </row>
    <row r="156" spans="1:4" ht="12">
      <c r="A156" s="4" t="s">
        <v>160</v>
      </c>
      <c r="B156" s="4" t="s">
        <v>989</v>
      </c>
      <c r="C156" s="72">
        <v>-0.26110235718166397</v>
      </c>
      <c r="D156" s="67"/>
    </row>
    <row r="157" spans="1:4" ht="12">
      <c r="A157" s="4" t="s">
        <v>161</v>
      </c>
      <c r="B157" s="4" t="s">
        <v>990</v>
      </c>
      <c r="C157" s="72">
        <v>-0.13202785822388208</v>
      </c>
      <c r="D157" s="67"/>
    </row>
    <row r="158" spans="1:4" ht="12">
      <c r="A158" s="4" t="s">
        <v>162</v>
      </c>
      <c r="B158" s="4" t="s">
        <v>991</v>
      </c>
      <c r="C158" s="72">
        <v>-0.47562763883081116</v>
      </c>
      <c r="D158" s="67"/>
    </row>
    <row r="159" spans="1:4" ht="12">
      <c r="A159" s="4" t="s">
        <v>163</v>
      </c>
      <c r="B159" s="4" t="s">
        <v>992</v>
      </c>
      <c r="C159" s="72">
        <v>-0.5135028449779644</v>
      </c>
      <c r="D159" s="67"/>
    </row>
    <row r="160" spans="1:4" ht="12">
      <c r="A160" s="4" t="s">
        <v>164</v>
      </c>
      <c r="B160" s="4" t="s">
        <v>993</v>
      </c>
      <c r="C160" s="72">
        <v>-0.3117194328141393</v>
      </c>
      <c r="D160" s="67"/>
    </row>
    <row r="161" spans="1:4" ht="12">
      <c r="A161" s="4" t="s">
        <v>165</v>
      </c>
      <c r="B161" s="4" t="s">
        <v>994</v>
      </c>
      <c r="C161" s="72">
        <v>-0.40475699179569613</v>
      </c>
      <c r="D161" s="67"/>
    </row>
    <row r="162" spans="1:4" ht="12">
      <c r="A162" s="4" t="s">
        <v>192</v>
      </c>
      <c r="C162" s="72" t="s">
        <v>603</v>
      </c>
      <c r="D162" s="67"/>
    </row>
    <row r="163" spans="1:4" ht="12">
      <c r="A163" s="4" t="s">
        <v>193</v>
      </c>
      <c r="B163" s="4" t="s">
        <v>995</v>
      </c>
      <c r="C163" s="72">
        <v>0.359871827078484</v>
      </c>
      <c r="D163" s="67"/>
    </row>
    <row r="164" spans="1:4" ht="12">
      <c r="A164" s="4" t="s">
        <v>194</v>
      </c>
      <c r="B164" s="4" t="s">
        <v>996</v>
      </c>
      <c r="C164" s="72">
        <v>0.3271126544297731</v>
      </c>
      <c r="D164" s="67"/>
    </row>
    <row r="165" spans="1:4" ht="12">
      <c r="A165" s="4" t="s">
        <v>195</v>
      </c>
      <c r="B165" s="4" t="s">
        <v>997</v>
      </c>
      <c r="C165" s="72">
        <v>0.271421903076674</v>
      </c>
      <c r="D165" s="67"/>
    </row>
    <row r="166" spans="1:4" ht="12">
      <c r="A166" s="4" t="s">
        <v>196</v>
      </c>
      <c r="B166" s="4" t="s">
        <v>998</v>
      </c>
      <c r="C166" s="72">
        <v>0.33108599763251867</v>
      </c>
      <c r="D166" s="67"/>
    </row>
    <row r="167" spans="1:4" ht="12">
      <c r="A167" s="4" t="s">
        <v>197</v>
      </c>
      <c r="B167" s="4" t="s">
        <v>999</v>
      </c>
      <c r="C167" s="72">
        <v>0.23765071034176355</v>
      </c>
      <c r="D167" s="67"/>
    </row>
    <row r="168" spans="1:4" ht="12">
      <c r="A168" s="4" t="s">
        <v>198</v>
      </c>
      <c r="B168" s="4" t="s">
        <v>1000</v>
      </c>
      <c r="C168" s="72">
        <v>1.5076667961402501</v>
      </c>
      <c r="D168" s="67"/>
    </row>
    <row r="169" spans="1:4" ht="12">
      <c r="A169" s="4" t="s">
        <v>199</v>
      </c>
      <c r="B169" s="4" t="s">
        <v>1001</v>
      </c>
      <c r="C169" s="72">
        <v>0.9039813679815545</v>
      </c>
      <c r="D169" s="67"/>
    </row>
    <row r="170" spans="1:4" ht="12">
      <c r="A170" s="4" t="s">
        <v>200</v>
      </c>
      <c r="B170" s="4" t="s">
        <v>1002</v>
      </c>
      <c r="C170" s="72">
        <v>0.5758869123925203</v>
      </c>
      <c r="D170" s="67"/>
    </row>
    <row r="171" spans="1:4" ht="12">
      <c r="A171" s="4" t="s">
        <v>201</v>
      </c>
      <c r="B171" s="4" t="s">
        <v>1003</v>
      </c>
      <c r="C171" s="72">
        <v>0.15036968457164956</v>
      </c>
      <c r="D171" s="67"/>
    </row>
    <row r="172" spans="1:4" ht="12">
      <c r="A172" s="4" t="s">
        <v>202</v>
      </c>
      <c r="B172" s="4" t="s">
        <v>1004</v>
      </c>
      <c r="C172" s="72">
        <v>0.08643549059621503</v>
      </c>
      <c r="D172" s="67"/>
    </row>
    <row r="173" spans="1:4" ht="12">
      <c r="A173" s="4" t="s">
        <v>203</v>
      </c>
      <c r="B173" s="4" t="s">
        <v>1005</v>
      </c>
      <c r="C173" s="72">
        <v>0.009498233016991264</v>
      </c>
      <c r="D173" s="67"/>
    </row>
    <row r="174" spans="1:4" ht="12">
      <c r="A174" s="4" t="s">
        <v>204</v>
      </c>
      <c r="B174" s="4" t="s">
        <v>1006</v>
      </c>
      <c r="C174" s="72">
        <v>-0.42185490425474814</v>
      </c>
      <c r="D174" s="67"/>
    </row>
    <row r="175" spans="1:4" ht="12">
      <c r="A175" s="4" t="s">
        <v>18</v>
      </c>
      <c r="B175" s="4" t="s">
        <v>1007</v>
      </c>
      <c r="C175" s="72">
        <v>0.059178564937956146</v>
      </c>
      <c r="D175" s="67"/>
    </row>
    <row r="176" spans="1:4" ht="12">
      <c r="A176" s="4" t="s">
        <v>19</v>
      </c>
      <c r="B176" s="4" t="s">
        <v>1008</v>
      </c>
      <c r="C176" s="72">
        <v>0.3304927657424628</v>
      </c>
      <c r="D176" s="67"/>
    </row>
    <row r="177" spans="1:4" ht="12">
      <c r="A177" s="4" t="s">
        <v>20</v>
      </c>
      <c r="B177" s="4" t="s">
        <v>1009</v>
      </c>
      <c r="C177" s="72">
        <v>0.36829042488830677</v>
      </c>
      <c r="D177" s="67"/>
    </row>
    <row r="178" spans="1:4" ht="12">
      <c r="A178" s="4" t="s">
        <v>21</v>
      </c>
      <c r="B178" s="4" t="s">
        <v>1010</v>
      </c>
      <c r="C178" s="72">
        <v>-0.254550076586213</v>
      </c>
      <c r="D178" s="67"/>
    </row>
    <row r="179" spans="1:4" ht="12">
      <c r="A179" s="4" t="s">
        <v>22</v>
      </c>
      <c r="B179" s="4" t="s">
        <v>1011</v>
      </c>
      <c r="C179" s="72">
        <v>-0.012379265815531948</v>
      </c>
      <c r="D179" s="67"/>
    </row>
    <row r="180" spans="1:4" ht="12">
      <c r="A180" s="4" t="s">
        <v>23</v>
      </c>
      <c r="B180" s="4" t="s">
        <v>1012</v>
      </c>
      <c r="C180" s="72">
        <v>0.06255197349729347</v>
      </c>
      <c r="D180" s="67"/>
    </row>
    <row r="181" spans="1:4" ht="12">
      <c r="A181" s="4" t="s">
        <v>24</v>
      </c>
      <c r="B181" s="4" t="s">
        <v>1013</v>
      </c>
      <c r="C181" s="72">
        <v>0.12563209609550707</v>
      </c>
      <c r="D181" s="67"/>
    </row>
    <row r="182" spans="1:4" ht="12">
      <c r="A182" s="4" t="s">
        <v>25</v>
      </c>
      <c r="B182" s="4" t="s">
        <v>1014</v>
      </c>
      <c r="C182" s="72">
        <v>0.317183678645927</v>
      </c>
      <c r="D182" s="67"/>
    </row>
    <row r="183" spans="1:4" ht="12">
      <c r="A183" s="4" t="s">
        <v>26</v>
      </c>
      <c r="B183" s="4" t="s">
        <v>1015</v>
      </c>
      <c r="C183" s="72">
        <v>0.3285538727325843</v>
      </c>
      <c r="D183" s="67"/>
    </row>
    <row r="184" spans="1:4" ht="12">
      <c r="A184" s="4" t="s">
        <v>205</v>
      </c>
      <c r="B184" s="4" t="s">
        <v>1016</v>
      </c>
      <c r="C184" s="72">
        <v>-0.4356549160143608</v>
      </c>
      <c r="D184" s="67"/>
    </row>
    <row r="185" spans="1:4" ht="12">
      <c r="A185" s="4" t="s">
        <v>206</v>
      </c>
      <c r="B185" s="4" t="s">
        <v>1017</v>
      </c>
      <c r="C185" s="72">
        <v>0.08779239563627694</v>
      </c>
      <c r="D185" s="67"/>
    </row>
    <row r="186" spans="1:4" ht="12">
      <c r="A186" s="4" t="s">
        <v>207</v>
      </c>
      <c r="B186" s="4" t="s">
        <v>1018</v>
      </c>
      <c r="C186" s="72">
        <v>0.3551920712108414</v>
      </c>
      <c r="D186" s="67"/>
    </row>
    <row r="187" spans="1:4" ht="12">
      <c r="A187" s="4" t="s">
        <v>208</v>
      </c>
      <c r="B187" s="4" t="s">
        <v>1019</v>
      </c>
      <c r="C187" s="72">
        <v>-0.5780891449706282</v>
      </c>
      <c r="D187" s="67"/>
    </row>
    <row r="188" spans="1:4" ht="12">
      <c r="A188" s="4" t="s">
        <v>209</v>
      </c>
      <c r="B188" s="4" t="s">
        <v>1020</v>
      </c>
      <c r="C188" s="72">
        <v>-0.3035589886457801</v>
      </c>
      <c r="D188" s="67"/>
    </row>
    <row r="189" spans="1:4" ht="12">
      <c r="A189" s="4" t="s">
        <v>210</v>
      </c>
      <c r="B189" s="4" t="s">
        <v>1021</v>
      </c>
      <c r="C189" s="72">
        <v>-0.35191683370914273</v>
      </c>
      <c r="D189" s="67"/>
    </row>
    <row r="190" spans="1:4" ht="12">
      <c r="A190" s="4" t="s">
        <v>211</v>
      </c>
      <c r="B190" s="4" t="s">
        <v>1022</v>
      </c>
      <c r="C190" s="72">
        <v>-0.2875281579994948</v>
      </c>
      <c r="D190" s="67"/>
    </row>
    <row r="191" spans="1:4" ht="12">
      <c r="A191" s="4" t="s">
        <v>212</v>
      </c>
      <c r="B191" s="4" t="s">
        <v>1023</v>
      </c>
      <c r="C191" s="72">
        <v>-0.255042038172848</v>
      </c>
      <c r="D191" s="67"/>
    </row>
    <row r="192" spans="1:4" ht="12">
      <c r="A192" s="4" t="s">
        <v>213</v>
      </c>
      <c r="B192" s="4" t="s">
        <v>1024</v>
      </c>
      <c r="C192" s="72">
        <v>0.053421871592029824</v>
      </c>
      <c r="D192" s="67"/>
    </row>
    <row r="193" spans="1:4" ht="12">
      <c r="A193" s="4" t="s">
        <v>214</v>
      </c>
      <c r="B193" s="4" t="s">
        <v>1025</v>
      </c>
      <c r="C193" s="72">
        <v>-0.2834713754120144</v>
      </c>
      <c r="D193" s="67"/>
    </row>
    <row r="194" spans="1:4" ht="12">
      <c r="A194" s="4" t="s">
        <v>215</v>
      </c>
      <c r="B194" s="4" t="s">
        <v>1026</v>
      </c>
      <c r="C194" s="72">
        <v>-0.057866251978377914</v>
      </c>
      <c r="D194" s="67"/>
    </row>
    <row r="195" spans="1:4" ht="12">
      <c r="A195" s="4" t="s">
        <v>216</v>
      </c>
      <c r="B195" s="4" t="s">
        <v>1027</v>
      </c>
      <c r="C195" s="72">
        <v>-0.36809560581632095</v>
      </c>
      <c r="D195" s="67"/>
    </row>
    <row r="196" spans="1:4" ht="12">
      <c r="A196" s="4" t="s">
        <v>217</v>
      </c>
      <c r="B196" s="4" t="s">
        <v>1028</v>
      </c>
      <c r="C196" s="72">
        <v>-0.8069184928559126</v>
      </c>
      <c r="D196" s="67"/>
    </row>
    <row r="197" spans="1:4" ht="12">
      <c r="A197" s="4" t="s">
        <v>218</v>
      </c>
      <c r="B197" s="4" t="s">
        <v>1029</v>
      </c>
      <c r="C197" s="72">
        <v>-0.12974388591813213</v>
      </c>
      <c r="D197" s="67"/>
    </row>
    <row r="198" spans="1:4" ht="12">
      <c r="A198" s="4" t="s">
        <v>219</v>
      </c>
      <c r="B198" s="4" t="s">
        <v>1030</v>
      </c>
      <c r="C198" s="72">
        <v>-0.1257703133528798</v>
      </c>
      <c r="D198" s="67"/>
    </row>
    <row r="199" spans="1:4" ht="12">
      <c r="A199" s="4" t="s">
        <v>220</v>
      </c>
      <c r="B199" s="4" t="s">
        <v>1031</v>
      </c>
      <c r="C199" s="72">
        <v>0.05354518549953724</v>
      </c>
      <c r="D199" s="67"/>
    </row>
    <row r="200" spans="1:4" ht="12">
      <c r="A200" s="4" t="s">
        <v>221</v>
      </c>
      <c r="B200" s="4" t="s">
        <v>1032</v>
      </c>
      <c r="C200" s="72">
        <v>0.1157820628127082</v>
      </c>
      <c r="D200" s="67"/>
    </row>
    <row r="201" spans="1:4" ht="12">
      <c r="A201" s="4" t="s">
        <v>222</v>
      </c>
      <c r="B201" s="4" t="s">
        <v>1033</v>
      </c>
      <c r="C201" s="72">
        <v>0.7185071134823584</v>
      </c>
      <c r="D201" s="67"/>
    </row>
    <row r="202" spans="1:4" ht="12">
      <c r="A202" s="4" t="s">
        <v>223</v>
      </c>
      <c r="B202" s="4" t="s">
        <v>1034</v>
      </c>
      <c r="C202" s="72">
        <v>-0.18199184387198697</v>
      </c>
      <c r="D202" s="67"/>
    </row>
    <row r="203" spans="1:4" ht="12">
      <c r="A203" s="4" t="s">
        <v>224</v>
      </c>
      <c r="B203" s="4" t="s">
        <v>1035</v>
      </c>
      <c r="C203" s="72">
        <v>0.07779764881818974</v>
      </c>
      <c r="D203" s="67"/>
    </row>
    <row r="204" spans="1:4" ht="12">
      <c r="A204" s="4" t="s">
        <v>225</v>
      </c>
      <c r="B204" s="4" t="s">
        <v>1036</v>
      </c>
      <c r="C204" s="72">
        <v>-0.059931197381180024</v>
      </c>
      <c r="D204" s="67"/>
    </row>
    <row r="205" spans="1:4" ht="12">
      <c r="A205" s="4" t="s">
        <v>226</v>
      </c>
      <c r="B205" s="4" t="s">
        <v>1037</v>
      </c>
      <c r="C205" s="72">
        <v>0.18782284963954066</v>
      </c>
      <c r="D205" s="67"/>
    </row>
    <row r="206" spans="1:4" ht="12">
      <c r="A206" s="4" t="s">
        <v>227</v>
      </c>
      <c r="B206" s="4" t="s">
        <v>1038</v>
      </c>
      <c r="C206" s="72">
        <v>-0.046267508885311504</v>
      </c>
      <c r="D206" s="67"/>
    </row>
    <row r="207" spans="1:4" ht="12">
      <c r="A207" s="4" t="s">
        <v>328</v>
      </c>
      <c r="B207" s="4" t="s">
        <v>314</v>
      </c>
      <c r="C207" s="72">
        <v>-0.10284707609730104</v>
      </c>
      <c r="D207" s="67"/>
    </row>
    <row r="208" spans="1:4" ht="12">
      <c r="A208" s="4" t="s">
        <v>329</v>
      </c>
      <c r="B208" s="4" t="s">
        <v>315</v>
      </c>
      <c r="C208" s="72">
        <v>-0.4945038099209098</v>
      </c>
      <c r="D208" s="67"/>
    </row>
    <row r="209" spans="1:4" ht="12">
      <c r="A209" s="4" t="s">
        <v>330</v>
      </c>
      <c r="B209" s="4" t="s">
        <v>316</v>
      </c>
      <c r="C209" s="72">
        <v>-0.5094211562213347</v>
      </c>
      <c r="D209" s="67"/>
    </row>
    <row r="210" spans="1:4" ht="12">
      <c r="A210" s="4" t="s">
        <v>331</v>
      </c>
      <c r="B210" s="4" t="s">
        <v>317</v>
      </c>
      <c r="C210" s="72">
        <v>-0.5816864324318161</v>
      </c>
      <c r="D210" s="67"/>
    </row>
    <row r="211" spans="1:4" ht="12">
      <c r="A211" s="4" t="s">
        <v>332</v>
      </c>
      <c r="B211" s="4" t="s">
        <v>318</v>
      </c>
      <c r="C211" s="72">
        <v>-0.994569596868955</v>
      </c>
      <c r="D211" s="67"/>
    </row>
    <row r="212" spans="1:4" ht="12">
      <c r="A212" s="4" t="s">
        <v>333</v>
      </c>
      <c r="B212" s="4" t="s">
        <v>319</v>
      </c>
      <c r="C212" s="72">
        <v>-0.10200575617242968</v>
      </c>
      <c r="D212" s="67"/>
    </row>
    <row r="213" spans="1:4" ht="12">
      <c r="A213" s="4" t="s">
        <v>334</v>
      </c>
      <c r="B213" s="4" t="s">
        <v>320</v>
      </c>
      <c r="C213" s="72">
        <v>-0.8274087742023872</v>
      </c>
      <c r="D213" s="67"/>
    </row>
    <row r="214" spans="1:4" ht="12">
      <c r="A214" s="4" t="s">
        <v>335</v>
      </c>
      <c r="B214" s="4" t="s">
        <v>321</v>
      </c>
      <c r="C214" s="72">
        <v>-0.5769984382499649</v>
      </c>
      <c r="D214" s="67"/>
    </row>
    <row r="215" spans="1:4" ht="12">
      <c r="A215" s="4" t="s">
        <v>244</v>
      </c>
      <c r="C215" s="72" t="s">
        <v>603</v>
      </c>
      <c r="D215" s="67"/>
    </row>
    <row r="216" spans="1:4" ht="12">
      <c r="A216" s="4" t="s">
        <v>245</v>
      </c>
      <c r="B216" s="4" t="s">
        <v>1047</v>
      </c>
      <c r="C216" s="72">
        <v>-0.17074436223037948</v>
      </c>
      <c r="D216" s="67"/>
    </row>
    <row r="217" spans="1:4" ht="12">
      <c r="A217" s="4" t="s">
        <v>246</v>
      </c>
      <c r="B217" s="4" t="s">
        <v>1048</v>
      </c>
      <c r="C217" s="72">
        <v>-0.2703460733738505</v>
      </c>
      <c r="D217" s="67"/>
    </row>
    <row r="218" spans="1:4" ht="12">
      <c r="A218" s="4" t="s">
        <v>247</v>
      </c>
      <c r="B218" s="4" t="s">
        <v>1049</v>
      </c>
      <c r="C218" s="72">
        <v>-0.19695289785816028</v>
      </c>
      <c r="D218" s="67"/>
    </row>
    <row r="219" spans="1:4" ht="12">
      <c r="A219" s="4" t="s">
        <v>248</v>
      </c>
      <c r="B219" s="4" t="s">
        <v>1050</v>
      </c>
      <c r="C219" s="72">
        <v>0.0554669063486779</v>
      </c>
      <c r="D219" s="67"/>
    </row>
    <row r="220" spans="1:4" ht="12">
      <c r="A220" s="4" t="s">
        <v>115</v>
      </c>
      <c r="B220" s="4" t="s">
        <v>1051</v>
      </c>
      <c r="C220" s="72">
        <v>-0.41069283483057273</v>
      </c>
      <c r="D220" s="67"/>
    </row>
    <row r="221" spans="1:4" ht="12">
      <c r="A221" s="4" t="s">
        <v>116</v>
      </c>
      <c r="B221" s="4" t="s">
        <v>1052</v>
      </c>
      <c r="C221" s="72">
        <v>0.29758042147249864</v>
      </c>
      <c r="D221" s="67"/>
    </row>
    <row r="222" spans="1:4" ht="12">
      <c r="A222" s="4" t="s">
        <v>117</v>
      </c>
      <c r="B222" s="4" t="s">
        <v>1053</v>
      </c>
      <c r="C222" s="72">
        <v>0.1700989251407492</v>
      </c>
      <c r="D222" s="67"/>
    </row>
    <row r="223" spans="1:4" ht="12">
      <c r="A223" s="4" t="s">
        <v>118</v>
      </c>
      <c r="B223" s="4" t="s">
        <v>1054</v>
      </c>
      <c r="C223" s="72">
        <v>0.09733306784702744</v>
      </c>
      <c r="D223" s="67"/>
    </row>
    <row r="224" spans="1:4" ht="12">
      <c r="A224" s="4" t="s">
        <v>119</v>
      </c>
      <c r="B224" s="4" t="s">
        <v>1055</v>
      </c>
      <c r="C224" s="72">
        <v>0.5318193931042714</v>
      </c>
      <c r="D224" s="67"/>
    </row>
    <row r="225" spans="1:4" ht="12">
      <c r="A225" s="4" t="s">
        <v>236</v>
      </c>
      <c r="B225" s="4" t="s">
        <v>1056</v>
      </c>
      <c r="C225" s="72">
        <v>0.5137906468581033</v>
      </c>
      <c r="D225" s="67"/>
    </row>
    <row r="226" spans="1:4" ht="12">
      <c r="A226" s="4" t="s">
        <v>237</v>
      </c>
      <c r="B226" s="4" t="s">
        <v>1057</v>
      </c>
      <c r="C226" s="72">
        <v>0.3674564116764589</v>
      </c>
      <c r="D226" s="67"/>
    </row>
    <row r="227" spans="1:4" ht="12">
      <c r="A227" s="4" t="s">
        <v>238</v>
      </c>
      <c r="B227" s="4" t="s">
        <v>1058</v>
      </c>
      <c r="C227" s="72">
        <v>0.606721261852261</v>
      </c>
      <c r="D227" s="67"/>
    </row>
    <row r="228" spans="1:4" ht="12">
      <c r="A228" s="4" t="s">
        <v>239</v>
      </c>
      <c r="B228" s="4" t="s">
        <v>1059</v>
      </c>
      <c r="C228" s="72">
        <v>-0.034810503579152385</v>
      </c>
      <c r="D228" s="67"/>
    </row>
    <row r="229" spans="1:4" ht="12">
      <c r="A229" s="4" t="s">
        <v>240</v>
      </c>
      <c r="B229" s="4" t="s">
        <v>1060</v>
      </c>
      <c r="C229" s="72">
        <v>-0.06021962747961851</v>
      </c>
      <c r="D229" s="67"/>
    </row>
    <row r="230" spans="1:4" ht="12">
      <c r="A230" s="4" t="s">
        <v>241</v>
      </c>
      <c r="B230" s="4" t="s">
        <v>1061</v>
      </c>
      <c r="C230" s="72">
        <v>0.033538228369867085</v>
      </c>
      <c r="D230" s="67"/>
    </row>
    <row r="231" spans="1:4" ht="12">
      <c r="A231" s="4" t="s">
        <v>242</v>
      </c>
      <c r="B231" s="4" t="s">
        <v>1062</v>
      </c>
      <c r="C231" s="72">
        <v>0.18935832870967673</v>
      </c>
      <c r="D231" s="67"/>
    </row>
    <row r="232" spans="1:4" ht="12">
      <c r="A232" s="4" t="s">
        <v>243</v>
      </c>
      <c r="B232" s="4" t="s">
        <v>1063</v>
      </c>
      <c r="C232" s="72">
        <v>0.5299419090773805</v>
      </c>
      <c r="D232" s="67"/>
    </row>
    <row r="233" spans="1:4" ht="12">
      <c r="A233" s="4" t="s">
        <v>249</v>
      </c>
      <c r="C233" s="72" t="s">
        <v>603</v>
      </c>
      <c r="D233" s="67"/>
    </row>
    <row r="234" spans="1:4" ht="12">
      <c r="A234" s="4" t="s">
        <v>250</v>
      </c>
      <c r="C234" s="72" t="s">
        <v>603</v>
      </c>
      <c r="D234" s="67"/>
    </row>
    <row r="235" spans="1:4" ht="12">
      <c r="A235" s="4" t="s">
        <v>251</v>
      </c>
      <c r="C235" s="72" t="s">
        <v>603</v>
      </c>
      <c r="D235" s="67"/>
    </row>
    <row r="236" spans="1:4" ht="12">
      <c r="A236" s="4" t="s">
        <v>252</v>
      </c>
      <c r="C236" s="72" t="s">
        <v>603</v>
      </c>
      <c r="D236" s="67"/>
    </row>
    <row r="237" spans="1:4" ht="12">
      <c r="A237" s="4" t="s">
        <v>253</v>
      </c>
      <c r="C237" s="72" t="s">
        <v>603</v>
      </c>
      <c r="D237" s="67"/>
    </row>
    <row r="238" spans="1:4" ht="12">
      <c r="A238" s="4" t="s">
        <v>254</v>
      </c>
      <c r="C238" s="72" t="s">
        <v>603</v>
      </c>
      <c r="D238" s="67"/>
    </row>
    <row r="239" spans="1:4" ht="12">
      <c r="A239" s="4" t="s">
        <v>255</v>
      </c>
      <c r="C239" s="72" t="s">
        <v>603</v>
      </c>
      <c r="D239" s="67"/>
    </row>
    <row r="240" spans="1:4" ht="12">
      <c r="A240" s="4" t="s">
        <v>256</v>
      </c>
      <c r="C240" s="72" t="s">
        <v>603</v>
      </c>
      <c r="D240" s="67"/>
    </row>
    <row r="241" spans="1:4" ht="12">
      <c r="A241" s="4" t="s">
        <v>257</v>
      </c>
      <c r="C241" s="72" t="s">
        <v>603</v>
      </c>
      <c r="D241" s="67"/>
    </row>
    <row r="242" spans="1:4" ht="12">
      <c r="A242" s="4" t="s">
        <v>258</v>
      </c>
      <c r="C242" s="72" t="s">
        <v>603</v>
      </c>
      <c r="D242" s="67"/>
    </row>
    <row r="243" spans="1:4" ht="12">
      <c r="A243" s="4" t="s">
        <v>259</v>
      </c>
      <c r="C243" s="72" t="s">
        <v>603</v>
      </c>
      <c r="D243" s="67"/>
    </row>
    <row r="244" spans="1:4" ht="12">
      <c r="A244" s="4" t="s">
        <v>260</v>
      </c>
      <c r="C244" s="72" t="s">
        <v>603</v>
      </c>
      <c r="D244" s="67"/>
    </row>
    <row r="245" spans="1:4" ht="12">
      <c r="A245" s="4" t="s">
        <v>261</v>
      </c>
      <c r="C245" s="72" t="s">
        <v>603</v>
      </c>
      <c r="D245" s="67"/>
    </row>
    <row r="246" spans="1:4" ht="12">
      <c r="A246" s="4" t="s">
        <v>262</v>
      </c>
      <c r="C246" s="72" t="s">
        <v>603</v>
      </c>
      <c r="D246" s="67"/>
    </row>
    <row r="247" spans="1:4" ht="12">
      <c r="A247" s="4" t="s">
        <v>263</v>
      </c>
      <c r="C247" s="72" t="s">
        <v>603</v>
      </c>
      <c r="D247" s="67"/>
    </row>
    <row r="248" spans="1:4" ht="12">
      <c r="A248" s="4" t="s">
        <v>264</v>
      </c>
      <c r="C248" s="72" t="s">
        <v>603</v>
      </c>
      <c r="D248" s="67"/>
    </row>
    <row r="249" spans="1:4" ht="12">
      <c r="A249" s="4" t="s">
        <v>265</v>
      </c>
      <c r="C249" s="72" t="s">
        <v>603</v>
      </c>
      <c r="D249" s="67"/>
    </row>
    <row r="250" spans="1:4" ht="12">
      <c r="A250" s="4" t="s">
        <v>266</v>
      </c>
      <c r="C250" s="72" t="s">
        <v>603</v>
      </c>
      <c r="D250" s="67"/>
    </row>
    <row r="251" spans="1:4" ht="12">
      <c r="A251" s="4" t="s">
        <v>267</v>
      </c>
      <c r="C251" s="72" t="s">
        <v>603</v>
      </c>
      <c r="D251" s="67"/>
    </row>
    <row r="252" spans="1:4" ht="12">
      <c r="A252" s="4" t="s">
        <v>268</v>
      </c>
      <c r="C252" s="72" t="s">
        <v>603</v>
      </c>
      <c r="D252" s="67"/>
    </row>
    <row r="253" spans="1:4" ht="12">
      <c r="A253" s="4" t="s">
        <v>269</v>
      </c>
      <c r="C253" s="72" t="s">
        <v>603</v>
      </c>
      <c r="D253" s="67"/>
    </row>
    <row r="254" spans="1:4" ht="12">
      <c r="A254" s="4" t="s">
        <v>270</v>
      </c>
      <c r="C254" s="72" t="s">
        <v>603</v>
      </c>
      <c r="D254" s="67"/>
    </row>
    <row r="255" spans="1:4" ht="12">
      <c r="A255" s="4" t="s">
        <v>271</v>
      </c>
      <c r="C255" s="72" t="s">
        <v>603</v>
      </c>
      <c r="D255" s="67"/>
    </row>
    <row r="256" spans="1:4" ht="12">
      <c r="A256" s="4" t="s">
        <v>272</v>
      </c>
      <c r="C256" s="72" t="s">
        <v>603</v>
      </c>
      <c r="D256" s="67"/>
    </row>
    <row r="257" spans="1:4" ht="12">
      <c r="A257" s="4" t="s">
        <v>273</v>
      </c>
      <c r="C257" s="72" t="s">
        <v>603</v>
      </c>
      <c r="D257" s="67"/>
    </row>
    <row r="258" spans="1:4" ht="12">
      <c r="A258" s="4" t="s">
        <v>274</v>
      </c>
      <c r="C258" s="72" t="s">
        <v>603</v>
      </c>
      <c r="D258" s="67"/>
    </row>
    <row r="259" spans="1:4" ht="12">
      <c r="A259" s="4" t="s">
        <v>275</v>
      </c>
      <c r="C259" s="72" t="s">
        <v>603</v>
      </c>
      <c r="D259" s="67"/>
    </row>
    <row r="260" spans="1:4" ht="12">
      <c r="A260" s="4" t="s">
        <v>276</v>
      </c>
      <c r="C260" s="72" t="s">
        <v>603</v>
      </c>
      <c r="D260" s="67"/>
    </row>
    <row r="261" spans="1:4" ht="12">
      <c r="A261" s="4" t="s">
        <v>277</v>
      </c>
      <c r="C261" s="72" t="s">
        <v>603</v>
      </c>
      <c r="D261" s="67"/>
    </row>
    <row r="262" spans="1:4" ht="12">
      <c r="A262" s="4" t="s">
        <v>278</v>
      </c>
      <c r="C262" s="72" t="s">
        <v>603</v>
      </c>
      <c r="D262" s="67"/>
    </row>
    <row r="263" spans="1:4" ht="12">
      <c r="A263" s="4" t="s">
        <v>279</v>
      </c>
      <c r="C263" s="72" t="s">
        <v>603</v>
      </c>
      <c r="D263" s="67"/>
    </row>
    <row r="264" spans="1:4" ht="12">
      <c r="A264" s="4" t="s">
        <v>280</v>
      </c>
      <c r="C264" s="72" t="s">
        <v>603</v>
      </c>
      <c r="D264" s="67"/>
    </row>
    <row r="265" spans="1:4" ht="12">
      <c r="A265" s="4" t="s">
        <v>281</v>
      </c>
      <c r="C265" s="72" t="s">
        <v>603</v>
      </c>
      <c r="D265" s="67"/>
    </row>
    <row r="266" spans="1:4" ht="12">
      <c r="A266" s="4" t="s">
        <v>282</v>
      </c>
      <c r="C266" s="72" t="s">
        <v>603</v>
      </c>
      <c r="D266" s="67"/>
    </row>
    <row r="267" spans="1:4" ht="12">
      <c r="A267" s="4" t="s">
        <v>283</v>
      </c>
      <c r="C267" s="72" t="s">
        <v>603</v>
      </c>
      <c r="D267" s="67"/>
    </row>
    <row r="268" spans="1:4" ht="12">
      <c r="A268" s="4" t="s">
        <v>284</v>
      </c>
      <c r="C268" s="72" t="s">
        <v>603</v>
      </c>
      <c r="D268" s="67"/>
    </row>
    <row r="269" spans="1:4" ht="12">
      <c r="A269" s="4" t="s">
        <v>285</v>
      </c>
      <c r="C269" s="72" t="s">
        <v>603</v>
      </c>
      <c r="D269" s="67"/>
    </row>
    <row r="270" spans="3:4" ht="12">
      <c r="C270" s="67"/>
      <c r="D270" s="67"/>
    </row>
    <row r="271" spans="1:4" ht="12">
      <c r="A271" s="25" t="s">
        <v>429</v>
      </c>
      <c r="C271" s="67"/>
      <c r="D271" s="67"/>
    </row>
    <row r="272" spans="1:4" ht="12">
      <c r="A272" s="25" t="s">
        <v>561</v>
      </c>
      <c r="C272" s="67"/>
      <c r="D272" s="67"/>
    </row>
    <row r="273" spans="1:4" ht="12">
      <c r="A273" s="25" t="s">
        <v>561</v>
      </c>
      <c r="C273" s="67"/>
      <c r="D273" s="67"/>
    </row>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45">
    <tabColor indexed="54"/>
  </sheetPr>
  <dimension ref="A1:A1"/>
  <sheetViews>
    <sheetView workbookViewId="0" topLeftCell="A1">
      <selection activeCell="A1" sqref="A1"/>
    </sheetView>
  </sheetViews>
  <sheetFormatPr defaultColWidth="9.140625" defaultRowHeight="12.75"/>
  <cols>
    <col min="1" max="16384" width="9.140625" style="3" customWidth="1"/>
  </cols>
  <sheetData>
    <row r="1" s="315" customFormat="1" ht="12.7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48"/>
  <dimension ref="B1:L19"/>
  <sheetViews>
    <sheetView workbookViewId="0" topLeftCell="A1">
      <selection activeCell="A1" sqref="A1"/>
    </sheetView>
  </sheetViews>
  <sheetFormatPr defaultColWidth="9.140625" defaultRowHeight="12.75"/>
  <cols>
    <col min="1" max="1" width="9.140625" style="4" customWidth="1"/>
    <col min="2" max="2" width="9.140625" style="6" customWidth="1"/>
    <col min="3" max="3" width="25.28125" style="4" customWidth="1"/>
    <col min="4" max="16384" width="9.140625" style="4" customWidth="1"/>
  </cols>
  <sheetData>
    <row r="1" s="297" customFormat="1" ht="12">
      <c r="B1" s="319"/>
    </row>
    <row r="2" ht="12">
      <c r="C2" s="4" t="s">
        <v>737</v>
      </c>
    </row>
    <row r="3" spans="2:12" s="25" customFormat="1" ht="12">
      <c r="B3" s="26"/>
      <c r="C3" s="25" t="s">
        <v>738</v>
      </c>
      <c r="L3" s="58"/>
    </row>
    <row r="4" spans="3:12" ht="12">
      <c r="C4" s="4" t="s">
        <v>837</v>
      </c>
      <c r="L4" s="9"/>
    </row>
    <row r="5" ht="12">
      <c r="L5" s="9"/>
    </row>
    <row r="6" spans="3:12" ht="12">
      <c r="C6" s="4" t="s">
        <v>838</v>
      </c>
      <c r="L6" s="19"/>
    </row>
    <row r="7" spans="3:12" ht="12">
      <c r="C7" s="32" t="s">
        <v>839</v>
      </c>
      <c r="D7" s="9"/>
      <c r="L7" s="9"/>
    </row>
    <row r="8" spans="4:12" ht="12">
      <c r="D8" s="22"/>
      <c r="E8" s="22"/>
      <c r="F8" s="22"/>
      <c r="G8" s="22"/>
      <c r="H8" s="22"/>
      <c r="I8" s="22"/>
      <c r="J8" s="22"/>
      <c r="K8" s="22"/>
      <c r="L8" s="22"/>
    </row>
    <row r="9" spans="2:12" ht="12">
      <c r="B9" s="8"/>
      <c r="D9" s="4" t="s">
        <v>347</v>
      </c>
      <c r="E9" s="4" t="s">
        <v>348</v>
      </c>
      <c r="F9" s="7" t="s">
        <v>349</v>
      </c>
      <c r="G9" s="7" t="s">
        <v>350</v>
      </c>
      <c r="H9" s="7" t="s">
        <v>351</v>
      </c>
      <c r="I9" s="7" t="s">
        <v>352</v>
      </c>
      <c r="J9" s="7" t="s">
        <v>353</v>
      </c>
      <c r="K9" s="7" t="s">
        <v>354</v>
      </c>
      <c r="L9" s="7" t="s">
        <v>355</v>
      </c>
    </row>
    <row r="10" spans="3:12" ht="12">
      <c r="C10" s="7" t="s">
        <v>742</v>
      </c>
      <c r="D10" s="124">
        <v>62168</v>
      </c>
      <c r="E10" s="124">
        <v>71181</v>
      </c>
      <c r="F10" s="31">
        <v>75481</v>
      </c>
      <c r="G10" s="31">
        <v>75078</v>
      </c>
      <c r="H10" s="31">
        <v>80759</v>
      </c>
      <c r="I10" s="31">
        <v>87923</v>
      </c>
      <c r="J10" s="31">
        <v>84833</v>
      </c>
      <c r="K10" s="31">
        <v>81016</v>
      </c>
      <c r="L10" s="31">
        <v>78126</v>
      </c>
    </row>
    <row r="11" spans="3:12" ht="12">
      <c r="C11" s="7" t="s">
        <v>577</v>
      </c>
      <c r="D11" s="124">
        <v>5922</v>
      </c>
      <c r="E11" s="124">
        <v>4371</v>
      </c>
      <c r="F11" s="31">
        <v>3958</v>
      </c>
      <c r="G11" s="31">
        <v>3343</v>
      </c>
      <c r="H11" s="31">
        <v>2681</v>
      </c>
      <c r="I11" s="31">
        <v>2949</v>
      </c>
      <c r="J11" s="31">
        <v>1438</v>
      </c>
      <c r="K11" s="31">
        <v>-2</v>
      </c>
      <c r="L11" s="31">
        <v>517</v>
      </c>
    </row>
    <row r="12" spans="3:12" ht="12">
      <c r="C12" s="7" t="s">
        <v>743</v>
      </c>
      <c r="D12" s="124">
        <v>7467</v>
      </c>
      <c r="E12" s="124">
        <v>8912</v>
      </c>
      <c r="F12" s="124">
        <v>10463</v>
      </c>
      <c r="G12" s="124">
        <v>12668</v>
      </c>
      <c r="H12" s="124">
        <v>14902</v>
      </c>
      <c r="I12" s="124">
        <v>16625</v>
      </c>
      <c r="J12" s="124">
        <v>17783</v>
      </c>
      <c r="K12" s="124">
        <v>18925</v>
      </c>
      <c r="L12" s="124">
        <v>20210</v>
      </c>
    </row>
    <row r="13" spans="3:12" ht="12">
      <c r="C13" s="17" t="s">
        <v>744</v>
      </c>
      <c r="D13" s="124">
        <v>38860</v>
      </c>
      <c r="E13" s="124">
        <v>48035</v>
      </c>
      <c r="F13" s="124">
        <v>50976</v>
      </c>
      <c r="G13" s="124">
        <v>48419</v>
      </c>
      <c r="H13" s="124">
        <v>52091</v>
      </c>
      <c r="I13" s="124">
        <v>57004</v>
      </c>
      <c r="J13" s="124">
        <v>54093</v>
      </c>
      <c r="K13" s="124">
        <v>50633</v>
      </c>
      <c r="L13" s="124">
        <v>46636</v>
      </c>
    </row>
    <row r="14" spans="3:12" ht="12">
      <c r="C14" s="7" t="s">
        <v>745</v>
      </c>
      <c r="D14" s="124">
        <v>6537</v>
      </c>
      <c r="E14" s="124">
        <v>6939</v>
      </c>
      <c r="F14" s="124">
        <v>7458</v>
      </c>
      <c r="G14" s="124">
        <v>7909</v>
      </c>
      <c r="H14" s="124">
        <v>8023</v>
      </c>
      <c r="I14" s="124">
        <v>7956</v>
      </c>
      <c r="J14" s="124">
        <v>7918</v>
      </c>
      <c r="K14" s="124">
        <v>7838</v>
      </c>
      <c r="L14" s="124">
        <v>6986</v>
      </c>
    </row>
    <row r="15" spans="3:12" ht="12">
      <c r="C15" s="7" t="s">
        <v>746</v>
      </c>
      <c r="D15" s="124">
        <v>3001</v>
      </c>
      <c r="E15" s="124">
        <v>2555</v>
      </c>
      <c r="F15" s="124">
        <v>2297</v>
      </c>
      <c r="G15" s="124">
        <v>2426</v>
      </c>
      <c r="H15" s="124">
        <v>2695</v>
      </c>
      <c r="I15" s="124">
        <v>2979</v>
      </c>
      <c r="J15" s="124">
        <v>3150</v>
      </c>
      <c r="K15" s="124">
        <v>3200</v>
      </c>
      <c r="L15" s="124">
        <v>3315</v>
      </c>
    </row>
    <row r="16" spans="3:12" ht="12">
      <c r="C16" s="7" t="s">
        <v>747</v>
      </c>
      <c r="D16" s="124">
        <v>381</v>
      </c>
      <c r="E16" s="124">
        <v>370</v>
      </c>
      <c r="F16" s="124">
        <v>329</v>
      </c>
      <c r="G16" s="124">
        <v>313</v>
      </c>
      <c r="H16" s="124">
        <v>367</v>
      </c>
      <c r="I16" s="124">
        <v>409</v>
      </c>
      <c r="J16" s="124">
        <v>452</v>
      </c>
      <c r="K16" s="124">
        <v>422</v>
      </c>
      <c r="L16" s="124">
        <v>461</v>
      </c>
    </row>
    <row r="17" ht="12"/>
    <row r="18" ht="12">
      <c r="C18" s="7" t="s">
        <v>763</v>
      </c>
    </row>
    <row r="19" ht="12">
      <c r="C19" s="85" t="s">
        <v>529</v>
      </c>
    </row>
    <row r="23" ht="12"/>
    <row r="24" ht="12"/>
    <row r="25" ht="12"/>
    <row r="26" ht="12"/>
    <row r="27" ht="12"/>
    <row r="28" ht="12"/>
    <row r="29" ht="12"/>
    <row r="30" ht="12"/>
    <row r="31" ht="12"/>
    <row r="32" ht="12"/>
    <row r="33" ht="12"/>
    <row r="34" ht="12"/>
    <row r="35" ht="12"/>
    <row r="36" ht="12"/>
    <row r="37" ht="12"/>
    <row r="38" ht="12"/>
    <row r="39" ht="12"/>
    <row r="40" ht="12"/>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5"/>
  <dimension ref="C2:N19"/>
  <sheetViews>
    <sheetView showGridLines="0" workbookViewId="0" topLeftCell="A1">
      <selection activeCell="A1" sqref="A1"/>
    </sheetView>
  </sheetViews>
  <sheetFormatPr defaultColWidth="9.140625" defaultRowHeight="12.75"/>
  <cols>
    <col min="1" max="2" width="9.140625" style="70" customWidth="1"/>
    <col min="3" max="3" width="33.00390625" style="70" customWidth="1"/>
    <col min="4" max="4" width="9.8515625" style="70" bestFit="1" customWidth="1"/>
    <col min="5" max="5" width="13.7109375" style="70" bestFit="1" customWidth="1"/>
    <col min="6" max="6" width="11.140625" style="70" bestFit="1" customWidth="1"/>
    <col min="7" max="7" width="9.8515625" style="70" bestFit="1" customWidth="1"/>
    <col min="8" max="8" width="11.140625" style="70" bestFit="1" customWidth="1"/>
    <col min="9" max="9" width="9.8515625" style="70" bestFit="1" customWidth="1"/>
    <col min="10" max="14" width="11.140625" style="70" bestFit="1" customWidth="1"/>
    <col min="15" max="16384" width="9.140625" style="70" customWidth="1"/>
  </cols>
  <sheetData>
    <row r="1" s="326" customFormat="1" ht="12"/>
    <row r="2" ht="12">
      <c r="C2" s="70" t="s">
        <v>737</v>
      </c>
    </row>
    <row r="3" ht="12">
      <c r="C3" s="70" t="s">
        <v>738</v>
      </c>
    </row>
    <row r="4" ht="12">
      <c r="C4" s="70" t="s">
        <v>837</v>
      </c>
    </row>
    <row r="5" spans="4:14" ht="12">
      <c r="D5" s="54"/>
      <c r="E5" s="54"/>
      <c r="F5" s="54"/>
      <c r="G5" s="54"/>
      <c r="H5" s="54"/>
      <c r="I5" s="54"/>
      <c r="J5" s="54"/>
      <c r="K5" s="54"/>
      <c r="L5" s="54"/>
      <c r="M5" s="54"/>
      <c r="N5" s="54"/>
    </row>
    <row r="6" spans="3:14" ht="12">
      <c r="C6" s="70" t="s">
        <v>840</v>
      </c>
      <c r="D6" s="54"/>
      <c r="E6" s="54"/>
      <c r="F6" s="54"/>
      <c r="G6" s="54"/>
      <c r="H6" s="54"/>
      <c r="I6" s="54"/>
      <c r="J6" s="54"/>
      <c r="K6" s="54"/>
      <c r="L6" s="54"/>
      <c r="M6" s="54"/>
      <c r="N6" s="54"/>
    </row>
    <row r="7" spans="3:14" ht="12">
      <c r="C7" s="73" t="s">
        <v>741</v>
      </c>
      <c r="D7" s="54"/>
      <c r="E7" s="54"/>
      <c r="F7" s="54"/>
      <c r="G7" s="54"/>
      <c r="H7" s="54"/>
      <c r="I7" s="54"/>
      <c r="J7" s="54"/>
      <c r="K7" s="54"/>
      <c r="L7" s="54"/>
      <c r="M7" s="54"/>
      <c r="N7" s="54"/>
    </row>
    <row r="8" ht="12"/>
    <row r="9" spans="4:14" ht="12">
      <c r="D9" s="70">
        <v>1995</v>
      </c>
      <c r="E9" s="70">
        <v>1996</v>
      </c>
      <c r="F9" s="70">
        <v>1997</v>
      </c>
      <c r="G9" s="70">
        <v>1998</v>
      </c>
      <c r="H9" s="70">
        <v>1999</v>
      </c>
      <c r="I9" s="70">
        <v>2000</v>
      </c>
      <c r="J9" s="70">
        <v>2001</v>
      </c>
      <c r="K9" s="70">
        <v>2002</v>
      </c>
      <c r="L9" s="70">
        <v>2003</v>
      </c>
      <c r="M9" s="70">
        <v>2004</v>
      </c>
      <c r="N9" s="70">
        <v>2005</v>
      </c>
    </row>
    <row r="10" spans="3:14" ht="12">
      <c r="C10" s="70" t="s">
        <v>508</v>
      </c>
      <c r="D10" s="54">
        <v>0.841159</v>
      </c>
      <c r="E10" s="54">
        <v>0.76944</v>
      </c>
      <c r="F10" s="54">
        <v>0.645076</v>
      </c>
      <c r="G10" s="54">
        <v>0.692806</v>
      </c>
      <c r="H10" s="54">
        <v>1.137199</v>
      </c>
      <c r="I10" s="54">
        <v>1.014689</v>
      </c>
      <c r="J10" s="54">
        <v>1.385885</v>
      </c>
      <c r="K10" s="54">
        <v>2.003863</v>
      </c>
      <c r="L10" s="54">
        <v>2.135942</v>
      </c>
      <c r="M10" s="54">
        <v>2.263939</v>
      </c>
      <c r="N10" s="54">
        <v>1.957902</v>
      </c>
    </row>
    <row r="11" spans="3:14" ht="12">
      <c r="C11" s="70" t="s">
        <v>843</v>
      </c>
      <c r="D11" s="54">
        <v>0.660918</v>
      </c>
      <c r="E11" s="54">
        <v>0.583547</v>
      </c>
      <c r="F11" s="54">
        <v>0.421361</v>
      </c>
      <c r="G11" s="54">
        <v>0.523746</v>
      </c>
      <c r="H11" s="54">
        <v>0.975559</v>
      </c>
      <c r="I11" s="54">
        <v>0.716874</v>
      </c>
      <c r="J11" s="54">
        <v>1.154233</v>
      </c>
      <c r="K11" s="54">
        <v>1.851878</v>
      </c>
      <c r="L11" s="54">
        <v>2.032035</v>
      </c>
      <c r="M11" s="54">
        <v>1.872081</v>
      </c>
      <c r="N11" s="54">
        <v>1.660588</v>
      </c>
    </row>
    <row r="12" spans="3:14" ht="12">
      <c r="C12" s="70" t="s">
        <v>841</v>
      </c>
      <c r="D12" s="54">
        <v>0.180241</v>
      </c>
      <c r="E12" s="54">
        <v>0.185893</v>
      </c>
      <c r="F12" s="54">
        <v>0.223715</v>
      </c>
      <c r="G12" s="54">
        <v>0.16906</v>
      </c>
      <c r="H12" s="54">
        <v>0.16164</v>
      </c>
      <c r="I12" s="54">
        <v>0.297815</v>
      </c>
      <c r="J12" s="54">
        <v>0.231652</v>
      </c>
      <c r="K12" s="54">
        <v>0.151985</v>
      </c>
      <c r="L12" s="54">
        <v>0.103907</v>
      </c>
      <c r="M12" s="54">
        <v>0.391858</v>
      </c>
      <c r="N12" s="54">
        <v>0.297314</v>
      </c>
    </row>
    <row r="13" spans="4:14" ht="12.75">
      <c r="D13"/>
      <c r="E13"/>
      <c r="F13"/>
      <c r="G13"/>
      <c r="H13"/>
      <c r="I13"/>
      <c r="J13"/>
      <c r="K13"/>
      <c r="L13"/>
      <c r="M13"/>
      <c r="N13"/>
    </row>
    <row r="14" spans="3:14" ht="12.75">
      <c r="C14" s="70" t="s">
        <v>767</v>
      </c>
      <c r="D14"/>
      <c r="E14"/>
      <c r="F14"/>
      <c r="G14"/>
      <c r="H14"/>
      <c r="I14"/>
      <c r="J14"/>
      <c r="K14"/>
      <c r="L14"/>
      <c r="M14"/>
      <c r="N14"/>
    </row>
    <row r="15" spans="3:14" ht="12.75">
      <c r="C15" s="76" t="s">
        <v>929</v>
      </c>
      <c r="D15"/>
      <c r="E15"/>
      <c r="F15"/>
      <c r="G15"/>
      <c r="H15"/>
      <c r="I15"/>
      <c r="J15"/>
      <c r="K15"/>
      <c r="L15"/>
      <c r="M15"/>
      <c r="N15"/>
    </row>
    <row r="16" ht="12"/>
    <row r="17" ht="12">
      <c r="C17" s="75" t="s">
        <v>517</v>
      </c>
    </row>
    <row r="18" ht="12">
      <c r="C18" s="75" t="s">
        <v>518</v>
      </c>
    </row>
    <row r="19" ht="12">
      <c r="C19" s="75" t="s">
        <v>519</v>
      </c>
    </row>
    <row r="21" ht="12"/>
    <row r="22" ht="12"/>
    <row r="23" ht="12"/>
    <row r="24" ht="12"/>
    <row r="25" ht="12"/>
    <row r="26" ht="12"/>
    <row r="27" ht="12"/>
    <row r="28" ht="12"/>
    <row r="29" ht="12"/>
    <row r="30" ht="12"/>
    <row r="31" ht="12"/>
    <row r="32" ht="12"/>
    <row r="33" ht="12.75" customHeight="1"/>
    <row r="34" ht="12"/>
    <row r="35" ht="12"/>
    <row r="36" ht="12"/>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49"/>
  <dimension ref="B2:N48"/>
  <sheetViews>
    <sheetView showGridLines="0" workbookViewId="0" topLeftCell="A1">
      <selection activeCell="A1" sqref="A1"/>
    </sheetView>
  </sheetViews>
  <sheetFormatPr defaultColWidth="9.140625" defaultRowHeight="12.75"/>
  <cols>
    <col min="1" max="1" width="9.140625" style="76" customWidth="1"/>
    <col min="2" max="2" width="1.7109375" style="76" customWidth="1"/>
    <col min="3" max="3" width="18.00390625" style="76" customWidth="1"/>
    <col min="4" max="14" width="6.8515625" style="76" customWidth="1"/>
    <col min="15" max="16384" width="9.140625" style="76" customWidth="1"/>
  </cols>
  <sheetData>
    <row r="1" s="330" customFormat="1" ht="12"/>
    <row r="2" ht="12">
      <c r="C2" s="76" t="s">
        <v>737</v>
      </c>
    </row>
    <row r="3" ht="12">
      <c r="C3" s="76" t="s">
        <v>738</v>
      </c>
    </row>
    <row r="4" ht="12">
      <c r="C4" s="76" t="s">
        <v>837</v>
      </c>
    </row>
    <row r="6" ht="12">
      <c r="C6" s="76" t="s">
        <v>841</v>
      </c>
    </row>
    <row r="7" ht="12">
      <c r="C7" s="81" t="s">
        <v>839</v>
      </c>
    </row>
    <row r="9" spans="2:14" s="70" customFormat="1" ht="12">
      <c r="B9" s="82"/>
      <c r="C9" s="82"/>
      <c r="D9" s="83">
        <v>1996</v>
      </c>
      <c r="E9" s="83">
        <v>1997</v>
      </c>
      <c r="F9" s="83">
        <v>1998</v>
      </c>
      <c r="G9" s="83">
        <v>1999</v>
      </c>
      <c r="H9" s="83">
        <v>2000</v>
      </c>
      <c r="I9" s="83">
        <v>2001</v>
      </c>
      <c r="J9" s="83">
        <v>2002</v>
      </c>
      <c r="K9" s="83">
        <v>2003</v>
      </c>
      <c r="L9" s="83">
        <v>2004</v>
      </c>
      <c r="M9" s="83">
        <v>2005</v>
      </c>
      <c r="N9" s="83">
        <v>2006</v>
      </c>
    </row>
    <row r="10" spans="3:14" s="85" customFormat="1" ht="12">
      <c r="C10" s="79" t="s">
        <v>607</v>
      </c>
      <c r="D10" s="77">
        <v>185.893</v>
      </c>
      <c r="E10" s="77">
        <v>223.715</v>
      </c>
      <c r="F10" s="77">
        <v>169.06</v>
      </c>
      <c r="G10" s="77">
        <v>161.64</v>
      </c>
      <c r="H10" s="77">
        <v>297.815</v>
      </c>
      <c r="I10" s="77">
        <v>231.652</v>
      </c>
      <c r="J10" s="77">
        <v>151.985</v>
      </c>
      <c r="K10" s="77">
        <v>103.907</v>
      </c>
      <c r="L10" s="77">
        <v>391.858</v>
      </c>
      <c r="M10" s="77">
        <v>297.314</v>
      </c>
      <c r="N10" s="77" t="s">
        <v>603</v>
      </c>
    </row>
    <row r="11" spans="2:14" s="85" customFormat="1" ht="12">
      <c r="B11" s="87"/>
      <c r="C11" s="88" t="s">
        <v>769</v>
      </c>
      <c r="D11" s="89">
        <v>206.741</v>
      </c>
      <c r="E11" s="89">
        <v>261.766</v>
      </c>
      <c r="F11" s="89">
        <v>222.139</v>
      </c>
      <c r="G11" s="89">
        <v>246.058</v>
      </c>
      <c r="H11" s="89">
        <v>344.647</v>
      </c>
      <c r="I11" s="89">
        <v>315.092</v>
      </c>
      <c r="J11" s="89">
        <v>271.469</v>
      </c>
      <c r="K11" s="89">
        <v>201.524</v>
      </c>
      <c r="L11" s="89">
        <v>397.301</v>
      </c>
      <c r="M11" s="89">
        <v>292.717</v>
      </c>
      <c r="N11" s="89" t="s">
        <v>603</v>
      </c>
    </row>
    <row r="12" spans="3:14" s="85" customFormat="1" ht="12">
      <c r="C12" s="79" t="s">
        <v>770</v>
      </c>
      <c r="D12" s="77">
        <v>12.167</v>
      </c>
      <c r="E12" s="77">
        <v>12.362</v>
      </c>
      <c r="F12" s="77">
        <v>9.882</v>
      </c>
      <c r="G12" s="77">
        <v>8.596</v>
      </c>
      <c r="H12" s="77">
        <v>11.397</v>
      </c>
      <c r="I12" s="77">
        <v>10.553</v>
      </c>
      <c r="J12" s="77">
        <v>5.458</v>
      </c>
      <c r="K12" s="77">
        <v>5.061</v>
      </c>
      <c r="L12" s="77">
        <v>13.672</v>
      </c>
      <c r="M12" s="77">
        <v>14.521</v>
      </c>
      <c r="N12" s="77" t="s">
        <v>603</v>
      </c>
    </row>
    <row r="13" spans="3:14" s="85" customFormat="1" ht="12">
      <c r="C13" s="79" t="s">
        <v>771</v>
      </c>
      <c r="D13" s="77">
        <v>-44.868</v>
      </c>
      <c r="E13" s="77">
        <v>-57.736</v>
      </c>
      <c r="F13" s="77">
        <v>-52.829</v>
      </c>
      <c r="G13" s="77">
        <v>-39.496</v>
      </c>
      <c r="H13" s="77">
        <v>-41.408</v>
      </c>
      <c r="I13" s="77">
        <v>-44.188</v>
      </c>
      <c r="J13" s="77">
        <v>-46.118</v>
      </c>
      <c r="K13" s="77">
        <v>-44.568</v>
      </c>
      <c r="L13" s="77">
        <v>-40.224</v>
      </c>
      <c r="M13" s="77">
        <v>-42.299</v>
      </c>
      <c r="N13" s="77">
        <v>-39.46</v>
      </c>
    </row>
    <row r="14" spans="3:14" s="85" customFormat="1" ht="12">
      <c r="C14" s="79" t="s">
        <v>772</v>
      </c>
      <c r="D14" s="77">
        <v>-22.336</v>
      </c>
      <c r="E14" s="77">
        <v>-22.087</v>
      </c>
      <c r="F14" s="77">
        <v>-18.992</v>
      </c>
      <c r="G14" s="77">
        <v>-20.297</v>
      </c>
      <c r="H14" s="77">
        <v>-18.091</v>
      </c>
      <c r="I14" s="77">
        <v>-17.04</v>
      </c>
      <c r="J14" s="77">
        <v>-15.457</v>
      </c>
      <c r="K14" s="77">
        <v>-17.603</v>
      </c>
      <c r="L14" s="77">
        <v>-9.513</v>
      </c>
      <c r="M14" s="77">
        <v>-5.727</v>
      </c>
      <c r="N14" s="77">
        <v>1.39</v>
      </c>
    </row>
    <row r="15" spans="3:14" s="85" customFormat="1" ht="12">
      <c r="C15" s="79" t="s">
        <v>773</v>
      </c>
      <c r="D15" s="77">
        <v>6.595</v>
      </c>
      <c r="E15" s="77">
        <v>7.75</v>
      </c>
      <c r="F15" s="77">
        <v>7.721</v>
      </c>
      <c r="G15" s="77">
        <v>7.064</v>
      </c>
      <c r="H15" s="77">
        <v>9.098</v>
      </c>
      <c r="I15" s="77">
        <v>7.12</v>
      </c>
      <c r="J15" s="77">
        <v>5.539</v>
      </c>
      <c r="K15" s="77">
        <v>7.108</v>
      </c>
      <c r="L15" s="77">
        <v>8.803</v>
      </c>
      <c r="M15" s="77">
        <v>9.32</v>
      </c>
      <c r="N15" s="77">
        <v>9.507</v>
      </c>
    </row>
    <row r="16" spans="3:14" s="85" customFormat="1" ht="12">
      <c r="C16" s="79" t="s">
        <v>774</v>
      </c>
      <c r="D16" s="77">
        <v>-86.83</v>
      </c>
      <c r="E16" s="77">
        <v>-48.216</v>
      </c>
      <c r="F16" s="77">
        <v>-67.348</v>
      </c>
      <c r="G16" s="77">
        <v>-75.586</v>
      </c>
      <c r="H16" s="77">
        <v>-71.798</v>
      </c>
      <c r="I16" s="77">
        <v>-94.066</v>
      </c>
      <c r="J16" s="77">
        <v>-122.436</v>
      </c>
      <c r="K16" s="77">
        <v>-147.225</v>
      </c>
      <c r="L16" s="77">
        <v>-112.649</v>
      </c>
      <c r="M16" s="77">
        <v>-144.432</v>
      </c>
      <c r="N16" s="77">
        <v>-148.903</v>
      </c>
    </row>
    <row r="17" spans="3:14" s="85" customFormat="1" ht="12">
      <c r="C17" s="79" t="s">
        <v>775</v>
      </c>
      <c r="D17" s="77">
        <v>-5.778</v>
      </c>
      <c r="E17" s="77">
        <v>-5.995</v>
      </c>
      <c r="F17" s="77">
        <v>-7.278</v>
      </c>
      <c r="G17" s="77">
        <v>-6.022</v>
      </c>
      <c r="H17" s="77">
        <v>-5.336</v>
      </c>
      <c r="I17" s="77">
        <v>-5.884</v>
      </c>
      <c r="J17" s="77">
        <v>-5.354</v>
      </c>
      <c r="K17" s="77">
        <v>-5.116</v>
      </c>
      <c r="L17" s="77">
        <v>-3.693</v>
      </c>
      <c r="M17" s="77">
        <v>-2.966</v>
      </c>
      <c r="N17" s="77">
        <v>-2.439</v>
      </c>
    </row>
    <row r="18" spans="3:14" s="85" customFormat="1" ht="12">
      <c r="C18" s="79" t="s">
        <v>776</v>
      </c>
      <c r="D18" s="77">
        <v>18.932</v>
      </c>
      <c r="E18" s="77">
        <v>21.194</v>
      </c>
      <c r="F18" s="77">
        <v>22.406</v>
      </c>
      <c r="G18" s="77">
        <v>21.316</v>
      </c>
      <c r="H18" s="77">
        <v>23.398</v>
      </c>
      <c r="I18" s="77">
        <v>27.642</v>
      </c>
      <c r="J18" s="77">
        <v>31.122</v>
      </c>
      <c r="K18" s="77">
        <v>32.706</v>
      </c>
      <c r="L18" s="77">
        <v>33.821</v>
      </c>
      <c r="M18" s="77">
        <v>33.601</v>
      </c>
      <c r="N18" s="77">
        <v>36.758</v>
      </c>
    </row>
    <row r="19" spans="3:14" s="85" customFormat="1" ht="12">
      <c r="C19" s="79" t="s">
        <v>777</v>
      </c>
      <c r="D19" s="77">
        <v>-0.022</v>
      </c>
      <c r="E19" s="77">
        <v>2.3</v>
      </c>
      <c r="F19" s="77">
        <v>-1.774</v>
      </c>
      <c r="G19" s="77">
        <v>-2.661</v>
      </c>
      <c r="H19" s="77">
        <v>-1.952</v>
      </c>
      <c r="I19" s="77">
        <v>-0.277</v>
      </c>
      <c r="J19" s="77">
        <v>-0.346</v>
      </c>
      <c r="K19" s="77">
        <v>-1.109</v>
      </c>
      <c r="L19" s="77">
        <v>0.713</v>
      </c>
      <c r="M19" s="77">
        <v>2.454</v>
      </c>
      <c r="N19" s="77">
        <v>6.566</v>
      </c>
    </row>
    <row r="20" spans="3:14" s="85" customFormat="1" ht="12">
      <c r="C20" s="79" t="s">
        <v>778</v>
      </c>
      <c r="D20" s="77">
        <v>11.177</v>
      </c>
      <c r="E20" s="77">
        <v>19.514</v>
      </c>
      <c r="F20" s="77">
        <v>4.682</v>
      </c>
      <c r="G20" s="77">
        <v>9.028</v>
      </c>
      <c r="H20" s="77">
        <v>37.241</v>
      </c>
      <c r="I20" s="77">
        <v>46.249</v>
      </c>
      <c r="J20" s="77">
        <v>50.228</v>
      </c>
      <c r="K20" s="77">
        <v>57.053</v>
      </c>
      <c r="L20" s="77">
        <v>82.657</v>
      </c>
      <c r="M20" s="77">
        <v>79.016</v>
      </c>
      <c r="N20" s="77">
        <v>109.835</v>
      </c>
    </row>
    <row r="21" spans="3:14" s="85" customFormat="1" ht="12">
      <c r="C21" s="79" t="s">
        <v>600</v>
      </c>
      <c r="D21" s="77" t="s">
        <v>603</v>
      </c>
      <c r="E21" s="77" t="s">
        <v>603</v>
      </c>
      <c r="F21" s="77">
        <v>225.056</v>
      </c>
      <c r="G21" s="77">
        <v>229.171</v>
      </c>
      <c r="H21" s="77">
        <v>267.532</v>
      </c>
      <c r="I21" s="77">
        <v>262.868</v>
      </c>
      <c r="J21" s="77">
        <v>248.253</v>
      </c>
      <c r="K21" s="77">
        <v>231.302</v>
      </c>
      <c r="L21" s="77">
        <v>280.651</v>
      </c>
      <c r="M21" s="77">
        <v>275.087</v>
      </c>
      <c r="N21" s="77">
        <v>302.488</v>
      </c>
    </row>
    <row r="22" spans="3:14" s="85" customFormat="1" ht="12">
      <c r="C22" s="79" t="s">
        <v>779</v>
      </c>
      <c r="D22" s="77">
        <v>-24.225</v>
      </c>
      <c r="E22" s="77">
        <v>-22.413</v>
      </c>
      <c r="F22" s="77">
        <v>-51.045</v>
      </c>
      <c r="G22" s="77">
        <v>-20.499</v>
      </c>
      <c r="H22" s="77">
        <v>-12.358</v>
      </c>
      <c r="I22" s="77">
        <v>-16.824</v>
      </c>
      <c r="J22" s="77">
        <v>-17.469</v>
      </c>
      <c r="K22" s="77">
        <v>-44.834</v>
      </c>
      <c r="L22" s="77">
        <v>17.548</v>
      </c>
      <c r="M22" s="77">
        <v>-34.875</v>
      </c>
      <c r="N22" s="77">
        <v>2.118</v>
      </c>
    </row>
    <row r="23" spans="3:14" s="85" customFormat="1" ht="12">
      <c r="C23" s="79" t="s">
        <v>780</v>
      </c>
      <c r="D23" s="77">
        <v>4.68</v>
      </c>
      <c r="E23" s="77">
        <v>4.102</v>
      </c>
      <c r="F23" s="77">
        <v>3.447</v>
      </c>
      <c r="G23" s="77">
        <v>3.435</v>
      </c>
      <c r="H23" s="77">
        <v>3.092</v>
      </c>
      <c r="I23" s="77">
        <v>3.34</v>
      </c>
      <c r="J23" s="77">
        <v>2.715</v>
      </c>
      <c r="K23" s="77">
        <v>2.888</v>
      </c>
      <c r="L23" s="77">
        <v>3.084</v>
      </c>
      <c r="M23" s="77">
        <v>2.823</v>
      </c>
      <c r="N23" s="77">
        <v>3.604</v>
      </c>
    </row>
    <row r="24" spans="3:14" s="85" customFormat="1" ht="12">
      <c r="C24" s="79" t="s">
        <v>781</v>
      </c>
      <c r="D24" s="77">
        <v>-14.538</v>
      </c>
      <c r="E24" s="77">
        <v>-14.703</v>
      </c>
      <c r="F24" s="77">
        <v>-15.79</v>
      </c>
      <c r="G24" s="77">
        <v>-13.448</v>
      </c>
      <c r="H24" s="77">
        <v>-11.957</v>
      </c>
      <c r="I24" s="77">
        <v>-13.327</v>
      </c>
      <c r="J24" s="77">
        <v>-12.454</v>
      </c>
      <c r="K24" s="77">
        <v>-11.431</v>
      </c>
      <c r="L24" s="77">
        <v>-11.69</v>
      </c>
      <c r="M24" s="77">
        <v>-11.28</v>
      </c>
      <c r="N24" s="77">
        <v>-10.834</v>
      </c>
    </row>
    <row r="25" spans="3:14" s="85" customFormat="1" ht="12">
      <c r="C25" s="79" t="s">
        <v>782</v>
      </c>
      <c r="D25" s="77">
        <v>-3.83</v>
      </c>
      <c r="E25" s="77">
        <v>-3.331</v>
      </c>
      <c r="F25" s="77">
        <v>-3.738</v>
      </c>
      <c r="G25" s="77">
        <v>-3.588</v>
      </c>
      <c r="H25" s="77">
        <v>-4.77</v>
      </c>
      <c r="I25" s="77">
        <v>-8.853</v>
      </c>
      <c r="J25" s="77">
        <v>-11.058</v>
      </c>
      <c r="K25" s="77">
        <v>-10.392</v>
      </c>
      <c r="L25" s="77">
        <v>-10.921</v>
      </c>
      <c r="M25" s="77">
        <v>-13.258</v>
      </c>
      <c r="N25" s="77">
        <v>-13.548</v>
      </c>
    </row>
    <row r="26" spans="3:14" s="85" customFormat="1" ht="12">
      <c r="C26" s="79" t="s">
        <v>601</v>
      </c>
      <c r="D26" s="77">
        <v>1.794</v>
      </c>
      <c r="E26" s="77">
        <v>1.576</v>
      </c>
      <c r="F26" s="77">
        <v>1.485</v>
      </c>
      <c r="G26" s="77">
        <v>1.789</v>
      </c>
      <c r="H26" s="77">
        <v>1.969</v>
      </c>
      <c r="I26" s="77">
        <v>1.74</v>
      </c>
      <c r="J26" s="77">
        <v>1.601</v>
      </c>
      <c r="K26" s="77">
        <v>1.25</v>
      </c>
      <c r="L26" s="77">
        <v>1.874</v>
      </c>
      <c r="M26" s="77">
        <v>1.75</v>
      </c>
      <c r="N26" s="77">
        <v>1.748</v>
      </c>
    </row>
    <row r="27" spans="3:14" s="85" customFormat="1" ht="12">
      <c r="C27" s="79" t="s">
        <v>783</v>
      </c>
      <c r="D27" s="77">
        <v>-37.858</v>
      </c>
      <c r="E27" s="77">
        <v>-39.084</v>
      </c>
      <c r="F27" s="77">
        <v>-43.569</v>
      </c>
      <c r="G27" s="77">
        <v>-48.565</v>
      </c>
      <c r="H27" s="77">
        <v>-38.004</v>
      </c>
      <c r="I27" s="77">
        <v>-35.136</v>
      </c>
      <c r="J27" s="77">
        <v>-36.029</v>
      </c>
      <c r="K27" s="77">
        <v>-41.176</v>
      </c>
      <c r="L27" s="77">
        <v>-37.355</v>
      </c>
      <c r="M27" s="77">
        <v>-38.236</v>
      </c>
      <c r="N27" s="77">
        <v>-31.732</v>
      </c>
    </row>
    <row r="28" spans="3:14" s="85" customFormat="1" ht="12">
      <c r="C28" s="79" t="s">
        <v>784</v>
      </c>
      <c r="D28" s="77">
        <v>2.279</v>
      </c>
      <c r="E28" s="77">
        <v>1.983</v>
      </c>
      <c r="F28" s="77">
        <v>1.652</v>
      </c>
      <c r="G28" s="77">
        <v>1.324</v>
      </c>
      <c r="H28" s="77">
        <v>1.451</v>
      </c>
      <c r="I28" s="77">
        <v>1.053</v>
      </c>
      <c r="J28" s="77">
        <v>0.912</v>
      </c>
      <c r="K28" s="77">
        <v>0.904</v>
      </c>
      <c r="L28" s="77">
        <v>0.881</v>
      </c>
      <c r="M28" s="77">
        <v>0.726</v>
      </c>
      <c r="N28" s="77">
        <v>0.669</v>
      </c>
    </row>
    <row r="29" spans="3:14" s="85" customFormat="1" ht="12">
      <c r="C29" s="79" t="s">
        <v>785</v>
      </c>
      <c r="D29" s="77">
        <v>51.96</v>
      </c>
      <c r="E29" s="77">
        <v>56.66</v>
      </c>
      <c r="F29" s="77">
        <v>61.926</v>
      </c>
      <c r="G29" s="77">
        <v>59.958</v>
      </c>
      <c r="H29" s="77">
        <v>66.092</v>
      </c>
      <c r="I29" s="77">
        <v>62.226</v>
      </c>
      <c r="J29" s="77">
        <v>59.728</v>
      </c>
      <c r="K29" s="77">
        <v>58.361</v>
      </c>
      <c r="L29" s="77">
        <v>57.454</v>
      </c>
      <c r="M29" s="77">
        <v>51.508</v>
      </c>
      <c r="N29" s="77">
        <v>49.685</v>
      </c>
    </row>
    <row r="30" spans="3:14" s="85" customFormat="1" ht="12">
      <c r="C30" s="79" t="s">
        <v>786</v>
      </c>
      <c r="D30" s="77">
        <v>8.019</v>
      </c>
      <c r="E30" s="77">
        <v>4.613</v>
      </c>
      <c r="F30" s="77">
        <v>2.894</v>
      </c>
      <c r="G30" s="77">
        <v>-0.062</v>
      </c>
      <c r="H30" s="77">
        <v>1.488</v>
      </c>
      <c r="I30" s="77">
        <v>0.691</v>
      </c>
      <c r="J30" s="77">
        <v>2.268</v>
      </c>
      <c r="K30" s="77">
        <v>-0.265</v>
      </c>
      <c r="L30" s="77">
        <v>4.676</v>
      </c>
      <c r="M30" s="77">
        <v>3.001</v>
      </c>
      <c r="N30" s="77">
        <v>3.619</v>
      </c>
    </row>
    <row r="31" spans="3:14" s="85" customFormat="1" ht="12">
      <c r="C31" s="79" t="s">
        <v>787</v>
      </c>
      <c r="D31" s="77">
        <v>42.707</v>
      </c>
      <c r="E31" s="77">
        <v>32.434</v>
      </c>
      <c r="F31" s="77">
        <v>20.265</v>
      </c>
      <c r="G31" s="77">
        <v>0.587</v>
      </c>
      <c r="H31" s="77">
        <v>10.32</v>
      </c>
      <c r="I31" s="77">
        <v>4.985</v>
      </c>
      <c r="J31" s="77">
        <v>-5.721</v>
      </c>
      <c r="K31" s="77">
        <v>-14.158</v>
      </c>
      <c r="L31" s="77">
        <v>-7.391</v>
      </c>
      <c r="M31" s="77">
        <v>-3.902</v>
      </c>
      <c r="N31" s="77">
        <v>4.558</v>
      </c>
    </row>
    <row r="32" spans="3:14" s="85" customFormat="1" ht="12">
      <c r="C32" s="79" t="s">
        <v>602</v>
      </c>
      <c r="D32" s="77">
        <v>3.482</v>
      </c>
      <c r="E32" s="77">
        <v>8.269</v>
      </c>
      <c r="F32" s="77">
        <v>7.312</v>
      </c>
      <c r="G32" s="77">
        <v>8.131</v>
      </c>
      <c r="H32" s="77">
        <v>14.644</v>
      </c>
      <c r="I32" s="77">
        <v>7.682</v>
      </c>
      <c r="J32" s="77">
        <v>8.125</v>
      </c>
      <c r="K32" s="77">
        <v>3.72</v>
      </c>
      <c r="L32" s="77">
        <v>7.288</v>
      </c>
      <c r="M32" s="77">
        <v>1.937</v>
      </c>
      <c r="N32" s="77">
        <v>3.395</v>
      </c>
    </row>
    <row r="33" spans="2:14" s="85" customFormat="1" ht="12">
      <c r="B33" s="90"/>
      <c r="C33" s="80" t="s">
        <v>788</v>
      </c>
      <c r="D33" s="78">
        <v>-54.81</v>
      </c>
      <c r="E33" s="78">
        <v>-42.424</v>
      </c>
      <c r="F33" s="78">
        <v>-31.869</v>
      </c>
      <c r="G33" s="78">
        <v>-30.594</v>
      </c>
      <c r="H33" s="78">
        <v>-21.299</v>
      </c>
      <c r="I33" s="78">
        <v>-39.235</v>
      </c>
      <c r="J33" s="78">
        <v>-59.137</v>
      </c>
      <c r="K33" s="78">
        <v>-54.116</v>
      </c>
      <c r="L33" s="78">
        <v>-42.629</v>
      </c>
      <c r="M33" s="78">
        <v>-41.081</v>
      </c>
      <c r="N33" s="78">
        <v>-38.611</v>
      </c>
    </row>
    <row r="34" spans="3:14" s="85" customFormat="1" ht="12">
      <c r="C34" s="79" t="s">
        <v>789</v>
      </c>
      <c r="D34" s="77">
        <v>0.168</v>
      </c>
      <c r="E34" s="77">
        <v>-0.763</v>
      </c>
      <c r="F34" s="77">
        <v>-1.183</v>
      </c>
      <c r="G34" s="77">
        <v>-1.352</v>
      </c>
      <c r="H34" s="77">
        <v>-0.408</v>
      </c>
      <c r="I34" s="77">
        <v>-1.031</v>
      </c>
      <c r="J34" s="77">
        <v>-1.2</v>
      </c>
      <c r="K34" s="77">
        <v>-2.13</v>
      </c>
      <c r="L34" s="77">
        <v>-0.562</v>
      </c>
      <c r="M34" s="77">
        <v>-0.668</v>
      </c>
      <c r="N34" s="77">
        <v>0.752</v>
      </c>
    </row>
    <row r="35" spans="3:14" s="85" customFormat="1" ht="12">
      <c r="C35" s="79" t="s">
        <v>790</v>
      </c>
      <c r="D35" s="77">
        <v>8.887</v>
      </c>
      <c r="E35" s="77">
        <v>6.987</v>
      </c>
      <c r="F35" s="77">
        <v>4.426</v>
      </c>
      <c r="G35" s="77">
        <v>3.821</v>
      </c>
      <c r="H35" s="77">
        <v>2.427</v>
      </c>
      <c r="I35" s="77">
        <v>-0.844</v>
      </c>
      <c r="J35" s="77">
        <v>-0.691</v>
      </c>
      <c r="K35" s="77">
        <v>-0.517</v>
      </c>
      <c r="L35" s="77">
        <v>1.895</v>
      </c>
      <c r="M35" s="77">
        <v>0.955</v>
      </c>
      <c r="N35" s="77">
        <v>0.603</v>
      </c>
    </row>
    <row r="36" spans="3:14" s="85" customFormat="1" ht="12">
      <c r="C36" s="79" t="s">
        <v>791</v>
      </c>
      <c r="D36" s="77">
        <v>11.556</v>
      </c>
      <c r="E36" s="77">
        <v>10.221</v>
      </c>
      <c r="F36" s="77">
        <v>7.846</v>
      </c>
      <c r="G36" s="77">
        <v>8.229</v>
      </c>
      <c r="H36" s="77">
        <v>7.403</v>
      </c>
      <c r="I36" s="77">
        <v>7.639</v>
      </c>
      <c r="J36" s="77">
        <v>6.137</v>
      </c>
      <c r="K36" s="77">
        <v>7.634</v>
      </c>
      <c r="L36" s="77">
        <v>10.158</v>
      </c>
      <c r="M36" s="77">
        <v>9.817</v>
      </c>
      <c r="N36" s="77">
        <v>10.775</v>
      </c>
    </row>
    <row r="37" spans="3:14" s="85" customFormat="1" ht="12">
      <c r="C37" s="79" t="s">
        <v>792</v>
      </c>
      <c r="D37" s="77">
        <v>1.164</v>
      </c>
      <c r="E37" s="77">
        <v>-2.824</v>
      </c>
      <c r="F37" s="77">
        <v>-4.243</v>
      </c>
      <c r="G37" s="77">
        <v>-6.553</v>
      </c>
      <c r="H37" s="77">
        <v>-3.02</v>
      </c>
      <c r="I37" s="77">
        <v>-2.286</v>
      </c>
      <c r="J37" s="77">
        <v>0.806</v>
      </c>
      <c r="K37" s="77">
        <v>6.196</v>
      </c>
      <c r="L37" s="77">
        <v>10.396</v>
      </c>
      <c r="M37" s="77">
        <v>9.636</v>
      </c>
      <c r="N37" s="77">
        <v>14.736</v>
      </c>
    </row>
    <row r="38" spans="2:14" s="85" customFormat="1" ht="12">
      <c r="B38" s="90"/>
      <c r="C38" s="80" t="s">
        <v>793</v>
      </c>
      <c r="D38" s="78">
        <v>96.858</v>
      </c>
      <c r="E38" s="78">
        <v>96.877</v>
      </c>
      <c r="F38" s="78">
        <v>87.718</v>
      </c>
      <c r="G38" s="78">
        <v>67.914</v>
      </c>
      <c r="H38" s="78">
        <v>70.664</v>
      </c>
      <c r="I38" s="78">
        <v>66.855</v>
      </c>
      <c r="J38" s="78">
        <v>62.563</v>
      </c>
      <c r="K38" s="78">
        <v>84.364</v>
      </c>
      <c r="L38" s="78">
        <v>132.914</v>
      </c>
      <c r="M38" s="78">
        <v>139.886</v>
      </c>
      <c r="N38" s="78">
        <v>245.964</v>
      </c>
    </row>
    <row r="39" spans="2:14" s="85" customFormat="1" ht="12">
      <c r="B39" s="104"/>
      <c r="C39" s="258" t="s">
        <v>794</v>
      </c>
      <c r="D39" s="106">
        <v>3.175</v>
      </c>
      <c r="E39" s="106">
        <v>3.537</v>
      </c>
      <c r="F39" s="106">
        <v>-5.243</v>
      </c>
      <c r="G39" s="106">
        <v>-6.774</v>
      </c>
      <c r="H39" s="106">
        <v>-6.5</v>
      </c>
      <c r="I39" s="106">
        <v>-8.559</v>
      </c>
      <c r="J39" s="106">
        <v>-10.475</v>
      </c>
      <c r="K39" s="106">
        <v>-12.907</v>
      </c>
      <c r="L39" s="106">
        <v>-9.449</v>
      </c>
      <c r="M39" s="106">
        <v>-9.298</v>
      </c>
      <c r="N39" s="106">
        <v>-8.932</v>
      </c>
    </row>
    <row r="40" spans="2:14" s="85" customFormat="1" ht="12">
      <c r="B40" s="90"/>
      <c r="C40" s="96" t="s">
        <v>795</v>
      </c>
      <c r="D40" s="78">
        <v>15.34</v>
      </c>
      <c r="E40" s="78">
        <v>12.882</v>
      </c>
      <c r="F40" s="78">
        <v>12.374</v>
      </c>
      <c r="G40" s="78">
        <v>10.509</v>
      </c>
      <c r="H40" s="78">
        <v>12.055</v>
      </c>
      <c r="I40" s="78">
        <v>10.091</v>
      </c>
      <c r="J40" s="78">
        <v>9.799</v>
      </c>
      <c r="K40" s="78">
        <v>9.005</v>
      </c>
      <c r="L40" s="78">
        <v>5.417</v>
      </c>
      <c r="M40" s="78">
        <v>4.076</v>
      </c>
      <c r="N40" s="78">
        <v>3.955</v>
      </c>
    </row>
    <row r="41" spans="2:14" s="85" customFormat="1" ht="12">
      <c r="B41" s="87"/>
      <c r="C41" s="259" t="s">
        <v>796</v>
      </c>
      <c r="D41" s="89">
        <v>1054</v>
      </c>
      <c r="E41" s="89">
        <v>1056</v>
      </c>
      <c r="F41" s="89">
        <v>1046</v>
      </c>
      <c r="G41" s="89">
        <v>1024</v>
      </c>
      <c r="H41" s="89">
        <v>948</v>
      </c>
      <c r="I41" s="89">
        <v>940</v>
      </c>
      <c r="J41" s="89">
        <v>933</v>
      </c>
      <c r="K41" s="89">
        <v>925</v>
      </c>
      <c r="L41" s="89">
        <v>917</v>
      </c>
      <c r="M41" s="89">
        <v>911</v>
      </c>
      <c r="N41" s="89">
        <v>906</v>
      </c>
    </row>
    <row r="42" spans="2:14" s="85" customFormat="1" ht="12">
      <c r="B42" s="90"/>
      <c r="C42" s="96" t="s">
        <v>797</v>
      </c>
      <c r="D42" s="78">
        <v>2.45</v>
      </c>
      <c r="E42" s="78">
        <v>2.307</v>
      </c>
      <c r="F42" s="78">
        <v>2.357</v>
      </c>
      <c r="G42" s="78">
        <v>2.199</v>
      </c>
      <c r="H42" s="78">
        <v>2.487</v>
      </c>
      <c r="I42" s="78">
        <v>2.366</v>
      </c>
      <c r="J42" s="78">
        <v>2.228</v>
      </c>
      <c r="K42" s="78">
        <v>2.316</v>
      </c>
      <c r="L42" s="78">
        <v>2.41</v>
      </c>
      <c r="M42" s="78">
        <v>2.442</v>
      </c>
      <c r="N42" s="78">
        <v>2.514</v>
      </c>
    </row>
    <row r="43" spans="2:14" s="85" customFormat="1" ht="12">
      <c r="B43" s="90"/>
      <c r="C43" s="96" t="s">
        <v>604</v>
      </c>
      <c r="D43" s="78">
        <v>0.175</v>
      </c>
      <c r="E43" s="78">
        <v>0.205</v>
      </c>
      <c r="F43" s="78">
        <v>0.192</v>
      </c>
      <c r="G43" s="78">
        <v>0.194</v>
      </c>
      <c r="H43" s="78">
        <v>0.181</v>
      </c>
      <c r="I43" s="78">
        <v>0.181</v>
      </c>
      <c r="J43" s="78">
        <v>0.18</v>
      </c>
      <c r="K43" s="78">
        <v>0.13</v>
      </c>
      <c r="L43" s="78">
        <v>0.174</v>
      </c>
      <c r="M43" s="78">
        <v>0.166</v>
      </c>
      <c r="N43" s="78">
        <v>0.14</v>
      </c>
    </row>
    <row r="44" spans="2:14" s="85" customFormat="1" ht="12">
      <c r="B44" s="90"/>
      <c r="C44" s="96" t="s">
        <v>798</v>
      </c>
      <c r="D44" s="78">
        <v>17.067</v>
      </c>
      <c r="E44" s="78">
        <v>15.206</v>
      </c>
      <c r="F44" s="78">
        <v>14.24</v>
      </c>
      <c r="G44" s="78">
        <v>14.128</v>
      </c>
      <c r="H44" s="78">
        <v>15.232</v>
      </c>
      <c r="I44" s="78">
        <v>12.715</v>
      </c>
      <c r="J44" s="78">
        <v>10.969</v>
      </c>
      <c r="K44" s="78">
        <v>13.98</v>
      </c>
      <c r="L44" s="78">
        <v>15.751</v>
      </c>
      <c r="M44" s="78">
        <v>15.524</v>
      </c>
      <c r="N44" s="78">
        <v>17.292</v>
      </c>
    </row>
    <row r="45" spans="2:14" s="85" customFormat="1" ht="12">
      <c r="B45" s="87"/>
      <c r="C45" s="259" t="s">
        <v>799</v>
      </c>
      <c r="D45" s="89">
        <v>20.37</v>
      </c>
      <c r="E45" s="89">
        <v>17.745</v>
      </c>
      <c r="F45" s="89">
        <v>16.38</v>
      </c>
      <c r="G45" s="89">
        <v>15.905</v>
      </c>
      <c r="H45" s="89">
        <v>15.93</v>
      </c>
      <c r="I45" s="89">
        <v>11.067</v>
      </c>
      <c r="J45" s="89">
        <v>10.604</v>
      </c>
      <c r="K45" s="89">
        <v>8.778</v>
      </c>
      <c r="L45" s="89">
        <v>12.902</v>
      </c>
      <c r="M45" s="89">
        <v>11.779</v>
      </c>
      <c r="N45" s="89">
        <v>13.088</v>
      </c>
    </row>
    <row r="46" spans="4:14" ht="12">
      <c r="D46" s="97"/>
      <c r="E46" s="97"/>
      <c r="F46" s="97"/>
      <c r="G46" s="97"/>
      <c r="H46" s="97"/>
      <c r="I46" s="97"/>
      <c r="J46" s="97"/>
      <c r="K46" s="97"/>
      <c r="L46" s="97"/>
      <c r="M46" s="97"/>
      <c r="N46" s="97"/>
    </row>
    <row r="47" spans="3:14" ht="12">
      <c r="C47" s="90" t="s">
        <v>767</v>
      </c>
      <c r="D47" s="97"/>
      <c r="E47" s="97"/>
      <c r="F47" s="97"/>
      <c r="G47" s="97"/>
      <c r="H47" s="97"/>
      <c r="I47" s="97"/>
      <c r="J47" s="97"/>
      <c r="K47" s="97"/>
      <c r="L47" s="97"/>
      <c r="M47" s="97"/>
      <c r="N47" s="97"/>
    </row>
    <row r="48" spans="3:14" ht="12">
      <c r="C48" s="25" t="s">
        <v>403</v>
      </c>
      <c r="D48" s="97"/>
      <c r="E48" s="97"/>
      <c r="F48" s="97"/>
      <c r="G48" s="97"/>
      <c r="H48" s="97"/>
      <c r="I48" s="97"/>
      <c r="J48" s="97"/>
      <c r="K48" s="97"/>
      <c r="L48" s="97"/>
      <c r="M48" s="97"/>
      <c r="N48" s="97"/>
    </row>
  </sheetData>
  <printOptions/>
  <pageMargins left="0.75" right="0.75" top="1" bottom="1" header="0.5" footer="0.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codeName="Sheet50"/>
  <dimension ref="C2:F48"/>
  <sheetViews>
    <sheetView workbookViewId="0" topLeftCell="A1">
      <selection activeCell="A1" sqref="A1"/>
    </sheetView>
  </sheetViews>
  <sheetFormatPr defaultColWidth="9.140625" defaultRowHeight="12.75"/>
  <cols>
    <col min="1" max="2" width="9.140625" style="25" customWidth="1"/>
    <col min="3" max="3" width="14.421875" style="25" customWidth="1"/>
    <col min="4" max="4" width="12.57421875" style="25" customWidth="1"/>
    <col min="5" max="5" width="10.140625" style="25" customWidth="1"/>
    <col min="6" max="6" width="13.57421875" style="25" bestFit="1" customWidth="1"/>
    <col min="7" max="16384" width="9.140625" style="25" customWidth="1"/>
  </cols>
  <sheetData>
    <row r="1" s="332" customFormat="1" ht="12"/>
    <row r="2" ht="12">
      <c r="C2" s="25" t="s">
        <v>737</v>
      </c>
    </row>
    <row r="3" ht="12">
      <c r="C3" s="25" t="s">
        <v>738</v>
      </c>
    </row>
    <row r="4" ht="12">
      <c r="C4" s="25" t="s">
        <v>837</v>
      </c>
    </row>
    <row r="5" ht="12"/>
    <row r="6" ht="12">
      <c r="C6" s="25" t="s">
        <v>842</v>
      </c>
    </row>
    <row r="7" ht="12">
      <c r="C7" s="152" t="s">
        <v>839</v>
      </c>
    </row>
    <row r="8" ht="12">
      <c r="F8" s="155"/>
    </row>
    <row r="9" ht="12">
      <c r="E9" s="153"/>
    </row>
    <row r="10" spans="4:6" ht="36">
      <c r="D10" s="153" t="s">
        <v>841</v>
      </c>
      <c r="E10" s="153" t="s">
        <v>843</v>
      </c>
      <c r="F10" s="153"/>
    </row>
    <row r="11" spans="3:6" ht="12">
      <c r="C11" s="17" t="s">
        <v>770</v>
      </c>
      <c r="D11" s="128">
        <v>60.662</v>
      </c>
      <c r="E11" s="128">
        <v>211.635</v>
      </c>
      <c r="F11" s="154"/>
    </row>
    <row r="12" spans="3:6" ht="12">
      <c r="C12" s="17" t="s">
        <v>771</v>
      </c>
      <c r="D12" s="128">
        <v>-258.805</v>
      </c>
      <c r="E12" s="128">
        <v>-213.321</v>
      </c>
      <c r="F12" s="154"/>
    </row>
    <row r="13" spans="3:6" ht="12">
      <c r="C13" s="17" t="s">
        <v>772</v>
      </c>
      <c r="D13" s="128">
        <v>-83.431</v>
      </c>
      <c r="E13" s="128">
        <v>56.412</v>
      </c>
      <c r="F13" s="154"/>
    </row>
    <row r="14" spans="3:6" ht="12">
      <c r="C14" s="17" t="s">
        <v>773</v>
      </c>
      <c r="D14" s="128">
        <v>46.988</v>
      </c>
      <c r="E14" s="128">
        <v>50.451</v>
      </c>
      <c r="F14" s="154"/>
    </row>
    <row r="15" spans="3:6" ht="12">
      <c r="C15" s="17" t="s">
        <v>774</v>
      </c>
      <c r="D15" s="128">
        <v>-692.606</v>
      </c>
      <c r="E15" s="128">
        <v>967.126</v>
      </c>
      <c r="F15" s="154"/>
    </row>
    <row r="16" spans="3:6" ht="12">
      <c r="C16" s="17" t="s">
        <v>775</v>
      </c>
      <c r="D16" s="128">
        <v>-28.349</v>
      </c>
      <c r="E16" s="128">
        <v>0.962</v>
      </c>
      <c r="F16" s="154"/>
    </row>
    <row r="17" spans="3:6" ht="12">
      <c r="C17" s="17" t="s">
        <v>776</v>
      </c>
      <c r="D17" s="128">
        <v>182.29</v>
      </c>
      <c r="E17" s="128">
        <v>248.966</v>
      </c>
      <c r="F17" s="154"/>
    </row>
    <row r="18" spans="3:6" ht="12">
      <c r="C18" s="17" t="s">
        <v>777</v>
      </c>
      <c r="D18" s="128">
        <v>-0.517</v>
      </c>
      <c r="E18" s="128">
        <v>221.939</v>
      </c>
      <c r="F18" s="154"/>
    </row>
    <row r="19" spans="3:6" ht="12">
      <c r="C19" s="17" t="s">
        <v>778</v>
      </c>
      <c r="D19" s="128">
        <v>352.444</v>
      </c>
      <c r="E19" s="128">
        <v>3356.098</v>
      </c>
      <c r="F19" s="154"/>
    </row>
    <row r="20" spans="3:6" ht="12">
      <c r="C20" s="17" t="s">
        <v>600</v>
      </c>
      <c r="D20" s="128">
        <v>1565.693</v>
      </c>
      <c r="E20" s="128">
        <v>895.103</v>
      </c>
      <c r="F20" s="154"/>
    </row>
    <row r="21" spans="3:6" ht="12">
      <c r="C21" s="17" t="s">
        <v>779</v>
      </c>
      <c r="D21" s="128">
        <v>-110.419</v>
      </c>
      <c r="E21" s="128">
        <v>1936.999</v>
      </c>
      <c r="F21" s="154"/>
    </row>
    <row r="22" spans="3:6" ht="12">
      <c r="C22" s="17" t="s">
        <v>780</v>
      </c>
      <c r="D22" s="128">
        <v>17.942</v>
      </c>
      <c r="E22" s="128">
        <v>57.975</v>
      </c>
      <c r="F22" s="154"/>
    </row>
    <row r="23" spans="3:6" ht="12">
      <c r="C23" s="17" t="s">
        <v>781</v>
      </c>
      <c r="D23" s="128">
        <v>-72.139</v>
      </c>
      <c r="E23" s="128">
        <v>-14.986</v>
      </c>
      <c r="F23" s="154"/>
    </row>
    <row r="24" spans="3:6" ht="12">
      <c r="C24" s="17" t="s">
        <v>782</v>
      </c>
      <c r="D24" s="128">
        <v>-59.252</v>
      </c>
      <c r="E24" s="128">
        <v>-49.538</v>
      </c>
      <c r="F24" s="154"/>
    </row>
    <row r="25" spans="3:6" ht="12">
      <c r="C25" s="17" t="s">
        <v>601</v>
      </c>
      <c r="D25" s="128">
        <v>10.184</v>
      </c>
      <c r="E25" s="128">
        <v>25.302</v>
      </c>
      <c r="F25" s="154"/>
    </row>
    <row r="26" spans="3:6" ht="12">
      <c r="C26" s="17" t="s">
        <v>783</v>
      </c>
      <c r="D26" s="128">
        <v>-225.936</v>
      </c>
      <c r="E26" s="128">
        <v>80.873</v>
      </c>
      <c r="F26" s="154"/>
    </row>
    <row r="27" spans="3:6" ht="12">
      <c r="C27" s="17" t="s">
        <v>784</v>
      </c>
      <c r="D27" s="128">
        <v>5.927</v>
      </c>
      <c r="E27" s="128">
        <v>18.878</v>
      </c>
      <c r="F27" s="154"/>
    </row>
    <row r="28" spans="3:6" ht="12">
      <c r="C28" s="17" t="s">
        <v>785</v>
      </c>
      <c r="D28" s="128">
        <v>355.369</v>
      </c>
      <c r="E28" s="128">
        <v>114.891</v>
      </c>
      <c r="F28" s="154"/>
    </row>
    <row r="29" spans="3:6" ht="12">
      <c r="C29" s="17" t="s">
        <v>786</v>
      </c>
      <c r="D29" s="128">
        <v>11.859</v>
      </c>
      <c r="E29" s="128">
        <v>251.88</v>
      </c>
      <c r="F29" s="154"/>
    </row>
    <row r="30" spans="3:6" ht="12">
      <c r="C30" s="17" t="s">
        <v>787</v>
      </c>
      <c r="D30" s="128">
        <v>-15.867</v>
      </c>
      <c r="E30" s="128">
        <v>-480.637</v>
      </c>
      <c r="F30" s="154"/>
    </row>
    <row r="31" spans="3:6" ht="12">
      <c r="C31" s="17" t="s">
        <v>602</v>
      </c>
      <c r="D31" s="128">
        <v>43.396</v>
      </c>
      <c r="E31" s="128">
        <v>331.182</v>
      </c>
      <c r="F31" s="154"/>
    </row>
    <row r="32" spans="3:6" ht="12">
      <c r="C32" s="17" t="s">
        <v>788</v>
      </c>
      <c r="D32" s="128">
        <v>-257.497</v>
      </c>
      <c r="E32" s="128">
        <v>-40.097</v>
      </c>
      <c r="F32" s="154"/>
    </row>
    <row r="33" spans="3:6" ht="12">
      <c r="C33" s="17" t="s">
        <v>789</v>
      </c>
      <c r="D33" s="128">
        <v>-5.999</v>
      </c>
      <c r="E33" s="128">
        <v>21.602</v>
      </c>
      <c r="F33" s="154"/>
    </row>
    <row r="34" spans="3:6" ht="12">
      <c r="C34" s="17" t="s">
        <v>790</v>
      </c>
      <c r="D34" s="128">
        <v>3.225</v>
      </c>
      <c r="E34" s="128">
        <v>-12.702</v>
      </c>
      <c r="F34" s="154"/>
    </row>
    <row r="35" spans="3:6" ht="12">
      <c r="C35" s="17" t="s">
        <v>791</v>
      </c>
      <c r="D35" s="128">
        <v>48.788</v>
      </c>
      <c r="E35" s="128">
        <v>35.49</v>
      </c>
      <c r="F35" s="154"/>
    </row>
    <row r="36" spans="3:6" ht="12">
      <c r="C36" s="17" t="s">
        <v>792</v>
      </c>
      <c r="D36" s="128">
        <v>21.728</v>
      </c>
      <c r="E36" s="128">
        <v>164.598</v>
      </c>
      <c r="F36" s="154"/>
    </row>
    <row r="37" spans="3:6" ht="12">
      <c r="C37" s="17" t="s">
        <v>793</v>
      </c>
      <c r="D37" s="128">
        <v>557.246</v>
      </c>
      <c r="E37" s="128">
        <v>1050.608</v>
      </c>
      <c r="F37" s="154"/>
    </row>
    <row r="38" spans="3:6" ht="12">
      <c r="C38" s="17"/>
      <c r="D38" s="128"/>
      <c r="E38" s="128"/>
      <c r="F38" s="154"/>
    </row>
    <row r="39" spans="3:6" ht="12">
      <c r="C39" s="25" t="s">
        <v>794</v>
      </c>
      <c r="D39" s="128">
        <v>-57.188</v>
      </c>
      <c r="E39" s="128">
        <v>58.372</v>
      </c>
      <c r="F39" s="154"/>
    </row>
    <row r="40" spans="3:6" ht="12">
      <c r="C40" s="25" t="s">
        <v>795</v>
      </c>
      <c r="D40" s="128">
        <v>50.443</v>
      </c>
      <c r="E40" s="128">
        <v>-33.507</v>
      </c>
      <c r="F40" s="154"/>
    </row>
    <row r="41" spans="3:6" ht="12">
      <c r="C41" s="25" t="s">
        <v>796</v>
      </c>
      <c r="D41" s="128">
        <v>5818</v>
      </c>
      <c r="E41" s="128">
        <v>-186.44</v>
      </c>
      <c r="F41" s="154"/>
    </row>
    <row r="42" spans="3:6" ht="12">
      <c r="C42" s="25" t="s">
        <v>797</v>
      </c>
      <c r="D42" s="128">
        <v>14.249</v>
      </c>
      <c r="E42" s="128">
        <v>6.593</v>
      </c>
      <c r="F42" s="154"/>
    </row>
    <row r="43" spans="3:6" ht="12">
      <c r="C43" s="25" t="s">
        <v>604</v>
      </c>
      <c r="D43" s="128">
        <v>1.012</v>
      </c>
      <c r="E43" s="128">
        <v>1.467</v>
      </c>
      <c r="F43" s="154"/>
    </row>
    <row r="44" spans="3:6" ht="12">
      <c r="C44" s="25" t="s">
        <v>798</v>
      </c>
      <c r="D44" s="128">
        <v>84.171</v>
      </c>
      <c r="E44" s="128">
        <v>77.551</v>
      </c>
      <c r="F44" s="154"/>
    </row>
    <row r="45" spans="3:6" ht="12">
      <c r="C45" s="25" t="s">
        <v>799</v>
      </c>
      <c r="D45" s="128">
        <v>71.06</v>
      </c>
      <c r="E45" s="128">
        <v>223.624</v>
      </c>
      <c r="F45" s="154"/>
    </row>
    <row r="46" spans="4:6" ht="12">
      <c r="D46" s="126"/>
      <c r="E46" s="126"/>
      <c r="F46" s="154"/>
    </row>
    <row r="47" ht="12">
      <c r="C47" s="48" t="s">
        <v>844</v>
      </c>
    </row>
    <row r="48" ht="12">
      <c r="C48" s="25" t="s">
        <v>530</v>
      </c>
    </row>
  </sheetData>
  <printOptions/>
  <pageMargins left="0.75" right="0.75" top="1" bottom="1" header="0.5" footer="0.5"/>
  <pageSetup horizontalDpi="2400" verticalDpi="24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52"/>
  <dimension ref="B2:AX14"/>
  <sheetViews>
    <sheetView workbookViewId="0" topLeftCell="A1">
      <selection activeCell="A1" sqref="A1"/>
    </sheetView>
  </sheetViews>
  <sheetFormatPr defaultColWidth="9.140625" defaultRowHeight="12.75"/>
  <cols>
    <col min="1" max="3" width="9.140625" style="3" customWidth="1"/>
    <col min="4" max="4" width="25.421875" style="3" customWidth="1"/>
    <col min="5" max="27" width="9.28125" style="3" bestFit="1" customWidth="1"/>
    <col min="28" max="50" width="9.421875" style="3" bestFit="1" customWidth="1"/>
    <col min="51" max="16384" width="9.140625" style="3" customWidth="1"/>
  </cols>
  <sheetData>
    <row r="1" s="315" customFormat="1" ht="12.75"/>
    <row r="2" ht="12.75">
      <c r="C2" s="4" t="s">
        <v>737</v>
      </c>
    </row>
    <row r="3" ht="12.75">
      <c r="C3" s="4" t="s">
        <v>738</v>
      </c>
    </row>
    <row r="4" ht="12.75">
      <c r="C4" s="4" t="s">
        <v>837</v>
      </c>
    </row>
    <row r="5" ht="12.75"/>
    <row r="6" ht="12.75">
      <c r="C6" s="4" t="s">
        <v>846</v>
      </c>
    </row>
    <row r="7" ht="12.75">
      <c r="C7" s="4" t="s">
        <v>741</v>
      </c>
    </row>
    <row r="8" ht="12.75"/>
    <row r="9" spans="5:50" s="33" customFormat="1" ht="12">
      <c r="E9" s="33">
        <v>2005</v>
      </c>
      <c r="F9" s="33">
        <v>2006</v>
      </c>
      <c r="G9" s="33">
        <v>2007</v>
      </c>
      <c r="H9" s="33">
        <v>2008</v>
      </c>
      <c r="I9" s="33">
        <v>2009</v>
      </c>
      <c r="J9" s="33">
        <v>2010</v>
      </c>
      <c r="K9" s="33">
        <v>2011</v>
      </c>
      <c r="L9" s="33">
        <v>2012</v>
      </c>
      <c r="M9" s="33">
        <v>2013</v>
      </c>
      <c r="N9" s="33">
        <v>2014</v>
      </c>
      <c r="O9" s="33">
        <v>2015</v>
      </c>
      <c r="P9" s="33">
        <v>2016</v>
      </c>
      <c r="Q9" s="33">
        <v>2017</v>
      </c>
      <c r="R9" s="33">
        <v>2018</v>
      </c>
      <c r="S9" s="33">
        <v>2019</v>
      </c>
      <c r="T9" s="33">
        <v>2020</v>
      </c>
      <c r="U9" s="33">
        <v>2021</v>
      </c>
      <c r="V9" s="33">
        <v>2022</v>
      </c>
      <c r="W9" s="33">
        <v>2023</v>
      </c>
      <c r="X9" s="33">
        <v>2024</v>
      </c>
      <c r="Y9" s="33">
        <v>2025</v>
      </c>
      <c r="Z9" s="33">
        <v>2026</v>
      </c>
      <c r="AA9" s="33">
        <v>2027</v>
      </c>
      <c r="AB9" s="33">
        <v>2028</v>
      </c>
      <c r="AC9" s="33">
        <v>2029</v>
      </c>
      <c r="AD9" s="33">
        <v>2030</v>
      </c>
      <c r="AE9" s="33">
        <v>2031</v>
      </c>
      <c r="AF9" s="33">
        <v>2032</v>
      </c>
      <c r="AG9" s="33">
        <v>2033</v>
      </c>
      <c r="AH9" s="33">
        <v>2034</v>
      </c>
      <c r="AI9" s="33">
        <v>2035</v>
      </c>
      <c r="AJ9" s="33">
        <v>2036</v>
      </c>
      <c r="AK9" s="33">
        <v>2037</v>
      </c>
      <c r="AL9" s="33">
        <v>2038</v>
      </c>
      <c r="AM9" s="33">
        <v>2039</v>
      </c>
      <c r="AN9" s="33">
        <v>2040</v>
      </c>
      <c r="AO9" s="33">
        <v>2041</v>
      </c>
      <c r="AP9" s="33">
        <v>2042</v>
      </c>
      <c r="AQ9" s="33">
        <v>2043</v>
      </c>
      <c r="AR9" s="33">
        <v>2044</v>
      </c>
      <c r="AS9" s="33">
        <v>2045</v>
      </c>
      <c r="AT9" s="33">
        <v>2046</v>
      </c>
      <c r="AU9" s="33">
        <v>2047</v>
      </c>
      <c r="AV9" s="33">
        <v>2048</v>
      </c>
      <c r="AW9" s="33">
        <v>2049</v>
      </c>
      <c r="AX9" s="33">
        <v>2050</v>
      </c>
    </row>
    <row r="10" spans="2:50" ht="12.75">
      <c r="B10" s="22"/>
      <c r="C10" s="25" t="s">
        <v>758</v>
      </c>
      <c r="E10" s="167">
        <v>1.3286</v>
      </c>
      <c r="F10" s="167">
        <v>1.204776</v>
      </c>
      <c r="G10" s="167">
        <v>0.89448</v>
      </c>
      <c r="H10" s="167">
        <v>0.805723</v>
      </c>
      <c r="I10" s="167">
        <v>0.723182</v>
      </c>
      <c r="J10" s="167">
        <v>0.652173</v>
      </c>
      <c r="K10" s="167">
        <v>0.570115</v>
      </c>
      <c r="L10" s="167">
        <v>0.49049400000000004</v>
      </c>
      <c r="M10" s="167">
        <v>0.432485</v>
      </c>
      <c r="N10" s="167">
        <v>0.370536</v>
      </c>
      <c r="O10" s="167">
        <v>0.312058</v>
      </c>
      <c r="P10" s="167">
        <v>0.25729599999999997</v>
      </c>
      <c r="Q10" s="167">
        <v>0.208814</v>
      </c>
      <c r="R10" s="167">
        <v>0.161715</v>
      </c>
      <c r="S10" s="167">
        <v>0.115091</v>
      </c>
      <c r="T10" s="167">
        <v>0.063787</v>
      </c>
      <c r="U10" s="167">
        <v>0.01799</v>
      </c>
      <c r="V10" s="167">
        <v>-0.026047999999999998</v>
      </c>
      <c r="W10" s="167">
        <v>-0.072768</v>
      </c>
      <c r="X10" s="167">
        <v>-0.122929</v>
      </c>
      <c r="Y10" s="167">
        <v>-0.176278</v>
      </c>
      <c r="Z10" s="167">
        <v>-0.23403</v>
      </c>
      <c r="AA10" s="167">
        <v>-0.295029</v>
      </c>
      <c r="AB10" s="167">
        <v>-0.358337</v>
      </c>
      <c r="AC10" s="167">
        <v>-0.42063799999999996</v>
      </c>
      <c r="AD10" s="167">
        <v>-0.488614</v>
      </c>
      <c r="AE10" s="167">
        <v>-0.5535800000000001</v>
      </c>
      <c r="AF10" s="167">
        <v>-0.618027</v>
      </c>
      <c r="AG10" s="167">
        <v>-0.6798339999999999</v>
      </c>
      <c r="AH10" s="167">
        <v>-0.741251</v>
      </c>
      <c r="AI10" s="167">
        <v>-0.803744</v>
      </c>
      <c r="AJ10" s="167">
        <v>-0.869552</v>
      </c>
      <c r="AK10" s="167">
        <v>-0.938713</v>
      </c>
      <c r="AL10" s="167">
        <v>-1.011665</v>
      </c>
      <c r="AM10" s="167">
        <v>-1.0872739999999999</v>
      </c>
      <c r="AN10" s="167">
        <v>-1.1663219999999999</v>
      </c>
      <c r="AO10" s="167">
        <v>-1.243838</v>
      </c>
      <c r="AP10" s="167">
        <v>-1.320694</v>
      </c>
      <c r="AQ10" s="167">
        <v>-1.395037</v>
      </c>
      <c r="AR10" s="167">
        <v>-1.467691</v>
      </c>
      <c r="AS10" s="167">
        <v>-1.538337</v>
      </c>
      <c r="AT10" s="167">
        <v>-1.6065740000000002</v>
      </c>
      <c r="AU10" s="167">
        <v>-1.67254</v>
      </c>
      <c r="AV10" s="167">
        <v>-1.7355619999999998</v>
      </c>
      <c r="AW10" s="167">
        <v>-1.795087</v>
      </c>
      <c r="AX10" s="167">
        <v>-1.849958</v>
      </c>
    </row>
    <row r="11" spans="2:50" s="33" customFormat="1" ht="12">
      <c r="B11" s="22"/>
      <c r="C11" s="25" t="s">
        <v>841</v>
      </c>
      <c r="E11" s="167">
        <v>0.09125799999999999</v>
      </c>
      <c r="F11" s="167">
        <v>0.058702</v>
      </c>
      <c r="G11" s="167">
        <v>0.023236999999999997</v>
      </c>
      <c r="H11" s="167">
        <v>-0.015385999999999999</v>
      </c>
      <c r="I11" s="167">
        <v>-0.057609</v>
      </c>
      <c r="J11" s="167">
        <v>-0.10430299999999999</v>
      </c>
      <c r="K11" s="167">
        <v>-0.154031</v>
      </c>
      <c r="L11" s="167">
        <v>-0.206651</v>
      </c>
      <c r="M11" s="167">
        <v>-0.26113200000000003</v>
      </c>
      <c r="N11" s="167">
        <v>-0.316704</v>
      </c>
      <c r="O11" s="167">
        <v>-0.37262</v>
      </c>
      <c r="P11" s="167">
        <v>-0.429672</v>
      </c>
      <c r="Q11" s="167">
        <v>-0.48538099999999995</v>
      </c>
      <c r="R11" s="167">
        <v>-0.543772</v>
      </c>
      <c r="S11" s="167">
        <v>-0.604198</v>
      </c>
      <c r="T11" s="167">
        <v>-0.666968</v>
      </c>
      <c r="U11" s="167">
        <v>-0.730426</v>
      </c>
      <c r="V11" s="167">
        <v>-0.7952140000000001</v>
      </c>
      <c r="W11" s="167">
        <v>-0.860094</v>
      </c>
      <c r="X11" s="167">
        <v>-0.925322</v>
      </c>
      <c r="Y11" s="167">
        <v>-0.9908899999999999</v>
      </c>
      <c r="Z11" s="167">
        <v>-1.058344</v>
      </c>
      <c r="AA11" s="167">
        <v>-1.1266530000000001</v>
      </c>
      <c r="AB11" s="167">
        <v>-1.195111</v>
      </c>
      <c r="AC11" s="167">
        <v>-1.262569</v>
      </c>
      <c r="AD11" s="167">
        <v>-1.330573</v>
      </c>
      <c r="AE11" s="167">
        <v>-1.3976579999999998</v>
      </c>
      <c r="AF11" s="167">
        <v>-1.4632159999999999</v>
      </c>
      <c r="AG11" s="167">
        <v>-1.52555</v>
      </c>
      <c r="AH11" s="167">
        <v>-1.5872190000000002</v>
      </c>
      <c r="AI11" s="167">
        <v>-1.649619</v>
      </c>
      <c r="AJ11" s="167">
        <v>-1.715297</v>
      </c>
      <c r="AK11" s="167">
        <v>-1.784159</v>
      </c>
      <c r="AL11" s="167">
        <v>-1.856538</v>
      </c>
      <c r="AM11" s="167">
        <v>-1.931314</v>
      </c>
      <c r="AN11" s="167">
        <v>-2.007787</v>
      </c>
      <c r="AO11" s="167">
        <v>-2.084448</v>
      </c>
      <c r="AP11" s="167">
        <v>-2.160451</v>
      </c>
      <c r="AQ11" s="167">
        <v>-2.2338180000000003</v>
      </c>
      <c r="AR11" s="167">
        <v>-2.3056550000000002</v>
      </c>
      <c r="AS11" s="167">
        <v>-2.3753409999999997</v>
      </c>
      <c r="AT11" s="167">
        <v>-2.442882</v>
      </c>
      <c r="AU11" s="167">
        <v>-2.5079140000000004</v>
      </c>
      <c r="AV11" s="167">
        <v>-2.5702420000000004</v>
      </c>
      <c r="AW11" s="167">
        <v>-2.629146</v>
      </c>
      <c r="AX11" s="167">
        <v>-2.683116</v>
      </c>
    </row>
    <row r="12" spans="2:50" ht="12.75">
      <c r="B12" s="22"/>
      <c r="C12" s="25" t="s">
        <v>843</v>
      </c>
      <c r="E12" s="167">
        <v>1.237342</v>
      </c>
      <c r="F12" s="167">
        <v>1.146074</v>
      </c>
      <c r="G12" s="167">
        <v>0.8712430000000001</v>
      </c>
      <c r="H12" s="167">
        <v>0.8211090000000001</v>
      </c>
      <c r="I12" s="167">
        <v>0.780791</v>
      </c>
      <c r="J12" s="167">
        <v>0.756476</v>
      </c>
      <c r="K12" s="167">
        <v>0.724146</v>
      </c>
      <c r="L12" s="167">
        <v>0.697145</v>
      </c>
      <c r="M12" s="167">
        <v>0.6936169999999999</v>
      </c>
      <c r="N12" s="167">
        <v>0.68724</v>
      </c>
      <c r="O12" s="167">
        <v>0.684678</v>
      </c>
      <c r="P12" s="167">
        <v>0.6869679999999999</v>
      </c>
      <c r="Q12" s="167">
        <v>0.694195</v>
      </c>
      <c r="R12" s="167">
        <v>0.705487</v>
      </c>
      <c r="S12" s="167">
        <v>0.719289</v>
      </c>
      <c r="T12" s="167">
        <v>0.730755</v>
      </c>
      <c r="U12" s="167">
        <v>0.7484160000000001</v>
      </c>
      <c r="V12" s="167">
        <v>0.769166</v>
      </c>
      <c r="W12" s="167">
        <v>0.787326</v>
      </c>
      <c r="X12" s="167">
        <v>0.802393</v>
      </c>
      <c r="Y12" s="167">
        <v>0.814612</v>
      </c>
      <c r="Z12" s="167">
        <v>0.824314</v>
      </c>
      <c r="AA12" s="167">
        <v>0.831624</v>
      </c>
      <c r="AB12" s="167">
        <v>0.836774</v>
      </c>
      <c r="AC12" s="167">
        <v>0.841931</v>
      </c>
      <c r="AD12" s="167">
        <v>0.8419589999999999</v>
      </c>
      <c r="AE12" s="167">
        <v>0.844078</v>
      </c>
      <c r="AF12" s="167">
        <v>0.845189</v>
      </c>
      <c r="AG12" s="167">
        <v>0.845716</v>
      </c>
      <c r="AH12" s="167">
        <v>0.8459679999999999</v>
      </c>
      <c r="AI12" s="167">
        <v>0.845875</v>
      </c>
      <c r="AJ12" s="167">
        <v>0.845745</v>
      </c>
      <c r="AK12" s="167">
        <v>0.845446</v>
      </c>
      <c r="AL12" s="167">
        <v>0.8448730000000001</v>
      </c>
      <c r="AM12" s="167">
        <v>0.84404</v>
      </c>
      <c r="AN12" s="167">
        <v>0.841465</v>
      </c>
      <c r="AO12" s="167">
        <v>0.84061</v>
      </c>
      <c r="AP12" s="167">
        <v>0.839757</v>
      </c>
      <c r="AQ12" s="167">
        <v>0.838781</v>
      </c>
      <c r="AR12" s="167">
        <v>0.837964</v>
      </c>
      <c r="AS12" s="167">
        <v>0.837004</v>
      </c>
      <c r="AT12" s="167">
        <v>0.8363079999999999</v>
      </c>
      <c r="AU12" s="167">
        <v>0.8353740000000001</v>
      </c>
      <c r="AV12" s="167">
        <v>0.83468</v>
      </c>
      <c r="AW12" s="167">
        <v>0.834059</v>
      </c>
      <c r="AX12" s="167">
        <v>0.8331580000000001</v>
      </c>
    </row>
    <row r="13" ht="12.75">
      <c r="F13" s="157"/>
    </row>
    <row r="14" ht="12.75">
      <c r="C14" s="25" t="s">
        <v>405</v>
      </c>
    </row>
    <row r="17" ht="12.75"/>
    <row r="18" ht="12.75"/>
    <row r="19" ht="12.75"/>
    <row r="20" ht="12.75"/>
    <row r="21" ht="12.75"/>
    <row r="22" ht="12.75"/>
    <row r="23" ht="12.75"/>
    <row r="24" ht="12.75"/>
    <row r="25" ht="12.75"/>
    <row r="26" ht="12.75"/>
    <row r="27" ht="12.75"/>
    <row r="28" ht="12.75"/>
    <row r="29" ht="12.75"/>
    <row r="30" ht="12.75"/>
    <row r="31" ht="12.75"/>
  </sheetData>
  <printOptions/>
  <pageMargins left="0.75" right="0.75" top="1" bottom="1" header="0.5" footer="0.5"/>
  <pageSetup horizontalDpi="2400" verticalDpi="24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51"/>
  <dimension ref="B2:AW51"/>
  <sheetViews>
    <sheetView workbookViewId="0" topLeftCell="A1">
      <selection activeCell="A1" sqref="A1"/>
    </sheetView>
  </sheetViews>
  <sheetFormatPr defaultColWidth="9.140625" defaultRowHeight="12.75"/>
  <cols>
    <col min="1" max="2" width="9.140625" style="25" customWidth="1"/>
    <col min="3" max="3" width="29.421875" style="25" customWidth="1"/>
    <col min="4" max="16384" width="9.140625" style="25" customWidth="1"/>
  </cols>
  <sheetData>
    <row r="1" s="332" customFormat="1" ht="12"/>
    <row r="2" ht="12">
      <c r="C2" s="25" t="s">
        <v>737</v>
      </c>
    </row>
    <row r="3" ht="12">
      <c r="C3" s="25" t="s">
        <v>738</v>
      </c>
    </row>
    <row r="4" ht="12">
      <c r="C4" s="25" t="s">
        <v>837</v>
      </c>
    </row>
    <row r="5" ht="12"/>
    <row r="6" ht="12">
      <c r="C6" s="25" t="s">
        <v>845</v>
      </c>
    </row>
    <row r="7" ht="12">
      <c r="C7" s="156" t="s">
        <v>741</v>
      </c>
    </row>
    <row r="8" spans="34:35" ht="12">
      <c r="AH8" s="17"/>
      <c r="AI8" s="17"/>
    </row>
    <row r="9" ht="12"/>
    <row r="10" spans="3:25" ht="12">
      <c r="C10" s="18" t="s">
        <v>577</v>
      </c>
      <c r="D10" s="4" t="s">
        <v>338</v>
      </c>
      <c r="E10" s="4" t="s">
        <v>339</v>
      </c>
      <c r="F10" s="4" t="s">
        <v>340</v>
      </c>
      <c r="G10" s="4" t="s">
        <v>341</v>
      </c>
      <c r="H10" s="4" t="s">
        <v>342</v>
      </c>
      <c r="I10" s="4" t="s">
        <v>343</v>
      </c>
      <c r="J10" s="4" t="s">
        <v>344</v>
      </c>
      <c r="K10" s="4" t="s">
        <v>345</v>
      </c>
      <c r="L10" s="4" t="s">
        <v>346</v>
      </c>
      <c r="N10" s="4"/>
      <c r="O10" s="4"/>
      <c r="P10" s="4"/>
      <c r="Q10" s="4"/>
      <c r="R10" s="4"/>
      <c r="T10" s="4"/>
      <c r="U10" s="4"/>
      <c r="V10" s="4"/>
      <c r="W10" s="4"/>
      <c r="X10" s="4"/>
      <c r="Y10" s="4"/>
    </row>
    <row r="11" spans="3:25" ht="12">
      <c r="C11" s="25" t="s">
        <v>758</v>
      </c>
      <c r="D11" s="266">
        <v>-0.122</v>
      </c>
      <c r="E11" s="266">
        <v>-0.65</v>
      </c>
      <c r="F11" s="266">
        <v>-1.033</v>
      </c>
      <c r="G11" s="266">
        <v>-1.368</v>
      </c>
      <c r="H11" s="266">
        <v>-1.662</v>
      </c>
      <c r="I11" s="266">
        <v>-1.88</v>
      </c>
      <c r="J11" s="266">
        <v>-2.053</v>
      </c>
      <c r="K11" s="266">
        <v>-2.228</v>
      </c>
      <c r="L11" s="266">
        <v>-2.384</v>
      </c>
      <c r="N11" s="4"/>
      <c r="O11" s="4"/>
      <c r="P11" s="4"/>
      <c r="Q11" s="4"/>
      <c r="R11" s="4"/>
      <c r="T11" s="4"/>
      <c r="U11" s="4"/>
      <c r="V11" s="4"/>
      <c r="W11" s="4"/>
      <c r="X11" s="4"/>
      <c r="Y11" s="4"/>
    </row>
    <row r="12" spans="3:25" ht="12">
      <c r="C12" s="25" t="s">
        <v>843</v>
      </c>
      <c r="D12" s="266">
        <v>0.951</v>
      </c>
      <c r="E12" s="266">
        <v>0.806</v>
      </c>
      <c r="F12" s="266">
        <v>0.792</v>
      </c>
      <c r="G12" s="266">
        <v>0.802</v>
      </c>
      <c r="H12" s="266">
        <v>0.808</v>
      </c>
      <c r="I12" s="266">
        <v>0.808</v>
      </c>
      <c r="J12" s="266">
        <v>0.808</v>
      </c>
      <c r="K12" s="266">
        <v>0.808</v>
      </c>
      <c r="L12" s="266">
        <v>0.808</v>
      </c>
      <c r="M12" s="19"/>
      <c r="N12" s="4"/>
      <c r="O12" s="4"/>
      <c r="P12" s="4"/>
      <c r="Q12" s="4"/>
      <c r="R12" s="4"/>
      <c r="T12" s="4"/>
      <c r="U12" s="4"/>
      <c r="V12" s="4"/>
      <c r="W12" s="4"/>
      <c r="X12" s="4"/>
      <c r="Y12" s="4"/>
    </row>
    <row r="13" spans="3:25" ht="12">
      <c r="C13" s="25" t="s">
        <v>841</v>
      </c>
      <c r="D13" s="266">
        <v>-1.073</v>
      </c>
      <c r="E13" s="266">
        <v>-1.456</v>
      </c>
      <c r="F13" s="266">
        <v>-1.825</v>
      </c>
      <c r="G13" s="266">
        <v>-2.169</v>
      </c>
      <c r="H13" s="266">
        <v>-2.47</v>
      </c>
      <c r="I13" s="267">
        <v>-2.688</v>
      </c>
      <c r="J13" s="267">
        <v>-2.86</v>
      </c>
      <c r="K13" s="267">
        <v>-3.035</v>
      </c>
      <c r="L13" s="267">
        <v>-3.192</v>
      </c>
      <c r="M13" s="19"/>
      <c r="N13" s="4"/>
      <c r="O13" s="4"/>
      <c r="P13" s="4"/>
      <c r="Q13" s="4"/>
      <c r="R13" s="4"/>
      <c r="T13" s="4"/>
      <c r="U13" s="4"/>
      <c r="V13" s="4"/>
      <c r="W13" s="4"/>
      <c r="X13" s="4"/>
      <c r="Y13" s="4"/>
    </row>
    <row r="14" spans="4:25" ht="12">
      <c r="D14" s="124"/>
      <c r="E14" s="4"/>
      <c r="F14" s="4"/>
      <c r="G14" s="4"/>
      <c r="H14" s="4"/>
      <c r="I14" s="19"/>
      <c r="J14" s="19"/>
      <c r="K14" s="19"/>
      <c r="L14" s="19"/>
      <c r="M14" s="19"/>
      <c r="N14" s="4"/>
      <c r="O14" s="4"/>
      <c r="P14" s="4"/>
      <c r="Q14" s="4"/>
      <c r="R14" s="4"/>
      <c r="T14" s="4"/>
      <c r="U14" s="4"/>
      <c r="V14" s="4"/>
      <c r="W14" s="4"/>
      <c r="X14" s="4"/>
      <c r="Y14" s="4"/>
    </row>
    <row r="15" spans="3:25" ht="12">
      <c r="C15" s="25" t="s">
        <v>763</v>
      </c>
      <c r="D15" s="4"/>
      <c r="E15" s="4"/>
      <c r="F15" s="4"/>
      <c r="G15" s="4"/>
      <c r="H15" s="4"/>
      <c r="I15" s="4"/>
      <c r="J15" s="4"/>
      <c r="K15" s="4"/>
      <c r="L15" s="4"/>
      <c r="M15" s="19"/>
      <c r="N15" s="4"/>
      <c r="O15" s="4"/>
      <c r="P15" s="4"/>
      <c r="Q15" s="4"/>
      <c r="R15" s="4"/>
      <c r="T15" s="4"/>
      <c r="U15" s="4"/>
      <c r="V15" s="4"/>
      <c r="W15" s="4"/>
      <c r="X15" s="4"/>
      <c r="Y15" s="4"/>
    </row>
    <row r="16" spans="3:25" ht="12">
      <c r="C16" s="7" t="s">
        <v>531</v>
      </c>
      <c r="D16" s="4"/>
      <c r="E16" s="4"/>
      <c r="F16" s="4"/>
      <c r="G16" s="4"/>
      <c r="H16" s="4"/>
      <c r="I16" s="4"/>
      <c r="J16" s="4"/>
      <c r="K16" s="4"/>
      <c r="L16" s="4"/>
      <c r="M16" s="19"/>
      <c r="N16" s="4"/>
      <c r="O16" s="4"/>
      <c r="P16" s="4"/>
      <c r="Q16" s="4"/>
      <c r="R16" s="4"/>
      <c r="T16" s="4"/>
      <c r="U16" s="4"/>
      <c r="V16" s="4"/>
      <c r="W16" s="4"/>
      <c r="X16" s="4"/>
      <c r="Y16" s="4"/>
    </row>
    <row r="17" spans="4:49" ht="12">
      <c r="D17" s="4"/>
      <c r="E17" s="4"/>
      <c r="F17" s="4"/>
      <c r="G17" s="4"/>
      <c r="H17" s="4"/>
      <c r="I17" s="4"/>
      <c r="J17" s="4"/>
      <c r="K17" s="4"/>
      <c r="L17" s="4"/>
      <c r="M17" s="19"/>
      <c r="N17" s="303" t="s">
        <v>577</v>
      </c>
      <c r="O17" s="303"/>
      <c r="P17" s="303"/>
      <c r="Q17" s="303"/>
      <c r="R17" s="303"/>
      <c r="S17" s="303"/>
      <c r="T17" s="304" t="s">
        <v>743</v>
      </c>
      <c r="U17" s="304"/>
      <c r="V17" s="304"/>
      <c r="W17" s="304"/>
      <c r="X17" s="304"/>
      <c r="Y17" s="304"/>
      <c r="Z17" s="303" t="s">
        <v>744</v>
      </c>
      <c r="AA17" s="303"/>
      <c r="AB17" s="303"/>
      <c r="AC17" s="303"/>
      <c r="AD17" s="303"/>
      <c r="AE17" s="303"/>
      <c r="AF17" s="304" t="s">
        <v>745</v>
      </c>
      <c r="AG17" s="304"/>
      <c r="AH17" s="304"/>
      <c r="AI17" s="304"/>
      <c r="AJ17" s="304"/>
      <c r="AK17" s="304"/>
      <c r="AL17" s="304" t="s">
        <v>746</v>
      </c>
      <c r="AM17" s="304"/>
      <c r="AN17" s="304"/>
      <c r="AO17" s="304"/>
      <c r="AP17" s="304"/>
      <c r="AQ17" s="304"/>
      <c r="AR17" s="304" t="s">
        <v>747</v>
      </c>
      <c r="AS17" s="304"/>
      <c r="AT17" s="304"/>
      <c r="AU17" s="304"/>
      <c r="AV17" s="304"/>
      <c r="AW17" s="304"/>
    </row>
    <row r="18" spans="3:25" ht="12">
      <c r="C18" s="18" t="s">
        <v>743</v>
      </c>
      <c r="D18" s="4" t="s">
        <v>338</v>
      </c>
      <c r="E18" s="4" t="s">
        <v>339</v>
      </c>
      <c r="F18" s="4" t="s">
        <v>340</v>
      </c>
      <c r="G18" s="4" t="s">
        <v>341</v>
      </c>
      <c r="H18" s="4" t="s">
        <v>342</v>
      </c>
      <c r="I18" s="4" t="s">
        <v>343</v>
      </c>
      <c r="J18" s="4" t="s">
        <v>344</v>
      </c>
      <c r="K18" s="4" t="s">
        <v>345</v>
      </c>
      <c r="L18" s="4" t="s">
        <v>346</v>
      </c>
      <c r="M18" s="19"/>
      <c r="N18" s="4"/>
      <c r="O18" s="4"/>
      <c r="P18" s="4"/>
      <c r="Q18" s="4"/>
      <c r="R18" s="4"/>
      <c r="S18" s="4"/>
      <c r="T18" s="4"/>
      <c r="U18" s="4"/>
      <c r="V18" s="4"/>
      <c r="W18" s="4"/>
      <c r="X18" s="4"/>
      <c r="Y18" s="4"/>
    </row>
    <row r="19" spans="3:25" ht="12">
      <c r="C19" s="25" t="s">
        <v>758</v>
      </c>
      <c r="D19" s="266">
        <v>22.001</v>
      </c>
      <c r="E19" s="266">
        <v>23.421</v>
      </c>
      <c r="F19" s="266">
        <v>24.282</v>
      </c>
      <c r="G19" s="266">
        <v>24.669</v>
      </c>
      <c r="H19" s="266">
        <v>24.888</v>
      </c>
      <c r="I19" s="266">
        <v>24.874</v>
      </c>
      <c r="J19" s="266">
        <v>24.539</v>
      </c>
      <c r="K19" s="266">
        <v>23.815</v>
      </c>
      <c r="L19" s="266">
        <v>22.698</v>
      </c>
      <c r="M19" s="19"/>
      <c r="N19" s="4"/>
      <c r="O19" s="4"/>
      <c r="P19" s="4"/>
      <c r="Q19" s="4"/>
      <c r="R19" s="4"/>
      <c r="S19" s="4"/>
      <c r="T19" s="4"/>
      <c r="U19" s="4"/>
      <c r="V19" s="4"/>
      <c r="W19" s="4"/>
      <c r="X19" s="4"/>
      <c r="Y19" s="4"/>
    </row>
    <row r="20" spans="3:25" ht="12">
      <c r="C20" s="25" t="s">
        <v>843</v>
      </c>
      <c r="D20" s="266">
        <v>-0.389</v>
      </c>
      <c r="E20" s="266">
        <v>-0.379</v>
      </c>
      <c r="F20" s="266">
        <v>-0.374</v>
      </c>
      <c r="G20" s="266">
        <v>-0.397</v>
      </c>
      <c r="H20" s="266">
        <v>-0.393</v>
      </c>
      <c r="I20" s="266">
        <v>-0.393</v>
      </c>
      <c r="J20" s="266">
        <v>-0.393</v>
      </c>
      <c r="K20" s="266">
        <v>-0.393</v>
      </c>
      <c r="L20" s="266">
        <v>-0.393</v>
      </c>
      <c r="N20" s="4"/>
      <c r="O20" s="4"/>
      <c r="P20" s="4"/>
      <c r="Q20" s="4"/>
      <c r="R20" s="4"/>
      <c r="S20" s="4"/>
      <c r="T20" s="4"/>
      <c r="U20" s="4"/>
      <c r="V20" s="4"/>
      <c r="W20" s="4"/>
      <c r="X20" s="4"/>
      <c r="Y20" s="4"/>
    </row>
    <row r="21" spans="3:25" ht="12">
      <c r="C21" s="25" t="s">
        <v>841</v>
      </c>
      <c r="D21" s="266">
        <v>22.39</v>
      </c>
      <c r="E21" s="266">
        <v>23.8</v>
      </c>
      <c r="F21" s="266">
        <v>24.656</v>
      </c>
      <c r="G21" s="266">
        <v>25.065</v>
      </c>
      <c r="H21" s="266">
        <v>25.281</v>
      </c>
      <c r="I21" s="267">
        <v>25.266</v>
      </c>
      <c r="J21" s="267">
        <v>24.931</v>
      </c>
      <c r="K21" s="267">
        <v>24.208</v>
      </c>
      <c r="L21" s="267">
        <v>23.09</v>
      </c>
      <c r="N21" s="4"/>
      <c r="O21" s="4"/>
      <c r="P21" s="4"/>
      <c r="Q21" s="4"/>
      <c r="R21" s="4"/>
      <c r="S21" s="4"/>
      <c r="T21" s="4"/>
      <c r="U21" s="4"/>
      <c r="V21" s="4"/>
      <c r="W21" s="4"/>
      <c r="X21" s="4"/>
      <c r="Y21" s="4"/>
    </row>
    <row r="22" spans="4:25" ht="12">
      <c r="D22" s="126"/>
      <c r="E22" s="126"/>
      <c r="F22" s="126"/>
      <c r="G22" s="126"/>
      <c r="H22" s="126"/>
      <c r="I22" s="126"/>
      <c r="J22" s="126"/>
      <c r="K22" s="126"/>
      <c r="L22" s="126"/>
      <c r="N22" s="4"/>
      <c r="O22" s="4"/>
      <c r="P22" s="4"/>
      <c r="Q22" s="4"/>
      <c r="R22" s="4"/>
      <c r="S22" s="4"/>
      <c r="T22" s="4"/>
      <c r="U22" s="4"/>
      <c r="V22" s="4"/>
      <c r="W22" s="4"/>
      <c r="X22" s="4"/>
      <c r="Y22" s="4"/>
    </row>
    <row r="23" spans="3:25" ht="12">
      <c r="C23" s="7" t="s">
        <v>531</v>
      </c>
      <c r="D23" s="126"/>
      <c r="E23" s="126"/>
      <c r="F23" s="126"/>
      <c r="G23" s="126"/>
      <c r="H23" s="126"/>
      <c r="I23" s="126"/>
      <c r="J23" s="126"/>
      <c r="K23" s="126"/>
      <c r="L23" s="126"/>
      <c r="N23" s="4"/>
      <c r="O23" s="4"/>
      <c r="P23" s="4"/>
      <c r="Q23" s="4"/>
      <c r="R23" s="4"/>
      <c r="S23" s="4"/>
      <c r="T23" s="4"/>
      <c r="U23" s="4"/>
      <c r="V23" s="4"/>
      <c r="W23" s="4"/>
      <c r="X23" s="4"/>
      <c r="Y23" s="4"/>
    </row>
    <row r="24" spans="3:25" ht="12">
      <c r="C24" s="7"/>
      <c r="D24" s="126"/>
      <c r="E24" s="126"/>
      <c r="F24" s="126"/>
      <c r="G24" s="126"/>
      <c r="H24" s="126"/>
      <c r="I24" s="126"/>
      <c r="J24" s="126"/>
      <c r="K24" s="126"/>
      <c r="L24" s="126"/>
      <c r="N24" s="4"/>
      <c r="O24" s="4"/>
      <c r="P24" s="4"/>
      <c r="Q24" s="4"/>
      <c r="R24" s="4"/>
      <c r="S24" s="4"/>
      <c r="T24" s="4"/>
      <c r="U24" s="4"/>
      <c r="V24" s="4"/>
      <c r="W24" s="4"/>
      <c r="X24" s="4"/>
      <c r="Y24" s="4"/>
    </row>
    <row r="25" spans="3:25" ht="12">
      <c r="C25" s="18" t="s">
        <v>744</v>
      </c>
      <c r="D25" s="4" t="s">
        <v>338</v>
      </c>
      <c r="E25" s="4" t="s">
        <v>339</v>
      </c>
      <c r="F25" s="4" t="s">
        <v>340</v>
      </c>
      <c r="G25" s="4" t="s">
        <v>341</v>
      </c>
      <c r="H25" s="4" t="s">
        <v>342</v>
      </c>
      <c r="I25" s="4" t="s">
        <v>343</v>
      </c>
      <c r="J25" s="4" t="s">
        <v>344</v>
      </c>
      <c r="K25" s="4" t="s">
        <v>345</v>
      </c>
      <c r="L25" s="4" t="s">
        <v>346</v>
      </c>
      <c r="N25" s="4"/>
      <c r="O25" s="4"/>
      <c r="P25" s="4"/>
      <c r="Q25" s="4"/>
      <c r="R25" s="4"/>
      <c r="S25" s="4"/>
      <c r="T25" s="4"/>
      <c r="U25" s="4"/>
      <c r="V25" s="4"/>
      <c r="W25" s="4"/>
      <c r="X25" s="4"/>
      <c r="Y25" s="4"/>
    </row>
    <row r="26" spans="3:25" ht="12">
      <c r="C26" s="25" t="s">
        <v>758</v>
      </c>
      <c r="D26" s="266">
        <v>45.658</v>
      </c>
      <c r="E26" s="266">
        <v>44.539</v>
      </c>
      <c r="F26" s="266">
        <v>41.438</v>
      </c>
      <c r="G26" s="266">
        <v>36.56</v>
      </c>
      <c r="H26" s="266">
        <v>30.399</v>
      </c>
      <c r="I26" s="266">
        <v>24.173</v>
      </c>
      <c r="J26" s="266">
        <v>19.209</v>
      </c>
      <c r="K26" s="266">
        <v>14.377</v>
      </c>
      <c r="L26" s="266">
        <v>9.223</v>
      </c>
      <c r="N26" s="4"/>
      <c r="O26" s="4"/>
      <c r="P26" s="4"/>
      <c r="Q26" s="4"/>
      <c r="R26" s="4"/>
      <c r="S26" s="4"/>
      <c r="T26" s="4"/>
      <c r="U26" s="4"/>
      <c r="V26" s="4"/>
      <c r="W26" s="4"/>
      <c r="X26" s="4"/>
      <c r="Y26" s="4"/>
    </row>
    <row r="27" spans="3:25" ht="12">
      <c r="C27" s="25" t="s">
        <v>843</v>
      </c>
      <c r="D27" s="266">
        <v>-1.209</v>
      </c>
      <c r="E27" s="266">
        <v>-1.189</v>
      </c>
      <c r="F27" s="266">
        <v>-1.231</v>
      </c>
      <c r="G27" s="266">
        <v>-1.221</v>
      </c>
      <c r="H27" s="266">
        <v>-1.221</v>
      </c>
      <c r="I27" s="266">
        <v>-1.222</v>
      </c>
      <c r="J27" s="266">
        <v>-1.222</v>
      </c>
      <c r="K27" s="266">
        <v>-1.222</v>
      </c>
      <c r="L27" s="266">
        <v>-1.222</v>
      </c>
      <c r="N27" s="4"/>
      <c r="O27" s="4"/>
      <c r="P27" s="4"/>
      <c r="Q27" s="4"/>
      <c r="R27" s="4"/>
      <c r="S27" s="4"/>
      <c r="T27" s="4"/>
      <c r="U27" s="4"/>
      <c r="V27" s="4"/>
      <c r="W27" s="4"/>
      <c r="X27" s="4"/>
      <c r="Y27" s="4"/>
    </row>
    <row r="28" spans="3:25" ht="12">
      <c r="C28" s="25" t="s">
        <v>841</v>
      </c>
      <c r="D28" s="266">
        <v>46.867</v>
      </c>
      <c r="E28" s="266">
        <v>45.728</v>
      </c>
      <c r="F28" s="266">
        <v>42.669</v>
      </c>
      <c r="G28" s="266">
        <v>37.781</v>
      </c>
      <c r="H28" s="266">
        <v>31.62</v>
      </c>
      <c r="I28" s="267">
        <v>25.396</v>
      </c>
      <c r="J28" s="267">
        <v>20.431</v>
      </c>
      <c r="K28" s="267">
        <v>15.599</v>
      </c>
      <c r="L28" s="267">
        <v>10.445</v>
      </c>
      <c r="N28" s="4"/>
      <c r="O28" s="4"/>
      <c r="P28" s="4"/>
      <c r="Q28" s="4"/>
      <c r="R28" s="4"/>
      <c r="S28" s="4"/>
      <c r="T28" s="4"/>
      <c r="U28" s="4"/>
      <c r="V28" s="4"/>
      <c r="W28" s="4"/>
      <c r="X28" s="4"/>
      <c r="Y28" s="4"/>
    </row>
    <row r="29" spans="14:25" ht="12.75">
      <c r="N29" s="3"/>
      <c r="O29" s="3"/>
      <c r="P29" s="3"/>
      <c r="Q29" s="3"/>
      <c r="R29" s="3"/>
      <c r="S29" s="3"/>
      <c r="T29" s="3"/>
      <c r="U29" s="3"/>
      <c r="V29" s="3"/>
      <c r="W29" s="3"/>
      <c r="X29" s="3"/>
      <c r="Y29" s="3"/>
    </row>
    <row r="30" spans="3:25" ht="12.75">
      <c r="C30" s="7" t="s">
        <v>531</v>
      </c>
      <c r="N30" s="3"/>
      <c r="O30" s="3"/>
      <c r="P30" s="3"/>
      <c r="Q30" s="3"/>
      <c r="R30" s="3"/>
      <c r="S30" s="3"/>
      <c r="T30" s="3"/>
      <c r="U30" s="3"/>
      <c r="V30" s="3"/>
      <c r="W30" s="3"/>
      <c r="X30" s="3"/>
      <c r="Y30" s="3"/>
    </row>
    <row r="31" spans="3:25" ht="12.75">
      <c r="C31" s="7"/>
      <c r="N31" s="3"/>
      <c r="O31" s="3"/>
      <c r="P31" s="3"/>
      <c r="Q31" s="3"/>
      <c r="R31" s="3"/>
      <c r="S31" s="3"/>
      <c r="T31" s="3"/>
      <c r="U31" s="3"/>
      <c r="V31" s="3"/>
      <c r="W31" s="3"/>
      <c r="X31" s="3"/>
      <c r="Y31" s="3"/>
    </row>
    <row r="32" spans="3:25" ht="12.75">
      <c r="C32" s="18" t="s">
        <v>745</v>
      </c>
      <c r="D32" s="4" t="s">
        <v>338</v>
      </c>
      <c r="E32" s="4" t="s">
        <v>339</v>
      </c>
      <c r="F32" s="4" t="s">
        <v>340</v>
      </c>
      <c r="G32" s="4" t="s">
        <v>341</v>
      </c>
      <c r="H32" s="4" t="s">
        <v>342</v>
      </c>
      <c r="I32" s="4" t="s">
        <v>343</v>
      </c>
      <c r="J32" s="4" t="s">
        <v>344</v>
      </c>
      <c r="K32" s="4" t="s">
        <v>345</v>
      </c>
      <c r="L32" s="4" t="s">
        <v>346</v>
      </c>
      <c r="N32" s="3"/>
      <c r="O32" s="3"/>
      <c r="P32" s="3"/>
      <c r="Q32" s="3"/>
      <c r="R32" s="3"/>
      <c r="S32" s="3"/>
      <c r="T32" s="3"/>
      <c r="U32" s="3"/>
      <c r="V32" s="3"/>
      <c r="W32" s="3"/>
      <c r="X32" s="3"/>
      <c r="Y32" s="3"/>
    </row>
    <row r="33" spans="2:25" ht="12.75">
      <c r="B33" s="17"/>
      <c r="C33" s="25" t="s">
        <v>758</v>
      </c>
      <c r="D33" s="266">
        <v>7.144</v>
      </c>
      <c r="E33" s="266">
        <v>6.852</v>
      </c>
      <c r="F33" s="266">
        <v>6.321</v>
      </c>
      <c r="G33" s="266">
        <v>5.694</v>
      </c>
      <c r="H33" s="266">
        <v>4.962</v>
      </c>
      <c r="I33" s="266">
        <v>4.107</v>
      </c>
      <c r="J33" s="266">
        <v>3.258</v>
      </c>
      <c r="K33" s="266">
        <v>2.386</v>
      </c>
      <c r="L33" s="266">
        <v>1.526</v>
      </c>
      <c r="N33" s="3"/>
      <c r="O33" s="3"/>
      <c r="P33" s="3"/>
      <c r="Q33" s="3"/>
      <c r="R33" s="3"/>
      <c r="S33" s="3"/>
      <c r="T33" s="3"/>
      <c r="U33" s="3"/>
      <c r="V33" s="3"/>
      <c r="W33" s="3"/>
      <c r="X33" s="3"/>
      <c r="Y33" s="3"/>
    </row>
    <row r="34" spans="2:25" ht="12.75">
      <c r="B34" s="17"/>
      <c r="C34" s="25" t="s">
        <v>843</v>
      </c>
      <c r="D34" s="266">
        <v>-0.849</v>
      </c>
      <c r="E34" s="266">
        <v>-0.646</v>
      </c>
      <c r="F34" s="266">
        <v>-0.586</v>
      </c>
      <c r="G34" s="266">
        <v>-0.585</v>
      </c>
      <c r="H34" s="266">
        <v>-0.595</v>
      </c>
      <c r="I34" s="266">
        <v>-0.595</v>
      </c>
      <c r="J34" s="266">
        <v>-0.595</v>
      </c>
      <c r="K34" s="266">
        <v>-0.595</v>
      </c>
      <c r="L34" s="266">
        <v>-0.595</v>
      </c>
      <c r="N34" s="3"/>
      <c r="O34" s="3"/>
      <c r="P34" s="3"/>
      <c r="Q34" s="3"/>
      <c r="R34" s="3"/>
      <c r="S34" s="3"/>
      <c r="T34" s="3"/>
      <c r="U34" s="3"/>
      <c r="V34" s="3"/>
      <c r="W34" s="3"/>
      <c r="X34" s="3"/>
      <c r="Y34" s="3"/>
    </row>
    <row r="35" spans="3:25" ht="12.75">
      <c r="C35" s="25" t="s">
        <v>841</v>
      </c>
      <c r="D35" s="266">
        <v>7.993</v>
      </c>
      <c r="E35" s="266">
        <v>7.499</v>
      </c>
      <c r="F35" s="266">
        <v>6.906</v>
      </c>
      <c r="G35" s="266">
        <v>6.279</v>
      </c>
      <c r="H35" s="266">
        <v>5.557</v>
      </c>
      <c r="I35" s="267">
        <v>4.702</v>
      </c>
      <c r="J35" s="267">
        <v>3.853</v>
      </c>
      <c r="K35" s="267">
        <v>2.98</v>
      </c>
      <c r="L35" s="267">
        <v>2.12</v>
      </c>
      <c r="N35" s="3"/>
      <c r="O35" s="3"/>
      <c r="P35" s="3"/>
      <c r="Q35" s="3"/>
      <c r="R35" s="3"/>
      <c r="S35" s="3"/>
      <c r="T35" s="3"/>
      <c r="U35" s="3"/>
      <c r="V35" s="3"/>
      <c r="W35" s="3"/>
      <c r="X35" s="3"/>
      <c r="Y35" s="3"/>
    </row>
    <row r="36" spans="14:25" ht="12.75">
      <c r="N36" s="3"/>
      <c r="O36" s="3"/>
      <c r="P36" s="3"/>
      <c r="Q36" s="3"/>
      <c r="R36" s="3"/>
      <c r="S36" s="3"/>
      <c r="T36" s="3"/>
      <c r="U36" s="3"/>
      <c r="V36" s="3"/>
      <c r="W36" s="3"/>
      <c r="X36" s="3"/>
      <c r="Y36" s="3"/>
    </row>
    <row r="37" spans="3:25" ht="12.75">
      <c r="C37" s="7" t="s">
        <v>531</v>
      </c>
      <c r="N37" s="3"/>
      <c r="O37" s="3"/>
      <c r="P37" s="3"/>
      <c r="Q37" s="3"/>
      <c r="R37" s="3"/>
      <c r="S37" s="3"/>
      <c r="T37" s="3"/>
      <c r="U37" s="3"/>
      <c r="V37" s="3"/>
      <c r="W37" s="3"/>
      <c r="X37" s="3"/>
      <c r="Y37" s="3"/>
    </row>
    <row r="38" spans="20:25" ht="12">
      <c r="T38" s="4"/>
      <c r="U38" s="4"/>
      <c r="V38" s="4"/>
      <c r="W38" s="4"/>
      <c r="X38" s="4"/>
      <c r="Y38" s="4"/>
    </row>
    <row r="39" spans="3:25" ht="12">
      <c r="C39" s="18" t="s">
        <v>746</v>
      </c>
      <c r="D39" s="4" t="s">
        <v>338</v>
      </c>
      <c r="E39" s="4" t="s">
        <v>339</v>
      </c>
      <c r="F39" s="4" t="s">
        <v>340</v>
      </c>
      <c r="G39" s="4" t="s">
        <v>341</v>
      </c>
      <c r="H39" s="4" t="s">
        <v>342</v>
      </c>
      <c r="I39" s="4" t="s">
        <v>343</v>
      </c>
      <c r="J39" s="4" t="s">
        <v>344</v>
      </c>
      <c r="K39" s="4" t="s">
        <v>345</v>
      </c>
      <c r="L39" s="4" t="s">
        <v>346</v>
      </c>
      <c r="T39" s="4"/>
      <c r="U39" s="4"/>
      <c r="V39" s="4"/>
      <c r="W39" s="4"/>
      <c r="X39" s="4"/>
      <c r="Y39" s="4"/>
    </row>
    <row r="40" spans="3:25" ht="12">
      <c r="C40" s="25" t="s">
        <v>758</v>
      </c>
      <c r="D40" s="266">
        <v>3.266</v>
      </c>
      <c r="E40" s="266">
        <v>3.152</v>
      </c>
      <c r="F40" s="266">
        <v>2.987</v>
      </c>
      <c r="G40" s="266">
        <v>2.742</v>
      </c>
      <c r="H40" s="266">
        <v>2.49</v>
      </c>
      <c r="I40" s="266">
        <v>2.27</v>
      </c>
      <c r="J40" s="266">
        <v>2.059</v>
      </c>
      <c r="K40" s="266">
        <v>1.882</v>
      </c>
      <c r="L40" s="266">
        <v>1.764</v>
      </c>
      <c r="T40" s="4"/>
      <c r="U40" s="4"/>
      <c r="V40" s="4"/>
      <c r="W40" s="4"/>
      <c r="X40" s="4"/>
      <c r="Y40" s="4"/>
    </row>
    <row r="41" spans="3:25" ht="12">
      <c r="C41" s="25" t="s">
        <v>843</v>
      </c>
      <c r="D41" s="266">
        <v>1.399</v>
      </c>
      <c r="E41" s="266">
        <v>1.31</v>
      </c>
      <c r="F41" s="266">
        <v>1.3</v>
      </c>
      <c r="G41" s="266">
        <v>1.3</v>
      </c>
      <c r="H41" s="266">
        <v>1.3</v>
      </c>
      <c r="I41" s="266">
        <v>1.3</v>
      </c>
      <c r="J41" s="266">
        <v>1.3</v>
      </c>
      <c r="K41" s="266">
        <v>1.3</v>
      </c>
      <c r="L41" s="266">
        <v>1.3</v>
      </c>
      <c r="T41" s="4"/>
      <c r="U41" s="4"/>
      <c r="V41" s="4"/>
      <c r="W41" s="4"/>
      <c r="X41" s="4"/>
      <c r="Y41" s="4"/>
    </row>
    <row r="42" spans="3:25" ht="12">
      <c r="C42" s="25" t="s">
        <v>841</v>
      </c>
      <c r="D42" s="266">
        <v>1.867</v>
      </c>
      <c r="E42" s="266">
        <v>1.842</v>
      </c>
      <c r="F42" s="266">
        <v>1.687</v>
      </c>
      <c r="G42" s="266">
        <v>1.442</v>
      </c>
      <c r="H42" s="266">
        <v>1.19</v>
      </c>
      <c r="I42" s="267">
        <v>0.969</v>
      </c>
      <c r="J42" s="267">
        <v>0.759</v>
      </c>
      <c r="K42" s="267">
        <v>0.582</v>
      </c>
      <c r="L42" s="267">
        <v>0.465</v>
      </c>
      <c r="T42" s="4"/>
      <c r="U42" s="4"/>
      <c r="V42" s="4"/>
      <c r="W42" s="4"/>
      <c r="X42" s="4"/>
      <c r="Y42" s="4"/>
    </row>
    <row r="43" spans="20:25" ht="12">
      <c r="T43" s="4"/>
      <c r="U43" s="4"/>
      <c r="V43" s="4"/>
      <c r="W43" s="4"/>
      <c r="X43" s="4"/>
      <c r="Y43" s="4"/>
    </row>
    <row r="44" spans="3:25" ht="12">
      <c r="C44" s="7" t="s">
        <v>531</v>
      </c>
      <c r="T44" s="4"/>
      <c r="U44" s="4"/>
      <c r="V44" s="4"/>
      <c r="W44" s="4"/>
      <c r="X44" s="4"/>
      <c r="Y44" s="4"/>
    </row>
    <row r="45" spans="20:25" ht="12">
      <c r="T45" s="4"/>
      <c r="U45" s="4"/>
      <c r="V45" s="4"/>
      <c r="W45" s="4"/>
      <c r="X45" s="4"/>
      <c r="Y45" s="4"/>
    </row>
    <row r="46" spans="3:25" ht="12">
      <c r="C46" s="18" t="s">
        <v>747</v>
      </c>
      <c r="D46" s="4" t="s">
        <v>338</v>
      </c>
      <c r="E46" s="4" t="s">
        <v>339</v>
      </c>
      <c r="F46" s="4" t="s">
        <v>340</v>
      </c>
      <c r="G46" s="4" t="s">
        <v>341</v>
      </c>
      <c r="H46" s="4" t="s">
        <v>342</v>
      </c>
      <c r="I46" s="4" t="s">
        <v>343</v>
      </c>
      <c r="J46" s="4" t="s">
        <v>344</v>
      </c>
      <c r="K46" s="4" t="s">
        <v>345</v>
      </c>
      <c r="L46" s="4" t="s">
        <v>346</v>
      </c>
      <c r="T46" s="4"/>
      <c r="U46" s="4"/>
      <c r="V46" s="4"/>
      <c r="W46" s="4"/>
      <c r="X46" s="4"/>
      <c r="Y46" s="4"/>
    </row>
    <row r="47" spans="3:25" ht="12">
      <c r="C47" s="25" t="s">
        <v>758</v>
      </c>
      <c r="D47" s="266">
        <v>0.416</v>
      </c>
      <c r="E47" s="266">
        <v>0.402</v>
      </c>
      <c r="F47" s="266">
        <v>0.397</v>
      </c>
      <c r="G47" s="266">
        <v>0.388</v>
      </c>
      <c r="H47" s="266">
        <v>0.363</v>
      </c>
      <c r="I47" s="266">
        <v>0.325</v>
      </c>
      <c r="J47" s="266">
        <v>0.287</v>
      </c>
      <c r="K47" s="266">
        <v>0.256</v>
      </c>
      <c r="L47" s="266">
        <v>0.234</v>
      </c>
      <c r="T47" s="4"/>
      <c r="U47" s="4"/>
      <c r="V47" s="4"/>
      <c r="W47" s="4"/>
      <c r="X47" s="4"/>
      <c r="Y47" s="4"/>
    </row>
    <row r="48" spans="3:25" ht="12">
      <c r="C48" s="25" t="s">
        <v>843</v>
      </c>
      <c r="D48" s="266">
        <v>0.098</v>
      </c>
      <c r="E48" s="266">
        <v>0.098</v>
      </c>
      <c r="F48" s="266">
        <v>0.099</v>
      </c>
      <c r="G48" s="266">
        <v>0.101</v>
      </c>
      <c r="H48" s="266">
        <v>0.102</v>
      </c>
      <c r="I48" s="266">
        <v>0.102</v>
      </c>
      <c r="J48" s="266">
        <v>0.102</v>
      </c>
      <c r="K48" s="266">
        <v>0.102</v>
      </c>
      <c r="L48" s="266">
        <v>0.102</v>
      </c>
      <c r="T48" s="4"/>
      <c r="U48" s="4"/>
      <c r="V48" s="4"/>
      <c r="W48" s="4"/>
      <c r="X48" s="4"/>
      <c r="Y48" s="4"/>
    </row>
    <row r="49" spans="3:25" ht="12">
      <c r="C49" s="25" t="s">
        <v>841</v>
      </c>
      <c r="D49" s="266">
        <v>0.318</v>
      </c>
      <c r="E49" s="266">
        <v>0.303</v>
      </c>
      <c r="F49" s="266">
        <v>0.298</v>
      </c>
      <c r="G49" s="266">
        <v>0.286</v>
      </c>
      <c r="H49" s="266">
        <v>0.261</v>
      </c>
      <c r="I49" s="267">
        <v>0.223</v>
      </c>
      <c r="J49" s="267">
        <v>0.185</v>
      </c>
      <c r="K49" s="267">
        <v>0.154</v>
      </c>
      <c r="L49" s="267">
        <v>0.132</v>
      </c>
      <c r="T49" s="4"/>
      <c r="U49" s="4"/>
      <c r="V49" s="4"/>
      <c r="W49" s="4"/>
      <c r="X49" s="4"/>
      <c r="Y49" s="4"/>
    </row>
    <row r="50" spans="20:25" ht="12">
      <c r="T50" s="4"/>
      <c r="U50" s="4"/>
      <c r="V50" s="4"/>
      <c r="W50" s="4"/>
      <c r="X50" s="4"/>
      <c r="Y50" s="4"/>
    </row>
    <row r="51" ht="12">
      <c r="C51" s="7" t="s">
        <v>531</v>
      </c>
    </row>
  </sheetData>
  <mergeCells count="6">
    <mergeCell ref="AL17:AQ17"/>
    <mergeCell ref="AR17:AW17"/>
    <mergeCell ref="N17:S17"/>
    <mergeCell ref="T17:Y17"/>
    <mergeCell ref="Z17:AE17"/>
    <mergeCell ref="AF17:AK17"/>
  </mergeCells>
  <printOptions/>
  <pageMargins left="0.75" right="0.75" top="1" bottom="1" header="0.5" footer="0.5"/>
  <pageSetup horizontalDpi="2400" verticalDpi="24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54">
    <tabColor indexed="54"/>
  </sheetPr>
  <dimension ref="A1:A1"/>
  <sheetViews>
    <sheetView workbookViewId="0" topLeftCell="A1">
      <selection activeCell="A1" sqref="A1"/>
    </sheetView>
  </sheetViews>
  <sheetFormatPr defaultColWidth="9.140625" defaultRowHeight="12.75"/>
  <cols>
    <col min="1" max="16384" width="9.140625" style="3" customWidth="1"/>
  </cols>
  <sheetData>
    <row r="1" s="315" customFormat="1" 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1"/>
  <dimension ref="B1:M25"/>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27.7109375" style="4" customWidth="1"/>
    <col min="4" max="13" width="6.57421875" style="4" customWidth="1"/>
    <col min="14" max="16384" width="9.140625" style="5" customWidth="1"/>
  </cols>
  <sheetData>
    <row r="1" spans="2:13" s="321" customFormat="1" ht="12.75">
      <c r="B1" s="297"/>
      <c r="C1" s="297"/>
      <c r="D1" s="297"/>
      <c r="E1" s="297"/>
      <c r="F1" s="297"/>
      <c r="G1" s="297"/>
      <c r="H1" s="297"/>
      <c r="I1" s="297"/>
      <c r="J1" s="297"/>
      <c r="K1" s="297"/>
      <c r="L1" s="297"/>
      <c r="M1" s="297"/>
    </row>
    <row r="2" ht="12.75">
      <c r="C2" s="4" t="s">
        <v>737</v>
      </c>
    </row>
    <row r="3" spans="2:3" ht="12.75">
      <c r="B3" s="6"/>
      <c r="C3" s="4" t="s">
        <v>738</v>
      </c>
    </row>
    <row r="4" ht="12.75">
      <c r="C4" s="4" t="s">
        <v>739</v>
      </c>
    </row>
    <row r="6" ht="12.75">
      <c r="C6" s="4" t="s">
        <v>740</v>
      </c>
    </row>
    <row r="7" ht="12.75">
      <c r="C7" s="4" t="s">
        <v>753</v>
      </c>
    </row>
    <row r="9" spans="2:13" ht="12.75">
      <c r="B9" s="1"/>
      <c r="C9" s="1"/>
      <c r="D9" s="2">
        <v>1960</v>
      </c>
      <c r="E9" s="2">
        <v>1965</v>
      </c>
      <c r="F9" s="2">
        <v>1970</v>
      </c>
      <c r="G9" s="2">
        <v>1975</v>
      </c>
      <c r="H9" s="2">
        <v>1980</v>
      </c>
      <c r="I9" s="2">
        <v>1985</v>
      </c>
      <c r="J9" s="2">
        <v>1990</v>
      </c>
      <c r="K9" s="2">
        <v>1995</v>
      </c>
      <c r="L9" s="2">
        <v>2000</v>
      </c>
      <c r="M9" s="2">
        <v>2005</v>
      </c>
    </row>
    <row r="10" spans="2:13" ht="12.75">
      <c r="B10" s="7"/>
      <c r="C10" s="8" t="s">
        <v>577</v>
      </c>
      <c r="D10" s="9">
        <f>+'T1'!D11/'T1'!D$10*100</f>
        <v>19.96090940064269</v>
      </c>
      <c r="E10" s="9">
        <f>+'T1'!E11/'T1'!E$10*100</f>
        <v>18.990562021747827</v>
      </c>
      <c r="F10" s="9">
        <f>+'T1'!F11/'T1'!F$10*100</f>
        <v>17.75408281233609</v>
      </c>
      <c r="G10" s="9">
        <f>+'T1'!G11/'T1'!G$10*100</f>
        <v>16.595724323369513</v>
      </c>
      <c r="H10" s="9">
        <f>+'T1'!H11/'T1'!H$10*100</f>
        <v>15.571710019386853</v>
      </c>
      <c r="I10" s="9">
        <f>+'T1'!I11/'T1'!I$10*100</f>
        <v>14.552782299788436</v>
      </c>
      <c r="J10" s="9">
        <f>+'T1'!J11/'T1'!J$10*100</f>
        <v>13.623011970622937</v>
      </c>
      <c r="K10" s="9">
        <f>+'T1'!K11/'T1'!K$10*100</f>
        <v>12.738368031725578</v>
      </c>
      <c r="L10" s="9">
        <f>+'T1'!L11/'T1'!L$10*100</f>
        <v>11.895597132846614</v>
      </c>
      <c r="M10" s="9">
        <f>+'T1'!M11/'T1'!M$10*100</f>
        <v>11.222025216312948</v>
      </c>
    </row>
    <row r="11" spans="2:13" ht="12.75">
      <c r="B11" s="7"/>
      <c r="C11" s="8" t="s">
        <v>743</v>
      </c>
      <c r="D11" s="9">
        <f>+'T1'!D12/'T1'!D$10*100</f>
        <v>9.308951951742966</v>
      </c>
      <c r="E11" s="9">
        <f>+'T1'!E12/'T1'!E$10*100</f>
        <v>9.560152340677838</v>
      </c>
      <c r="F11" s="9">
        <f>+'T1'!F12/'T1'!F$10*100</f>
        <v>9.844928293259535</v>
      </c>
      <c r="G11" s="9">
        <f>+'T1'!G12/'T1'!G$10*100</f>
        <v>10.216825970049657</v>
      </c>
      <c r="H11" s="9">
        <f>+'T1'!H12/'T1'!H$10*100</f>
        <v>10.7781474434288</v>
      </c>
      <c r="I11" s="9">
        <f>+'T1'!I12/'T1'!I$10*100</f>
        <v>11.416351407462086</v>
      </c>
      <c r="J11" s="9">
        <f>+'T1'!J12/'T1'!J$10*100</f>
        <v>12.038443182554314</v>
      </c>
      <c r="K11" s="9">
        <f>+'T1'!K12/'T1'!K$10*100</f>
        <v>12.700267264901743</v>
      </c>
      <c r="L11" s="9">
        <f>+'T1'!L12/'T1'!L$10*100</f>
        <v>13.40533166953048</v>
      </c>
      <c r="M11" s="9">
        <f>+'T1'!M12/'T1'!M$10*100</f>
        <v>14.152666771147507</v>
      </c>
    </row>
    <row r="12" spans="2:13" ht="12.75">
      <c r="B12" s="17"/>
      <c r="C12" s="18" t="s">
        <v>744</v>
      </c>
      <c r="D12" s="19">
        <f>+'T1'!D13/'T1'!D$10*100</f>
        <v>56.211338582573276</v>
      </c>
      <c r="E12" s="19">
        <f>+'T1'!E13/'T1'!E$10*100</f>
        <v>56.796920877918346</v>
      </c>
      <c r="F12" s="19">
        <f>+'T1'!F13/'T1'!F$10*100</f>
        <v>57.82515148664008</v>
      </c>
      <c r="G12" s="19">
        <f>+'T1'!G13/'T1'!G$10*100</f>
        <v>58.72414182253538</v>
      </c>
      <c r="H12" s="19">
        <f>+'T1'!H13/'T1'!H$10*100</f>
        <v>59.210507989495596</v>
      </c>
      <c r="I12" s="19">
        <f>+'T1'!I13/'T1'!I$10*100</f>
        <v>59.65055659177339</v>
      </c>
      <c r="J12" s="19">
        <f>+'T1'!J13/'T1'!J$10*100</f>
        <v>60.08090081000906</v>
      </c>
      <c r="K12" s="19">
        <f>+'T1'!K13/'T1'!K$10*100</f>
        <v>60.354027639229976</v>
      </c>
      <c r="L12" s="19">
        <f>+'T1'!L13/'T1'!L$10*100</f>
        <v>60.49581303314777</v>
      </c>
      <c r="M12" s="19">
        <f>+'T1'!M13/'T1'!M$10*100</f>
        <v>60.44774389688876</v>
      </c>
    </row>
    <row r="13" spans="2:13" ht="12.75">
      <c r="B13" s="7"/>
      <c r="C13" s="8" t="s">
        <v>745</v>
      </c>
      <c r="D13" s="9">
        <f>+'T1'!D14/'T1'!D$10*100</f>
        <v>7.261609845342787</v>
      </c>
      <c r="E13" s="9">
        <f>+'T1'!E14/'T1'!E$10*100</f>
        <v>7.564083809510133</v>
      </c>
      <c r="F13" s="9">
        <f>+'T1'!F14/'T1'!F$10*100</f>
        <v>7.77421434048292</v>
      </c>
      <c r="G13" s="9">
        <f>+'T1'!G14/'T1'!G$10*100</f>
        <v>7.969274400894978</v>
      </c>
      <c r="H13" s="9">
        <f>+'T1'!H14/'T1'!H$10*100</f>
        <v>8.185588131561035</v>
      </c>
      <c r="I13" s="9">
        <f>+'T1'!I14/'T1'!I$10*100</f>
        <v>8.330999097062488</v>
      </c>
      <c r="J13" s="9">
        <f>+'T1'!J14/'T1'!J$10*100</f>
        <v>8.3905788970815</v>
      </c>
      <c r="K13" s="9">
        <f>+'T1'!K14/'T1'!K$10*100</f>
        <v>8.460503458182266</v>
      </c>
      <c r="L13" s="9">
        <f>+'T1'!L14/'T1'!L$10*100</f>
        <v>8.54078208422659</v>
      </c>
      <c r="M13" s="9">
        <f>+'T1'!M14/'T1'!M$10*100</f>
        <v>8.564855356712789</v>
      </c>
    </row>
    <row r="14" spans="2:13" ht="12.75">
      <c r="B14" s="7"/>
      <c r="C14" s="8" t="s">
        <v>746</v>
      </c>
      <c r="D14" s="9">
        <f>+'T1'!D15/'T1'!D$10*100</f>
        <v>6.733332651699528</v>
      </c>
      <c r="E14" s="9">
        <f>+'T1'!E15/'T1'!E$10*100</f>
        <v>6.556147579358562</v>
      </c>
      <c r="F14" s="9">
        <f>+'T1'!F15/'T1'!F$10*100</f>
        <v>6.270676317687735</v>
      </c>
      <c r="G14" s="9">
        <f>+'T1'!G15/'T1'!G$10*100</f>
        <v>5.971840591941277</v>
      </c>
      <c r="H14" s="9">
        <f>+'T1'!H15/'T1'!H$10*100</f>
        <v>5.740710372079335</v>
      </c>
      <c r="I14" s="9">
        <f>+'T1'!I15/'T1'!I$10*100</f>
        <v>5.540852155516158</v>
      </c>
      <c r="J14" s="9">
        <f>+'T1'!J15/'T1'!J$10*100</f>
        <v>5.362162194830137</v>
      </c>
      <c r="K14" s="9">
        <f>+'T1'!K15/'T1'!K$10*100</f>
        <v>5.239860850893812</v>
      </c>
      <c r="L14" s="9">
        <f>+'T1'!L15/'T1'!L$10*100</f>
        <v>5.15456662121254</v>
      </c>
      <c r="M14" s="9">
        <f>+'T1'!M15/'T1'!M$10*100</f>
        <v>5.099887931250174</v>
      </c>
    </row>
    <row r="15" spans="2:13" ht="12.75">
      <c r="B15" s="7"/>
      <c r="C15" s="8" t="s">
        <v>747</v>
      </c>
      <c r="D15" s="9">
        <f>+'T1'!D16/'T1'!D$10*100</f>
        <v>0.5238905502796732</v>
      </c>
      <c r="E15" s="9">
        <f>+'T1'!E16/'T1'!E$10*100</f>
        <v>0.53213337078729</v>
      </c>
      <c r="F15" s="9">
        <f>+'T1'!F16/'T1'!F$10*100</f>
        <v>0.5309737862954202</v>
      </c>
      <c r="G15" s="9">
        <f>+'T1'!G16/'T1'!G$10*100</f>
        <v>0.5222174245844047</v>
      </c>
      <c r="H15" s="9">
        <f>+'T1'!H16/'T1'!H$10*100</f>
        <v>0.5133585085376291</v>
      </c>
      <c r="I15" s="9">
        <f>+'T1'!I16/'T1'!I$10*100</f>
        <v>0.5084378521950608</v>
      </c>
      <c r="J15" s="9">
        <f>+'T1'!J16/'T1'!J$10*100</f>
        <v>0.5048840587291986</v>
      </c>
      <c r="K15" s="9">
        <f>+'T1'!K16/'T1'!K$10*100</f>
        <v>0.5069902405034408</v>
      </c>
      <c r="L15" s="9">
        <f>+'T1'!L16/'T1'!L$10*100</f>
        <v>0.5079257879046519</v>
      </c>
      <c r="M15" s="9">
        <f>+'T1'!M16/'T1'!M$10*100</f>
        <v>0.51283617746864</v>
      </c>
    </row>
    <row r="16" spans="2:13" ht="12.75">
      <c r="B16" s="7"/>
      <c r="C16" s="8" t="s">
        <v>395</v>
      </c>
      <c r="D16" s="9"/>
      <c r="E16" s="9"/>
      <c r="F16" s="9"/>
      <c r="G16" s="9"/>
      <c r="H16" s="9"/>
      <c r="I16" s="9"/>
      <c r="J16" s="9"/>
      <c r="K16" s="9"/>
      <c r="L16" s="9"/>
      <c r="M16" s="9"/>
    </row>
    <row r="17" spans="2:13" ht="12.75">
      <c r="B17" s="7"/>
      <c r="C17" s="8" t="s">
        <v>606</v>
      </c>
      <c r="D17" s="9">
        <f>+'T1'!D18/'T1'!D$10*100</f>
        <v>13.27889948682869</v>
      </c>
      <c r="E17" s="9">
        <f>+'T1'!E18/'T1'!E$10*100</f>
        <v>12.577993377350708</v>
      </c>
      <c r="F17" s="9">
        <f>+'T1'!F18/'T1'!F$10*100</f>
        <v>11.773781807327811</v>
      </c>
      <c r="G17" s="9">
        <f>+'T1'!G18/'T1'!G$10*100</f>
        <v>10.974259239269102</v>
      </c>
      <c r="H17" s="9">
        <f>+'T1'!H18/'T1'!H$10*100</f>
        <v>10.267457783608561</v>
      </c>
      <c r="I17" s="9">
        <f>+'T1'!I18/'T1'!I$10*100</f>
        <v>9.549291696599814</v>
      </c>
      <c r="J17" s="9">
        <f>+'T1'!J18/'T1'!J$10*100</f>
        <v>8.8838333227256</v>
      </c>
      <c r="K17" s="9">
        <f>+'T1'!K18/'T1'!K$10*100</f>
        <v>8.33166000617236</v>
      </c>
      <c r="L17" s="9">
        <f>+'T1'!L18/'T1'!L$10*100</f>
        <v>7.873590994171738</v>
      </c>
      <c r="M17" s="9">
        <f>+'T1'!M18/'T1'!M$10*100</f>
        <v>7.535181006917993</v>
      </c>
    </row>
    <row r="18" spans="2:13" ht="12.75">
      <c r="B18" s="7"/>
      <c r="C18" s="8" t="s">
        <v>748</v>
      </c>
      <c r="D18" s="9">
        <f>+'T1'!D19/'T1'!D$10*100</f>
        <v>21.685585852712347</v>
      </c>
      <c r="E18" s="9">
        <f>+'T1'!E19/'T1'!E$10*100</f>
        <v>21.813968112084257</v>
      </c>
      <c r="F18" s="9">
        <f>+'T1'!F19/'T1'!F$10*100</f>
        <v>22.458712252708807</v>
      </c>
      <c r="G18" s="9">
        <f>+'T1'!G19/'T1'!G$10*100</f>
        <v>22.762261780926774</v>
      </c>
      <c r="H18" s="9">
        <f>+'T1'!H19/'T1'!H$10*100</f>
        <v>22.439261637167046</v>
      </c>
      <c r="I18" s="9">
        <f>+'T1'!I19/'T1'!I$10*100</f>
        <v>21.97421190691175</v>
      </c>
      <c r="J18" s="9">
        <f>+'T1'!J19/'T1'!J$10*100</f>
        <v>21.701515747574213</v>
      </c>
      <c r="K18" s="9">
        <f>+'T1'!K19/'T1'!K$10*100</f>
        <v>21.22263419854189</v>
      </c>
      <c r="L18" s="9">
        <f>+'T1'!L19/'T1'!L$10*100</f>
        <v>20.7370426753349</v>
      </c>
      <c r="M18" s="9">
        <f>+'T1'!M19/'T1'!M$10*100</f>
        <v>20.153939881969396</v>
      </c>
    </row>
    <row r="19" spans="2:13" ht="12.75">
      <c r="B19" s="7"/>
      <c r="C19" s="8" t="s">
        <v>749</v>
      </c>
      <c r="D19" s="9">
        <f>+'T1'!D20/'T1'!D$10*100</f>
        <v>14.709470631092858</v>
      </c>
      <c r="E19" s="9">
        <f>+'T1'!E20/'T1'!E$10*100</f>
        <v>14.774209779850308</v>
      </c>
      <c r="F19" s="9">
        <f>+'T1'!F20/'T1'!F$10*100</f>
        <v>14.851584729238246</v>
      </c>
      <c r="G19" s="9">
        <f>+'T1'!G20/'T1'!G$10*100</f>
        <v>15.057776098604544</v>
      </c>
      <c r="H19" s="9">
        <f>+'T1'!H20/'T1'!H$10*100</f>
        <v>15.468485691243567</v>
      </c>
      <c r="I19" s="9">
        <f>+'T1'!I20/'T1'!I$10*100</f>
        <v>15.882164183039274</v>
      </c>
      <c r="J19" s="9">
        <f>+'T1'!J20/'T1'!J$10*100</f>
        <v>16.24579145245812</v>
      </c>
      <c r="K19" s="9">
        <f>+'T1'!K20/'T1'!K$10*100</f>
        <v>16.686037616420222</v>
      </c>
      <c r="L19" s="9">
        <f>+'T1'!L20/'T1'!L$10*100</f>
        <v>17.083833881194092</v>
      </c>
      <c r="M19" s="9">
        <f>+'T1'!M20/'T1'!M$10*100</f>
        <v>17.412837420800887</v>
      </c>
    </row>
    <row r="20" spans="2:13" ht="12.75">
      <c r="B20" s="7"/>
      <c r="C20" s="8" t="s">
        <v>750</v>
      </c>
      <c r="D20" s="9">
        <f>+'T1'!D21/'T1'!D$10*100</f>
        <v>3.1035007063155464</v>
      </c>
      <c r="E20" s="9">
        <f>+'T1'!E21/'T1'!E$10*100</f>
        <v>2.958054859276929</v>
      </c>
      <c r="F20" s="9">
        <f>+'T1'!F21/'T1'!F$10*100</f>
        <v>2.8207661336110545</v>
      </c>
      <c r="G20" s="9">
        <f>+'T1'!G21/'T1'!G$10*100</f>
        <v>2.736060136209299</v>
      </c>
      <c r="H20" s="9">
        <f>+'T1'!H21/'T1'!H$10*100</f>
        <v>2.6240095968298114</v>
      </c>
      <c r="I20" s="9">
        <f>+'T1'!I21/'T1'!I$10*100</f>
        <v>2.4887833081785047</v>
      </c>
      <c r="J20" s="9">
        <f>+'T1'!J21/'T1'!J$10*100</f>
        <v>2.3331411350476565</v>
      </c>
      <c r="K20" s="9">
        <f>+'T1'!K21/'T1'!K$10*100</f>
        <v>2.1939327282789347</v>
      </c>
      <c r="L20" s="9">
        <f>+'T1'!L21/'T1'!L$10*100</f>
        <v>2.0743214987680685</v>
      </c>
      <c r="M20" s="9">
        <f>+'T1'!M21/'T1'!M$10*100</f>
        <v>1.9631909185784693</v>
      </c>
    </row>
    <row r="21" spans="2:13" ht="12.75">
      <c r="B21" s="7"/>
      <c r="C21" s="8" t="s">
        <v>751</v>
      </c>
      <c r="D21" s="9">
        <f>+'T1'!D22/'T1'!D$10*100</f>
        <v>3.9547733770986215</v>
      </c>
      <c r="E21" s="9">
        <f>+'T1'!E22/'T1'!E$10*100</f>
        <v>3.7917344622171245</v>
      </c>
      <c r="F21" s="9">
        <f>+'T1'!F22/'T1'!F$10*100</f>
        <v>3.5253696187500605</v>
      </c>
      <c r="G21" s="9">
        <f>+'T1'!G22/'T1'!G$10*100</f>
        <v>3.2931885537084646</v>
      </c>
      <c r="H21" s="9">
        <f>+'T1'!H22/'T1'!H$10*100</f>
        <v>3.114813758151801</v>
      </c>
      <c r="I21" s="9">
        <f>+'T1'!I22/'T1'!I$10*100</f>
        <v>2.9549165606648784</v>
      </c>
      <c r="J21" s="9">
        <f>+'T1'!J22/'T1'!J$10*100</f>
        <v>2.8067685777144296</v>
      </c>
      <c r="K21" s="9">
        <f>+'T1'!K22/'T1'!K$10*100</f>
        <v>2.6074982798701534</v>
      </c>
      <c r="L21" s="9">
        <f>+'T1'!L22/'T1'!L$10*100</f>
        <v>2.407250801461695</v>
      </c>
      <c r="M21" s="9">
        <f>+'T1'!M22/'T1'!M$10*100</f>
        <v>2.209646999555317</v>
      </c>
    </row>
    <row r="22" spans="2:13" ht="12.75">
      <c r="B22" s="7"/>
      <c r="C22" s="8" t="s">
        <v>752</v>
      </c>
      <c r="D22" s="9">
        <f>+'T1'!D23/'T1'!D$10*100</f>
        <v>6.139915453221065</v>
      </c>
      <c r="E22" s="9">
        <f>+'T1'!E23/'T1'!E$10*100</f>
        <v>5.964692167067382</v>
      </c>
      <c r="F22" s="9">
        <f>+'T1'!F23/'T1'!F$10*100</f>
        <v>5.680708448104133</v>
      </c>
      <c r="G22" s="9">
        <f>+'T1'!G23/'T1'!G$10*100</f>
        <v>5.401390551706541</v>
      </c>
      <c r="H22" s="9">
        <f>+'T1'!H23/'T1'!H$10*100</f>
        <v>5.187432466129166</v>
      </c>
      <c r="I22" s="9">
        <f>+'T1'!I23/'T1'!I$10*100</f>
        <v>5.0061747414764675</v>
      </c>
      <c r="J22" s="9">
        <f>+'T1'!J23/'T1'!J$10*100</f>
        <v>4.836711093870134</v>
      </c>
      <c r="K22" s="9">
        <f>+'T1'!K23/'T1'!K$10*100</f>
        <v>4.725351872559142</v>
      </c>
      <c r="L22" s="9">
        <f>+'T1'!L23/'T1'!L$10*100</f>
        <v>4.6513925340820235</v>
      </c>
      <c r="M22" s="9">
        <f>+'T1'!M23/'T1'!M$10*100</f>
        <v>4.602570382198798</v>
      </c>
    </row>
    <row r="23" spans="2:13" ht="12.75">
      <c r="B23" s="14"/>
      <c r="C23" s="15"/>
      <c r="D23" s="16"/>
      <c r="E23" s="16"/>
      <c r="F23" s="16"/>
      <c r="G23" s="16"/>
      <c r="H23" s="16"/>
      <c r="I23" s="16"/>
      <c r="J23" s="16"/>
      <c r="K23" s="16"/>
      <c r="L23" s="16"/>
      <c r="M23" s="16"/>
    </row>
    <row r="24" spans="2:13" ht="12.75">
      <c r="B24" s="7"/>
      <c r="C24" s="291" t="s">
        <v>764</v>
      </c>
      <c r="D24" s="9"/>
      <c r="E24" s="9"/>
      <c r="F24" s="9"/>
      <c r="G24" s="9"/>
      <c r="H24" s="9"/>
      <c r="I24" s="9"/>
      <c r="J24" s="9"/>
      <c r="K24" s="9"/>
      <c r="L24" s="9"/>
      <c r="M24" s="9"/>
    </row>
    <row r="25" spans="2:13" ht="12.75">
      <c r="B25" s="7"/>
      <c r="C25" s="85" t="s">
        <v>529</v>
      </c>
      <c r="D25" s="9"/>
      <c r="E25" s="9"/>
      <c r="F25" s="9"/>
      <c r="G25" s="9"/>
      <c r="H25" s="9"/>
      <c r="I25" s="9"/>
      <c r="J25" s="9"/>
      <c r="K25" s="9"/>
      <c r="L25" s="9"/>
      <c r="M25" s="9"/>
    </row>
  </sheetData>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codeName="Sheet55"/>
  <dimension ref="B2:L28"/>
  <sheetViews>
    <sheetView showGridLines="0" workbookViewId="0" topLeftCell="A1">
      <selection activeCell="A1" sqref="A1"/>
    </sheetView>
  </sheetViews>
  <sheetFormatPr defaultColWidth="9.140625" defaultRowHeight="12.75"/>
  <cols>
    <col min="1" max="1" width="9.140625" style="98" customWidth="1"/>
    <col min="2" max="2" width="1.7109375" style="98" customWidth="1"/>
    <col min="3" max="3" width="27.8515625" style="70" customWidth="1"/>
    <col min="4" max="12" width="7.28125" style="70" customWidth="1"/>
    <col min="13" max="16384" width="9.140625" style="98" customWidth="1"/>
  </cols>
  <sheetData>
    <row r="1" s="331" customFormat="1" ht="12.75"/>
    <row r="2" ht="12.75">
      <c r="C2" s="70" t="s">
        <v>737</v>
      </c>
    </row>
    <row r="3" ht="12.75">
      <c r="C3" s="70" t="s">
        <v>738</v>
      </c>
    </row>
    <row r="4" ht="12.75">
      <c r="C4" s="70" t="s">
        <v>847</v>
      </c>
    </row>
    <row r="6" ht="12.75">
      <c r="C6" s="70" t="s">
        <v>848</v>
      </c>
    </row>
    <row r="7" ht="12.75">
      <c r="C7" s="100" t="s">
        <v>839</v>
      </c>
    </row>
    <row r="9" spans="2:12" s="84" customFormat="1" ht="24">
      <c r="B9" s="82"/>
      <c r="C9" s="82"/>
      <c r="D9" s="107" t="s">
        <v>579</v>
      </c>
      <c r="E9" s="107" t="s">
        <v>580</v>
      </c>
      <c r="F9" s="107" t="s">
        <v>581</v>
      </c>
      <c r="G9" s="107" t="s">
        <v>582</v>
      </c>
      <c r="H9" s="107" t="s">
        <v>583</v>
      </c>
      <c r="I9" s="107" t="s">
        <v>584</v>
      </c>
      <c r="J9" s="107" t="s">
        <v>585</v>
      </c>
      <c r="K9" s="107" t="s">
        <v>586</v>
      </c>
      <c r="L9" s="107" t="s">
        <v>587</v>
      </c>
    </row>
    <row r="10" spans="2:12" s="84" customFormat="1" ht="12.75">
      <c r="B10" s="159"/>
      <c r="C10" s="160" t="s">
        <v>742</v>
      </c>
      <c r="D10" s="103">
        <v>111829</v>
      </c>
      <c r="E10" s="103">
        <v>117740</v>
      </c>
      <c r="F10" s="103">
        <v>119550</v>
      </c>
      <c r="G10" s="103">
        <v>120479</v>
      </c>
      <c r="H10" s="103">
        <v>128653</v>
      </c>
      <c r="I10" s="103">
        <v>136825</v>
      </c>
      <c r="J10" s="103">
        <v>135888</v>
      </c>
      <c r="K10" s="103">
        <v>133632</v>
      </c>
      <c r="L10" s="103">
        <v>133493</v>
      </c>
    </row>
    <row r="11" spans="2:12" s="84" customFormat="1" ht="12.75">
      <c r="B11" s="85"/>
      <c r="C11" s="79" t="s">
        <v>577</v>
      </c>
      <c r="D11" s="93">
        <v>11873</v>
      </c>
      <c r="E11" s="93">
        <v>10838</v>
      </c>
      <c r="F11" s="93">
        <v>10453</v>
      </c>
      <c r="G11" s="93">
        <v>10128</v>
      </c>
      <c r="H11" s="93">
        <v>10080</v>
      </c>
      <c r="I11" s="93">
        <v>9806</v>
      </c>
      <c r="J11" s="93">
        <v>8366</v>
      </c>
      <c r="K11" s="93">
        <v>7431</v>
      </c>
      <c r="L11" s="93">
        <v>7419</v>
      </c>
    </row>
    <row r="12" spans="2:12" s="84" customFormat="1" ht="12.75">
      <c r="B12" s="85"/>
      <c r="C12" s="79" t="s">
        <v>743</v>
      </c>
      <c r="D12" s="93">
        <v>14449</v>
      </c>
      <c r="E12" s="93">
        <v>16066</v>
      </c>
      <c r="F12" s="93">
        <v>18151</v>
      </c>
      <c r="G12" s="93">
        <v>20550</v>
      </c>
      <c r="H12" s="93">
        <v>23311</v>
      </c>
      <c r="I12" s="93">
        <v>25728</v>
      </c>
      <c r="J12" s="93">
        <v>27850</v>
      </c>
      <c r="K12" s="93">
        <v>30062</v>
      </c>
      <c r="L12" s="93">
        <v>32816</v>
      </c>
    </row>
    <row r="13" spans="2:12" s="84" customFormat="1" ht="12.75">
      <c r="B13" s="90"/>
      <c r="C13" s="80" t="s">
        <v>744</v>
      </c>
      <c r="D13" s="95">
        <v>70704</v>
      </c>
      <c r="E13" s="95">
        <v>76143</v>
      </c>
      <c r="F13" s="95">
        <v>75917</v>
      </c>
      <c r="G13" s="95">
        <v>74190</v>
      </c>
      <c r="H13" s="95">
        <v>78945</v>
      </c>
      <c r="I13" s="95">
        <v>84627</v>
      </c>
      <c r="J13" s="95">
        <v>82844</v>
      </c>
      <c r="K13" s="95">
        <v>79547</v>
      </c>
      <c r="L13" s="95">
        <v>76623</v>
      </c>
    </row>
    <row r="14" spans="2:12" s="84" customFormat="1" ht="12.75">
      <c r="B14" s="85"/>
      <c r="C14" s="79" t="s">
        <v>745</v>
      </c>
      <c r="D14" s="93">
        <v>9691</v>
      </c>
      <c r="E14" s="93">
        <v>10233</v>
      </c>
      <c r="F14" s="93">
        <v>10804</v>
      </c>
      <c r="G14" s="93">
        <v>11389</v>
      </c>
      <c r="H14" s="93">
        <v>11769</v>
      </c>
      <c r="I14" s="93">
        <v>11790</v>
      </c>
      <c r="J14" s="93">
        <v>11757</v>
      </c>
      <c r="K14" s="93">
        <v>11683</v>
      </c>
      <c r="L14" s="93">
        <v>11601</v>
      </c>
    </row>
    <row r="15" spans="2:12" s="84" customFormat="1" ht="12.75">
      <c r="B15" s="85"/>
      <c r="C15" s="79" t="s">
        <v>746</v>
      </c>
      <c r="D15" s="93">
        <v>4663</v>
      </c>
      <c r="E15" s="93">
        <v>4002</v>
      </c>
      <c r="F15" s="93">
        <v>3735</v>
      </c>
      <c r="G15" s="93">
        <v>3760</v>
      </c>
      <c r="H15" s="93">
        <v>4064</v>
      </c>
      <c r="I15" s="93">
        <v>4356</v>
      </c>
      <c r="J15" s="93">
        <v>4518</v>
      </c>
      <c r="K15" s="93">
        <v>4341</v>
      </c>
      <c r="L15" s="93">
        <v>4461</v>
      </c>
    </row>
    <row r="16" spans="2:12" s="84" customFormat="1" ht="12.75">
      <c r="B16" s="85"/>
      <c r="C16" s="79" t="s">
        <v>747</v>
      </c>
      <c r="D16" s="93">
        <v>449</v>
      </c>
      <c r="E16" s="93">
        <v>459</v>
      </c>
      <c r="F16" s="93">
        <v>491</v>
      </c>
      <c r="G16" s="93">
        <v>463</v>
      </c>
      <c r="H16" s="93">
        <v>484</v>
      </c>
      <c r="I16" s="93">
        <v>518</v>
      </c>
      <c r="J16" s="93">
        <v>554</v>
      </c>
      <c r="K16" s="93">
        <v>567</v>
      </c>
      <c r="L16" s="93">
        <v>573</v>
      </c>
    </row>
    <row r="17" spans="2:12" s="84" customFormat="1" ht="12.75">
      <c r="B17" s="85"/>
      <c r="C17" s="79"/>
      <c r="D17" s="77"/>
      <c r="E17" s="77"/>
      <c r="F17" s="77"/>
      <c r="G17" s="77"/>
      <c r="H17" s="77"/>
      <c r="I17" s="77"/>
      <c r="J17" s="77"/>
      <c r="K17" s="77"/>
      <c r="L17" s="77"/>
    </row>
    <row r="18" spans="2:12" s="84" customFormat="1" ht="12.75">
      <c r="B18" s="85"/>
      <c r="C18" s="79" t="s">
        <v>606</v>
      </c>
      <c r="D18" s="93">
        <v>7595.3332</v>
      </c>
      <c r="E18" s="93">
        <v>7501.2802</v>
      </c>
      <c r="F18" s="93">
        <v>6943.9034</v>
      </c>
      <c r="G18" s="93">
        <v>6473.261</v>
      </c>
      <c r="H18" s="93">
        <v>6165.976</v>
      </c>
      <c r="I18" s="93">
        <v>5918.8194</v>
      </c>
      <c r="J18" s="93">
        <v>5553.7106</v>
      </c>
      <c r="K18" s="93">
        <v>5105.746</v>
      </c>
      <c r="L18" s="93">
        <v>5059.1</v>
      </c>
    </row>
    <row r="19" spans="2:12" s="84" customFormat="1" ht="12.75">
      <c r="B19" s="85"/>
      <c r="C19" s="79" t="s">
        <v>748</v>
      </c>
      <c r="D19" s="93">
        <v>26313</v>
      </c>
      <c r="E19" s="93">
        <v>28798</v>
      </c>
      <c r="F19" s="93">
        <v>25131</v>
      </c>
      <c r="G19" s="93">
        <v>20745</v>
      </c>
      <c r="H19" s="93">
        <v>21627</v>
      </c>
      <c r="I19" s="93">
        <v>24721</v>
      </c>
      <c r="J19" s="93">
        <v>21555</v>
      </c>
      <c r="K19" s="93">
        <v>19848</v>
      </c>
      <c r="L19" s="93">
        <v>17569</v>
      </c>
    </row>
    <row r="20" spans="2:12" s="84" customFormat="1" ht="12.75">
      <c r="B20" s="85"/>
      <c r="C20" s="79" t="s">
        <v>749</v>
      </c>
      <c r="D20" s="93">
        <v>19108</v>
      </c>
      <c r="E20" s="93">
        <v>20241</v>
      </c>
      <c r="F20" s="93">
        <v>21699</v>
      </c>
      <c r="G20" s="93">
        <v>23452</v>
      </c>
      <c r="H20" s="93">
        <v>25048</v>
      </c>
      <c r="I20" s="93">
        <v>26524</v>
      </c>
      <c r="J20" s="93">
        <v>27890</v>
      </c>
      <c r="K20" s="93">
        <v>27728</v>
      </c>
      <c r="L20" s="93">
        <v>27408</v>
      </c>
    </row>
    <row r="21" spans="2:12" s="84" customFormat="1" ht="12.75">
      <c r="B21" s="85"/>
      <c r="C21" s="79" t="s">
        <v>750</v>
      </c>
      <c r="D21" s="93">
        <v>1662</v>
      </c>
      <c r="E21" s="93">
        <v>1793</v>
      </c>
      <c r="F21" s="93">
        <v>2147</v>
      </c>
      <c r="G21" s="93">
        <v>1759</v>
      </c>
      <c r="H21" s="93">
        <v>1533</v>
      </c>
      <c r="I21" s="93">
        <v>1281</v>
      </c>
      <c r="J21" s="93">
        <v>1213</v>
      </c>
      <c r="K21" s="93">
        <v>1213</v>
      </c>
      <c r="L21" s="93">
        <v>1141</v>
      </c>
    </row>
    <row r="22" spans="2:12" s="84" customFormat="1" ht="12.75">
      <c r="B22" s="85"/>
      <c r="C22" s="79" t="s">
        <v>751</v>
      </c>
      <c r="D22" s="93">
        <v>2585</v>
      </c>
      <c r="E22" s="93">
        <v>1854</v>
      </c>
      <c r="F22" s="93">
        <v>2027</v>
      </c>
      <c r="G22" s="93">
        <v>2163</v>
      </c>
      <c r="H22" s="93">
        <v>2371</v>
      </c>
      <c r="I22" s="93">
        <v>2363</v>
      </c>
      <c r="J22" s="93">
        <v>1620</v>
      </c>
      <c r="K22" s="93">
        <v>1326</v>
      </c>
      <c r="L22" s="93">
        <v>1441</v>
      </c>
    </row>
    <row r="23" spans="2:12" s="84" customFormat="1" ht="12.75">
      <c r="B23" s="85"/>
      <c r="C23" s="79" t="s">
        <v>752</v>
      </c>
      <c r="D23" s="93">
        <v>4197</v>
      </c>
      <c r="E23" s="93">
        <v>3618</v>
      </c>
      <c r="F23" s="93">
        <v>3383</v>
      </c>
      <c r="G23" s="93">
        <v>3396</v>
      </c>
      <c r="H23" s="93">
        <v>3689</v>
      </c>
      <c r="I23" s="93">
        <v>3973</v>
      </c>
      <c r="J23" s="93">
        <v>4123</v>
      </c>
      <c r="K23" s="93">
        <v>3992</v>
      </c>
      <c r="L23" s="93">
        <v>4124</v>
      </c>
    </row>
    <row r="24" spans="2:12" s="84" customFormat="1" ht="12.75">
      <c r="B24" s="104"/>
      <c r="C24" s="105"/>
      <c r="D24" s="106"/>
      <c r="E24" s="106"/>
      <c r="F24" s="106"/>
      <c r="G24" s="106"/>
      <c r="H24" s="106"/>
      <c r="I24" s="106"/>
      <c r="J24" s="106"/>
      <c r="K24" s="106"/>
      <c r="L24" s="106"/>
    </row>
    <row r="25" spans="2:12" s="84" customFormat="1" ht="12.75">
      <c r="B25" s="85"/>
      <c r="C25" s="85" t="s">
        <v>763</v>
      </c>
      <c r="D25" s="77"/>
      <c r="E25" s="77"/>
      <c r="F25" s="77"/>
      <c r="G25" s="77"/>
      <c r="H25" s="77"/>
      <c r="I25" s="77"/>
      <c r="J25" s="77"/>
      <c r="K25" s="77"/>
      <c r="L25" s="77"/>
    </row>
    <row r="26" spans="2:12" s="84" customFormat="1" ht="12.75">
      <c r="B26" s="85"/>
      <c r="C26" s="85" t="s">
        <v>529</v>
      </c>
      <c r="D26" s="77"/>
      <c r="E26" s="77"/>
      <c r="F26" s="77"/>
      <c r="G26" s="77"/>
      <c r="H26" s="77"/>
      <c r="I26" s="77"/>
      <c r="J26" s="77"/>
      <c r="K26" s="77"/>
      <c r="L26" s="77"/>
    </row>
    <row r="27" spans="3:12" ht="12.75">
      <c r="C27" s="85"/>
      <c r="D27" s="77"/>
      <c r="E27" s="77"/>
      <c r="F27" s="77"/>
      <c r="G27" s="77"/>
      <c r="H27" s="77"/>
      <c r="I27" s="77"/>
      <c r="J27" s="77"/>
      <c r="K27" s="77"/>
      <c r="L27" s="77"/>
    </row>
    <row r="28" spans="3:12" ht="12.75">
      <c r="C28" s="85" t="s">
        <v>523</v>
      </c>
      <c r="D28" s="77"/>
      <c r="E28" s="77"/>
      <c r="F28" s="77"/>
      <c r="G28" s="77"/>
      <c r="H28" s="77"/>
      <c r="I28" s="77"/>
      <c r="J28" s="77"/>
      <c r="K28" s="77"/>
      <c r="L28" s="77"/>
    </row>
  </sheetData>
  <printOptions/>
  <pageMargins left="0.75" right="0.75" top="1" bottom="1" header="0.5" footer="0.5"/>
  <pageSetup horizontalDpi="2400" verticalDpi="2400" orientation="portrait" paperSize="9" r:id="rId1"/>
</worksheet>
</file>

<file path=xl/worksheets/sheet31.xml><?xml version="1.0" encoding="utf-8"?>
<worksheet xmlns="http://schemas.openxmlformats.org/spreadsheetml/2006/main" xmlns:r="http://schemas.openxmlformats.org/officeDocument/2006/relationships">
  <sheetPr codeName="Sheet22"/>
  <dimension ref="B1:N48"/>
  <sheetViews>
    <sheetView showGridLines="0" workbookViewId="0" topLeftCell="A1">
      <selection activeCell="A1" sqref="A1"/>
    </sheetView>
  </sheetViews>
  <sheetFormatPr defaultColWidth="9.140625" defaultRowHeight="12.75"/>
  <cols>
    <col min="1" max="1" width="9.140625" style="70" customWidth="1"/>
    <col min="2" max="2" width="1.7109375" style="70" customWidth="1"/>
    <col min="3" max="3" width="16.421875" style="70" customWidth="1"/>
    <col min="4" max="14" width="7.00390625" style="70" customWidth="1"/>
    <col min="15" max="16384" width="9.140625" style="70" customWidth="1"/>
  </cols>
  <sheetData>
    <row r="1" spans="2:14" s="326" customFormat="1" ht="12">
      <c r="B1" s="330"/>
      <c r="C1" s="330"/>
      <c r="D1" s="330"/>
      <c r="E1" s="330"/>
      <c r="F1" s="330"/>
      <c r="G1" s="330"/>
      <c r="H1" s="330"/>
      <c r="I1" s="330"/>
      <c r="J1" s="330"/>
      <c r="K1" s="330"/>
      <c r="L1" s="330"/>
      <c r="M1" s="330"/>
      <c r="N1" s="330"/>
    </row>
    <row r="2" ht="12">
      <c r="C2" s="70" t="s">
        <v>737</v>
      </c>
    </row>
    <row r="3" spans="2:3" ht="12">
      <c r="B3" s="99"/>
      <c r="C3" s="70" t="s">
        <v>738</v>
      </c>
    </row>
    <row r="4" ht="12">
      <c r="C4" s="70" t="s">
        <v>847</v>
      </c>
    </row>
    <row r="6" ht="12">
      <c r="C6" s="70" t="s">
        <v>849</v>
      </c>
    </row>
    <row r="7" spans="3:8" ht="12">
      <c r="C7" s="100" t="s">
        <v>839</v>
      </c>
      <c r="H7" s="161"/>
    </row>
    <row r="9" spans="2:14" ht="12">
      <c r="B9" s="82"/>
      <c r="C9" s="82"/>
      <c r="D9" s="108">
        <v>1996</v>
      </c>
      <c r="E9" s="108">
        <v>1997</v>
      </c>
      <c r="F9" s="108">
        <v>1998</v>
      </c>
      <c r="G9" s="108">
        <v>1999</v>
      </c>
      <c r="H9" s="108">
        <v>2000</v>
      </c>
      <c r="I9" s="108">
        <v>2001</v>
      </c>
      <c r="J9" s="108">
        <v>2002</v>
      </c>
      <c r="K9" s="108">
        <v>2003</v>
      </c>
      <c r="L9" s="108">
        <v>2004</v>
      </c>
      <c r="M9" s="108">
        <v>2005</v>
      </c>
      <c r="N9" s="108">
        <v>2006</v>
      </c>
    </row>
    <row r="10" spans="2:14" ht="12">
      <c r="B10" s="85"/>
      <c r="C10" s="79" t="s">
        <v>607</v>
      </c>
      <c r="D10" s="77">
        <v>5132.932</v>
      </c>
      <c r="E10" s="77">
        <v>5117.878</v>
      </c>
      <c r="F10" s="77">
        <v>5074.957</v>
      </c>
      <c r="G10" s="77">
        <v>5072.548</v>
      </c>
      <c r="H10" s="77">
        <v>5123.099</v>
      </c>
      <c r="I10" s="77">
        <v>5021.879</v>
      </c>
      <c r="J10" s="77">
        <v>4993.169</v>
      </c>
      <c r="K10" s="77">
        <v>5040.692</v>
      </c>
      <c r="L10" s="77">
        <v>5116.753</v>
      </c>
      <c r="M10" s="77">
        <v>5134.414</v>
      </c>
      <c r="N10" s="77" t="s">
        <v>603</v>
      </c>
    </row>
    <row r="11" spans="2:14" ht="12">
      <c r="B11" s="90"/>
      <c r="C11" s="80" t="s">
        <v>769</v>
      </c>
      <c r="D11" s="78">
        <v>3162.788</v>
      </c>
      <c r="E11" s="78">
        <v>3185.995</v>
      </c>
      <c r="F11" s="78">
        <v>3178.076</v>
      </c>
      <c r="G11" s="78">
        <v>3207.748</v>
      </c>
      <c r="H11" s="78">
        <v>3275.919</v>
      </c>
      <c r="I11" s="78">
        <v>3224.313</v>
      </c>
      <c r="J11" s="78">
        <v>3218.356</v>
      </c>
      <c r="K11" s="78">
        <v>3233.605</v>
      </c>
      <c r="L11" s="78">
        <v>3269.453</v>
      </c>
      <c r="M11" s="78">
        <v>3257.133</v>
      </c>
      <c r="N11" s="78" t="s">
        <v>603</v>
      </c>
    </row>
    <row r="12" spans="2:14" ht="12">
      <c r="B12" s="104"/>
      <c r="C12" s="105" t="s">
        <v>770</v>
      </c>
      <c r="D12" s="106">
        <v>116.442</v>
      </c>
      <c r="E12" s="106">
        <v>116.213</v>
      </c>
      <c r="F12" s="106">
        <v>114.465</v>
      </c>
      <c r="G12" s="106">
        <v>113.5</v>
      </c>
      <c r="H12" s="106">
        <v>116.3</v>
      </c>
      <c r="I12" s="106">
        <v>114</v>
      </c>
      <c r="J12" s="106">
        <v>111.1</v>
      </c>
      <c r="K12" s="106">
        <v>112.1</v>
      </c>
      <c r="L12" s="106">
        <v>115.618</v>
      </c>
      <c r="M12" s="106">
        <v>117.799</v>
      </c>
      <c r="N12" s="106" t="s">
        <v>603</v>
      </c>
    </row>
    <row r="13" spans="2:14" ht="12">
      <c r="B13" s="85"/>
      <c r="C13" s="79" t="s">
        <v>771</v>
      </c>
      <c r="D13" s="77">
        <v>72.188</v>
      </c>
      <c r="E13" s="77">
        <v>64.125</v>
      </c>
      <c r="F13" s="77">
        <v>65.361</v>
      </c>
      <c r="G13" s="77">
        <v>72.29</v>
      </c>
      <c r="H13" s="77">
        <v>73.679</v>
      </c>
      <c r="I13" s="77">
        <v>68.18</v>
      </c>
      <c r="J13" s="77">
        <v>66.499</v>
      </c>
      <c r="K13" s="77">
        <v>67.359</v>
      </c>
      <c r="L13" s="77">
        <v>69.886</v>
      </c>
      <c r="M13" s="77">
        <v>71.075</v>
      </c>
      <c r="N13" s="77">
        <v>73.978</v>
      </c>
    </row>
    <row r="14" spans="2:14" ht="12">
      <c r="B14" s="85"/>
      <c r="C14" s="79" t="s">
        <v>772</v>
      </c>
      <c r="D14" s="77">
        <v>90.446</v>
      </c>
      <c r="E14" s="77">
        <v>90.657</v>
      </c>
      <c r="F14" s="77">
        <v>90.535</v>
      </c>
      <c r="G14" s="77">
        <v>89.471</v>
      </c>
      <c r="H14" s="77">
        <v>90.91</v>
      </c>
      <c r="I14" s="77">
        <v>90.715</v>
      </c>
      <c r="J14" s="77">
        <v>92.786</v>
      </c>
      <c r="K14" s="77">
        <v>93.685</v>
      </c>
      <c r="L14" s="77">
        <v>97.664</v>
      </c>
      <c r="M14" s="77">
        <v>102.211</v>
      </c>
      <c r="N14" s="77">
        <v>105.831</v>
      </c>
    </row>
    <row r="15" spans="2:14" ht="12">
      <c r="B15" s="85"/>
      <c r="C15" s="79" t="s">
        <v>773</v>
      </c>
      <c r="D15" s="77">
        <v>67.638</v>
      </c>
      <c r="E15" s="77">
        <v>67.648</v>
      </c>
      <c r="F15" s="77">
        <v>66.174</v>
      </c>
      <c r="G15" s="77">
        <v>66.22</v>
      </c>
      <c r="H15" s="77">
        <v>67.084</v>
      </c>
      <c r="I15" s="77">
        <v>65.458</v>
      </c>
      <c r="J15" s="77">
        <v>64.149</v>
      </c>
      <c r="K15" s="77">
        <v>64.682</v>
      </c>
      <c r="L15" s="77">
        <v>64.609</v>
      </c>
      <c r="M15" s="77">
        <v>64.282</v>
      </c>
      <c r="N15" s="77">
        <v>64.984</v>
      </c>
    </row>
    <row r="16" spans="2:14" ht="12">
      <c r="B16" s="85"/>
      <c r="C16" s="79" t="s">
        <v>774</v>
      </c>
      <c r="D16" s="77">
        <v>796.013</v>
      </c>
      <c r="E16" s="77">
        <v>812.173</v>
      </c>
      <c r="F16" s="77">
        <v>785.034</v>
      </c>
      <c r="G16" s="77">
        <v>770.744</v>
      </c>
      <c r="H16" s="77">
        <v>766.999</v>
      </c>
      <c r="I16" s="77">
        <v>734.475</v>
      </c>
      <c r="J16" s="77">
        <v>719.25</v>
      </c>
      <c r="K16" s="77">
        <v>706.721</v>
      </c>
      <c r="L16" s="77">
        <v>705.622</v>
      </c>
      <c r="M16" s="77">
        <v>685.795</v>
      </c>
      <c r="N16" s="91">
        <v>675</v>
      </c>
    </row>
    <row r="17" spans="2:14" ht="12">
      <c r="B17" s="85"/>
      <c r="C17" s="79" t="s">
        <v>775</v>
      </c>
      <c r="D17" s="77">
        <v>13.242</v>
      </c>
      <c r="E17" s="77">
        <v>12.577</v>
      </c>
      <c r="F17" s="77">
        <v>12.167</v>
      </c>
      <c r="G17" s="77">
        <v>12.425</v>
      </c>
      <c r="H17" s="77">
        <v>13.067</v>
      </c>
      <c r="I17" s="77">
        <v>12.632</v>
      </c>
      <c r="J17" s="77">
        <v>13.001</v>
      </c>
      <c r="K17" s="77">
        <v>13.036</v>
      </c>
      <c r="L17" s="77">
        <v>13.992</v>
      </c>
      <c r="M17" s="77">
        <v>14.35</v>
      </c>
      <c r="N17" s="77">
        <v>14.877</v>
      </c>
    </row>
    <row r="18" spans="2:14" ht="12">
      <c r="B18" s="85"/>
      <c r="C18" s="79" t="s">
        <v>776</v>
      </c>
      <c r="D18" s="77">
        <v>50.655</v>
      </c>
      <c r="E18" s="77">
        <v>52.775</v>
      </c>
      <c r="F18" s="77">
        <v>53.969</v>
      </c>
      <c r="G18" s="77">
        <v>53.924</v>
      </c>
      <c r="H18" s="77">
        <v>54.789</v>
      </c>
      <c r="I18" s="77">
        <v>57.854</v>
      </c>
      <c r="J18" s="77">
        <v>60.503</v>
      </c>
      <c r="K18" s="77">
        <v>61.529</v>
      </c>
      <c r="L18" s="77">
        <v>61.972</v>
      </c>
      <c r="M18" s="77">
        <v>61.042</v>
      </c>
      <c r="N18" s="77" t="s">
        <v>603</v>
      </c>
    </row>
    <row r="19" spans="2:14" ht="12">
      <c r="B19" s="85"/>
      <c r="C19" s="79" t="s">
        <v>777</v>
      </c>
      <c r="D19" s="77">
        <v>100.718</v>
      </c>
      <c r="E19" s="77">
        <v>102.038</v>
      </c>
      <c r="F19" s="77">
        <v>100.894</v>
      </c>
      <c r="G19" s="77">
        <v>100.643</v>
      </c>
      <c r="H19" s="77">
        <v>103.267</v>
      </c>
      <c r="I19" s="77">
        <v>102.282</v>
      </c>
      <c r="J19" s="77">
        <v>103.569</v>
      </c>
      <c r="K19" s="77">
        <v>104.42</v>
      </c>
      <c r="L19" s="77">
        <v>105.655</v>
      </c>
      <c r="M19" s="77">
        <v>107.545</v>
      </c>
      <c r="N19" s="91">
        <v>111.013</v>
      </c>
    </row>
    <row r="20" spans="2:14" ht="12">
      <c r="B20" s="85"/>
      <c r="C20" s="79" t="s">
        <v>778</v>
      </c>
      <c r="D20" s="77">
        <v>362.626</v>
      </c>
      <c r="E20" s="77">
        <v>369.035</v>
      </c>
      <c r="F20" s="77">
        <v>365.193</v>
      </c>
      <c r="G20" s="77">
        <v>380.13</v>
      </c>
      <c r="H20" s="77">
        <v>397.632</v>
      </c>
      <c r="I20" s="77">
        <v>406.38</v>
      </c>
      <c r="J20" s="77">
        <v>418.846</v>
      </c>
      <c r="K20" s="77">
        <v>441.881</v>
      </c>
      <c r="L20" s="77">
        <v>454.591</v>
      </c>
      <c r="M20" s="77">
        <v>466.371</v>
      </c>
      <c r="N20" s="91">
        <v>474.975</v>
      </c>
    </row>
    <row r="21" spans="2:14" ht="12">
      <c r="B21" s="85"/>
      <c r="C21" s="79" t="s">
        <v>600</v>
      </c>
      <c r="D21" s="77">
        <v>764.682</v>
      </c>
      <c r="E21" s="77">
        <v>758.114</v>
      </c>
      <c r="F21" s="77">
        <v>768.581</v>
      </c>
      <c r="G21" s="77">
        <v>776.548</v>
      </c>
      <c r="H21" s="77">
        <v>808.249</v>
      </c>
      <c r="I21" s="77">
        <v>804.052</v>
      </c>
      <c r="J21" s="77">
        <v>793.606</v>
      </c>
      <c r="K21" s="77">
        <v>793.893</v>
      </c>
      <c r="L21" s="77">
        <v>800.24</v>
      </c>
      <c r="M21" s="77">
        <v>807.787</v>
      </c>
      <c r="N21" s="91">
        <v>830.9</v>
      </c>
    </row>
    <row r="22" spans="2:14" ht="12">
      <c r="B22" s="85"/>
      <c r="C22" s="79" t="s">
        <v>779</v>
      </c>
      <c r="D22" s="77">
        <v>528.103</v>
      </c>
      <c r="E22" s="77">
        <v>534.461</v>
      </c>
      <c r="F22" s="77">
        <v>515.439</v>
      </c>
      <c r="G22" s="77">
        <v>537.242</v>
      </c>
      <c r="H22" s="77">
        <v>543.144</v>
      </c>
      <c r="I22" s="77">
        <v>535.282</v>
      </c>
      <c r="J22" s="77">
        <v>538.198</v>
      </c>
      <c r="K22" s="77">
        <v>544.063</v>
      </c>
      <c r="L22" s="77">
        <v>562.599</v>
      </c>
      <c r="M22" s="77">
        <v>554.022</v>
      </c>
      <c r="N22" s="77">
        <v>560.01</v>
      </c>
    </row>
    <row r="23" spans="2:14" ht="12">
      <c r="B23" s="85"/>
      <c r="C23" s="79" t="s">
        <v>780</v>
      </c>
      <c r="D23" s="77">
        <v>9.638</v>
      </c>
      <c r="E23" s="77">
        <v>9.275</v>
      </c>
      <c r="F23" s="77">
        <v>8.879</v>
      </c>
      <c r="G23" s="77">
        <v>8.505</v>
      </c>
      <c r="H23" s="77">
        <v>8.447</v>
      </c>
      <c r="I23" s="77">
        <v>8.167</v>
      </c>
      <c r="J23" s="77">
        <v>7.883</v>
      </c>
      <c r="K23" s="77">
        <v>8.088</v>
      </c>
      <c r="L23" s="77">
        <v>8.309</v>
      </c>
      <c r="M23" s="77">
        <v>8.243</v>
      </c>
      <c r="N23" s="77">
        <v>8.754</v>
      </c>
    </row>
    <row r="24" spans="2:14" ht="12">
      <c r="B24" s="85"/>
      <c r="C24" s="79" t="s">
        <v>781</v>
      </c>
      <c r="D24" s="77">
        <v>19.782</v>
      </c>
      <c r="E24" s="77">
        <v>18.83</v>
      </c>
      <c r="F24" s="77">
        <v>18.41</v>
      </c>
      <c r="G24" s="77">
        <v>19.396</v>
      </c>
      <c r="H24" s="77">
        <v>20.248</v>
      </c>
      <c r="I24" s="77">
        <v>19.664</v>
      </c>
      <c r="J24" s="77">
        <v>20.044</v>
      </c>
      <c r="K24" s="77">
        <v>21.006</v>
      </c>
      <c r="L24" s="77">
        <v>20.334</v>
      </c>
      <c r="M24" s="77">
        <v>21.497</v>
      </c>
      <c r="N24" s="77">
        <v>22.264</v>
      </c>
    </row>
    <row r="25" spans="2:14" ht="12">
      <c r="B25" s="85"/>
      <c r="C25" s="79" t="s">
        <v>782</v>
      </c>
      <c r="D25" s="77">
        <v>39.066</v>
      </c>
      <c r="E25" s="77">
        <v>37.812</v>
      </c>
      <c r="F25" s="77">
        <v>37.019</v>
      </c>
      <c r="G25" s="77">
        <v>36.415</v>
      </c>
      <c r="H25" s="77">
        <v>34.149</v>
      </c>
      <c r="I25" s="77">
        <v>31.546</v>
      </c>
      <c r="J25" s="77">
        <v>30.014</v>
      </c>
      <c r="K25" s="77">
        <v>30.598</v>
      </c>
      <c r="L25" s="77">
        <v>30.419</v>
      </c>
      <c r="M25" s="77">
        <v>30.541</v>
      </c>
      <c r="N25" s="77">
        <v>31.265</v>
      </c>
    </row>
    <row r="26" spans="2:14" ht="12">
      <c r="B26" s="85"/>
      <c r="C26" s="79" t="s">
        <v>601</v>
      </c>
      <c r="D26" s="77">
        <v>5.689</v>
      </c>
      <c r="E26" s="77">
        <v>5.503</v>
      </c>
      <c r="F26" s="77">
        <v>5.386</v>
      </c>
      <c r="G26" s="77">
        <v>5.582</v>
      </c>
      <c r="H26" s="77">
        <v>5.723</v>
      </c>
      <c r="I26" s="77">
        <v>5.459</v>
      </c>
      <c r="J26" s="77">
        <v>5.345</v>
      </c>
      <c r="K26" s="77">
        <v>5.303</v>
      </c>
      <c r="L26" s="77">
        <v>5.452</v>
      </c>
      <c r="M26" s="77">
        <v>5.371</v>
      </c>
      <c r="N26" s="77">
        <v>5.514</v>
      </c>
    </row>
    <row r="27" spans="2:14" ht="12">
      <c r="B27" s="85"/>
      <c r="C27" s="79" t="s">
        <v>783</v>
      </c>
      <c r="D27" s="77">
        <v>105.272</v>
      </c>
      <c r="E27" s="77">
        <v>100.35</v>
      </c>
      <c r="F27" s="77">
        <v>97.301</v>
      </c>
      <c r="G27" s="77">
        <v>94.645</v>
      </c>
      <c r="H27" s="77">
        <v>97.597</v>
      </c>
      <c r="I27" s="77">
        <v>97.047</v>
      </c>
      <c r="J27" s="77">
        <v>96.804</v>
      </c>
      <c r="K27" s="77">
        <v>94.647</v>
      </c>
      <c r="L27" s="77">
        <v>95.137</v>
      </c>
      <c r="M27" s="77">
        <v>97.496</v>
      </c>
      <c r="N27" s="91">
        <v>99.85</v>
      </c>
    </row>
    <row r="28" spans="2:14" ht="12">
      <c r="B28" s="85"/>
      <c r="C28" s="79" t="s">
        <v>784</v>
      </c>
      <c r="D28" s="77">
        <v>5.038</v>
      </c>
      <c r="E28" s="77">
        <v>4.848</v>
      </c>
      <c r="F28" s="77">
        <v>4.67</v>
      </c>
      <c r="G28" s="77">
        <v>4.403</v>
      </c>
      <c r="H28" s="77">
        <v>4.392</v>
      </c>
      <c r="I28" s="77">
        <v>3.957</v>
      </c>
      <c r="J28" s="77">
        <v>3.918</v>
      </c>
      <c r="K28" s="77">
        <v>4.05</v>
      </c>
      <c r="L28" s="77">
        <v>3.887</v>
      </c>
      <c r="M28" s="77">
        <v>3.858</v>
      </c>
      <c r="N28" s="77">
        <v>3.885</v>
      </c>
    </row>
    <row r="29" spans="2:14" ht="12">
      <c r="B29" s="85"/>
      <c r="C29" s="79" t="s">
        <v>785</v>
      </c>
      <c r="D29" s="77">
        <v>189.521</v>
      </c>
      <c r="E29" s="77">
        <v>192.443</v>
      </c>
      <c r="F29" s="77">
        <v>199.408</v>
      </c>
      <c r="G29" s="77">
        <v>200.445</v>
      </c>
      <c r="H29" s="77">
        <v>206.619</v>
      </c>
      <c r="I29" s="77">
        <v>202.603</v>
      </c>
      <c r="J29" s="77">
        <v>202.083</v>
      </c>
      <c r="K29" s="77">
        <v>200.297</v>
      </c>
      <c r="L29" s="77">
        <v>194.007</v>
      </c>
      <c r="M29" s="77">
        <v>187.91</v>
      </c>
      <c r="N29" s="77">
        <v>185.057</v>
      </c>
    </row>
    <row r="30" spans="2:14" ht="12">
      <c r="B30" s="85"/>
      <c r="C30" s="79" t="s">
        <v>786</v>
      </c>
      <c r="D30" s="77">
        <v>88.809</v>
      </c>
      <c r="E30" s="77">
        <v>84.045</v>
      </c>
      <c r="F30" s="77">
        <v>81.233</v>
      </c>
      <c r="G30" s="77">
        <v>78.138</v>
      </c>
      <c r="H30" s="77">
        <v>78.268</v>
      </c>
      <c r="I30" s="77">
        <v>75.458</v>
      </c>
      <c r="J30" s="77">
        <v>78.399</v>
      </c>
      <c r="K30" s="77">
        <v>76.944</v>
      </c>
      <c r="L30" s="77">
        <v>78.968</v>
      </c>
      <c r="M30" s="77">
        <v>78.19</v>
      </c>
      <c r="N30" s="77">
        <v>77.914</v>
      </c>
    </row>
    <row r="31" spans="2:14" ht="12">
      <c r="B31" s="85"/>
      <c r="C31" s="79" t="s">
        <v>787</v>
      </c>
      <c r="D31" s="77">
        <v>428.203</v>
      </c>
      <c r="E31" s="77">
        <v>412.635</v>
      </c>
      <c r="F31" s="77">
        <v>395.619</v>
      </c>
      <c r="G31" s="77">
        <v>382.002</v>
      </c>
      <c r="H31" s="77">
        <v>378.348</v>
      </c>
      <c r="I31" s="77">
        <v>368.205</v>
      </c>
      <c r="J31" s="77">
        <v>353.765</v>
      </c>
      <c r="K31" s="77">
        <v>351.072</v>
      </c>
      <c r="L31" s="77">
        <v>356.131</v>
      </c>
      <c r="M31" s="77">
        <v>364.383</v>
      </c>
      <c r="N31" s="77">
        <v>374.244</v>
      </c>
    </row>
    <row r="32" spans="2:14" ht="12">
      <c r="B32" s="85"/>
      <c r="C32" s="79" t="s">
        <v>602</v>
      </c>
      <c r="D32" s="77">
        <v>110.363</v>
      </c>
      <c r="E32" s="77">
        <v>113.047</v>
      </c>
      <c r="F32" s="77">
        <v>113.51</v>
      </c>
      <c r="G32" s="77">
        <v>116.002</v>
      </c>
      <c r="H32" s="77">
        <v>120.008</v>
      </c>
      <c r="I32" s="77">
        <v>112.774</v>
      </c>
      <c r="J32" s="77">
        <v>114.383</v>
      </c>
      <c r="K32" s="77">
        <v>112.515</v>
      </c>
      <c r="L32" s="77">
        <v>109.298</v>
      </c>
      <c r="M32" s="77">
        <v>109.399</v>
      </c>
      <c r="N32" s="91">
        <v>105.351</v>
      </c>
    </row>
    <row r="33" spans="2:14" ht="12">
      <c r="B33" s="85"/>
      <c r="C33" s="79" t="s">
        <v>788</v>
      </c>
      <c r="D33" s="77">
        <v>231.348</v>
      </c>
      <c r="E33" s="77">
        <v>236.891</v>
      </c>
      <c r="F33" s="77">
        <v>237.297</v>
      </c>
      <c r="G33" s="77">
        <v>234.6</v>
      </c>
      <c r="H33" s="77">
        <v>234.521</v>
      </c>
      <c r="I33" s="77">
        <v>220.368</v>
      </c>
      <c r="J33" s="77">
        <v>210.529</v>
      </c>
      <c r="K33" s="77">
        <v>212.459</v>
      </c>
      <c r="L33" s="77">
        <v>216.261</v>
      </c>
      <c r="M33" s="77">
        <v>221.02</v>
      </c>
      <c r="N33" s="77">
        <v>219.483</v>
      </c>
    </row>
    <row r="34" spans="2:14" ht="12">
      <c r="B34" s="85"/>
      <c r="C34" s="79" t="s">
        <v>789</v>
      </c>
      <c r="D34" s="77">
        <v>18.788</v>
      </c>
      <c r="E34" s="77">
        <v>18.165</v>
      </c>
      <c r="F34" s="77">
        <v>17.856</v>
      </c>
      <c r="G34" s="77">
        <v>17.533</v>
      </c>
      <c r="H34" s="77">
        <v>18.18</v>
      </c>
      <c r="I34" s="77">
        <v>17.477</v>
      </c>
      <c r="J34" s="77">
        <v>17.501</v>
      </c>
      <c r="K34" s="77">
        <v>17.321</v>
      </c>
      <c r="L34" s="77">
        <v>17.961</v>
      </c>
      <c r="M34" s="77">
        <v>18.157</v>
      </c>
      <c r="N34" s="91">
        <v>18.939</v>
      </c>
    </row>
    <row r="35" spans="2:14" ht="12">
      <c r="B35" s="85"/>
      <c r="C35" s="79" t="s">
        <v>790</v>
      </c>
      <c r="D35" s="77">
        <v>60.123</v>
      </c>
      <c r="E35" s="77">
        <v>59.111</v>
      </c>
      <c r="F35" s="77">
        <v>57.582</v>
      </c>
      <c r="G35" s="77">
        <v>56.223</v>
      </c>
      <c r="H35" s="77">
        <v>55.151</v>
      </c>
      <c r="I35" s="77">
        <v>51.136</v>
      </c>
      <c r="J35" s="77">
        <v>50.841</v>
      </c>
      <c r="K35" s="77">
        <v>51.713</v>
      </c>
      <c r="L35" s="77">
        <v>53.747</v>
      </c>
      <c r="M35" s="77">
        <v>54.43</v>
      </c>
      <c r="N35" s="77">
        <v>53.904</v>
      </c>
    </row>
    <row r="36" spans="2:14" ht="12">
      <c r="B36" s="90"/>
      <c r="C36" s="80" t="s">
        <v>791</v>
      </c>
      <c r="D36" s="78">
        <v>60.723</v>
      </c>
      <c r="E36" s="78">
        <v>59.329</v>
      </c>
      <c r="F36" s="78">
        <v>57.108</v>
      </c>
      <c r="G36" s="78">
        <v>57.574</v>
      </c>
      <c r="H36" s="78">
        <v>56.742</v>
      </c>
      <c r="I36" s="78">
        <v>56.189</v>
      </c>
      <c r="J36" s="78">
        <v>55.555</v>
      </c>
      <c r="K36" s="78">
        <v>56.63</v>
      </c>
      <c r="L36" s="78">
        <v>57.758</v>
      </c>
      <c r="M36" s="78">
        <v>57.745</v>
      </c>
      <c r="N36" s="78">
        <v>58.84</v>
      </c>
    </row>
    <row r="37" spans="2:14" ht="12">
      <c r="B37" s="90"/>
      <c r="C37" s="80" t="s">
        <v>792</v>
      </c>
      <c r="D37" s="78">
        <v>95.297</v>
      </c>
      <c r="E37" s="78">
        <v>90.502</v>
      </c>
      <c r="F37" s="78">
        <v>89.028</v>
      </c>
      <c r="G37" s="78">
        <v>88.173</v>
      </c>
      <c r="H37" s="78">
        <v>90.441</v>
      </c>
      <c r="I37" s="78">
        <v>91.466</v>
      </c>
      <c r="J37" s="78">
        <v>95.815</v>
      </c>
      <c r="K37" s="78">
        <v>99.157</v>
      </c>
      <c r="L37" s="78">
        <v>100.928</v>
      </c>
      <c r="M37" s="78">
        <v>101.346</v>
      </c>
      <c r="N37" s="78">
        <v>105.913</v>
      </c>
    </row>
    <row r="38" spans="2:14" ht="12">
      <c r="B38" s="87"/>
      <c r="C38" s="88" t="s">
        <v>793</v>
      </c>
      <c r="D38" s="89">
        <v>732.863</v>
      </c>
      <c r="E38" s="89">
        <v>726.622</v>
      </c>
      <c r="F38" s="89">
        <v>716.888</v>
      </c>
      <c r="G38" s="89">
        <v>699.976</v>
      </c>
      <c r="H38" s="89">
        <v>679.029</v>
      </c>
      <c r="I38" s="89">
        <v>669.123</v>
      </c>
      <c r="J38" s="89">
        <v>668.777</v>
      </c>
      <c r="K38" s="89">
        <v>695.549</v>
      </c>
      <c r="L38" s="89">
        <v>715.996</v>
      </c>
      <c r="M38" s="89">
        <v>722.549</v>
      </c>
      <c r="N38" s="92">
        <v>748.493</v>
      </c>
    </row>
    <row r="39" spans="2:14" ht="12">
      <c r="B39" s="85"/>
      <c r="C39" s="79" t="s">
        <v>794</v>
      </c>
      <c r="D39" s="77">
        <v>53.811</v>
      </c>
      <c r="E39" s="77">
        <v>55.501</v>
      </c>
      <c r="F39" s="77">
        <v>47.068</v>
      </c>
      <c r="G39" s="77">
        <v>45.179</v>
      </c>
      <c r="H39" s="77">
        <v>43.746</v>
      </c>
      <c r="I39" s="77">
        <v>40.993</v>
      </c>
      <c r="J39" s="77">
        <v>40.094</v>
      </c>
      <c r="K39" s="77">
        <v>39.668</v>
      </c>
      <c r="L39" s="77">
        <v>40.307</v>
      </c>
      <c r="M39" s="77">
        <v>42.492</v>
      </c>
      <c r="N39" s="77">
        <v>41.446</v>
      </c>
    </row>
    <row r="40" spans="2:14" ht="12">
      <c r="B40" s="85"/>
      <c r="C40" s="79" t="s">
        <v>795</v>
      </c>
      <c r="D40" s="77">
        <v>31.403</v>
      </c>
      <c r="E40" s="77">
        <v>29.478</v>
      </c>
      <c r="F40" s="77">
        <v>29.244</v>
      </c>
      <c r="G40" s="77">
        <v>27.309</v>
      </c>
      <c r="H40" s="77">
        <v>29.308</v>
      </c>
      <c r="I40" s="77">
        <v>27.01</v>
      </c>
      <c r="J40" s="77">
        <v>27.761</v>
      </c>
      <c r="K40" s="77">
        <v>27.011</v>
      </c>
      <c r="L40" s="77">
        <v>23.361</v>
      </c>
      <c r="M40" s="77">
        <v>22.482</v>
      </c>
      <c r="N40" s="77">
        <v>22.585</v>
      </c>
    </row>
    <row r="41" spans="2:14" ht="12">
      <c r="B41" s="87"/>
      <c r="C41" s="88" t="s">
        <v>796</v>
      </c>
      <c r="D41" s="89">
        <v>1486</v>
      </c>
      <c r="E41" s="89">
        <v>1500</v>
      </c>
      <c r="F41" s="89">
        <v>1505</v>
      </c>
      <c r="G41" s="89">
        <v>1501</v>
      </c>
      <c r="H41" s="89">
        <v>1494</v>
      </c>
      <c r="I41" s="89">
        <v>1486</v>
      </c>
      <c r="J41" s="89">
        <v>1482</v>
      </c>
      <c r="K41" s="89">
        <v>1479</v>
      </c>
      <c r="L41" s="89">
        <v>1360</v>
      </c>
      <c r="M41" s="89">
        <v>1361</v>
      </c>
      <c r="N41" s="89">
        <v>1362</v>
      </c>
    </row>
    <row r="42" spans="2:14" ht="12">
      <c r="B42" s="90"/>
      <c r="C42" s="80" t="s">
        <v>797</v>
      </c>
      <c r="D42" s="77">
        <v>4.329</v>
      </c>
      <c r="E42" s="77">
        <v>4.151</v>
      </c>
      <c r="F42" s="77">
        <v>4.178</v>
      </c>
      <c r="G42" s="77">
        <v>4.1</v>
      </c>
      <c r="H42" s="77">
        <v>4.315</v>
      </c>
      <c r="I42" s="77">
        <v>4.091</v>
      </c>
      <c r="J42" s="77">
        <v>4.049</v>
      </c>
      <c r="K42" s="77">
        <v>4.143</v>
      </c>
      <c r="L42" s="77">
        <v>4.234</v>
      </c>
      <c r="M42" s="77">
        <v>4.28</v>
      </c>
      <c r="N42" s="77">
        <v>4.415</v>
      </c>
    </row>
    <row r="43" spans="2:14" ht="12">
      <c r="B43" s="90"/>
      <c r="C43" s="80" t="s">
        <v>604</v>
      </c>
      <c r="D43" s="77">
        <v>0.405</v>
      </c>
      <c r="E43" s="77">
        <v>0.435</v>
      </c>
      <c r="F43" s="77">
        <v>0.4</v>
      </c>
      <c r="G43" s="77">
        <v>0.4</v>
      </c>
      <c r="H43" s="77">
        <v>0.42</v>
      </c>
      <c r="I43" s="77">
        <v>0.401</v>
      </c>
      <c r="J43" s="77">
        <v>0.395</v>
      </c>
      <c r="K43" s="77">
        <v>0.347</v>
      </c>
      <c r="L43" s="77">
        <v>0.372</v>
      </c>
      <c r="M43" s="77">
        <v>0.381</v>
      </c>
      <c r="N43" s="91">
        <v>0.36</v>
      </c>
    </row>
    <row r="44" spans="2:14" ht="12">
      <c r="B44" s="90"/>
      <c r="C44" s="80" t="s">
        <v>798</v>
      </c>
      <c r="D44" s="77">
        <v>60.927</v>
      </c>
      <c r="E44" s="77">
        <v>59.801</v>
      </c>
      <c r="F44" s="77">
        <v>58.352</v>
      </c>
      <c r="G44" s="77">
        <v>59.298</v>
      </c>
      <c r="H44" s="77">
        <v>59.234</v>
      </c>
      <c r="I44" s="77">
        <v>56.696</v>
      </c>
      <c r="J44" s="77">
        <v>55.434</v>
      </c>
      <c r="K44" s="77">
        <v>56.458</v>
      </c>
      <c r="L44" s="77">
        <v>56.951</v>
      </c>
      <c r="M44" s="77">
        <v>56.756</v>
      </c>
      <c r="N44" s="77">
        <v>58.545</v>
      </c>
    </row>
    <row r="45" spans="2:14" ht="12">
      <c r="B45" s="87"/>
      <c r="C45" s="88" t="s">
        <v>799</v>
      </c>
      <c r="D45" s="89">
        <v>83.007</v>
      </c>
      <c r="E45" s="89">
        <v>80.584</v>
      </c>
      <c r="F45" s="89">
        <v>78.949</v>
      </c>
      <c r="G45" s="89">
        <v>78.408</v>
      </c>
      <c r="H45" s="89">
        <v>78.458</v>
      </c>
      <c r="I45" s="89">
        <v>72.295</v>
      </c>
      <c r="J45" s="89">
        <v>72.372</v>
      </c>
      <c r="K45" s="89">
        <v>71.848</v>
      </c>
      <c r="L45" s="89">
        <v>73.082</v>
      </c>
      <c r="M45" s="89">
        <v>72.903</v>
      </c>
      <c r="N45" s="92">
        <v>73.6</v>
      </c>
    </row>
    <row r="46" spans="2:14" ht="12">
      <c r="B46" s="90"/>
      <c r="C46" s="90"/>
      <c r="D46" s="78"/>
      <c r="E46" s="78"/>
      <c r="F46" s="78"/>
      <c r="G46" s="78"/>
      <c r="H46" s="78"/>
      <c r="I46" s="78"/>
      <c r="J46" s="78"/>
      <c r="K46" s="78"/>
      <c r="L46" s="78"/>
      <c r="M46" s="78"/>
      <c r="N46" s="90"/>
    </row>
    <row r="47" spans="2:14" ht="12">
      <c r="B47" s="90"/>
      <c r="C47" s="90" t="s">
        <v>767</v>
      </c>
      <c r="D47" s="78"/>
      <c r="E47" s="78"/>
      <c r="F47" s="78"/>
      <c r="G47" s="78"/>
      <c r="H47" s="78"/>
      <c r="I47" s="78"/>
      <c r="J47" s="78"/>
      <c r="K47" s="78"/>
      <c r="L47" s="78"/>
      <c r="M47" s="78"/>
      <c r="N47" s="90"/>
    </row>
    <row r="48" spans="2:14" ht="12">
      <c r="B48" s="90"/>
      <c r="C48" s="25" t="s">
        <v>406</v>
      </c>
      <c r="D48" s="78"/>
      <c r="E48" s="78"/>
      <c r="F48" s="78"/>
      <c r="G48" s="78"/>
      <c r="H48" s="78"/>
      <c r="I48" s="78"/>
      <c r="J48" s="78"/>
      <c r="K48" s="78"/>
      <c r="L48" s="78"/>
      <c r="M48" s="78"/>
      <c r="N48" s="90"/>
    </row>
  </sheetData>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56"/>
  <dimension ref="B2:L28"/>
  <sheetViews>
    <sheetView showGridLines="0" workbookViewId="0" topLeftCell="A1">
      <selection activeCell="A1" sqref="A1"/>
    </sheetView>
  </sheetViews>
  <sheetFormatPr defaultColWidth="9.140625" defaultRowHeight="12.75"/>
  <cols>
    <col min="1" max="1" width="9.140625" style="98" customWidth="1"/>
    <col min="2" max="2" width="1.7109375" style="98" customWidth="1"/>
    <col min="3" max="3" width="27.8515625" style="70" customWidth="1"/>
    <col min="4" max="12" width="7.28125" style="70" customWidth="1"/>
    <col min="13" max="16384" width="9.140625" style="98" customWidth="1"/>
  </cols>
  <sheetData>
    <row r="1" s="331" customFormat="1" ht="12.75"/>
    <row r="2" ht="12.75">
      <c r="C2" s="70" t="s">
        <v>737</v>
      </c>
    </row>
    <row r="3" ht="12.75">
      <c r="C3" s="70" t="s">
        <v>738</v>
      </c>
    </row>
    <row r="4" ht="12.75">
      <c r="C4" s="70" t="s">
        <v>847</v>
      </c>
    </row>
    <row r="6" ht="12.75">
      <c r="C6" s="70" t="s">
        <v>850</v>
      </c>
    </row>
    <row r="7" ht="12.75">
      <c r="C7" s="70" t="s">
        <v>851</v>
      </c>
    </row>
    <row r="9" spans="2:12" s="84" customFormat="1" ht="24">
      <c r="B9" s="82"/>
      <c r="C9" s="82"/>
      <c r="D9" s="107" t="s">
        <v>579</v>
      </c>
      <c r="E9" s="107" t="s">
        <v>580</v>
      </c>
      <c r="F9" s="107" t="s">
        <v>581</v>
      </c>
      <c r="G9" s="107" t="s">
        <v>582</v>
      </c>
      <c r="H9" s="107" t="s">
        <v>583</v>
      </c>
      <c r="I9" s="107" t="s">
        <v>584</v>
      </c>
      <c r="J9" s="107" t="s">
        <v>585</v>
      </c>
      <c r="K9" s="107" t="s">
        <v>586</v>
      </c>
      <c r="L9" s="107" t="s">
        <v>587</v>
      </c>
    </row>
    <row r="10" spans="2:12" s="84" customFormat="1" ht="12.75">
      <c r="B10" s="159"/>
      <c r="C10" s="160" t="s">
        <v>742</v>
      </c>
      <c r="D10" s="164">
        <v>35.1</v>
      </c>
      <c r="E10" s="164">
        <v>33.4</v>
      </c>
      <c r="F10" s="164">
        <v>30.8</v>
      </c>
      <c r="G10" s="164">
        <v>28.3</v>
      </c>
      <c r="H10" s="164">
        <v>27.6</v>
      </c>
      <c r="I10" s="164">
        <v>27</v>
      </c>
      <c r="J10" s="164">
        <v>24.7</v>
      </c>
      <c r="K10" s="164">
        <v>22.6</v>
      </c>
      <c r="L10" s="164">
        <v>21.1</v>
      </c>
    </row>
    <row r="11" spans="2:12" s="84" customFormat="1" ht="12.75">
      <c r="B11" s="85"/>
      <c r="C11" s="79" t="s">
        <v>577</v>
      </c>
      <c r="D11" s="77">
        <v>19.2</v>
      </c>
      <c r="E11" s="77">
        <v>16.8</v>
      </c>
      <c r="F11" s="77">
        <v>15.7</v>
      </c>
      <c r="G11" s="77">
        <v>14.8</v>
      </c>
      <c r="H11" s="77">
        <v>14.4</v>
      </c>
      <c r="I11" s="77">
        <v>13.7</v>
      </c>
      <c r="J11" s="77">
        <v>11.5</v>
      </c>
      <c r="K11" s="77">
        <v>10.2</v>
      </c>
      <c r="L11" s="77">
        <v>10.2</v>
      </c>
    </row>
    <row r="12" spans="2:12" s="84" customFormat="1" ht="12.75">
      <c r="B12" s="85"/>
      <c r="C12" s="79" t="s">
        <v>743</v>
      </c>
      <c r="D12" s="77">
        <v>48</v>
      </c>
      <c r="E12" s="77">
        <v>47</v>
      </c>
      <c r="F12" s="77">
        <v>46.5</v>
      </c>
      <c r="G12" s="77">
        <v>45.9</v>
      </c>
      <c r="H12" s="77">
        <v>45.1</v>
      </c>
      <c r="I12" s="77">
        <v>43.2</v>
      </c>
      <c r="J12" s="77">
        <v>40.8</v>
      </c>
      <c r="K12" s="77">
        <v>38.9</v>
      </c>
      <c r="L12" s="77">
        <v>37.7</v>
      </c>
    </row>
    <row r="13" spans="2:12" s="84" customFormat="1" ht="12.75">
      <c r="B13" s="90"/>
      <c r="C13" s="80" t="s">
        <v>744</v>
      </c>
      <c r="D13" s="78">
        <v>39.2</v>
      </c>
      <c r="E13" s="78">
        <v>37.7</v>
      </c>
      <c r="F13" s="78">
        <v>33.5</v>
      </c>
      <c r="G13" s="78">
        <v>29.5</v>
      </c>
      <c r="H13" s="78">
        <v>28.5</v>
      </c>
      <c r="I13" s="78">
        <v>27.9</v>
      </c>
      <c r="J13" s="78">
        <v>25</v>
      </c>
      <c r="K13" s="78">
        <v>22.2</v>
      </c>
      <c r="L13" s="78">
        <v>20.1</v>
      </c>
    </row>
    <row r="14" spans="2:12" s="84" customFormat="1" ht="12.75">
      <c r="B14" s="85"/>
      <c r="C14" s="79" t="s">
        <v>745</v>
      </c>
      <c r="D14" s="77">
        <v>41</v>
      </c>
      <c r="E14" s="77">
        <v>37.9</v>
      </c>
      <c r="F14" s="77">
        <v>35.3</v>
      </c>
      <c r="G14" s="77">
        <v>33</v>
      </c>
      <c r="H14" s="77">
        <v>30.6</v>
      </c>
      <c r="I14" s="77">
        <v>27.8</v>
      </c>
      <c r="J14" s="77">
        <v>25.3</v>
      </c>
      <c r="K14" s="77">
        <v>23.2</v>
      </c>
      <c r="L14" s="77">
        <v>21.5</v>
      </c>
    </row>
    <row r="15" spans="2:12" s="84" customFormat="1" ht="12.75">
      <c r="B15" s="85"/>
      <c r="C15" s="79" t="s">
        <v>746</v>
      </c>
      <c r="D15" s="77">
        <v>22</v>
      </c>
      <c r="E15" s="77">
        <v>17.7</v>
      </c>
      <c r="F15" s="77">
        <v>15.7</v>
      </c>
      <c r="G15" s="77">
        <v>15.1</v>
      </c>
      <c r="H15" s="77">
        <v>15.5</v>
      </c>
      <c r="I15" s="77">
        <v>15.8</v>
      </c>
      <c r="J15" s="77">
        <v>15.5</v>
      </c>
      <c r="K15" s="77">
        <v>14.1</v>
      </c>
      <c r="L15" s="77">
        <v>13.8</v>
      </c>
    </row>
    <row r="16" spans="2:12" s="84" customFormat="1" ht="12.75">
      <c r="B16" s="85"/>
      <c r="C16" s="79" t="s">
        <v>747</v>
      </c>
      <c r="D16" s="77">
        <v>26.7</v>
      </c>
      <c r="E16" s="77">
        <v>24.5</v>
      </c>
      <c r="F16" s="77">
        <v>24</v>
      </c>
      <c r="G16" s="77">
        <v>21</v>
      </c>
      <c r="H16" s="77">
        <v>20.4</v>
      </c>
      <c r="I16" s="77">
        <v>20.1</v>
      </c>
      <c r="J16" s="77">
        <v>19.9</v>
      </c>
      <c r="K16" s="77">
        <v>18.9</v>
      </c>
      <c r="L16" s="77">
        <v>17.8</v>
      </c>
    </row>
    <row r="17" spans="2:12" s="84" customFormat="1" ht="12.75">
      <c r="B17" s="85"/>
      <c r="C17" s="79"/>
      <c r="D17" s="77"/>
      <c r="E17" s="77"/>
      <c r="F17" s="77"/>
      <c r="G17" s="77"/>
      <c r="H17" s="77"/>
      <c r="I17" s="77"/>
      <c r="J17" s="77"/>
      <c r="K17" s="77"/>
      <c r="L17" s="77"/>
    </row>
    <row r="18" spans="2:12" s="84" customFormat="1" ht="12.75">
      <c r="B18" s="85"/>
      <c r="C18" s="79" t="s">
        <v>606</v>
      </c>
      <c r="D18" s="77">
        <v>18.42325</v>
      </c>
      <c r="E18" s="77">
        <v>17.559800000000003</v>
      </c>
      <c r="F18" s="77">
        <v>15.763200000000001</v>
      </c>
      <c r="G18" s="77">
        <v>14.349</v>
      </c>
      <c r="H18" s="77">
        <v>13.380200000000002</v>
      </c>
      <c r="I18" s="77">
        <v>12.680200000000001</v>
      </c>
      <c r="J18" s="77">
        <v>11.727599999999999</v>
      </c>
      <c r="K18" s="77">
        <v>10.6542</v>
      </c>
      <c r="L18" s="77">
        <v>10.4132</v>
      </c>
    </row>
    <row r="19" spans="2:12" s="84" customFormat="1" ht="12.75">
      <c r="B19" s="85"/>
      <c r="C19" s="79" t="s">
        <v>748</v>
      </c>
      <c r="D19" s="77">
        <v>38</v>
      </c>
      <c r="E19" s="77">
        <v>36.9</v>
      </c>
      <c r="F19" s="77">
        <v>28.6</v>
      </c>
      <c r="G19" s="77">
        <v>21.5</v>
      </c>
      <c r="H19" s="77">
        <v>20.9</v>
      </c>
      <c r="I19" s="77">
        <v>22.3</v>
      </c>
      <c r="J19" s="77">
        <v>18.2</v>
      </c>
      <c r="K19" s="77">
        <v>16</v>
      </c>
      <c r="L19" s="77">
        <v>13.6</v>
      </c>
    </row>
    <row r="20" spans="2:12" s="84" customFormat="1" ht="12.75">
      <c r="B20" s="85"/>
      <c r="C20" s="79" t="s">
        <v>749</v>
      </c>
      <c r="D20" s="77">
        <v>40.7</v>
      </c>
      <c r="E20" s="77">
        <v>38.8</v>
      </c>
      <c r="F20" s="77">
        <v>37.3</v>
      </c>
      <c r="G20" s="77">
        <v>36</v>
      </c>
      <c r="H20" s="77">
        <v>34.3</v>
      </c>
      <c r="I20" s="77">
        <v>32.5</v>
      </c>
      <c r="J20" s="77">
        <v>30.7</v>
      </c>
      <c r="K20" s="77">
        <v>27.7</v>
      </c>
      <c r="L20" s="77">
        <v>25.1</v>
      </c>
    </row>
    <row r="21" spans="2:12" s="84" customFormat="1" ht="12.75">
      <c r="B21" s="85"/>
      <c r="C21" s="79" t="s">
        <v>750</v>
      </c>
      <c r="D21" s="77">
        <v>17.2</v>
      </c>
      <c r="E21" s="77">
        <v>17.6</v>
      </c>
      <c r="F21" s="77">
        <v>19.9</v>
      </c>
      <c r="G21" s="77">
        <v>15.4</v>
      </c>
      <c r="H21" s="77">
        <v>12.9</v>
      </c>
      <c r="I21" s="77">
        <v>10.5</v>
      </c>
      <c r="J21" s="77">
        <v>9.7</v>
      </c>
      <c r="K21" s="77">
        <v>9.6</v>
      </c>
      <c r="L21" s="77">
        <v>9</v>
      </c>
    </row>
    <row r="22" spans="2:12" s="84" customFormat="1" ht="12.75">
      <c r="B22" s="85"/>
      <c r="C22" s="79" t="s">
        <v>751</v>
      </c>
      <c r="D22" s="77">
        <v>21</v>
      </c>
      <c r="E22" s="77">
        <v>14.4</v>
      </c>
      <c r="F22" s="77">
        <v>15.3</v>
      </c>
      <c r="G22" s="77">
        <v>15.9</v>
      </c>
      <c r="H22" s="77">
        <v>16.8</v>
      </c>
      <c r="I22" s="77">
        <v>16.2</v>
      </c>
      <c r="J22" s="77">
        <v>10.9</v>
      </c>
      <c r="K22" s="77">
        <v>8.9</v>
      </c>
      <c r="L22" s="77">
        <v>9.9</v>
      </c>
    </row>
    <row r="23" spans="2:12" s="84" customFormat="1" ht="12.75">
      <c r="B23" s="85"/>
      <c r="C23" s="79" t="s">
        <v>752</v>
      </c>
      <c r="D23" s="77">
        <v>21.8</v>
      </c>
      <c r="E23" s="77">
        <v>17.7</v>
      </c>
      <c r="F23" s="77">
        <v>15.7</v>
      </c>
      <c r="G23" s="77">
        <v>15.1</v>
      </c>
      <c r="H23" s="77">
        <v>15.6</v>
      </c>
      <c r="I23" s="77">
        <v>15.9</v>
      </c>
      <c r="J23" s="77">
        <v>15.7</v>
      </c>
      <c r="K23" s="77">
        <v>14.4</v>
      </c>
      <c r="L23" s="77">
        <v>14.1</v>
      </c>
    </row>
    <row r="24" spans="2:12" s="84" customFormat="1" ht="12.75">
      <c r="B24" s="104"/>
      <c r="C24" s="105"/>
      <c r="D24" s="106"/>
      <c r="E24" s="106"/>
      <c r="F24" s="106"/>
      <c r="G24" s="106"/>
      <c r="H24" s="106"/>
      <c r="I24" s="106"/>
      <c r="J24" s="106"/>
      <c r="K24" s="106"/>
      <c r="L24" s="106"/>
    </row>
    <row r="25" spans="2:12" s="84" customFormat="1" ht="12.75">
      <c r="B25" s="85"/>
      <c r="C25" s="85" t="s">
        <v>763</v>
      </c>
      <c r="D25" s="77"/>
      <c r="E25" s="77"/>
      <c r="F25" s="77"/>
      <c r="G25" s="77"/>
      <c r="H25" s="77"/>
      <c r="I25" s="77"/>
      <c r="J25" s="77"/>
      <c r="K25" s="77"/>
      <c r="L25" s="77"/>
    </row>
    <row r="26" spans="2:12" s="84" customFormat="1" ht="12.75">
      <c r="B26" s="85"/>
      <c r="C26" s="85" t="s">
        <v>529</v>
      </c>
      <c r="D26" s="77"/>
      <c r="E26" s="77"/>
      <c r="F26" s="77"/>
      <c r="G26" s="77"/>
      <c r="H26" s="77"/>
      <c r="I26" s="77"/>
      <c r="J26" s="77"/>
      <c r="K26" s="77"/>
      <c r="L26" s="77"/>
    </row>
    <row r="27" spans="3:12" ht="12.75">
      <c r="C27" s="85"/>
      <c r="D27" s="77"/>
      <c r="E27" s="77"/>
      <c r="F27" s="77"/>
      <c r="G27" s="77"/>
      <c r="H27" s="77"/>
      <c r="I27" s="77"/>
      <c r="J27" s="77"/>
      <c r="K27" s="77"/>
      <c r="L27" s="77"/>
    </row>
    <row r="28" spans="3:12" ht="12.75">
      <c r="C28" s="85" t="s">
        <v>524</v>
      </c>
      <c r="D28" s="77"/>
      <c r="E28" s="77"/>
      <c r="F28" s="77"/>
      <c r="G28" s="77"/>
      <c r="H28" s="77"/>
      <c r="I28" s="77"/>
      <c r="J28" s="77"/>
      <c r="K28" s="77"/>
      <c r="L28" s="77"/>
    </row>
  </sheetData>
  <printOptions/>
  <pageMargins left="0.75" right="0.75" top="1" bottom="1" header="0.5" footer="0.5"/>
  <pageSetup horizontalDpi="2400" verticalDpi="2400" orientation="portrait" paperSize="9" r:id="rId1"/>
</worksheet>
</file>

<file path=xl/worksheets/sheet33.xml><?xml version="1.0" encoding="utf-8"?>
<worksheet xmlns="http://schemas.openxmlformats.org/spreadsheetml/2006/main" xmlns:r="http://schemas.openxmlformats.org/officeDocument/2006/relationships">
  <sheetPr codeName="Sheet21"/>
  <dimension ref="C2:N17"/>
  <sheetViews>
    <sheetView showGridLines="0" workbookViewId="0" topLeftCell="A1">
      <selection activeCell="A1" sqref="A1"/>
    </sheetView>
  </sheetViews>
  <sheetFormatPr defaultColWidth="9.140625" defaultRowHeight="12.75"/>
  <cols>
    <col min="1" max="2" width="9.140625" style="70" customWidth="1"/>
    <col min="3" max="3" width="47.421875" style="70" customWidth="1"/>
    <col min="4" max="16384" width="9.140625" style="70" customWidth="1"/>
  </cols>
  <sheetData>
    <row r="1" s="326" customFormat="1" ht="12"/>
    <row r="2" ht="12">
      <c r="C2" s="70" t="s">
        <v>737</v>
      </c>
    </row>
    <row r="3" ht="12">
      <c r="C3" s="70" t="s">
        <v>738</v>
      </c>
    </row>
    <row r="4" ht="12">
      <c r="C4" s="70" t="s">
        <v>847</v>
      </c>
    </row>
    <row r="5" ht="12"/>
    <row r="6" ht="12">
      <c r="C6" s="70" t="s">
        <v>852</v>
      </c>
    </row>
    <row r="7" ht="12"/>
    <row r="8" ht="12"/>
    <row r="9" spans="4:14" ht="12">
      <c r="D9" s="70">
        <v>1995</v>
      </c>
      <c r="E9" s="70">
        <v>1996</v>
      </c>
      <c r="F9" s="70">
        <v>1997</v>
      </c>
      <c r="G9" s="70">
        <v>1998</v>
      </c>
      <c r="H9" s="70">
        <v>1999</v>
      </c>
      <c r="I9" s="70">
        <v>2000</v>
      </c>
      <c r="J9" s="70">
        <v>2001</v>
      </c>
      <c r="K9" s="70">
        <v>2002</v>
      </c>
      <c r="L9" s="70">
        <v>2003</v>
      </c>
      <c r="M9" s="70">
        <v>2004</v>
      </c>
      <c r="N9" s="70">
        <v>2005</v>
      </c>
    </row>
    <row r="10" spans="3:14" ht="12">
      <c r="C10" s="4" t="s">
        <v>542</v>
      </c>
      <c r="D10" s="34">
        <v>21.786888236743376</v>
      </c>
      <c r="E10" s="34">
        <v>22.84587054728175</v>
      </c>
      <c r="F10" s="34">
        <v>23.63704253989642</v>
      </c>
      <c r="G10" s="34">
        <v>25.27617451402982</v>
      </c>
      <c r="H10" s="34">
        <v>26.436200319846815</v>
      </c>
      <c r="I10" s="34">
        <v>27.42244715712978</v>
      </c>
      <c r="J10" s="34">
        <v>28.620448174991225</v>
      </c>
      <c r="K10" s="34">
        <v>29.591342840106734</v>
      </c>
      <c r="L10" s="34">
        <v>30.868511213488244</v>
      </c>
      <c r="M10" s="34">
        <v>30.410305227132355</v>
      </c>
      <c r="N10" s="22">
        <v>32.8352484693364</v>
      </c>
    </row>
    <row r="11" spans="3:14" ht="12">
      <c r="C11" s="4" t="s">
        <v>543</v>
      </c>
      <c r="D11" s="54">
        <v>10.758</v>
      </c>
      <c r="E11" s="54">
        <v>10.745</v>
      </c>
      <c r="F11" s="54">
        <v>10.679</v>
      </c>
      <c r="G11" s="54">
        <v>10.557</v>
      </c>
      <c r="H11" s="54">
        <v>10.532</v>
      </c>
      <c r="I11" s="54">
        <v>10.616</v>
      </c>
      <c r="J11" s="54">
        <v>10.381</v>
      </c>
      <c r="K11" s="54">
        <v>10.284</v>
      </c>
      <c r="L11" s="54">
        <v>10.338</v>
      </c>
      <c r="M11" s="54">
        <v>10.447</v>
      </c>
      <c r="N11" s="54">
        <v>10.437</v>
      </c>
    </row>
    <row r="12" spans="3:14" ht="12">
      <c r="C12" s="4"/>
      <c r="D12" s="74"/>
      <c r="E12" s="74"/>
      <c r="F12" s="74"/>
      <c r="G12" s="74"/>
      <c r="H12" s="74"/>
      <c r="I12" s="74"/>
      <c r="J12" s="74"/>
      <c r="K12" s="74"/>
      <c r="L12" s="74"/>
      <c r="M12" s="74"/>
      <c r="N12" s="74"/>
    </row>
    <row r="13" spans="3:14" ht="12">
      <c r="C13" s="70" t="s">
        <v>767</v>
      </c>
      <c r="D13" s="74"/>
      <c r="E13" s="74"/>
      <c r="F13" s="74"/>
      <c r="G13" s="74"/>
      <c r="H13" s="74"/>
      <c r="I13" s="74"/>
      <c r="J13" s="74"/>
      <c r="K13" s="74"/>
      <c r="L13" s="74"/>
      <c r="M13" s="74"/>
      <c r="N13" s="74"/>
    </row>
    <row r="14" spans="3:14" ht="12">
      <c r="C14" s="70" t="s">
        <v>853</v>
      </c>
      <c r="D14" s="74"/>
      <c r="E14" s="74"/>
      <c r="F14" s="74"/>
      <c r="G14" s="74"/>
      <c r="H14" s="74"/>
      <c r="I14" s="74"/>
      <c r="J14" s="74"/>
      <c r="K14" s="165"/>
      <c r="L14" s="74"/>
      <c r="M14" s="74"/>
      <c r="N14" s="74"/>
    </row>
    <row r="15" spans="3:14" ht="12">
      <c r="C15" s="76" t="s">
        <v>936</v>
      </c>
      <c r="D15" s="74"/>
      <c r="E15" s="74"/>
      <c r="F15" s="74"/>
      <c r="G15" s="74"/>
      <c r="H15" s="74"/>
      <c r="I15" s="74"/>
      <c r="J15" s="74"/>
      <c r="K15" s="165"/>
      <c r="L15" s="74"/>
      <c r="M15" s="74"/>
      <c r="N15" s="74"/>
    </row>
    <row r="16" spans="3:14" ht="12">
      <c r="C16" s="99"/>
      <c r="D16" s="74"/>
      <c r="E16" s="74"/>
      <c r="F16" s="74"/>
      <c r="G16" s="74"/>
      <c r="H16" s="74"/>
      <c r="I16" s="74"/>
      <c r="J16" s="74"/>
      <c r="K16" s="74"/>
      <c r="L16" s="74"/>
      <c r="M16" s="74"/>
      <c r="N16" s="74"/>
    </row>
    <row r="17" spans="3:14" ht="12">
      <c r="C17" s="70" t="s">
        <v>525</v>
      </c>
      <c r="D17" s="74"/>
      <c r="E17" s="74"/>
      <c r="F17" s="74"/>
      <c r="G17" s="74"/>
      <c r="H17" s="74"/>
      <c r="I17" s="74"/>
      <c r="J17" s="74"/>
      <c r="K17" s="74"/>
      <c r="L17" s="74"/>
      <c r="M17" s="74"/>
      <c r="N17" s="74"/>
    </row>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Sheet60"/>
  <dimension ref="A1:F292"/>
  <sheetViews>
    <sheetView workbookViewId="0" topLeftCell="A1">
      <selection activeCell="A1" sqref="A1"/>
    </sheetView>
  </sheetViews>
  <sheetFormatPr defaultColWidth="9.140625" defaultRowHeight="12.75"/>
  <cols>
    <col min="1" max="1" width="9.140625" style="4" customWidth="1"/>
    <col min="2" max="2" width="53.28125" style="4" customWidth="1"/>
    <col min="3" max="3" width="9.140625" style="33" customWidth="1"/>
    <col min="4" max="4" width="9.140625" style="4" customWidth="1"/>
    <col min="5" max="5" width="11.00390625" style="4" customWidth="1"/>
    <col min="6" max="16384" width="9.140625" style="4" customWidth="1"/>
  </cols>
  <sheetData>
    <row r="1" spans="1:4" s="297" customFormat="1" ht="12">
      <c r="A1" s="319" t="s">
        <v>305</v>
      </c>
      <c r="B1" s="319" t="s">
        <v>414</v>
      </c>
      <c r="C1" s="320" t="s">
        <v>415</v>
      </c>
      <c r="D1" s="322"/>
    </row>
    <row r="2" spans="1:6" ht="12">
      <c r="A2" s="166" t="s">
        <v>27</v>
      </c>
      <c r="B2" s="4" t="s">
        <v>609</v>
      </c>
      <c r="C2" s="167">
        <v>15.3</v>
      </c>
      <c r="D2" s="67"/>
      <c r="E2" s="300" t="s">
        <v>430</v>
      </c>
      <c r="F2" s="300" t="s">
        <v>431</v>
      </c>
    </row>
    <row r="3" spans="1:6" ht="12">
      <c r="A3" s="166" t="s">
        <v>28</v>
      </c>
      <c r="B3" s="4" t="s">
        <v>610</v>
      </c>
      <c r="C3" s="167">
        <v>11.1</v>
      </c>
      <c r="D3" s="67"/>
      <c r="E3" s="22"/>
      <c r="F3" s="22" t="s">
        <v>432</v>
      </c>
    </row>
    <row r="4" spans="1:6" ht="12">
      <c r="A4" s="166" t="s">
        <v>29</v>
      </c>
      <c r="B4" s="4" t="s">
        <v>611</v>
      </c>
      <c r="C4" s="167">
        <v>9.9</v>
      </c>
      <c r="D4" s="67"/>
      <c r="E4" s="22"/>
      <c r="F4" s="22"/>
    </row>
    <row r="5" spans="1:6" ht="12">
      <c r="A5" s="166" t="s">
        <v>30</v>
      </c>
      <c r="B5" s="4" t="s">
        <v>612</v>
      </c>
      <c r="C5" s="167">
        <v>11.2</v>
      </c>
      <c r="D5" s="67"/>
      <c r="E5" s="300" t="s">
        <v>433</v>
      </c>
      <c r="F5" s="300" t="s">
        <v>434</v>
      </c>
    </row>
    <row r="6" spans="1:6" ht="12">
      <c r="A6" s="166" t="s">
        <v>31</v>
      </c>
      <c r="B6" s="4" t="s">
        <v>613</v>
      </c>
      <c r="C6" s="167">
        <v>10.6</v>
      </c>
      <c r="D6" s="67"/>
      <c r="E6" s="22"/>
      <c r="F6" s="22" t="s">
        <v>435</v>
      </c>
    </row>
    <row r="7" spans="1:6" ht="12">
      <c r="A7" s="166" t="s">
        <v>32</v>
      </c>
      <c r="B7" s="4" t="s">
        <v>614</v>
      </c>
      <c r="C7" s="167">
        <v>9.8</v>
      </c>
      <c r="D7" s="67"/>
      <c r="E7" s="22"/>
      <c r="F7" s="22"/>
    </row>
    <row r="8" spans="1:6" ht="12">
      <c r="A8" s="166" t="s">
        <v>33</v>
      </c>
      <c r="B8" s="4" t="s">
        <v>615</v>
      </c>
      <c r="C8" s="167">
        <v>10.8</v>
      </c>
      <c r="D8" s="67"/>
      <c r="E8" s="300" t="s">
        <v>436</v>
      </c>
      <c r="F8" s="300" t="s">
        <v>509</v>
      </c>
    </row>
    <row r="9" spans="1:6" ht="12">
      <c r="A9" s="166" t="s">
        <v>34</v>
      </c>
      <c r="B9" s="4" t="s">
        <v>616</v>
      </c>
      <c r="C9" s="167">
        <v>11.4</v>
      </c>
      <c r="D9" s="67"/>
      <c r="E9" s="22"/>
      <c r="F9" s="22" t="s">
        <v>851</v>
      </c>
    </row>
    <row r="10" spans="1:6" ht="12">
      <c r="A10" s="166" t="s">
        <v>35</v>
      </c>
      <c r="B10" s="4" t="s">
        <v>617</v>
      </c>
      <c r="C10" s="167">
        <v>11.1</v>
      </c>
      <c r="D10" s="67"/>
      <c r="E10" s="22"/>
      <c r="F10" s="22"/>
    </row>
    <row r="11" spans="1:6" ht="12">
      <c r="A11" s="166" t="s">
        <v>36</v>
      </c>
      <c r="B11" s="4" t="s">
        <v>618</v>
      </c>
      <c r="C11" s="167">
        <v>12.6</v>
      </c>
      <c r="D11" s="67"/>
      <c r="E11" s="22"/>
      <c r="F11" s="22"/>
    </row>
    <row r="12" spans="1:6" ht="12">
      <c r="A12" s="166" t="s">
        <v>37</v>
      </c>
      <c r="B12" s="4" t="s">
        <v>619</v>
      </c>
      <c r="C12" s="167">
        <v>11.5</v>
      </c>
      <c r="D12" s="67"/>
      <c r="E12" s="22"/>
      <c r="F12" s="43"/>
    </row>
    <row r="13" spans="1:6" ht="12">
      <c r="A13" s="166" t="s">
        <v>38</v>
      </c>
      <c r="B13" s="4" t="s">
        <v>620</v>
      </c>
      <c r="C13" s="167">
        <v>8.1</v>
      </c>
      <c r="D13" s="67"/>
      <c r="E13" s="22" t="s">
        <v>423</v>
      </c>
      <c r="F13" s="4" t="s">
        <v>575</v>
      </c>
    </row>
    <row r="14" spans="1:6" ht="12">
      <c r="A14" s="166" t="s">
        <v>39</v>
      </c>
      <c r="B14" s="4" t="s">
        <v>621</v>
      </c>
      <c r="C14" s="167">
        <v>8.2</v>
      </c>
      <c r="D14" s="67"/>
      <c r="E14" s="22"/>
      <c r="F14" s="4" t="s">
        <v>437</v>
      </c>
    </row>
    <row r="15" spans="1:6" ht="12">
      <c r="A15" s="166" t="s">
        <v>40</v>
      </c>
      <c r="B15" s="4" t="s">
        <v>622</v>
      </c>
      <c r="C15" s="167">
        <v>10.1</v>
      </c>
      <c r="D15" s="67"/>
      <c r="E15" s="22"/>
      <c r="F15" s="4" t="s">
        <v>438</v>
      </c>
    </row>
    <row r="16" spans="1:6" ht="12">
      <c r="A16" s="166" t="s">
        <v>41</v>
      </c>
      <c r="B16" s="4" t="s">
        <v>623</v>
      </c>
      <c r="C16" s="167">
        <v>10.2</v>
      </c>
      <c r="D16" s="67"/>
      <c r="E16" s="22"/>
      <c r="F16" s="4" t="s">
        <v>576</v>
      </c>
    </row>
    <row r="17" spans="1:6" ht="12">
      <c r="A17" s="166" t="s">
        <v>42</v>
      </c>
      <c r="B17" s="4" t="s">
        <v>624</v>
      </c>
      <c r="C17" s="167">
        <v>9.2</v>
      </c>
      <c r="D17" s="67"/>
      <c r="E17" s="22"/>
      <c r="F17" s="43"/>
    </row>
    <row r="18" spans="1:6" ht="12">
      <c r="A18" s="166" t="s">
        <v>43</v>
      </c>
      <c r="B18" s="4" t="s">
        <v>625</v>
      </c>
      <c r="C18" s="167">
        <v>9.1</v>
      </c>
      <c r="D18" s="67"/>
      <c r="E18" s="22"/>
      <c r="F18" s="43"/>
    </row>
    <row r="19" spans="1:6" ht="12">
      <c r="A19" s="166" t="s">
        <v>45</v>
      </c>
      <c r="B19" s="4" t="s">
        <v>626</v>
      </c>
      <c r="C19" s="167">
        <v>10.2</v>
      </c>
      <c r="D19" s="67"/>
      <c r="E19" s="22"/>
      <c r="F19" s="43"/>
    </row>
    <row r="20" spans="1:6" ht="12">
      <c r="A20" s="166" t="s">
        <v>46</v>
      </c>
      <c r="B20" s="4" t="s">
        <v>627</v>
      </c>
      <c r="C20" s="167">
        <v>10.5</v>
      </c>
      <c r="D20" s="67"/>
      <c r="E20" s="22"/>
      <c r="F20" s="22"/>
    </row>
    <row r="21" spans="1:6" ht="12">
      <c r="A21" s="166" t="s">
        <v>47</v>
      </c>
      <c r="B21" s="4" t="s">
        <v>628</v>
      </c>
      <c r="C21" s="167">
        <v>9.8</v>
      </c>
      <c r="D21" s="67"/>
      <c r="E21" s="22"/>
      <c r="F21" s="22"/>
    </row>
    <row r="22" spans="1:6" ht="12">
      <c r="A22" s="166" t="s">
        <v>48</v>
      </c>
      <c r="B22" s="4" t="s">
        <v>629</v>
      </c>
      <c r="C22" s="167">
        <v>10.4</v>
      </c>
      <c r="D22" s="67"/>
      <c r="E22" s="22"/>
      <c r="F22" s="22"/>
    </row>
    <row r="23" spans="1:6" ht="12">
      <c r="A23" s="166" t="s">
        <v>49</v>
      </c>
      <c r="B23" s="4" t="s">
        <v>630</v>
      </c>
      <c r="C23" s="167">
        <v>9.8</v>
      </c>
      <c r="D23" s="67"/>
      <c r="E23" s="22" t="s">
        <v>426</v>
      </c>
      <c r="F23" s="4" t="s">
        <v>439</v>
      </c>
    </row>
    <row r="24" spans="1:6" ht="12">
      <c r="A24" s="166" t="s">
        <v>50</v>
      </c>
      <c r="B24" s="4" t="s">
        <v>631</v>
      </c>
      <c r="C24" s="167">
        <v>9.9</v>
      </c>
      <c r="D24" s="67"/>
      <c r="F24" s="4" t="s">
        <v>440</v>
      </c>
    </row>
    <row r="25" spans="1:6" ht="12">
      <c r="A25" s="166" t="s">
        <v>51</v>
      </c>
      <c r="B25" s="4" t="s">
        <v>632</v>
      </c>
      <c r="C25" s="167">
        <v>9.6</v>
      </c>
      <c r="D25" s="67"/>
      <c r="F25" s="4" t="s">
        <v>854</v>
      </c>
    </row>
    <row r="26" spans="1:4" ht="12">
      <c r="A26" s="166" t="s">
        <v>52</v>
      </c>
      <c r="B26" s="4" t="s">
        <v>633</v>
      </c>
      <c r="C26" s="167">
        <v>9.7</v>
      </c>
      <c r="D26" s="67"/>
    </row>
    <row r="27" spans="1:4" ht="12">
      <c r="A27" s="166" t="s">
        <v>94</v>
      </c>
      <c r="B27" s="4" t="s">
        <v>634</v>
      </c>
      <c r="C27" s="167">
        <v>9.5</v>
      </c>
      <c r="D27" s="67"/>
    </row>
    <row r="28" spans="1:6" ht="12.75">
      <c r="A28" s="166" t="s">
        <v>53</v>
      </c>
      <c r="B28" s="4" t="s">
        <v>635</v>
      </c>
      <c r="C28" s="167">
        <v>9</v>
      </c>
      <c r="D28" s="67"/>
      <c r="F28" s="301"/>
    </row>
    <row r="29" spans="1:6" ht="12.75">
      <c r="A29" s="166" t="s">
        <v>54</v>
      </c>
      <c r="B29" s="4" t="s">
        <v>636</v>
      </c>
      <c r="C29" s="167">
        <v>8.5</v>
      </c>
      <c r="D29" s="67"/>
      <c r="F29" s="301"/>
    </row>
    <row r="30" spans="1:6" ht="12.75">
      <c r="A30" s="166" t="s">
        <v>55</v>
      </c>
      <c r="B30" s="4" t="s">
        <v>637</v>
      </c>
      <c r="C30" s="167">
        <v>8.7</v>
      </c>
      <c r="D30" s="67"/>
      <c r="F30" s="301"/>
    </row>
    <row r="31" spans="1:4" ht="12">
      <c r="A31" s="166" t="s">
        <v>56</v>
      </c>
      <c r="B31" s="4" t="s">
        <v>638</v>
      </c>
      <c r="C31" s="167">
        <v>8.9</v>
      </c>
      <c r="D31" s="67"/>
    </row>
    <row r="32" spans="1:6" ht="12.75">
      <c r="A32" s="166" t="s">
        <v>57</v>
      </c>
      <c r="B32" s="4" t="s">
        <v>639</v>
      </c>
      <c r="C32" s="167">
        <v>9.3</v>
      </c>
      <c r="D32" s="67"/>
      <c r="E32" s="301"/>
      <c r="F32" s="301"/>
    </row>
    <row r="33" spans="1:4" ht="12">
      <c r="A33" s="166" t="s">
        <v>58</v>
      </c>
      <c r="B33" s="4" t="s">
        <v>640</v>
      </c>
      <c r="C33" s="167">
        <v>8.4</v>
      </c>
      <c r="D33" s="67"/>
    </row>
    <row r="34" spans="1:4" ht="12">
      <c r="A34" s="166" t="s">
        <v>59</v>
      </c>
      <c r="B34" s="4" t="s">
        <v>641</v>
      </c>
      <c r="C34" s="167">
        <v>8.2</v>
      </c>
      <c r="D34" s="67"/>
    </row>
    <row r="35" spans="1:4" ht="12">
      <c r="A35" s="166" t="s">
        <v>60</v>
      </c>
      <c r="B35" s="4" t="s">
        <v>642</v>
      </c>
      <c r="C35" s="167">
        <v>7.5</v>
      </c>
      <c r="D35" s="67"/>
    </row>
    <row r="36" spans="1:4" ht="12">
      <c r="A36" s="166" t="s">
        <v>61</v>
      </c>
      <c r="B36" s="4" t="s">
        <v>643</v>
      </c>
      <c r="C36" s="167">
        <v>8.3</v>
      </c>
      <c r="D36" s="67"/>
    </row>
    <row r="37" spans="1:4" ht="12">
      <c r="A37" s="166" t="s">
        <v>62</v>
      </c>
      <c r="B37" s="4" t="s">
        <v>644</v>
      </c>
      <c r="C37" s="167">
        <v>8</v>
      </c>
      <c r="D37" s="67"/>
    </row>
    <row r="38" spans="1:4" ht="12">
      <c r="A38" s="166" t="s">
        <v>63</v>
      </c>
      <c r="B38" s="4" t="s">
        <v>645</v>
      </c>
      <c r="C38" s="167">
        <v>8.7</v>
      </c>
      <c r="D38" s="67"/>
    </row>
    <row r="39" spans="1:4" ht="12">
      <c r="A39" s="166" t="s">
        <v>64</v>
      </c>
      <c r="B39" s="4" t="s">
        <v>646</v>
      </c>
      <c r="C39" s="167">
        <v>8.5</v>
      </c>
      <c r="D39" s="67"/>
    </row>
    <row r="40" spans="1:4" ht="12">
      <c r="A40" s="166" t="s">
        <v>65</v>
      </c>
      <c r="B40" s="4" t="s">
        <v>647</v>
      </c>
      <c r="C40" s="167">
        <v>6.9</v>
      </c>
      <c r="D40" s="67"/>
    </row>
    <row r="41" spans="1:4" ht="12">
      <c r="A41" s="166" t="s">
        <v>66</v>
      </c>
      <c r="B41" s="4" t="s">
        <v>648</v>
      </c>
      <c r="C41" s="167">
        <v>7.1</v>
      </c>
      <c r="D41" s="67"/>
    </row>
    <row r="42" spans="1:4" ht="12">
      <c r="A42" s="166" t="s">
        <v>67</v>
      </c>
      <c r="B42" s="4" t="s">
        <v>649</v>
      </c>
      <c r="C42" s="167">
        <v>8.3</v>
      </c>
      <c r="D42" s="67"/>
    </row>
    <row r="43" spans="1:4" ht="12">
      <c r="A43" s="166" t="s">
        <v>68</v>
      </c>
      <c r="B43" s="4" t="s">
        <v>650</v>
      </c>
      <c r="C43" s="167">
        <v>9.3</v>
      </c>
      <c r="D43" s="67"/>
    </row>
    <row r="44" spans="1:4" ht="12">
      <c r="A44" s="166" t="s">
        <v>69</v>
      </c>
      <c r="B44" s="4" t="s">
        <v>651</v>
      </c>
      <c r="C44" s="167">
        <v>9.1</v>
      </c>
      <c r="D44" s="67"/>
    </row>
    <row r="45" spans="1:4" ht="12">
      <c r="A45" s="166" t="s">
        <v>70</v>
      </c>
      <c r="B45" s="4" t="s">
        <v>652</v>
      </c>
      <c r="C45" s="167">
        <v>8.3</v>
      </c>
      <c r="D45" s="67"/>
    </row>
    <row r="46" spans="1:4" ht="12">
      <c r="A46" s="166" t="s">
        <v>71</v>
      </c>
      <c r="B46" s="4" t="s">
        <v>653</v>
      </c>
      <c r="C46" s="167">
        <v>8</v>
      </c>
      <c r="D46" s="67"/>
    </row>
    <row r="47" spans="1:4" ht="12">
      <c r="A47" s="166" t="s">
        <v>72</v>
      </c>
      <c r="B47" s="4" t="s">
        <v>654</v>
      </c>
      <c r="C47" s="167">
        <v>7.2</v>
      </c>
      <c r="D47" s="67"/>
    </row>
    <row r="48" spans="1:4" ht="12">
      <c r="A48" s="166" t="s">
        <v>73</v>
      </c>
      <c r="B48" s="4" t="s">
        <v>655</v>
      </c>
      <c r="C48" s="167">
        <v>7.8</v>
      </c>
      <c r="D48" s="67"/>
    </row>
    <row r="49" spans="1:4" ht="12">
      <c r="A49" s="166" t="s">
        <v>74</v>
      </c>
      <c r="B49" s="4" t="s">
        <v>656</v>
      </c>
      <c r="C49" s="167">
        <v>8.2</v>
      </c>
      <c r="D49" s="67"/>
    </row>
    <row r="50" spans="1:4" ht="12">
      <c r="A50" s="166" t="s">
        <v>75</v>
      </c>
      <c r="B50" s="4" t="s">
        <v>657</v>
      </c>
      <c r="C50" s="167">
        <v>8.3</v>
      </c>
      <c r="D50" s="67"/>
    </row>
    <row r="51" spans="1:4" ht="12">
      <c r="A51" s="166" t="s">
        <v>76</v>
      </c>
      <c r="B51" s="4" t="s">
        <v>658</v>
      </c>
      <c r="C51" s="167">
        <v>9</v>
      </c>
      <c r="D51" s="67"/>
    </row>
    <row r="52" spans="1:4" ht="12">
      <c r="A52" s="166" t="s">
        <v>77</v>
      </c>
      <c r="B52" s="4" t="s">
        <v>659</v>
      </c>
      <c r="C52" s="167">
        <v>8.2</v>
      </c>
      <c r="D52" s="67"/>
    </row>
    <row r="53" spans="1:4" ht="12">
      <c r="A53" s="166" t="s">
        <v>78</v>
      </c>
      <c r="B53" s="4" t="s">
        <v>660</v>
      </c>
      <c r="C53" s="167">
        <v>8.8</v>
      </c>
      <c r="D53" s="67"/>
    </row>
    <row r="54" spans="1:4" ht="12">
      <c r="A54" s="166" t="s">
        <v>79</v>
      </c>
      <c r="B54" s="4" t="s">
        <v>661</v>
      </c>
      <c r="C54" s="167">
        <v>8.6</v>
      </c>
      <c r="D54" s="67"/>
    </row>
    <row r="55" spans="1:4" ht="12">
      <c r="A55" s="166" t="s">
        <v>80</v>
      </c>
      <c r="B55" s="4" t="s">
        <v>662</v>
      </c>
      <c r="C55" s="167">
        <v>9.2</v>
      </c>
      <c r="D55" s="67"/>
    </row>
    <row r="56" spans="1:4" ht="12">
      <c r="A56" s="166" t="s">
        <v>81</v>
      </c>
      <c r="B56" s="4" t="s">
        <v>663</v>
      </c>
      <c r="C56" s="167">
        <v>8.1</v>
      </c>
      <c r="D56" s="67"/>
    </row>
    <row r="57" spans="1:4" ht="12">
      <c r="A57" s="166" t="s">
        <v>82</v>
      </c>
      <c r="B57" s="4" t="s">
        <v>664</v>
      </c>
      <c r="C57" s="167">
        <v>7.9</v>
      </c>
      <c r="D57" s="67"/>
    </row>
    <row r="58" spans="1:4" ht="12">
      <c r="A58" s="166" t="s">
        <v>83</v>
      </c>
      <c r="B58" s="4" t="s">
        <v>665</v>
      </c>
      <c r="C58" s="167">
        <v>8.2</v>
      </c>
      <c r="D58" s="67"/>
    </row>
    <row r="59" spans="1:4" ht="12">
      <c r="A59" s="166" t="s">
        <v>84</v>
      </c>
      <c r="B59" s="4" t="s">
        <v>666</v>
      </c>
      <c r="C59" s="167">
        <v>8.1</v>
      </c>
      <c r="D59" s="67"/>
    </row>
    <row r="60" spans="1:4" ht="12">
      <c r="A60" s="168" t="s">
        <v>85</v>
      </c>
      <c r="B60" s="4" t="s">
        <v>667</v>
      </c>
      <c r="C60" s="167">
        <v>7.1</v>
      </c>
      <c r="D60" s="67"/>
    </row>
    <row r="61" spans="1:4" ht="12">
      <c r="A61" s="166" t="s">
        <v>86</v>
      </c>
      <c r="B61" s="4" t="s">
        <v>668</v>
      </c>
      <c r="C61" s="167">
        <v>7.1</v>
      </c>
      <c r="D61" s="67"/>
    </row>
    <row r="62" spans="1:4" ht="12">
      <c r="A62" s="166" t="s">
        <v>87</v>
      </c>
      <c r="B62" s="4" t="s">
        <v>669</v>
      </c>
      <c r="C62" s="167">
        <v>7.9</v>
      </c>
      <c r="D62" s="67"/>
    </row>
    <row r="63" spans="1:4" ht="12">
      <c r="A63" s="166" t="s">
        <v>88</v>
      </c>
      <c r="B63" s="4" t="s">
        <v>670</v>
      </c>
      <c r="C63" s="167">
        <v>7.8</v>
      </c>
      <c r="D63" s="67"/>
    </row>
    <row r="64" spans="1:4" ht="12">
      <c r="A64" s="166" t="s">
        <v>89</v>
      </c>
      <c r="B64" s="4" t="s">
        <v>671</v>
      </c>
      <c r="C64" s="167">
        <v>6.2</v>
      </c>
      <c r="D64" s="67"/>
    </row>
    <row r="65" spans="1:4" ht="12">
      <c r="A65" s="166" t="s">
        <v>90</v>
      </c>
      <c r="B65" s="4" t="s">
        <v>672</v>
      </c>
      <c r="C65" s="167">
        <v>7.1</v>
      </c>
      <c r="D65" s="67"/>
    </row>
    <row r="66" spans="1:4" ht="12">
      <c r="A66" s="166" t="s">
        <v>91</v>
      </c>
      <c r="B66" s="4" t="s">
        <v>673</v>
      </c>
      <c r="C66" s="167">
        <v>7.1</v>
      </c>
      <c r="D66" s="67"/>
    </row>
    <row r="67" spans="1:4" ht="12">
      <c r="A67" s="166" t="s">
        <v>92</v>
      </c>
      <c r="B67" s="4" t="s">
        <v>674</v>
      </c>
      <c r="C67" s="167">
        <v>8.1</v>
      </c>
      <c r="D67" s="67"/>
    </row>
    <row r="68" spans="1:4" ht="12">
      <c r="A68" s="166" t="s">
        <v>93</v>
      </c>
      <c r="B68" s="4" t="s">
        <v>675</v>
      </c>
      <c r="C68" s="167">
        <v>7.1</v>
      </c>
      <c r="D68" s="67"/>
    </row>
    <row r="69" spans="1:4" ht="12">
      <c r="A69" s="166" t="s">
        <v>95</v>
      </c>
      <c r="B69" s="4" t="s">
        <v>441</v>
      </c>
      <c r="C69" s="167">
        <v>10.7</v>
      </c>
      <c r="D69" s="67"/>
    </row>
    <row r="70" spans="1:4" ht="12">
      <c r="A70" s="166" t="s">
        <v>166</v>
      </c>
      <c r="C70" s="33" t="s">
        <v>603</v>
      </c>
      <c r="D70" s="67"/>
    </row>
    <row r="71" spans="1:4" ht="12">
      <c r="A71" s="166" t="s">
        <v>167</v>
      </c>
      <c r="C71" s="33" t="s">
        <v>603</v>
      </c>
      <c r="D71" s="67"/>
    </row>
    <row r="72" spans="1:4" ht="12">
      <c r="A72" s="166" t="s">
        <v>146</v>
      </c>
      <c r="B72" s="4" t="s">
        <v>678</v>
      </c>
      <c r="C72" s="167">
        <v>9.9</v>
      </c>
      <c r="D72" s="67"/>
    </row>
    <row r="73" spans="1:4" ht="12">
      <c r="A73" s="166" t="s">
        <v>147</v>
      </c>
      <c r="B73" s="4" t="s">
        <v>679</v>
      </c>
      <c r="C73" s="167">
        <v>9.9</v>
      </c>
      <c r="D73" s="67"/>
    </row>
    <row r="74" spans="1:4" ht="12">
      <c r="A74" s="166" t="s">
        <v>148</v>
      </c>
      <c r="B74" s="4" t="s">
        <v>680</v>
      </c>
      <c r="C74" s="167">
        <v>8.7</v>
      </c>
      <c r="D74" s="67"/>
    </row>
    <row r="75" spans="1:4" ht="12">
      <c r="A75" s="166" t="s">
        <v>149</v>
      </c>
      <c r="B75" s="4" t="s">
        <v>681</v>
      </c>
      <c r="C75" s="167">
        <v>9.6</v>
      </c>
      <c r="D75" s="67"/>
    </row>
    <row r="76" spans="1:4" ht="12">
      <c r="A76" s="166" t="s">
        <v>150</v>
      </c>
      <c r="B76" s="4" t="s">
        <v>682</v>
      </c>
      <c r="C76" s="167">
        <v>8.2</v>
      </c>
      <c r="D76" s="67"/>
    </row>
    <row r="77" spans="1:4" ht="12">
      <c r="A77" s="166" t="s">
        <v>151</v>
      </c>
      <c r="B77" s="4" t="s">
        <v>683</v>
      </c>
      <c r="C77" s="167">
        <v>9.1</v>
      </c>
      <c r="D77" s="67"/>
    </row>
    <row r="78" spans="1:4" ht="12">
      <c r="A78" s="166" t="s">
        <v>152</v>
      </c>
      <c r="B78" s="4" t="s">
        <v>684</v>
      </c>
      <c r="C78" s="167">
        <v>8.9</v>
      </c>
      <c r="D78" s="67"/>
    </row>
    <row r="79" spans="1:4" ht="12">
      <c r="A79" s="166" t="s">
        <v>153</v>
      </c>
      <c r="B79" s="4" t="s">
        <v>685</v>
      </c>
      <c r="C79" s="167">
        <v>8.6</v>
      </c>
      <c r="D79" s="67"/>
    </row>
    <row r="80" spans="1:4" ht="12">
      <c r="A80" s="166" t="s">
        <v>154</v>
      </c>
      <c r="B80" s="4" t="s">
        <v>686</v>
      </c>
      <c r="C80" s="167">
        <v>8.6</v>
      </c>
      <c r="D80" s="67"/>
    </row>
    <row r="81" spans="1:4" ht="12">
      <c r="A81" s="166" t="s">
        <v>155</v>
      </c>
      <c r="B81" s="4" t="s">
        <v>687</v>
      </c>
      <c r="C81" s="167">
        <v>9.9</v>
      </c>
      <c r="D81" s="67"/>
    </row>
    <row r="82" spans="1:4" ht="12">
      <c r="A82" s="166" t="s">
        <v>156</v>
      </c>
      <c r="B82" s="4" t="s">
        <v>688</v>
      </c>
      <c r="C82" s="167">
        <v>8.5</v>
      </c>
      <c r="D82" s="67"/>
    </row>
    <row r="83" spans="1:4" ht="12">
      <c r="A83" s="166" t="s">
        <v>157</v>
      </c>
      <c r="B83" s="4" t="s">
        <v>689</v>
      </c>
      <c r="C83" s="167">
        <v>10.9</v>
      </c>
      <c r="D83" s="67"/>
    </row>
    <row r="84" spans="1:4" ht="12">
      <c r="A84" s="166" t="s">
        <v>158</v>
      </c>
      <c r="B84" s="4" t="s">
        <v>690</v>
      </c>
      <c r="C84" s="167">
        <v>11.5</v>
      </c>
      <c r="D84" s="67"/>
    </row>
    <row r="85" spans="1:4" ht="12">
      <c r="A85" s="166" t="s">
        <v>96</v>
      </c>
      <c r="B85" s="4" t="s">
        <v>691</v>
      </c>
      <c r="C85" s="167">
        <v>7.8</v>
      </c>
      <c r="D85" s="67"/>
    </row>
    <row r="86" spans="1:4" ht="12">
      <c r="A86" s="166" t="s">
        <v>97</v>
      </c>
      <c r="B86" s="4" t="s">
        <v>692</v>
      </c>
      <c r="C86" s="167">
        <v>7.1</v>
      </c>
      <c r="D86" s="67"/>
    </row>
    <row r="87" spans="1:4" ht="12">
      <c r="A87" s="166" t="s">
        <v>98</v>
      </c>
      <c r="B87" s="4" t="s">
        <v>693</v>
      </c>
      <c r="C87" s="167">
        <v>9.5</v>
      </c>
      <c r="D87" s="67"/>
    </row>
    <row r="88" spans="1:4" ht="12">
      <c r="A88" s="166" t="s">
        <v>99</v>
      </c>
      <c r="B88" s="4" t="s">
        <v>694</v>
      </c>
      <c r="C88" s="167">
        <v>9.3</v>
      </c>
      <c r="D88" s="67"/>
    </row>
    <row r="89" spans="1:4" ht="12">
      <c r="A89" s="166" t="s">
        <v>100</v>
      </c>
      <c r="B89" s="4" t="s">
        <v>695</v>
      </c>
      <c r="C89" s="167">
        <v>10.5</v>
      </c>
      <c r="D89" s="67"/>
    </row>
    <row r="90" spans="1:4" ht="12">
      <c r="A90" s="166" t="s">
        <v>101</v>
      </c>
      <c r="B90" s="4" t="s">
        <v>696</v>
      </c>
      <c r="C90" s="167">
        <v>10.2</v>
      </c>
      <c r="D90" s="67"/>
    </row>
    <row r="91" spans="1:4" ht="12">
      <c r="A91" s="166" t="s">
        <v>102</v>
      </c>
      <c r="B91" s="4" t="s">
        <v>697</v>
      </c>
      <c r="C91" s="167">
        <v>9.3</v>
      </c>
      <c r="D91" s="67"/>
    </row>
    <row r="92" spans="1:4" ht="12">
      <c r="A92" s="166" t="s">
        <v>103</v>
      </c>
      <c r="B92" s="4" t="s">
        <v>698</v>
      </c>
      <c r="C92" s="167">
        <v>11.8</v>
      </c>
      <c r="D92" s="67"/>
    </row>
    <row r="93" spans="1:4" ht="12">
      <c r="A93" s="166" t="s">
        <v>104</v>
      </c>
      <c r="B93" s="4" t="s">
        <v>699</v>
      </c>
      <c r="C93" s="167">
        <v>7.9</v>
      </c>
      <c r="D93" s="67"/>
    </row>
    <row r="94" spans="1:4" ht="12">
      <c r="A94" s="166" t="s">
        <v>105</v>
      </c>
      <c r="B94" s="4" t="s">
        <v>700</v>
      </c>
      <c r="C94" s="167">
        <v>10.1</v>
      </c>
      <c r="D94" s="67"/>
    </row>
    <row r="95" spans="1:4" ht="12">
      <c r="A95" s="166" t="s">
        <v>106</v>
      </c>
      <c r="B95" s="4" t="s">
        <v>701</v>
      </c>
      <c r="C95" s="167">
        <v>9.3</v>
      </c>
      <c r="D95" s="67"/>
    </row>
    <row r="96" spans="1:4" ht="12">
      <c r="A96" s="166" t="s">
        <v>107</v>
      </c>
      <c r="B96" s="4" t="s">
        <v>702</v>
      </c>
      <c r="C96" s="167">
        <v>11.6</v>
      </c>
      <c r="D96" s="67"/>
    </row>
    <row r="97" spans="1:4" ht="12">
      <c r="A97" s="166" t="s">
        <v>108</v>
      </c>
      <c r="B97" s="4" t="s">
        <v>703</v>
      </c>
      <c r="C97" s="167">
        <v>11.1</v>
      </c>
      <c r="D97" s="67"/>
    </row>
    <row r="98" spans="1:4" ht="12">
      <c r="A98" s="166" t="s">
        <v>109</v>
      </c>
      <c r="B98" s="4" t="s">
        <v>704</v>
      </c>
      <c r="C98" s="167">
        <v>11.2</v>
      </c>
      <c r="D98" s="67"/>
    </row>
    <row r="99" spans="1:4" ht="12">
      <c r="A99" s="166" t="s">
        <v>110</v>
      </c>
      <c r="B99" s="4" t="s">
        <v>705</v>
      </c>
      <c r="C99" s="167">
        <v>11.9</v>
      </c>
      <c r="D99" s="67"/>
    </row>
    <row r="100" spans="1:4" ht="12">
      <c r="A100" s="166" t="s">
        <v>111</v>
      </c>
      <c r="B100" s="4" t="s">
        <v>706</v>
      </c>
      <c r="C100" s="167">
        <v>13.2</v>
      </c>
      <c r="D100" s="67"/>
    </row>
    <row r="101" spans="1:4" ht="12">
      <c r="A101" s="166" t="s">
        <v>112</v>
      </c>
      <c r="B101" s="4" t="s">
        <v>707</v>
      </c>
      <c r="C101" s="167">
        <v>14.9</v>
      </c>
      <c r="D101" s="67"/>
    </row>
    <row r="102" spans="1:4" ht="12">
      <c r="A102" s="166" t="s">
        <v>113</v>
      </c>
      <c r="B102" s="4" t="s">
        <v>708</v>
      </c>
      <c r="C102" s="167">
        <v>15.2</v>
      </c>
      <c r="D102" s="67"/>
    </row>
    <row r="103" spans="1:4" ht="12">
      <c r="A103" s="166" t="s">
        <v>114</v>
      </c>
      <c r="B103" s="4" t="s">
        <v>709</v>
      </c>
      <c r="C103" s="167">
        <v>10.4</v>
      </c>
      <c r="D103" s="67"/>
    </row>
    <row r="104" spans="1:5" ht="12">
      <c r="A104" s="166" t="s">
        <v>120</v>
      </c>
      <c r="B104" s="4" t="s">
        <v>710</v>
      </c>
      <c r="C104" s="167">
        <v>15.4</v>
      </c>
      <c r="D104" s="67"/>
      <c r="E104" s="169"/>
    </row>
    <row r="105" spans="1:5" ht="12">
      <c r="A105" s="166" t="s">
        <v>121</v>
      </c>
      <c r="B105" s="4" t="s">
        <v>711</v>
      </c>
      <c r="C105" s="167">
        <v>12</v>
      </c>
      <c r="D105" s="67"/>
      <c r="E105" s="169"/>
    </row>
    <row r="106" spans="1:5" ht="12">
      <c r="A106" s="166" t="s">
        <v>122</v>
      </c>
      <c r="B106" s="4" t="s">
        <v>712</v>
      </c>
      <c r="C106" s="167">
        <v>13</v>
      </c>
      <c r="D106" s="67"/>
      <c r="E106" s="169"/>
    </row>
    <row r="107" spans="1:5" ht="12">
      <c r="A107" s="166" t="s">
        <v>123</v>
      </c>
      <c r="B107" s="4" t="s">
        <v>713</v>
      </c>
      <c r="C107" s="167">
        <v>12.7</v>
      </c>
      <c r="D107" s="67"/>
      <c r="E107" s="169"/>
    </row>
    <row r="108" spans="1:5" ht="12">
      <c r="A108" s="166" t="s">
        <v>124</v>
      </c>
      <c r="B108" s="4" t="s">
        <v>714</v>
      </c>
      <c r="C108" s="167">
        <v>11.9</v>
      </c>
      <c r="D108" s="67"/>
      <c r="E108" s="169"/>
    </row>
    <row r="109" spans="1:5" ht="12">
      <c r="A109" s="166" t="s">
        <v>125</v>
      </c>
      <c r="B109" s="4" t="s">
        <v>715</v>
      </c>
      <c r="C109" s="167">
        <v>11.8</v>
      </c>
      <c r="D109" s="67"/>
      <c r="E109" s="169"/>
    </row>
    <row r="110" spans="1:5" ht="12">
      <c r="A110" s="166" t="s">
        <v>126</v>
      </c>
      <c r="B110" s="4" t="s">
        <v>716</v>
      </c>
      <c r="C110" s="167">
        <v>11</v>
      </c>
      <c r="D110" s="67"/>
      <c r="E110" s="169"/>
    </row>
    <row r="111" spans="1:5" ht="12">
      <c r="A111" s="166" t="s">
        <v>127</v>
      </c>
      <c r="B111" s="4" t="s">
        <v>717</v>
      </c>
      <c r="C111" s="167">
        <v>13.8</v>
      </c>
      <c r="D111" s="67"/>
      <c r="E111" s="169"/>
    </row>
    <row r="112" spans="1:5" ht="12">
      <c r="A112" s="166" t="s">
        <v>128</v>
      </c>
      <c r="B112" s="4" t="s">
        <v>718</v>
      </c>
      <c r="C112" s="167">
        <v>11.7</v>
      </c>
      <c r="D112" s="67"/>
      <c r="E112" s="169"/>
    </row>
    <row r="113" spans="1:5" ht="12">
      <c r="A113" s="166" t="s">
        <v>129</v>
      </c>
      <c r="B113" s="4" t="s">
        <v>719</v>
      </c>
      <c r="C113" s="167">
        <v>12.1</v>
      </c>
      <c r="D113" s="67"/>
      <c r="E113" s="169"/>
    </row>
    <row r="114" spans="1:5" ht="12">
      <c r="A114" s="166" t="s">
        <v>130</v>
      </c>
      <c r="B114" s="4" t="s">
        <v>720</v>
      </c>
      <c r="C114" s="167">
        <v>12.6</v>
      </c>
      <c r="D114" s="67"/>
      <c r="E114" s="169"/>
    </row>
    <row r="115" spans="1:5" ht="12">
      <c r="A115" s="166" t="s">
        <v>131</v>
      </c>
      <c r="B115" s="4" t="s">
        <v>721</v>
      </c>
      <c r="C115" s="167">
        <v>13</v>
      </c>
      <c r="D115" s="67"/>
      <c r="E115" s="169"/>
    </row>
    <row r="116" spans="1:5" ht="12">
      <c r="A116" s="166" t="s">
        <v>132</v>
      </c>
      <c r="B116" s="4" t="s">
        <v>722</v>
      </c>
      <c r="C116" s="167">
        <v>11.9</v>
      </c>
      <c r="D116" s="67"/>
      <c r="E116" s="169"/>
    </row>
    <row r="117" spans="1:5" ht="12">
      <c r="A117" s="166" t="s">
        <v>133</v>
      </c>
      <c r="B117" s="4" t="s">
        <v>723</v>
      </c>
      <c r="C117" s="167">
        <v>10.6</v>
      </c>
      <c r="D117" s="67"/>
      <c r="E117" s="169"/>
    </row>
    <row r="118" spans="1:5" ht="12">
      <c r="A118" s="166" t="s">
        <v>134</v>
      </c>
      <c r="B118" s="4" t="s">
        <v>724</v>
      </c>
      <c r="C118" s="167">
        <v>10.7</v>
      </c>
      <c r="D118" s="67"/>
      <c r="E118" s="169"/>
    </row>
    <row r="119" spans="1:5" ht="12">
      <c r="A119" s="166" t="s">
        <v>135</v>
      </c>
      <c r="B119" s="4" t="s">
        <v>725</v>
      </c>
      <c r="C119" s="167">
        <v>10.8</v>
      </c>
      <c r="D119" s="67"/>
      <c r="E119" s="169"/>
    </row>
    <row r="120" spans="1:5" ht="12">
      <c r="A120" s="166" t="s">
        <v>136</v>
      </c>
      <c r="B120" s="4" t="s">
        <v>726</v>
      </c>
      <c r="C120" s="167">
        <v>9.5</v>
      </c>
      <c r="D120" s="67"/>
      <c r="E120" s="169"/>
    </row>
    <row r="121" spans="1:5" ht="12">
      <c r="A121" s="166" t="s">
        <v>137</v>
      </c>
      <c r="B121" s="4" t="s">
        <v>727</v>
      </c>
      <c r="C121" s="167">
        <v>13</v>
      </c>
      <c r="D121" s="67"/>
      <c r="E121" s="169"/>
    </row>
    <row r="122" spans="1:5" ht="12">
      <c r="A122" s="166" t="s">
        <v>138</v>
      </c>
      <c r="B122" s="4" t="s">
        <v>728</v>
      </c>
      <c r="C122" s="167">
        <v>10.4</v>
      </c>
      <c r="D122" s="67"/>
      <c r="E122" s="169"/>
    </row>
    <row r="123" spans="1:5" ht="12">
      <c r="A123" s="166" t="s">
        <v>139</v>
      </c>
      <c r="B123" s="4" t="s">
        <v>729</v>
      </c>
      <c r="C123" s="167">
        <v>11.2</v>
      </c>
      <c r="D123" s="67"/>
      <c r="E123" s="169"/>
    </row>
    <row r="124" spans="1:5" ht="12">
      <c r="A124" s="166" t="s">
        <v>140</v>
      </c>
      <c r="B124" s="4" t="s">
        <v>730</v>
      </c>
      <c r="C124" s="167">
        <v>11.8</v>
      </c>
      <c r="D124" s="67"/>
      <c r="E124" s="169"/>
    </row>
    <row r="125" spans="1:5" ht="12">
      <c r="A125" s="166" t="s">
        <v>141</v>
      </c>
      <c r="B125" s="4" t="s">
        <v>731</v>
      </c>
      <c r="C125" s="167">
        <v>9.7</v>
      </c>
      <c r="D125" s="67"/>
      <c r="E125" s="169"/>
    </row>
    <row r="126" spans="1:5" ht="12">
      <c r="A126" s="166" t="s">
        <v>142</v>
      </c>
      <c r="B126" s="4" t="s">
        <v>732</v>
      </c>
      <c r="C126" s="167">
        <v>16.5</v>
      </c>
      <c r="D126" s="67"/>
      <c r="E126" s="169"/>
    </row>
    <row r="127" spans="1:5" ht="12">
      <c r="A127" s="166" t="s">
        <v>143</v>
      </c>
      <c r="B127" s="4" t="s">
        <v>733</v>
      </c>
      <c r="C127" s="167">
        <v>13.3</v>
      </c>
      <c r="D127" s="67"/>
      <c r="E127" s="169"/>
    </row>
    <row r="128" spans="1:5" ht="12">
      <c r="A128" s="166" t="s">
        <v>144</v>
      </c>
      <c r="B128" s="4" t="s">
        <v>734</v>
      </c>
      <c r="C128" s="167">
        <v>27.1</v>
      </c>
      <c r="D128" s="67"/>
      <c r="E128" s="169"/>
    </row>
    <row r="129" spans="1:5" ht="12">
      <c r="A129" s="166" t="s">
        <v>145</v>
      </c>
      <c r="B129" s="4" t="s">
        <v>735</v>
      </c>
      <c r="C129" s="167">
        <v>18.9</v>
      </c>
      <c r="D129" s="67"/>
      <c r="E129" s="169"/>
    </row>
    <row r="130" spans="1:4" ht="12">
      <c r="A130" s="166" t="s">
        <v>168</v>
      </c>
      <c r="B130" s="4" t="s">
        <v>736</v>
      </c>
      <c r="C130" s="167">
        <v>8.6</v>
      </c>
      <c r="D130" s="67"/>
    </row>
    <row r="131" spans="1:4" ht="12">
      <c r="A131" s="166" t="s">
        <v>169</v>
      </c>
      <c r="B131" s="4" t="s">
        <v>967</v>
      </c>
      <c r="C131" s="167">
        <v>9.4</v>
      </c>
      <c r="D131" s="67"/>
    </row>
    <row r="132" spans="1:4" ht="12">
      <c r="A132" s="166" t="s">
        <v>170</v>
      </c>
      <c r="B132" s="4" t="s">
        <v>968</v>
      </c>
      <c r="C132" s="167">
        <v>7.5</v>
      </c>
      <c r="D132" s="67"/>
    </row>
    <row r="133" spans="1:4" ht="12">
      <c r="A133" s="166" t="s">
        <v>171</v>
      </c>
      <c r="B133" s="4" t="s">
        <v>969</v>
      </c>
      <c r="C133" s="167">
        <v>9.8</v>
      </c>
      <c r="D133" s="67"/>
    </row>
    <row r="134" spans="1:4" ht="12">
      <c r="A134" s="166" t="s">
        <v>172</v>
      </c>
      <c r="B134" s="4" t="s">
        <v>970</v>
      </c>
      <c r="C134" s="167">
        <v>11.5</v>
      </c>
      <c r="D134" s="67"/>
    </row>
    <row r="135" spans="1:4" ht="12">
      <c r="A135" s="166" t="s">
        <v>173</v>
      </c>
      <c r="B135" s="4" t="s">
        <v>971</v>
      </c>
      <c r="C135" s="167">
        <v>10.4</v>
      </c>
      <c r="D135" s="67"/>
    </row>
    <row r="136" spans="1:4" ht="12">
      <c r="A136" s="166" t="s">
        <v>174</v>
      </c>
      <c r="B136" s="4" t="s">
        <v>972</v>
      </c>
      <c r="C136" s="167">
        <v>9.8</v>
      </c>
      <c r="D136" s="67"/>
    </row>
    <row r="137" spans="1:4" ht="12">
      <c r="A137" s="166" t="s">
        <v>175</v>
      </c>
      <c r="B137" s="4" t="s">
        <v>973</v>
      </c>
      <c r="C137" s="167">
        <v>8.4</v>
      </c>
      <c r="D137" s="67"/>
    </row>
    <row r="138" spans="1:4" ht="12">
      <c r="A138" s="166" t="s">
        <v>176</v>
      </c>
      <c r="B138" s="4" t="s">
        <v>974</v>
      </c>
      <c r="C138" s="167">
        <v>9.2</v>
      </c>
      <c r="D138" s="67"/>
    </row>
    <row r="139" spans="1:4" ht="12">
      <c r="A139" s="166" t="s">
        <v>177</v>
      </c>
      <c r="B139" s="4" t="s">
        <v>975</v>
      </c>
      <c r="C139" s="167">
        <v>8.7</v>
      </c>
      <c r="D139" s="67"/>
    </row>
    <row r="140" spans="1:4" ht="12">
      <c r="A140" s="166" t="s">
        <v>178</v>
      </c>
      <c r="B140" s="4" t="s">
        <v>976</v>
      </c>
      <c r="C140" s="167">
        <v>9</v>
      </c>
      <c r="D140" s="67"/>
    </row>
    <row r="141" spans="1:4" ht="12">
      <c r="A141" s="166" t="s">
        <v>179</v>
      </c>
      <c r="B141" s="4" t="s">
        <v>977</v>
      </c>
      <c r="C141" s="167">
        <v>8.8</v>
      </c>
      <c r="D141" s="67"/>
    </row>
    <row r="142" spans="1:4" ht="12">
      <c r="A142" s="166" t="s">
        <v>180</v>
      </c>
      <c r="B142" s="4" t="s">
        <v>978</v>
      </c>
      <c r="C142" s="167">
        <v>9.6</v>
      </c>
      <c r="D142" s="67"/>
    </row>
    <row r="143" spans="1:4" ht="12">
      <c r="A143" s="166" t="s">
        <v>181</v>
      </c>
      <c r="B143" s="4" t="s">
        <v>979</v>
      </c>
      <c r="C143" s="167">
        <v>8.6</v>
      </c>
      <c r="D143" s="67"/>
    </row>
    <row r="144" spans="1:4" ht="12">
      <c r="A144" s="166" t="s">
        <v>182</v>
      </c>
      <c r="B144" s="4" t="s">
        <v>980</v>
      </c>
      <c r="C144" s="167">
        <v>7.9</v>
      </c>
      <c r="D144" s="67"/>
    </row>
    <row r="145" spans="1:4" ht="12">
      <c r="A145" s="166" t="s">
        <v>183</v>
      </c>
      <c r="B145" s="4" t="s">
        <v>981</v>
      </c>
      <c r="C145" s="167">
        <v>10.8</v>
      </c>
      <c r="D145" s="67"/>
    </row>
    <row r="146" spans="1:4" ht="12">
      <c r="A146" s="166" t="s">
        <v>184</v>
      </c>
      <c r="B146" s="4" t="s">
        <v>982</v>
      </c>
      <c r="C146" s="167">
        <v>9.5</v>
      </c>
      <c r="D146" s="67"/>
    </row>
    <row r="147" spans="1:4" ht="12">
      <c r="A147" s="166" t="s">
        <v>185</v>
      </c>
      <c r="B147" s="4" t="s">
        <v>983</v>
      </c>
      <c r="C147" s="167">
        <v>8.2</v>
      </c>
      <c r="D147" s="67"/>
    </row>
    <row r="148" spans="1:4" ht="12">
      <c r="A148" s="166" t="s">
        <v>186</v>
      </c>
      <c r="B148" s="4" t="s">
        <v>984</v>
      </c>
      <c r="C148" s="167">
        <v>9.1</v>
      </c>
      <c r="D148" s="67"/>
    </row>
    <row r="149" spans="1:4" ht="12">
      <c r="A149" s="166" t="s">
        <v>187</v>
      </c>
      <c r="B149" s="4" t="s">
        <v>985</v>
      </c>
      <c r="C149" s="167">
        <v>10.1</v>
      </c>
      <c r="D149" s="67"/>
    </row>
    <row r="150" spans="1:4" ht="12">
      <c r="A150" s="166" t="s">
        <v>188</v>
      </c>
      <c r="B150" s="4" t="s">
        <v>986</v>
      </c>
      <c r="C150" s="167">
        <v>8</v>
      </c>
      <c r="D150" s="67"/>
    </row>
    <row r="151" spans="1:4" ht="12">
      <c r="A151" s="166" t="s">
        <v>44</v>
      </c>
      <c r="B151" s="4" t="s">
        <v>442</v>
      </c>
      <c r="C151" s="167">
        <v>5.4</v>
      </c>
      <c r="D151" s="67"/>
    </row>
    <row r="152" spans="1:4" ht="12">
      <c r="A152" s="166" t="s">
        <v>191</v>
      </c>
      <c r="B152" s="4" t="s">
        <v>443</v>
      </c>
      <c r="C152" s="167">
        <v>9.3</v>
      </c>
      <c r="D152" s="67"/>
    </row>
    <row r="153" spans="1:4" ht="12">
      <c r="A153" s="166" t="s">
        <v>189</v>
      </c>
      <c r="B153" s="4" t="s">
        <v>444</v>
      </c>
      <c r="C153" s="167">
        <v>9</v>
      </c>
      <c r="D153" s="67"/>
    </row>
    <row r="154" spans="1:4" ht="12">
      <c r="A154" s="166" t="s">
        <v>190</v>
      </c>
      <c r="B154" s="4" t="s">
        <v>987</v>
      </c>
      <c r="C154" s="167">
        <v>3.6</v>
      </c>
      <c r="D154" s="67"/>
    </row>
    <row r="155" spans="1:4" ht="12">
      <c r="A155" s="166" t="s">
        <v>159</v>
      </c>
      <c r="B155" s="4" t="s">
        <v>988</v>
      </c>
      <c r="C155" s="167">
        <v>9.9</v>
      </c>
      <c r="D155" s="67"/>
    </row>
    <row r="156" spans="1:4" ht="12">
      <c r="A156" s="166" t="s">
        <v>160</v>
      </c>
      <c r="B156" s="4" t="s">
        <v>989</v>
      </c>
      <c r="C156" s="167">
        <v>9.3</v>
      </c>
      <c r="D156" s="67"/>
    </row>
    <row r="157" spans="1:4" ht="12">
      <c r="A157" s="166" t="s">
        <v>161</v>
      </c>
      <c r="B157" s="4" t="s">
        <v>990</v>
      </c>
      <c r="C157" s="167">
        <v>9</v>
      </c>
      <c r="D157" s="67"/>
    </row>
    <row r="158" spans="1:4" ht="12">
      <c r="A158" s="166" t="s">
        <v>162</v>
      </c>
      <c r="B158" s="4" t="s">
        <v>991</v>
      </c>
      <c r="C158" s="167">
        <v>9.1</v>
      </c>
      <c r="D158" s="67"/>
    </row>
    <row r="159" spans="1:4" ht="12">
      <c r="A159" s="166" t="s">
        <v>163</v>
      </c>
      <c r="B159" s="4" t="s">
        <v>992</v>
      </c>
      <c r="C159" s="167">
        <v>9.8</v>
      </c>
      <c r="D159" s="67"/>
    </row>
    <row r="160" spans="1:4" ht="12">
      <c r="A160" s="166" t="s">
        <v>164</v>
      </c>
      <c r="B160" s="4" t="s">
        <v>993</v>
      </c>
      <c r="C160" s="167">
        <v>10.3</v>
      </c>
      <c r="D160" s="67"/>
    </row>
    <row r="161" spans="1:4" ht="12">
      <c r="A161" s="166" t="s">
        <v>165</v>
      </c>
      <c r="B161" s="4" t="s">
        <v>994</v>
      </c>
      <c r="C161" s="167">
        <v>9</v>
      </c>
      <c r="D161" s="67"/>
    </row>
    <row r="162" spans="1:4" ht="12">
      <c r="A162" s="166" t="s">
        <v>192</v>
      </c>
      <c r="B162" s="4" t="s">
        <v>445</v>
      </c>
      <c r="C162" s="167">
        <v>9.6</v>
      </c>
      <c r="D162" s="67"/>
    </row>
    <row r="163" spans="1:4" ht="12">
      <c r="A163" s="166" t="s">
        <v>193</v>
      </c>
      <c r="B163" s="4" t="s">
        <v>995</v>
      </c>
      <c r="C163" s="167">
        <v>10.3</v>
      </c>
      <c r="D163" s="67"/>
    </row>
    <row r="164" spans="1:4" ht="12">
      <c r="A164" s="166" t="s">
        <v>194</v>
      </c>
      <c r="B164" s="4" t="s">
        <v>996</v>
      </c>
      <c r="C164" s="167">
        <v>11.5</v>
      </c>
      <c r="D164" s="67"/>
    </row>
    <row r="165" spans="1:4" ht="12">
      <c r="A165" s="166" t="s">
        <v>195</v>
      </c>
      <c r="B165" s="4" t="s">
        <v>997</v>
      </c>
      <c r="C165" s="167">
        <v>10.5</v>
      </c>
      <c r="D165" s="67"/>
    </row>
    <row r="166" spans="1:4" ht="12">
      <c r="A166" s="166" t="s">
        <v>196</v>
      </c>
      <c r="B166" s="4" t="s">
        <v>998</v>
      </c>
      <c r="C166" s="167">
        <v>12.5</v>
      </c>
      <c r="D166" s="67"/>
    </row>
    <row r="167" spans="1:4" ht="12">
      <c r="A167" s="166" t="s">
        <v>197</v>
      </c>
      <c r="B167" s="4" t="s">
        <v>999</v>
      </c>
      <c r="C167" s="167">
        <v>11.3</v>
      </c>
      <c r="D167" s="67"/>
    </row>
    <row r="168" spans="1:4" ht="12">
      <c r="A168" s="166" t="s">
        <v>198</v>
      </c>
      <c r="B168" s="4" t="s">
        <v>1000</v>
      </c>
      <c r="C168" s="167">
        <v>14.4</v>
      </c>
      <c r="D168" s="67"/>
    </row>
    <row r="169" spans="1:4" ht="12">
      <c r="A169" s="166" t="s">
        <v>199</v>
      </c>
      <c r="B169" s="4" t="s">
        <v>1001</v>
      </c>
      <c r="C169" s="167">
        <v>13.1</v>
      </c>
      <c r="D169" s="67"/>
    </row>
    <row r="170" spans="1:4" ht="12">
      <c r="A170" s="166" t="s">
        <v>200</v>
      </c>
      <c r="B170" s="4" t="s">
        <v>1002</v>
      </c>
      <c r="C170" s="167">
        <v>12.2</v>
      </c>
      <c r="D170" s="67"/>
    </row>
    <row r="171" spans="1:4" ht="12">
      <c r="A171" s="166" t="s">
        <v>201</v>
      </c>
      <c r="B171" s="4" t="s">
        <v>1003</v>
      </c>
      <c r="C171" s="167">
        <v>11.8</v>
      </c>
      <c r="D171" s="67"/>
    </row>
    <row r="172" spans="1:4" ht="12">
      <c r="A172" s="166" t="s">
        <v>202</v>
      </c>
      <c r="B172" s="4" t="s">
        <v>1004</v>
      </c>
      <c r="C172" s="167">
        <v>10.3</v>
      </c>
      <c r="D172" s="67"/>
    </row>
    <row r="173" spans="1:4" ht="12">
      <c r="A173" s="166" t="s">
        <v>203</v>
      </c>
      <c r="B173" s="4" t="s">
        <v>1005</v>
      </c>
      <c r="C173" s="167">
        <v>10.9</v>
      </c>
      <c r="D173" s="67"/>
    </row>
    <row r="174" spans="1:4" ht="12">
      <c r="A174" s="166" t="s">
        <v>204</v>
      </c>
      <c r="B174" s="4" t="s">
        <v>1006</v>
      </c>
      <c r="C174" s="167">
        <v>8.9</v>
      </c>
      <c r="D174" s="67"/>
    </row>
    <row r="175" spans="1:4" ht="12">
      <c r="A175" s="166" t="s">
        <v>18</v>
      </c>
      <c r="B175" s="4" t="s">
        <v>1007</v>
      </c>
      <c r="C175" s="167">
        <v>7.9</v>
      </c>
      <c r="D175" s="67"/>
    </row>
    <row r="176" spans="1:4" ht="12">
      <c r="A176" s="166" t="s">
        <v>19</v>
      </c>
      <c r="B176" s="4" t="s">
        <v>1008</v>
      </c>
      <c r="C176" s="167">
        <v>9</v>
      </c>
      <c r="D176" s="67"/>
    </row>
    <row r="177" spans="1:4" ht="12">
      <c r="A177" s="166" t="s">
        <v>20</v>
      </c>
      <c r="B177" s="4" t="s">
        <v>1009</v>
      </c>
      <c r="C177" s="167">
        <v>10.2</v>
      </c>
      <c r="D177" s="67"/>
    </row>
    <row r="178" spans="1:4" ht="12">
      <c r="A178" s="166" t="s">
        <v>21</v>
      </c>
      <c r="B178" s="4" t="s">
        <v>1010</v>
      </c>
      <c r="C178" s="167">
        <v>8.6</v>
      </c>
      <c r="D178" s="67"/>
    </row>
    <row r="179" spans="1:4" ht="12">
      <c r="A179" s="166" t="s">
        <v>22</v>
      </c>
      <c r="B179" s="4" t="s">
        <v>1011</v>
      </c>
      <c r="C179" s="167">
        <v>8.7</v>
      </c>
      <c r="D179" s="67"/>
    </row>
    <row r="180" spans="1:4" ht="12">
      <c r="A180" s="166" t="s">
        <v>23</v>
      </c>
      <c r="B180" s="4" t="s">
        <v>1012</v>
      </c>
      <c r="C180" s="167">
        <v>9.7</v>
      </c>
      <c r="D180" s="67"/>
    </row>
    <row r="181" spans="1:4" ht="12">
      <c r="A181" s="166" t="s">
        <v>24</v>
      </c>
      <c r="B181" s="4" t="s">
        <v>1013</v>
      </c>
      <c r="C181" s="167">
        <v>10</v>
      </c>
      <c r="D181" s="67"/>
    </row>
    <row r="182" spans="1:4" ht="12">
      <c r="A182" s="166" t="s">
        <v>25</v>
      </c>
      <c r="B182" s="4" t="s">
        <v>1014</v>
      </c>
      <c r="C182" s="167">
        <v>10</v>
      </c>
      <c r="D182" s="67"/>
    </row>
    <row r="183" spans="1:4" ht="12">
      <c r="A183" s="166" t="s">
        <v>26</v>
      </c>
      <c r="B183" s="4" t="s">
        <v>1015</v>
      </c>
      <c r="C183" s="167">
        <v>11</v>
      </c>
      <c r="D183" s="67"/>
    </row>
    <row r="184" spans="1:4" ht="12">
      <c r="A184" s="166" t="s">
        <v>205</v>
      </c>
      <c r="B184" s="4" t="s">
        <v>1016</v>
      </c>
      <c r="C184" s="167">
        <v>8.8</v>
      </c>
      <c r="D184" s="67"/>
    </row>
    <row r="185" spans="1:4" ht="12">
      <c r="A185" s="166" t="s">
        <v>206</v>
      </c>
      <c r="B185" s="4" t="s">
        <v>1017</v>
      </c>
      <c r="C185" s="167">
        <v>9.7</v>
      </c>
      <c r="D185" s="67"/>
    </row>
    <row r="186" spans="1:4" ht="12">
      <c r="A186" s="166" t="s">
        <v>207</v>
      </c>
      <c r="B186" s="4" t="s">
        <v>1018</v>
      </c>
      <c r="C186" s="167">
        <v>10</v>
      </c>
      <c r="D186" s="67"/>
    </row>
    <row r="187" spans="1:4" ht="12">
      <c r="A187" s="166" t="s">
        <v>208</v>
      </c>
      <c r="B187" s="4" t="s">
        <v>1019</v>
      </c>
      <c r="C187" s="167">
        <v>8.7</v>
      </c>
      <c r="D187" s="67"/>
    </row>
    <row r="188" spans="1:4" ht="12">
      <c r="A188" s="166" t="s">
        <v>209</v>
      </c>
      <c r="B188" s="4" t="s">
        <v>1020</v>
      </c>
      <c r="C188" s="167">
        <v>9.8</v>
      </c>
      <c r="D188" s="67"/>
    </row>
    <row r="189" spans="1:4" ht="12">
      <c r="A189" s="166" t="s">
        <v>210</v>
      </c>
      <c r="B189" s="4" t="s">
        <v>1021</v>
      </c>
      <c r="C189" s="167">
        <v>9.8</v>
      </c>
      <c r="D189" s="67"/>
    </row>
    <row r="190" spans="1:4" ht="12">
      <c r="A190" s="166" t="s">
        <v>211</v>
      </c>
      <c r="B190" s="4" t="s">
        <v>1022</v>
      </c>
      <c r="C190" s="167">
        <v>9</v>
      </c>
      <c r="D190" s="67"/>
    </row>
    <row r="191" spans="1:4" ht="12">
      <c r="A191" s="166" t="s">
        <v>212</v>
      </c>
      <c r="B191" s="4" t="s">
        <v>1023</v>
      </c>
      <c r="C191" s="167">
        <v>9.2</v>
      </c>
      <c r="D191" s="67"/>
    </row>
    <row r="192" spans="1:4" ht="12">
      <c r="A192" s="166" t="s">
        <v>213</v>
      </c>
      <c r="B192" s="4" t="s">
        <v>1024</v>
      </c>
      <c r="C192" s="167">
        <v>10.5</v>
      </c>
      <c r="D192" s="67"/>
    </row>
    <row r="193" spans="1:4" ht="12">
      <c r="A193" s="166" t="s">
        <v>214</v>
      </c>
      <c r="B193" s="4" t="s">
        <v>1025</v>
      </c>
      <c r="C193" s="167">
        <v>9.6</v>
      </c>
      <c r="D193" s="67"/>
    </row>
    <row r="194" spans="1:4" ht="12">
      <c r="A194" s="166" t="s">
        <v>215</v>
      </c>
      <c r="B194" s="4" t="s">
        <v>1026</v>
      </c>
      <c r="C194" s="167">
        <v>9.9</v>
      </c>
      <c r="D194" s="67"/>
    </row>
    <row r="195" spans="1:4" ht="12">
      <c r="A195" s="166" t="s">
        <v>216</v>
      </c>
      <c r="B195" s="4" t="s">
        <v>1027</v>
      </c>
      <c r="C195" s="167">
        <v>9</v>
      </c>
      <c r="D195" s="67"/>
    </row>
    <row r="196" spans="1:4" ht="12">
      <c r="A196" s="166" t="s">
        <v>217</v>
      </c>
      <c r="B196" s="4" t="s">
        <v>1028</v>
      </c>
      <c r="C196" s="167">
        <v>8.1</v>
      </c>
      <c r="D196" s="67"/>
    </row>
    <row r="197" spans="1:4" ht="12">
      <c r="A197" s="166" t="s">
        <v>218</v>
      </c>
      <c r="B197" s="4" t="s">
        <v>1029</v>
      </c>
      <c r="C197" s="167">
        <v>9.9</v>
      </c>
      <c r="D197" s="67"/>
    </row>
    <row r="198" spans="1:4" ht="12">
      <c r="A198" s="166" t="s">
        <v>219</v>
      </c>
      <c r="B198" s="4" t="s">
        <v>1030</v>
      </c>
      <c r="C198" s="167">
        <v>10.4</v>
      </c>
      <c r="D198" s="67"/>
    </row>
    <row r="199" spans="1:4" ht="12">
      <c r="A199" s="166" t="s">
        <v>220</v>
      </c>
      <c r="B199" s="4" t="s">
        <v>1031</v>
      </c>
      <c r="C199" s="167">
        <v>10.7</v>
      </c>
      <c r="D199" s="67"/>
    </row>
    <row r="200" spans="1:4" ht="12">
      <c r="A200" s="166" t="s">
        <v>221</v>
      </c>
      <c r="B200" s="4" t="s">
        <v>1032</v>
      </c>
      <c r="C200" s="167">
        <v>10</v>
      </c>
      <c r="D200" s="67"/>
    </row>
    <row r="201" spans="1:4" ht="12">
      <c r="A201" s="166" t="s">
        <v>222</v>
      </c>
      <c r="B201" s="4" t="s">
        <v>1033</v>
      </c>
      <c r="C201" s="167">
        <v>12</v>
      </c>
      <c r="D201" s="67"/>
    </row>
    <row r="202" spans="1:4" ht="12">
      <c r="A202" s="166" t="s">
        <v>223</v>
      </c>
      <c r="B202" s="4" t="s">
        <v>1034</v>
      </c>
      <c r="C202" s="167">
        <v>9.1</v>
      </c>
      <c r="D202" s="67"/>
    </row>
    <row r="203" spans="1:4" ht="12">
      <c r="A203" s="166" t="s">
        <v>224</v>
      </c>
      <c r="B203" s="4" t="s">
        <v>1035</v>
      </c>
      <c r="C203" s="167">
        <v>11.8</v>
      </c>
      <c r="D203" s="67"/>
    </row>
    <row r="204" spans="1:4" ht="12">
      <c r="A204" s="166" t="s">
        <v>225</v>
      </c>
      <c r="B204" s="4" t="s">
        <v>1036</v>
      </c>
      <c r="C204" s="167">
        <v>9</v>
      </c>
      <c r="D204" s="67"/>
    </row>
    <row r="205" spans="1:4" ht="12">
      <c r="A205" s="166" t="s">
        <v>226</v>
      </c>
      <c r="B205" s="4" t="s">
        <v>1037</v>
      </c>
      <c r="C205" s="167">
        <v>12.5</v>
      </c>
      <c r="D205" s="67"/>
    </row>
    <row r="206" spans="1:4" ht="12">
      <c r="A206" s="166" t="s">
        <v>227</v>
      </c>
      <c r="B206" s="4" t="s">
        <v>1038</v>
      </c>
      <c r="C206" s="167">
        <v>12.1</v>
      </c>
      <c r="D206" s="67"/>
    </row>
    <row r="207" spans="1:4" ht="12">
      <c r="A207" s="166" t="s">
        <v>228</v>
      </c>
      <c r="B207" s="4" t="s">
        <v>1039</v>
      </c>
      <c r="C207" s="167">
        <v>10.7</v>
      </c>
      <c r="D207" s="67"/>
    </row>
    <row r="208" spans="1:4" ht="12">
      <c r="A208" s="166" t="s">
        <v>229</v>
      </c>
      <c r="B208" s="4" t="s">
        <v>1040</v>
      </c>
      <c r="C208" s="167">
        <v>10.8</v>
      </c>
      <c r="D208" s="67"/>
    </row>
    <row r="209" spans="1:4" ht="12">
      <c r="A209" s="166" t="s">
        <v>230</v>
      </c>
      <c r="B209" s="4" t="s">
        <v>1041</v>
      </c>
      <c r="C209" s="167">
        <v>11.7</v>
      </c>
      <c r="D209" s="67"/>
    </row>
    <row r="210" spans="1:4" ht="12">
      <c r="A210" s="166" t="s">
        <v>231</v>
      </c>
      <c r="B210" s="4" t="s">
        <v>1042</v>
      </c>
      <c r="C210" s="167">
        <v>9.9</v>
      </c>
      <c r="D210" s="67"/>
    </row>
    <row r="211" spans="1:4" ht="12">
      <c r="A211" s="166" t="s">
        <v>232</v>
      </c>
      <c r="B211" s="4" t="s">
        <v>1043</v>
      </c>
      <c r="C211" s="167">
        <v>9.6</v>
      </c>
      <c r="D211" s="67"/>
    </row>
    <row r="212" spans="1:4" ht="12">
      <c r="A212" s="166" t="s">
        <v>233</v>
      </c>
      <c r="B212" s="4" t="s">
        <v>1044</v>
      </c>
      <c r="C212" s="167">
        <v>9.8</v>
      </c>
      <c r="D212" s="67"/>
    </row>
    <row r="213" spans="1:4" ht="12">
      <c r="A213" s="166" t="s">
        <v>234</v>
      </c>
      <c r="B213" s="4" t="s">
        <v>1045</v>
      </c>
      <c r="C213" s="167">
        <v>9</v>
      </c>
      <c r="D213" s="67"/>
    </row>
    <row r="214" spans="1:4" ht="12">
      <c r="A214" s="166" t="s">
        <v>235</v>
      </c>
      <c r="B214" s="4" t="s">
        <v>1046</v>
      </c>
      <c r="C214" s="167">
        <v>9.4</v>
      </c>
      <c r="D214" s="67"/>
    </row>
    <row r="215" spans="1:4" ht="12">
      <c r="A215" s="166" t="s">
        <v>244</v>
      </c>
      <c r="B215" s="4" t="s">
        <v>446</v>
      </c>
      <c r="C215" s="167">
        <v>9.1</v>
      </c>
      <c r="D215" s="67"/>
    </row>
    <row r="216" spans="1:4" ht="12">
      <c r="A216" s="166" t="s">
        <v>245</v>
      </c>
      <c r="B216" s="4" t="s">
        <v>1047</v>
      </c>
      <c r="C216" s="167">
        <v>9.8</v>
      </c>
      <c r="D216" s="67"/>
    </row>
    <row r="217" spans="1:4" ht="12">
      <c r="A217" s="166" t="s">
        <v>246</v>
      </c>
      <c r="B217" s="4" t="s">
        <v>1048</v>
      </c>
      <c r="C217" s="167">
        <v>8.7</v>
      </c>
      <c r="D217" s="67"/>
    </row>
    <row r="218" spans="1:4" ht="12">
      <c r="A218" s="166" t="s">
        <v>247</v>
      </c>
      <c r="B218" s="4" t="s">
        <v>1049</v>
      </c>
      <c r="C218" s="167">
        <v>10</v>
      </c>
      <c r="D218" s="67"/>
    </row>
    <row r="219" spans="1:4" ht="12">
      <c r="A219" s="166" t="s">
        <v>248</v>
      </c>
      <c r="B219" s="4" t="s">
        <v>1050</v>
      </c>
      <c r="C219" s="167">
        <v>12</v>
      </c>
      <c r="D219" s="67"/>
    </row>
    <row r="220" spans="1:4" ht="12">
      <c r="A220" s="166" t="s">
        <v>115</v>
      </c>
      <c r="B220" s="4" t="s">
        <v>1051</v>
      </c>
      <c r="C220" s="167">
        <v>9.3</v>
      </c>
      <c r="D220" s="67"/>
    </row>
    <row r="221" spans="1:4" ht="12">
      <c r="A221" s="166" t="s">
        <v>116</v>
      </c>
      <c r="B221" s="4" t="s">
        <v>1052</v>
      </c>
      <c r="C221" s="167">
        <v>11.1</v>
      </c>
      <c r="D221" s="67"/>
    </row>
    <row r="222" spans="1:4" ht="12">
      <c r="A222" s="166" t="s">
        <v>117</v>
      </c>
      <c r="B222" s="4" t="s">
        <v>1053</v>
      </c>
      <c r="C222" s="167">
        <v>10.8</v>
      </c>
      <c r="D222" s="67"/>
    </row>
    <row r="223" spans="1:4" ht="12">
      <c r="A223" s="166" t="s">
        <v>118</v>
      </c>
      <c r="B223" s="4" t="s">
        <v>1054</v>
      </c>
      <c r="C223" s="167">
        <v>13</v>
      </c>
      <c r="D223" s="67"/>
    </row>
    <row r="224" spans="1:4" ht="12">
      <c r="A224" s="166" t="s">
        <v>119</v>
      </c>
      <c r="B224" s="4" t="s">
        <v>1055</v>
      </c>
      <c r="C224" s="167">
        <v>10.1</v>
      </c>
      <c r="D224" s="67"/>
    </row>
    <row r="225" spans="1:4" ht="12">
      <c r="A225" s="166" t="s">
        <v>236</v>
      </c>
      <c r="B225" s="4" t="s">
        <v>1056</v>
      </c>
      <c r="C225" s="167">
        <v>13.7</v>
      </c>
      <c r="D225" s="67"/>
    </row>
    <row r="226" spans="1:4" ht="12">
      <c r="A226" s="166" t="s">
        <v>237</v>
      </c>
      <c r="B226" s="4" t="s">
        <v>1057</v>
      </c>
      <c r="C226" s="167">
        <v>10.6</v>
      </c>
      <c r="D226" s="67"/>
    </row>
    <row r="227" spans="1:4" ht="12">
      <c r="A227" s="166" t="s">
        <v>238</v>
      </c>
      <c r="B227" s="4" t="s">
        <v>1058</v>
      </c>
      <c r="C227" s="167">
        <v>11.1</v>
      </c>
      <c r="D227" s="67"/>
    </row>
    <row r="228" spans="1:4" ht="12">
      <c r="A228" s="166" t="s">
        <v>239</v>
      </c>
      <c r="B228" s="4" t="s">
        <v>1059</v>
      </c>
      <c r="C228" s="167">
        <v>9.5</v>
      </c>
      <c r="D228" s="67"/>
    </row>
    <row r="229" spans="1:4" ht="12">
      <c r="A229" s="166" t="s">
        <v>240</v>
      </c>
      <c r="B229" s="4" t="s">
        <v>1060</v>
      </c>
      <c r="C229" s="167">
        <v>9.7</v>
      </c>
      <c r="D229" s="67"/>
    </row>
    <row r="230" spans="1:4" ht="12">
      <c r="A230" s="166" t="s">
        <v>241</v>
      </c>
      <c r="B230" s="4" t="s">
        <v>1061</v>
      </c>
      <c r="C230" s="167">
        <v>9.7</v>
      </c>
      <c r="D230" s="67"/>
    </row>
    <row r="231" spans="1:4" ht="12">
      <c r="A231" s="166" t="s">
        <v>242</v>
      </c>
      <c r="B231" s="4" t="s">
        <v>1062</v>
      </c>
      <c r="C231" s="167">
        <v>10.1</v>
      </c>
      <c r="D231" s="67"/>
    </row>
    <row r="232" spans="1:4" ht="12">
      <c r="A232" s="166" t="s">
        <v>243</v>
      </c>
      <c r="B232" s="4" t="s">
        <v>1063</v>
      </c>
      <c r="C232" s="167">
        <v>11.2</v>
      </c>
      <c r="D232" s="67"/>
    </row>
    <row r="233" spans="1:4" ht="12">
      <c r="A233" s="166" t="s">
        <v>249</v>
      </c>
      <c r="B233" s="4" t="s">
        <v>1064</v>
      </c>
      <c r="C233" s="167">
        <v>10.9</v>
      </c>
      <c r="D233" s="67"/>
    </row>
    <row r="234" spans="1:4" ht="12">
      <c r="A234" s="166" t="s">
        <v>250</v>
      </c>
      <c r="B234" s="4" t="s">
        <v>1065</v>
      </c>
      <c r="C234" s="167">
        <v>10.4</v>
      </c>
      <c r="D234" s="67"/>
    </row>
    <row r="235" spans="1:4" ht="12">
      <c r="A235" s="166" t="s">
        <v>251</v>
      </c>
      <c r="B235" s="4" t="s">
        <v>1066</v>
      </c>
      <c r="C235" s="167">
        <v>9.8</v>
      </c>
      <c r="D235" s="67"/>
    </row>
    <row r="236" spans="1:4" ht="12">
      <c r="A236" s="166" t="s">
        <v>252</v>
      </c>
      <c r="B236" s="4" t="s">
        <v>1067</v>
      </c>
      <c r="C236" s="167">
        <v>10.8</v>
      </c>
      <c r="D236" s="67"/>
    </row>
    <row r="237" spans="1:4" ht="12">
      <c r="A237" s="166" t="s">
        <v>253</v>
      </c>
      <c r="B237" s="4" t="s">
        <v>1068</v>
      </c>
      <c r="C237" s="167">
        <v>12.4</v>
      </c>
      <c r="D237" s="67"/>
    </row>
    <row r="238" spans="1:4" ht="12">
      <c r="A238" s="166" t="s">
        <v>254</v>
      </c>
      <c r="B238" s="4" t="s">
        <v>1069</v>
      </c>
      <c r="C238" s="167">
        <v>11.4</v>
      </c>
      <c r="D238" s="67"/>
    </row>
    <row r="239" spans="1:4" ht="12">
      <c r="A239" s="166" t="s">
        <v>255</v>
      </c>
      <c r="B239" s="4" t="s">
        <v>1070</v>
      </c>
      <c r="C239" s="167">
        <v>11</v>
      </c>
      <c r="D239" s="67"/>
    </row>
    <row r="240" spans="1:4" ht="12">
      <c r="A240" s="166" t="s">
        <v>256</v>
      </c>
      <c r="B240" s="4" t="s">
        <v>1071</v>
      </c>
      <c r="C240" s="167">
        <v>10.5</v>
      </c>
      <c r="D240" s="67"/>
    </row>
    <row r="241" spans="1:4" ht="12">
      <c r="A241" s="166" t="s">
        <v>257</v>
      </c>
      <c r="B241" s="4" t="s">
        <v>1072</v>
      </c>
      <c r="C241" s="167">
        <v>9.9</v>
      </c>
      <c r="D241" s="67"/>
    </row>
    <row r="242" spans="1:4" ht="12">
      <c r="A242" s="166" t="s">
        <v>258</v>
      </c>
      <c r="B242" s="4" t="s">
        <v>1073</v>
      </c>
      <c r="C242" s="167">
        <v>11.4</v>
      </c>
      <c r="D242" s="67"/>
    </row>
    <row r="243" spans="1:4" ht="12">
      <c r="A243" s="166" t="s">
        <v>259</v>
      </c>
      <c r="B243" s="4" t="s">
        <v>1074</v>
      </c>
      <c r="C243" s="167">
        <v>12.8</v>
      </c>
      <c r="D243" s="67"/>
    </row>
    <row r="244" spans="1:4" ht="12">
      <c r="A244" s="166" t="s">
        <v>260</v>
      </c>
      <c r="B244" s="4" t="s">
        <v>1075</v>
      </c>
      <c r="C244" s="167">
        <v>10.8</v>
      </c>
      <c r="D244" s="67"/>
    </row>
    <row r="245" spans="1:4" ht="12">
      <c r="A245" s="166" t="s">
        <v>261</v>
      </c>
      <c r="B245" s="4" t="s">
        <v>1076</v>
      </c>
      <c r="C245" s="167">
        <v>12.2</v>
      </c>
      <c r="D245" s="67"/>
    </row>
    <row r="246" spans="1:4" ht="12">
      <c r="A246" s="166" t="s">
        <v>262</v>
      </c>
      <c r="B246" s="4" t="s">
        <v>1077</v>
      </c>
      <c r="C246" s="167">
        <v>9.5</v>
      </c>
      <c r="D246" s="67"/>
    </row>
    <row r="247" spans="1:4" ht="12">
      <c r="A247" s="166" t="s">
        <v>263</v>
      </c>
      <c r="B247" s="4" t="s">
        <v>1078</v>
      </c>
      <c r="C247" s="167">
        <v>10.4</v>
      </c>
      <c r="D247" s="67"/>
    </row>
    <row r="248" spans="1:4" ht="12">
      <c r="A248" s="166" t="s">
        <v>264</v>
      </c>
      <c r="B248" s="4" t="s">
        <v>1079</v>
      </c>
      <c r="C248" s="167">
        <v>10.7</v>
      </c>
      <c r="D248" s="67"/>
    </row>
    <row r="249" spans="1:4" ht="12">
      <c r="A249" s="166" t="s">
        <v>265</v>
      </c>
      <c r="B249" s="4" t="s">
        <v>1080</v>
      </c>
      <c r="C249" s="167">
        <v>13.5</v>
      </c>
      <c r="D249" s="67"/>
    </row>
    <row r="250" spans="1:4" ht="12">
      <c r="A250" s="166" t="s">
        <v>266</v>
      </c>
      <c r="B250" s="4" t="s">
        <v>1081</v>
      </c>
      <c r="C250" s="167">
        <v>10.8</v>
      </c>
      <c r="D250" s="67"/>
    </row>
    <row r="251" spans="1:4" ht="12">
      <c r="A251" s="166" t="s">
        <v>267</v>
      </c>
      <c r="B251" s="4" t="s">
        <v>1082</v>
      </c>
      <c r="C251" s="167">
        <v>12.8</v>
      </c>
      <c r="D251" s="67"/>
    </row>
    <row r="252" spans="1:4" ht="12">
      <c r="A252" s="166" t="s">
        <v>268</v>
      </c>
      <c r="B252" s="4" t="s">
        <v>1083</v>
      </c>
      <c r="C252" s="167">
        <v>11.4</v>
      </c>
      <c r="D252" s="67"/>
    </row>
    <row r="253" spans="1:4" ht="12">
      <c r="A253" s="166" t="s">
        <v>269</v>
      </c>
      <c r="B253" s="4" t="s">
        <v>1084</v>
      </c>
      <c r="C253" s="167">
        <v>16.6</v>
      </c>
      <c r="D253" s="67"/>
    </row>
    <row r="254" spans="1:4" ht="12">
      <c r="A254" s="166" t="s">
        <v>270</v>
      </c>
      <c r="B254" s="4" t="s">
        <v>1085</v>
      </c>
      <c r="C254" s="167">
        <v>14</v>
      </c>
      <c r="D254" s="67"/>
    </row>
    <row r="255" spans="1:4" ht="12">
      <c r="A255" s="166" t="s">
        <v>271</v>
      </c>
      <c r="B255" s="4" t="s">
        <v>1086</v>
      </c>
      <c r="C255" s="167">
        <v>12.6</v>
      </c>
      <c r="D255" s="67"/>
    </row>
    <row r="256" spans="1:4" ht="12">
      <c r="A256" s="166" t="s">
        <v>272</v>
      </c>
      <c r="B256" s="4" t="s">
        <v>1087</v>
      </c>
      <c r="C256" s="167">
        <v>10.9</v>
      </c>
      <c r="D256" s="67"/>
    </row>
    <row r="257" spans="1:4" ht="12">
      <c r="A257" s="166" t="s">
        <v>273</v>
      </c>
      <c r="B257" s="4" t="s">
        <v>1088</v>
      </c>
      <c r="C257" s="167">
        <v>10.7</v>
      </c>
      <c r="D257" s="67"/>
    </row>
    <row r="258" spans="1:4" ht="12">
      <c r="A258" s="166" t="s">
        <v>274</v>
      </c>
      <c r="B258" s="4" t="s">
        <v>1089</v>
      </c>
      <c r="C258" s="167">
        <v>11.4</v>
      </c>
      <c r="D258" s="67"/>
    </row>
    <row r="259" spans="1:4" ht="12">
      <c r="A259" s="166" t="s">
        <v>275</v>
      </c>
      <c r="B259" s="4" t="s">
        <v>1090</v>
      </c>
      <c r="C259" s="167">
        <v>11.4</v>
      </c>
      <c r="D259" s="67"/>
    </row>
    <row r="260" spans="1:4" ht="12">
      <c r="A260" s="166" t="s">
        <v>276</v>
      </c>
      <c r="B260" s="4" t="s">
        <v>1091</v>
      </c>
      <c r="C260" s="167">
        <v>9.6</v>
      </c>
      <c r="D260" s="67"/>
    </row>
    <row r="261" spans="1:4" ht="12">
      <c r="A261" s="166" t="s">
        <v>277</v>
      </c>
      <c r="B261" s="4" t="s">
        <v>1092</v>
      </c>
      <c r="C261" s="167">
        <v>9.2</v>
      </c>
      <c r="D261" s="67"/>
    </row>
    <row r="262" spans="1:4" ht="12">
      <c r="A262" s="166" t="s">
        <v>278</v>
      </c>
      <c r="B262" s="4" t="s">
        <v>1093</v>
      </c>
      <c r="C262" s="167">
        <v>9.7</v>
      </c>
      <c r="D262" s="67"/>
    </row>
    <row r="263" spans="1:4" ht="12">
      <c r="A263" s="166" t="s">
        <v>279</v>
      </c>
      <c r="B263" s="4" t="s">
        <v>1094</v>
      </c>
      <c r="C263" s="167">
        <v>10.5</v>
      </c>
      <c r="D263" s="67"/>
    </row>
    <row r="264" spans="1:4" ht="12">
      <c r="A264" s="166" t="s">
        <v>280</v>
      </c>
      <c r="B264" s="4" t="s">
        <v>1095</v>
      </c>
      <c r="C264" s="167">
        <v>11.1</v>
      </c>
      <c r="D264" s="67"/>
    </row>
    <row r="265" spans="1:4" ht="12">
      <c r="A265" s="166" t="s">
        <v>281</v>
      </c>
      <c r="B265" s="4" t="s">
        <v>1096</v>
      </c>
      <c r="C265" s="167">
        <v>9.9</v>
      </c>
      <c r="D265" s="67"/>
    </row>
    <row r="266" spans="1:4" ht="12">
      <c r="A266" s="166" t="s">
        <v>282</v>
      </c>
      <c r="B266" s="4" t="s">
        <v>1097</v>
      </c>
      <c r="C266" s="167">
        <v>10.5</v>
      </c>
      <c r="D266" s="67"/>
    </row>
    <row r="267" spans="1:4" ht="12">
      <c r="A267" s="166" t="s">
        <v>283</v>
      </c>
      <c r="B267" s="4" t="s">
        <v>1098</v>
      </c>
      <c r="C267" s="167">
        <v>10.5</v>
      </c>
      <c r="D267" s="67"/>
    </row>
    <row r="268" spans="1:4" ht="12">
      <c r="A268" s="166" t="s">
        <v>284</v>
      </c>
      <c r="B268" s="4" t="s">
        <v>1099</v>
      </c>
      <c r="C268" s="167">
        <v>9.5</v>
      </c>
      <c r="D268" s="67"/>
    </row>
    <row r="269" spans="1:4" ht="12">
      <c r="A269" s="166" t="s">
        <v>285</v>
      </c>
      <c r="B269" s="4" t="s">
        <v>1100</v>
      </c>
      <c r="C269" s="167">
        <v>12.8</v>
      </c>
      <c r="D269" s="67"/>
    </row>
    <row r="270" spans="1:4" ht="12">
      <c r="A270" s="166" t="s">
        <v>302</v>
      </c>
      <c r="B270" s="48" t="s">
        <v>0</v>
      </c>
      <c r="C270" s="167">
        <v>9.8</v>
      </c>
      <c r="D270" s="67"/>
    </row>
    <row r="271" spans="1:4" ht="12">
      <c r="A271" s="166" t="s">
        <v>303</v>
      </c>
      <c r="B271" s="48" t="s">
        <v>1</v>
      </c>
      <c r="C271" s="167">
        <v>9.5</v>
      </c>
      <c r="D271" s="67"/>
    </row>
    <row r="272" spans="1:4" ht="12">
      <c r="A272" s="166" t="s">
        <v>304</v>
      </c>
      <c r="B272" s="48" t="s">
        <v>2</v>
      </c>
      <c r="C272" s="167">
        <v>9.3</v>
      </c>
      <c r="D272" s="67"/>
    </row>
    <row r="273" spans="1:4" s="25" customFormat="1" ht="12">
      <c r="A273" s="166" t="s">
        <v>293</v>
      </c>
      <c r="B273" s="170" t="s">
        <v>447</v>
      </c>
      <c r="C273" s="167">
        <v>14.4</v>
      </c>
      <c r="D273" s="67"/>
    </row>
    <row r="274" spans="1:4" s="25" customFormat="1" ht="12">
      <c r="A274" s="166" t="s">
        <v>294</v>
      </c>
      <c r="B274" s="170" t="s">
        <v>3</v>
      </c>
      <c r="C274" s="167">
        <v>11</v>
      </c>
      <c r="D274" s="67"/>
    </row>
    <row r="275" spans="1:4" s="25" customFormat="1" ht="12">
      <c r="A275" s="166" t="s">
        <v>295</v>
      </c>
      <c r="B275" s="170" t="s">
        <v>4</v>
      </c>
      <c r="C275" s="167">
        <v>14.5</v>
      </c>
      <c r="D275" s="67"/>
    </row>
    <row r="276" spans="1:4" s="25" customFormat="1" ht="12">
      <c r="A276" s="166" t="s">
        <v>296</v>
      </c>
      <c r="B276" s="170" t="s">
        <v>5</v>
      </c>
      <c r="C276" s="167">
        <v>9.6</v>
      </c>
      <c r="D276" s="67"/>
    </row>
    <row r="277" spans="1:4" s="25" customFormat="1" ht="12">
      <c r="A277" s="166" t="s">
        <v>297</v>
      </c>
      <c r="B277" s="170" t="s">
        <v>6</v>
      </c>
      <c r="C277" s="167">
        <v>10.7</v>
      </c>
      <c r="D277" s="67"/>
    </row>
    <row r="278" spans="1:4" s="25" customFormat="1" ht="12">
      <c r="A278" s="166" t="s">
        <v>298</v>
      </c>
      <c r="B278" s="170" t="s">
        <v>7</v>
      </c>
      <c r="C278" s="167">
        <v>12.9</v>
      </c>
      <c r="D278" s="67"/>
    </row>
    <row r="279" spans="1:4" s="25" customFormat="1" ht="12">
      <c r="A279" s="166" t="s">
        <v>299</v>
      </c>
      <c r="B279" s="170" t="s">
        <v>8</v>
      </c>
      <c r="C279" s="167">
        <v>12.5</v>
      </c>
      <c r="D279" s="67"/>
    </row>
    <row r="280" spans="1:4" s="25" customFormat="1" ht="12">
      <c r="A280" s="166" t="s">
        <v>300</v>
      </c>
      <c r="B280" s="170" t="s">
        <v>9</v>
      </c>
      <c r="C280" s="167">
        <v>12.2</v>
      </c>
      <c r="D280" s="67"/>
    </row>
    <row r="281" spans="1:4" s="25" customFormat="1" ht="12">
      <c r="A281" s="166" t="s">
        <v>301</v>
      </c>
      <c r="B281" s="170" t="s">
        <v>10</v>
      </c>
      <c r="C281" s="167">
        <v>11.5</v>
      </c>
      <c r="D281" s="67"/>
    </row>
    <row r="282" spans="1:4" s="25" customFormat="1" ht="12">
      <c r="A282" s="166" t="s">
        <v>286</v>
      </c>
      <c r="B282" s="170" t="s">
        <v>11</v>
      </c>
      <c r="C282" s="167">
        <v>10.8</v>
      </c>
      <c r="D282" s="67"/>
    </row>
    <row r="283" spans="1:4" s="25" customFormat="1" ht="12">
      <c r="A283" s="166" t="s">
        <v>287</v>
      </c>
      <c r="B283" s="170" t="s">
        <v>12</v>
      </c>
      <c r="C283" s="167">
        <v>9.5</v>
      </c>
      <c r="D283" s="67"/>
    </row>
    <row r="284" spans="1:4" s="25" customFormat="1" ht="12">
      <c r="A284" s="166" t="s">
        <v>288</v>
      </c>
      <c r="B284" s="170" t="s">
        <v>13</v>
      </c>
      <c r="C284" s="167">
        <v>9.2</v>
      </c>
      <c r="D284" s="67"/>
    </row>
    <row r="285" spans="1:4" s="25" customFormat="1" ht="12">
      <c r="A285" s="166" t="s">
        <v>289</v>
      </c>
      <c r="B285" s="170" t="s">
        <v>14</v>
      </c>
      <c r="C285" s="167">
        <v>10.5</v>
      </c>
      <c r="D285" s="67"/>
    </row>
    <row r="286" spans="1:4" s="25" customFormat="1" ht="12">
      <c r="A286" s="166" t="s">
        <v>290</v>
      </c>
      <c r="B286" s="170" t="s">
        <v>15</v>
      </c>
      <c r="C286" s="167">
        <v>9</v>
      </c>
      <c r="D286" s="67"/>
    </row>
    <row r="287" spans="1:4" s="25" customFormat="1" ht="12">
      <c r="A287" s="166" t="s">
        <v>291</v>
      </c>
      <c r="B287" s="170" t="s">
        <v>16</v>
      </c>
      <c r="C287" s="167">
        <v>10</v>
      </c>
      <c r="D287" s="67"/>
    </row>
    <row r="288" spans="1:4" s="25" customFormat="1" ht="12">
      <c r="A288" s="166" t="s">
        <v>292</v>
      </c>
      <c r="B288" s="170" t="s">
        <v>17</v>
      </c>
      <c r="C288" s="167">
        <v>8.7</v>
      </c>
      <c r="D288" s="67"/>
    </row>
    <row r="289" spans="2:3" s="25" customFormat="1" ht="12">
      <c r="B289" s="171"/>
      <c r="C289" s="4"/>
    </row>
    <row r="290" spans="1:3" s="25" customFormat="1" ht="12">
      <c r="A290" s="25" t="s">
        <v>448</v>
      </c>
      <c r="C290" s="4"/>
    </row>
    <row r="291" spans="1:3" s="25" customFormat="1" ht="12">
      <c r="A291" s="25" t="s">
        <v>407</v>
      </c>
      <c r="C291" s="4"/>
    </row>
    <row r="292" spans="1:3" s="25" customFormat="1" ht="12">
      <c r="A292" s="25" t="s">
        <v>407</v>
      </c>
      <c r="B292" s="171"/>
      <c r="C292" s="4"/>
    </row>
  </sheetData>
  <printOptions/>
  <pageMargins left="0.75" right="0.75" top="1" bottom="1" header="0.5" footer="0.5"/>
  <pageSetup horizontalDpi="2400" verticalDpi="2400" orientation="portrait" paperSize="9" r:id="rId1"/>
</worksheet>
</file>

<file path=xl/worksheets/sheet35.xml><?xml version="1.0" encoding="utf-8"?>
<worksheet xmlns="http://schemas.openxmlformats.org/spreadsheetml/2006/main" xmlns:r="http://schemas.openxmlformats.org/officeDocument/2006/relationships">
  <sheetPr codeName="Sheet58"/>
  <dimension ref="B1:L26"/>
  <sheetViews>
    <sheetView showGridLines="0" workbookViewId="0" topLeftCell="A1">
      <selection activeCell="A1" sqref="A1"/>
    </sheetView>
  </sheetViews>
  <sheetFormatPr defaultColWidth="9.140625" defaultRowHeight="12.75"/>
  <cols>
    <col min="1" max="1" width="9.140625" style="98" customWidth="1"/>
    <col min="2" max="2" width="1.7109375" style="98" customWidth="1"/>
    <col min="3" max="3" width="27.8515625" style="70" customWidth="1"/>
    <col min="4" max="12" width="7.28125" style="70" customWidth="1"/>
    <col min="13" max="16384" width="9.140625" style="98" customWidth="1"/>
  </cols>
  <sheetData>
    <row r="1" s="331" customFormat="1" ht="12.75">
      <c r="B1" s="297"/>
    </row>
    <row r="2" ht="12.75">
      <c r="C2" s="70" t="s">
        <v>737</v>
      </c>
    </row>
    <row r="3" ht="12.75">
      <c r="C3" s="70" t="s">
        <v>738</v>
      </c>
    </row>
    <row r="4" spans="3:12" ht="12.75">
      <c r="C4" s="70" t="s">
        <v>847</v>
      </c>
      <c r="F4" s="98"/>
      <c r="G4" s="98"/>
      <c r="H4" s="98"/>
      <c r="I4" s="98"/>
      <c r="J4" s="98"/>
      <c r="K4" s="98"/>
      <c r="L4" s="98"/>
    </row>
    <row r="6" ht="12.75">
      <c r="C6" s="70" t="s">
        <v>855</v>
      </c>
    </row>
    <row r="7" ht="12.75">
      <c r="C7" s="70" t="s">
        <v>856</v>
      </c>
    </row>
    <row r="9" spans="2:12" s="84" customFormat="1" ht="24">
      <c r="B9" s="82"/>
      <c r="C9" s="82"/>
      <c r="D9" s="107" t="s">
        <v>579</v>
      </c>
      <c r="E9" s="107" t="s">
        <v>580</v>
      </c>
      <c r="F9" s="107" t="s">
        <v>581</v>
      </c>
      <c r="G9" s="107" t="s">
        <v>582</v>
      </c>
      <c r="H9" s="107" t="s">
        <v>583</v>
      </c>
      <c r="I9" s="107" t="s">
        <v>584</v>
      </c>
      <c r="J9" s="107" t="s">
        <v>585</v>
      </c>
      <c r="K9" s="107" t="s">
        <v>586</v>
      </c>
      <c r="L9" s="107" t="s">
        <v>587</v>
      </c>
    </row>
    <row r="10" spans="2:12" s="84" customFormat="1" ht="12.75">
      <c r="B10" s="159"/>
      <c r="C10" s="160" t="s">
        <v>742</v>
      </c>
      <c r="D10" s="178">
        <v>4.98</v>
      </c>
      <c r="E10" s="178">
        <v>4.9</v>
      </c>
      <c r="F10" s="178">
        <v>4.47</v>
      </c>
      <c r="G10" s="178">
        <v>3.92</v>
      </c>
      <c r="H10" s="178">
        <v>3.58</v>
      </c>
      <c r="I10" s="178">
        <v>3.38</v>
      </c>
      <c r="J10" s="178">
        <v>3.05</v>
      </c>
      <c r="K10" s="178">
        <v>2.8</v>
      </c>
      <c r="L10" s="178">
        <v>2.65</v>
      </c>
    </row>
    <row r="11" spans="2:12" s="84" customFormat="1" ht="12.75">
      <c r="B11" s="85"/>
      <c r="C11" s="79" t="s">
        <v>577</v>
      </c>
      <c r="D11" s="162">
        <v>2.58</v>
      </c>
      <c r="E11" s="162">
        <v>2.36</v>
      </c>
      <c r="F11" s="162">
        <v>2.16</v>
      </c>
      <c r="G11" s="162">
        <v>1.97</v>
      </c>
      <c r="H11" s="162">
        <v>1.89</v>
      </c>
      <c r="I11" s="162">
        <v>1.83</v>
      </c>
      <c r="J11" s="162">
        <v>1.57</v>
      </c>
      <c r="K11" s="162">
        <v>1.4</v>
      </c>
      <c r="L11" s="162">
        <v>1.41</v>
      </c>
    </row>
    <row r="12" spans="2:12" s="84" customFormat="1" ht="12.75">
      <c r="B12" s="85"/>
      <c r="C12" s="79" t="s">
        <v>743</v>
      </c>
      <c r="D12" s="162">
        <v>6.87</v>
      </c>
      <c r="E12" s="162">
        <v>6.8</v>
      </c>
      <c r="F12" s="162">
        <v>6.72</v>
      </c>
      <c r="G12" s="162">
        <v>6.61</v>
      </c>
      <c r="H12" s="162">
        <v>6.45</v>
      </c>
      <c r="I12" s="162">
        <v>6.13</v>
      </c>
      <c r="J12" s="162">
        <v>5.68</v>
      </c>
      <c r="K12" s="162">
        <v>5.28</v>
      </c>
      <c r="L12" s="162">
        <v>4.98</v>
      </c>
    </row>
    <row r="13" spans="2:12" s="84" customFormat="1" ht="12.75">
      <c r="B13" s="90"/>
      <c r="C13" s="80" t="s">
        <v>744</v>
      </c>
      <c r="D13" s="163">
        <v>5.65</v>
      </c>
      <c r="E13" s="163">
        <v>5.67</v>
      </c>
      <c r="F13" s="163">
        <v>5.04</v>
      </c>
      <c r="G13" s="163">
        <v>4.19</v>
      </c>
      <c r="H13" s="163">
        <v>3.67</v>
      </c>
      <c r="I13" s="163">
        <v>3.4</v>
      </c>
      <c r="J13" s="163">
        <v>2.97</v>
      </c>
      <c r="K13" s="163">
        <v>2.67</v>
      </c>
      <c r="L13" s="163">
        <v>2.47</v>
      </c>
    </row>
    <row r="14" spans="2:12" s="84" customFormat="1" ht="12.75">
      <c r="B14" s="85"/>
      <c r="C14" s="79" t="s">
        <v>745</v>
      </c>
      <c r="D14" s="162">
        <v>5.97</v>
      </c>
      <c r="E14" s="162">
        <v>5.54</v>
      </c>
      <c r="F14" s="162">
        <v>5.04</v>
      </c>
      <c r="G14" s="162">
        <v>4.48</v>
      </c>
      <c r="H14" s="162">
        <v>3.92</v>
      </c>
      <c r="I14" s="162">
        <v>3.41</v>
      </c>
      <c r="J14" s="162">
        <v>3.03</v>
      </c>
      <c r="K14" s="162">
        <v>2.73</v>
      </c>
      <c r="L14" s="162">
        <v>2.52</v>
      </c>
    </row>
    <row r="15" spans="2:12" s="84" customFormat="1" ht="12.75">
      <c r="B15" s="85"/>
      <c r="C15" s="79" t="s">
        <v>746</v>
      </c>
      <c r="D15" s="162">
        <v>3.35</v>
      </c>
      <c r="E15" s="162">
        <v>2.55</v>
      </c>
      <c r="F15" s="162">
        <v>2.01</v>
      </c>
      <c r="G15" s="162">
        <v>1.78</v>
      </c>
      <c r="H15" s="162">
        <v>1.81</v>
      </c>
      <c r="I15" s="162">
        <v>1.89</v>
      </c>
      <c r="J15" s="162">
        <v>1.99</v>
      </c>
      <c r="K15" s="162">
        <v>1.95</v>
      </c>
      <c r="L15" s="162">
        <v>1.99</v>
      </c>
    </row>
    <row r="16" spans="2:12" s="84" customFormat="1" ht="12.75">
      <c r="B16" s="85"/>
      <c r="C16" s="79" t="s">
        <v>747</v>
      </c>
      <c r="D16" s="162">
        <v>3.98</v>
      </c>
      <c r="E16" s="162">
        <v>3.57</v>
      </c>
      <c r="F16" s="162">
        <v>3.23</v>
      </c>
      <c r="G16" s="162">
        <v>2.73</v>
      </c>
      <c r="H16" s="162">
        <v>2.59</v>
      </c>
      <c r="I16" s="162">
        <v>2.51</v>
      </c>
      <c r="J16" s="162">
        <v>2.48</v>
      </c>
      <c r="K16" s="162">
        <v>2.42</v>
      </c>
      <c r="L16" s="162">
        <v>2.37</v>
      </c>
    </row>
    <row r="17" spans="2:12" s="84" customFormat="1" ht="12.75">
      <c r="B17" s="85"/>
      <c r="C17" s="79"/>
      <c r="D17" s="162"/>
      <c r="E17" s="162"/>
      <c r="F17" s="162"/>
      <c r="G17" s="162"/>
      <c r="H17" s="162"/>
      <c r="I17" s="162"/>
      <c r="J17" s="162"/>
      <c r="K17" s="162"/>
      <c r="L17" s="162"/>
    </row>
    <row r="18" spans="2:12" s="84" customFormat="1" ht="12.75">
      <c r="B18" s="85"/>
      <c r="C18" s="79" t="s">
        <v>598</v>
      </c>
      <c r="D18" s="179">
        <v>2.638</v>
      </c>
      <c r="E18" s="179">
        <v>2.542</v>
      </c>
      <c r="F18" s="179">
        <v>2.228</v>
      </c>
      <c r="G18" s="179">
        <v>1.94</v>
      </c>
      <c r="H18" s="179">
        <v>1.7939999999999998</v>
      </c>
      <c r="I18" s="179">
        <v>1.668</v>
      </c>
      <c r="J18" s="179">
        <v>1.562</v>
      </c>
      <c r="K18" s="179">
        <v>1.434</v>
      </c>
      <c r="L18" s="179">
        <v>1.4760000000000002</v>
      </c>
    </row>
    <row r="19" spans="2:12" s="84" customFormat="1" ht="12.75">
      <c r="B19" s="85"/>
      <c r="C19" s="79" t="s">
        <v>748</v>
      </c>
      <c r="D19" s="162">
        <v>5.72</v>
      </c>
      <c r="E19" s="162">
        <v>6.06</v>
      </c>
      <c r="F19" s="162">
        <v>4.86</v>
      </c>
      <c r="G19" s="162">
        <v>3.32</v>
      </c>
      <c r="H19" s="162">
        <v>2.55</v>
      </c>
      <c r="I19" s="162">
        <v>2.46</v>
      </c>
      <c r="J19" s="162">
        <v>1.92</v>
      </c>
      <c r="K19" s="162">
        <v>1.78</v>
      </c>
      <c r="L19" s="162">
        <v>1.7</v>
      </c>
    </row>
    <row r="20" spans="2:12" s="84" customFormat="1" ht="12.75">
      <c r="B20" s="85"/>
      <c r="C20" s="79" t="s">
        <v>749</v>
      </c>
      <c r="D20" s="162">
        <v>5.82</v>
      </c>
      <c r="E20" s="162">
        <v>5.61</v>
      </c>
      <c r="F20" s="162">
        <v>5.26</v>
      </c>
      <c r="G20" s="162">
        <v>4.89</v>
      </c>
      <c r="H20" s="162">
        <v>4.5</v>
      </c>
      <c r="I20" s="162">
        <v>4.15</v>
      </c>
      <c r="J20" s="162">
        <v>3.86</v>
      </c>
      <c r="K20" s="162">
        <v>3.46</v>
      </c>
      <c r="L20" s="162">
        <v>3.11</v>
      </c>
    </row>
    <row r="21" spans="2:12" s="84" customFormat="1" ht="12.75">
      <c r="B21" s="85"/>
      <c r="C21" s="79" t="s">
        <v>750</v>
      </c>
      <c r="D21" s="162">
        <v>2.02</v>
      </c>
      <c r="E21" s="162">
        <v>2</v>
      </c>
      <c r="F21" s="162">
        <v>2.07</v>
      </c>
      <c r="G21" s="162">
        <v>1.81</v>
      </c>
      <c r="H21" s="162">
        <v>1.76</v>
      </c>
      <c r="I21" s="162">
        <v>1.66</v>
      </c>
      <c r="J21" s="162">
        <v>1.49</v>
      </c>
      <c r="K21" s="162">
        <v>1.39</v>
      </c>
      <c r="L21" s="162">
        <v>1.29</v>
      </c>
    </row>
    <row r="22" spans="2:12" s="84" customFormat="1" ht="12.75">
      <c r="B22" s="85"/>
      <c r="C22" s="79" t="s">
        <v>751</v>
      </c>
      <c r="D22" s="162">
        <v>2.55</v>
      </c>
      <c r="E22" s="162">
        <v>2.02</v>
      </c>
      <c r="F22" s="162">
        <v>2.03</v>
      </c>
      <c r="G22" s="162">
        <v>1.94</v>
      </c>
      <c r="H22" s="162">
        <v>2.04</v>
      </c>
      <c r="I22" s="162">
        <v>2.12</v>
      </c>
      <c r="J22" s="162">
        <v>1.55</v>
      </c>
      <c r="K22" s="162">
        <v>1.25</v>
      </c>
      <c r="L22" s="162">
        <v>1.3</v>
      </c>
    </row>
    <row r="23" spans="2:12" s="84" customFormat="1" ht="12.75">
      <c r="B23" s="85"/>
      <c r="C23" s="79" t="s">
        <v>752</v>
      </c>
      <c r="D23" s="162">
        <v>3.31</v>
      </c>
      <c r="E23" s="162">
        <v>2.55</v>
      </c>
      <c r="F23" s="162">
        <v>2.02</v>
      </c>
      <c r="G23" s="162">
        <v>1.79</v>
      </c>
      <c r="H23" s="162">
        <v>1.83</v>
      </c>
      <c r="I23" s="162">
        <v>1.92</v>
      </c>
      <c r="J23" s="162">
        <v>2.03</v>
      </c>
      <c r="K23" s="162">
        <v>1.99</v>
      </c>
      <c r="L23" s="162">
        <v>2.04</v>
      </c>
    </row>
    <row r="24" spans="2:12" s="84" customFormat="1" ht="12.75">
      <c r="B24" s="104"/>
      <c r="C24" s="105"/>
      <c r="D24" s="106"/>
      <c r="E24" s="106"/>
      <c r="F24" s="106"/>
      <c r="G24" s="106"/>
      <c r="H24" s="106"/>
      <c r="I24" s="106"/>
      <c r="J24" s="106"/>
      <c r="K24" s="106"/>
      <c r="L24" s="106"/>
    </row>
    <row r="25" spans="2:12" s="84" customFormat="1" ht="12.75">
      <c r="B25" s="85"/>
      <c r="C25" s="85" t="s">
        <v>763</v>
      </c>
      <c r="D25" s="77"/>
      <c r="E25" s="77"/>
      <c r="F25" s="77"/>
      <c r="G25" s="77"/>
      <c r="H25" s="77"/>
      <c r="I25" s="77"/>
      <c r="J25" s="77"/>
      <c r="K25" s="77"/>
      <c r="L25" s="77"/>
    </row>
    <row r="26" spans="2:12" s="84" customFormat="1" ht="12.75">
      <c r="B26" s="85"/>
      <c r="C26" s="85" t="s">
        <v>529</v>
      </c>
      <c r="D26" s="77"/>
      <c r="E26" s="77"/>
      <c r="F26" s="77"/>
      <c r="G26" s="77"/>
      <c r="H26" s="77"/>
      <c r="I26" s="77"/>
      <c r="J26" s="77"/>
      <c r="K26" s="77"/>
      <c r="L26" s="77"/>
    </row>
  </sheetData>
  <printOptions/>
  <pageMargins left="0.75" right="0.75" top="1" bottom="1" header="0.5" footer="0.5"/>
  <pageSetup horizontalDpi="2400" verticalDpi="2400" orientation="portrait" paperSize="9" r:id="rId1"/>
</worksheet>
</file>

<file path=xl/worksheets/sheet36.xml><?xml version="1.0" encoding="utf-8"?>
<worksheet xmlns="http://schemas.openxmlformats.org/spreadsheetml/2006/main" xmlns:r="http://schemas.openxmlformats.org/officeDocument/2006/relationships">
  <sheetPr codeName="Sheet23"/>
  <dimension ref="C2:AW15"/>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297" customFormat="1" ht="12"/>
    <row r="2" ht="12">
      <c r="C2" s="4" t="s">
        <v>737</v>
      </c>
    </row>
    <row r="3" ht="12">
      <c r="C3" s="4" t="s">
        <v>738</v>
      </c>
    </row>
    <row r="4" ht="12">
      <c r="C4" s="4" t="s">
        <v>847</v>
      </c>
    </row>
    <row r="5" ht="12"/>
    <row r="6" ht="12">
      <c r="C6" s="4" t="s">
        <v>857</v>
      </c>
    </row>
    <row r="7" spans="3:48" ht="12">
      <c r="C7" s="4" t="s">
        <v>856</v>
      </c>
      <c r="AR7" s="39"/>
      <c r="AS7" s="39"/>
      <c r="AT7" s="39"/>
      <c r="AU7" s="39"/>
      <c r="AV7" s="39"/>
    </row>
    <row r="8" spans="44:48" ht="12">
      <c r="AR8" s="40"/>
      <c r="AS8" s="40"/>
      <c r="AT8" s="40"/>
      <c r="AU8" s="40"/>
      <c r="AV8" s="40"/>
    </row>
    <row r="9" spans="4:49" ht="12">
      <c r="D9" s="4">
        <v>1960</v>
      </c>
      <c r="E9" s="4">
        <v>1961</v>
      </c>
      <c r="F9" s="4">
        <v>1962</v>
      </c>
      <c r="G9" s="4">
        <v>1963</v>
      </c>
      <c r="H9" s="4">
        <v>1964</v>
      </c>
      <c r="I9" s="4">
        <v>1965</v>
      </c>
      <c r="J9" s="4">
        <v>1966</v>
      </c>
      <c r="K9" s="4">
        <v>1967</v>
      </c>
      <c r="L9" s="4">
        <v>1968</v>
      </c>
      <c r="M9" s="4">
        <v>1969</v>
      </c>
      <c r="N9" s="4">
        <v>1970</v>
      </c>
      <c r="O9" s="4">
        <v>1971</v>
      </c>
      <c r="P9" s="4">
        <v>1972</v>
      </c>
      <c r="Q9" s="4">
        <v>1973</v>
      </c>
      <c r="R9" s="4">
        <v>1974</v>
      </c>
      <c r="S9" s="4">
        <v>1975</v>
      </c>
      <c r="T9" s="4">
        <v>1976</v>
      </c>
      <c r="U9" s="4">
        <v>1977</v>
      </c>
      <c r="V9" s="4">
        <v>1978</v>
      </c>
      <c r="W9" s="4">
        <v>1979</v>
      </c>
      <c r="X9" s="4">
        <v>1980</v>
      </c>
      <c r="Y9" s="4">
        <v>1981</v>
      </c>
      <c r="Z9" s="4">
        <v>1982</v>
      </c>
      <c r="AA9" s="4">
        <v>1983</v>
      </c>
      <c r="AB9" s="4">
        <v>1984</v>
      </c>
      <c r="AC9" s="4">
        <v>1985</v>
      </c>
      <c r="AD9" s="4">
        <v>1986</v>
      </c>
      <c r="AE9" s="4">
        <v>1987</v>
      </c>
      <c r="AF9" s="4">
        <v>1988</v>
      </c>
      <c r="AG9" s="4">
        <v>1989</v>
      </c>
      <c r="AH9" s="4">
        <v>1990</v>
      </c>
      <c r="AI9" s="4">
        <v>1991</v>
      </c>
      <c r="AJ9" s="4">
        <v>1992</v>
      </c>
      <c r="AK9" s="4">
        <v>1993</v>
      </c>
      <c r="AL9" s="4">
        <v>1994</v>
      </c>
      <c r="AM9" s="4">
        <v>1995</v>
      </c>
      <c r="AN9" s="4">
        <v>1996</v>
      </c>
      <c r="AO9" s="4">
        <v>1997</v>
      </c>
      <c r="AP9" s="4">
        <v>1998</v>
      </c>
      <c r="AQ9" s="4">
        <v>1999</v>
      </c>
      <c r="AR9" s="4">
        <v>2000</v>
      </c>
      <c r="AS9" s="4">
        <v>2001</v>
      </c>
      <c r="AT9" s="4">
        <v>2002</v>
      </c>
      <c r="AU9" s="4">
        <v>2003</v>
      </c>
      <c r="AV9" s="4">
        <v>2004</v>
      </c>
      <c r="AW9" s="4">
        <v>2005</v>
      </c>
    </row>
    <row r="10" spans="3:49" ht="12">
      <c r="C10" s="4" t="s">
        <v>858</v>
      </c>
      <c r="D10" s="41">
        <v>2.59</v>
      </c>
      <c r="E10" s="41">
        <v>2.6</v>
      </c>
      <c r="F10" s="41">
        <v>2.61</v>
      </c>
      <c r="G10" s="41">
        <v>2.67</v>
      </c>
      <c r="H10" s="41">
        <v>2.72</v>
      </c>
      <c r="I10" s="41">
        <v>2.66</v>
      </c>
      <c r="J10" s="41">
        <v>2.61</v>
      </c>
      <c r="K10" s="41">
        <v>2.55</v>
      </c>
      <c r="L10" s="41">
        <v>2.47</v>
      </c>
      <c r="M10" s="41">
        <v>2.42</v>
      </c>
      <c r="N10" s="41">
        <v>2.34</v>
      </c>
      <c r="O10" s="41">
        <v>2.33</v>
      </c>
      <c r="P10" s="41">
        <v>2.22</v>
      </c>
      <c r="Q10" s="41">
        <v>2.14</v>
      </c>
      <c r="R10" s="41">
        <v>2.11</v>
      </c>
      <c r="S10" s="41">
        <v>2.02</v>
      </c>
      <c r="T10" s="41">
        <v>1.98</v>
      </c>
      <c r="U10" s="41">
        <v>1.93</v>
      </c>
      <c r="V10" s="41">
        <v>1.89</v>
      </c>
      <c r="W10" s="41">
        <v>1.88</v>
      </c>
      <c r="X10" s="41">
        <v>1.88</v>
      </c>
      <c r="Y10" s="41">
        <v>1.83</v>
      </c>
      <c r="Z10" s="41">
        <v>1.81</v>
      </c>
      <c r="AA10" s="41">
        <v>1.74</v>
      </c>
      <c r="AB10" s="41">
        <v>1.71</v>
      </c>
      <c r="AC10" s="41">
        <v>1.7</v>
      </c>
      <c r="AD10" s="41">
        <v>1.68</v>
      </c>
      <c r="AE10" s="41">
        <v>1.66</v>
      </c>
      <c r="AF10" s="41">
        <v>1.67</v>
      </c>
      <c r="AG10" s="41">
        <v>1.63</v>
      </c>
      <c r="AH10" s="41">
        <v>1.64</v>
      </c>
      <c r="AI10" s="41">
        <v>1.6</v>
      </c>
      <c r="AJ10" s="41">
        <v>1.57</v>
      </c>
      <c r="AK10" s="41">
        <v>1.52</v>
      </c>
      <c r="AL10" s="41">
        <v>1.48</v>
      </c>
      <c r="AM10" s="41">
        <v>1.44</v>
      </c>
      <c r="AN10" s="41">
        <v>1.44</v>
      </c>
      <c r="AO10" s="41">
        <v>1.44</v>
      </c>
      <c r="AP10" s="41">
        <v>1.43</v>
      </c>
      <c r="AQ10" s="41">
        <v>1.42</v>
      </c>
      <c r="AR10" s="41">
        <v>1.48</v>
      </c>
      <c r="AS10" s="41">
        <v>1.46</v>
      </c>
      <c r="AT10" s="41">
        <v>1.46</v>
      </c>
      <c r="AU10" s="41">
        <v>1.48</v>
      </c>
      <c r="AV10" s="41">
        <v>1.5</v>
      </c>
      <c r="AW10" s="33"/>
    </row>
    <row r="11" spans="4:44" ht="12">
      <c r="D11" s="22"/>
      <c r="E11" s="22"/>
      <c r="F11" s="22"/>
      <c r="G11" s="22"/>
      <c r="H11" s="22"/>
      <c r="I11" s="22"/>
      <c r="J11" s="22"/>
      <c r="K11" s="22"/>
      <c r="L11" s="22"/>
      <c r="M11" s="22"/>
      <c r="N11" s="22"/>
      <c r="S11" s="22"/>
      <c r="X11" s="22"/>
      <c r="AC11" s="22"/>
      <c r="AH11" s="22"/>
      <c r="AI11" s="22"/>
      <c r="AJ11" s="22"/>
      <c r="AK11" s="22"/>
      <c r="AL11" s="22"/>
      <c r="AM11" s="22"/>
      <c r="AR11" s="22"/>
    </row>
    <row r="12" spans="3:44" ht="12">
      <c r="C12" s="25" t="s">
        <v>408</v>
      </c>
      <c r="D12" s="22"/>
      <c r="E12" s="22"/>
      <c r="F12" s="22"/>
      <c r="G12" s="22"/>
      <c r="H12" s="22"/>
      <c r="I12" s="22"/>
      <c r="J12" s="22"/>
      <c r="K12" s="22"/>
      <c r="L12" s="22"/>
      <c r="M12" s="22"/>
      <c r="N12" s="22"/>
      <c r="S12" s="22"/>
      <c r="X12" s="22"/>
      <c r="AC12" s="22"/>
      <c r="AH12" s="22"/>
      <c r="AM12" s="22"/>
      <c r="AR12" s="22"/>
    </row>
    <row r="13" spans="4:14" ht="12">
      <c r="D13" s="21"/>
      <c r="E13" s="21"/>
      <c r="F13" s="21"/>
      <c r="G13" s="21"/>
      <c r="H13" s="21"/>
      <c r="I13" s="21"/>
      <c r="J13" s="21"/>
      <c r="K13" s="21"/>
      <c r="L13" s="21"/>
      <c r="M13" s="21"/>
      <c r="N13" s="21"/>
    </row>
    <row r="14" spans="3:14" ht="12">
      <c r="C14" s="23"/>
      <c r="D14" s="21"/>
      <c r="E14" s="21"/>
      <c r="F14" s="21"/>
      <c r="G14" s="21"/>
      <c r="H14" s="21"/>
      <c r="I14" s="21"/>
      <c r="J14" s="21"/>
      <c r="K14" s="21"/>
      <c r="L14" s="21"/>
      <c r="M14" s="21"/>
      <c r="N14" s="21"/>
    </row>
    <row r="15" spans="3:15" ht="12">
      <c r="C15" s="23"/>
      <c r="D15" s="21"/>
      <c r="E15" s="21"/>
      <c r="F15" s="21"/>
      <c r="G15" s="21"/>
      <c r="H15" s="21"/>
      <c r="I15" s="21"/>
      <c r="J15" s="21"/>
      <c r="K15" s="21"/>
      <c r="L15" s="21"/>
      <c r="M15" s="21"/>
      <c r="N15" s="21"/>
      <c r="O15" s="21"/>
    </row>
    <row r="16" ht="12"/>
    <row r="17" ht="12"/>
    <row r="18" ht="12"/>
    <row r="19" ht="12"/>
    <row r="20" ht="12"/>
    <row r="21" ht="12"/>
    <row r="22" ht="12"/>
    <row r="23" ht="12"/>
    <row r="24" ht="12"/>
    <row r="25" ht="12"/>
    <row r="26" ht="12"/>
    <row r="27" ht="12"/>
    <row r="28" ht="12"/>
    <row r="29" ht="12"/>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59"/>
  <dimension ref="B2:N46"/>
  <sheetViews>
    <sheetView showGridLines="0" workbookViewId="0" topLeftCell="A1">
      <selection activeCell="A1" sqref="A1"/>
    </sheetView>
  </sheetViews>
  <sheetFormatPr defaultColWidth="9.140625" defaultRowHeight="12.75"/>
  <cols>
    <col min="1" max="1" width="9.140625" style="172" customWidth="1"/>
    <col min="2" max="2" width="1.7109375" style="172" customWidth="1"/>
    <col min="3" max="3" width="16.00390625" style="172" customWidth="1"/>
    <col min="4" max="4" width="6.00390625" style="172" customWidth="1"/>
    <col min="5" max="14" width="7.140625" style="172" customWidth="1"/>
    <col min="15" max="16384" width="9.140625" style="172" customWidth="1"/>
  </cols>
  <sheetData>
    <row r="1" s="330" customFormat="1" ht="12"/>
    <row r="2" ht="12">
      <c r="C2" s="172" t="s">
        <v>737</v>
      </c>
    </row>
    <row r="3" ht="12">
      <c r="C3" s="172" t="s">
        <v>738</v>
      </c>
    </row>
    <row r="4" ht="12">
      <c r="C4" s="172" t="s">
        <v>847</v>
      </c>
    </row>
    <row r="6" ht="12">
      <c r="C6" s="172" t="s">
        <v>858</v>
      </c>
    </row>
    <row r="7" ht="12">
      <c r="C7" s="172" t="s">
        <v>856</v>
      </c>
    </row>
    <row r="9" spans="2:14" ht="11.25" customHeight="1">
      <c r="B9" s="274"/>
      <c r="C9" s="275"/>
      <c r="D9" s="276">
        <v>1995</v>
      </c>
      <c r="E9" s="276">
        <v>1996</v>
      </c>
      <c r="F9" s="276">
        <v>1997</v>
      </c>
      <c r="G9" s="276">
        <v>1998</v>
      </c>
      <c r="H9" s="276">
        <v>1999</v>
      </c>
      <c r="I9" s="276">
        <v>2000</v>
      </c>
      <c r="J9" s="276">
        <v>2001</v>
      </c>
      <c r="K9" s="276">
        <v>2002</v>
      </c>
      <c r="L9" s="276">
        <v>2003</v>
      </c>
      <c r="M9" s="276">
        <v>2004</v>
      </c>
      <c r="N9" s="276">
        <v>2005</v>
      </c>
    </row>
    <row r="10" spans="3:14" ht="11.25" customHeight="1">
      <c r="C10" s="173" t="s">
        <v>770</v>
      </c>
      <c r="D10" s="180">
        <v>1.56</v>
      </c>
      <c r="E10" s="180">
        <v>1.59</v>
      </c>
      <c r="F10" s="180">
        <v>1.6</v>
      </c>
      <c r="G10" s="180" t="s">
        <v>603</v>
      </c>
      <c r="H10" s="180" t="s">
        <v>603</v>
      </c>
      <c r="I10" s="180" t="s">
        <v>603</v>
      </c>
      <c r="J10" s="180" t="s">
        <v>603</v>
      </c>
      <c r="K10" s="180" t="s">
        <v>603</v>
      </c>
      <c r="L10" s="180" t="s">
        <v>603</v>
      </c>
      <c r="M10" s="180" t="s">
        <v>603</v>
      </c>
      <c r="N10" s="180" t="s">
        <v>603</v>
      </c>
    </row>
    <row r="11" spans="3:14" ht="11.25" customHeight="1">
      <c r="C11" s="173" t="s">
        <v>771</v>
      </c>
      <c r="D11" s="180">
        <v>1.23</v>
      </c>
      <c r="E11" s="180">
        <v>1.23</v>
      </c>
      <c r="F11" s="180">
        <v>1.09</v>
      </c>
      <c r="G11" s="180">
        <v>1.11</v>
      </c>
      <c r="H11" s="180">
        <v>1.23</v>
      </c>
      <c r="I11" s="180">
        <v>1.3</v>
      </c>
      <c r="J11" s="180">
        <v>1.24</v>
      </c>
      <c r="K11" s="180">
        <v>1.21</v>
      </c>
      <c r="L11" s="180">
        <v>1.23</v>
      </c>
      <c r="M11" s="180">
        <v>1.29</v>
      </c>
      <c r="N11" s="180">
        <v>1.31</v>
      </c>
    </row>
    <row r="12" spans="3:14" ht="11.25" customHeight="1">
      <c r="C12" s="173" t="s">
        <v>772</v>
      </c>
      <c r="D12" s="180">
        <v>1.28</v>
      </c>
      <c r="E12" s="180">
        <v>1.18</v>
      </c>
      <c r="F12" s="180">
        <v>1.17</v>
      </c>
      <c r="G12" s="180">
        <v>1.16</v>
      </c>
      <c r="H12" s="180">
        <v>1.13</v>
      </c>
      <c r="I12" s="180">
        <v>1.14</v>
      </c>
      <c r="J12" s="180">
        <v>1.14</v>
      </c>
      <c r="K12" s="180">
        <v>1.17</v>
      </c>
      <c r="L12" s="180">
        <v>1.18</v>
      </c>
      <c r="M12" s="180">
        <v>1.23</v>
      </c>
      <c r="N12" s="180">
        <v>1.28</v>
      </c>
    </row>
    <row r="13" spans="3:14" ht="11.25" customHeight="1">
      <c r="C13" s="173" t="s">
        <v>773</v>
      </c>
      <c r="D13" s="180">
        <v>1.8</v>
      </c>
      <c r="E13" s="180">
        <v>1.75</v>
      </c>
      <c r="F13" s="180">
        <v>1.76</v>
      </c>
      <c r="G13" s="180">
        <v>1.73</v>
      </c>
      <c r="H13" s="180">
        <v>1.74</v>
      </c>
      <c r="I13" s="180">
        <v>1.78</v>
      </c>
      <c r="J13" s="180">
        <v>1.76</v>
      </c>
      <c r="K13" s="180">
        <v>1.72</v>
      </c>
      <c r="L13" s="180">
        <v>1.76</v>
      </c>
      <c r="M13" s="180">
        <v>1.78</v>
      </c>
      <c r="N13" s="180">
        <v>1.8</v>
      </c>
    </row>
    <row r="14" spans="3:14" ht="11.25" customHeight="1">
      <c r="C14" s="173" t="s">
        <v>774</v>
      </c>
      <c r="D14" s="180" t="s">
        <v>603</v>
      </c>
      <c r="E14" s="180" t="s">
        <v>603</v>
      </c>
      <c r="F14" s="180" t="s">
        <v>603</v>
      </c>
      <c r="G14" s="180" t="s">
        <v>603</v>
      </c>
      <c r="H14" s="180" t="s">
        <v>603</v>
      </c>
      <c r="I14" s="180">
        <v>1.38</v>
      </c>
      <c r="J14" s="180">
        <v>1.35</v>
      </c>
      <c r="K14" s="180">
        <v>1.34</v>
      </c>
      <c r="L14" s="180">
        <v>1.34</v>
      </c>
      <c r="M14" s="180">
        <v>1.36</v>
      </c>
      <c r="N14" s="180">
        <v>1.34</v>
      </c>
    </row>
    <row r="15" spans="3:14" ht="11.25" customHeight="1">
      <c r="C15" s="173" t="s">
        <v>775</v>
      </c>
      <c r="D15" s="180">
        <v>1.38</v>
      </c>
      <c r="E15" s="180">
        <v>1.37</v>
      </c>
      <c r="F15" s="180">
        <v>1.32</v>
      </c>
      <c r="G15" s="180">
        <v>1.28</v>
      </c>
      <c r="H15" s="180">
        <v>1.32</v>
      </c>
      <c r="I15" s="180">
        <v>1.38</v>
      </c>
      <c r="J15" s="180">
        <v>1.34</v>
      </c>
      <c r="K15" s="180">
        <v>1.37</v>
      </c>
      <c r="L15" s="180">
        <v>1.37</v>
      </c>
      <c r="M15" s="180">
        <v>1.47</v>
      </c>
      <c r="N15" s="180">
        <v>1.5</v>
      </c>
    </row>
    <row r="16" spans="3:14" ht="11.25" customHeight="1">
      <c r="C16" s="173" t="s">
        <v>776</v>
      </c>
      <c r="D16" s="180">
        <v>1.84</v>
      </c>
      <c r="E16" s="180">
        <v>1.88</v>
      </c>
      <c r="F16" s="180">
        <v>1.93</v>
      </c>
      <c r="G16" s="180">
        <v>1.93</v>
      </c>
      <c r="H16" s="180">
        <v>1.89</v>
      </c>
      <c r="I16" s="180">
        <v>1.88</v>
      </c>
      <c r="J16" s="180">
        <v>1.93</v>
      </c>
      <c r="K16" s="180">
        <v>1.96</v>
      </c>
      <c r="L16" s="180">
        <v>1.95</v>
      </c>
      <c r="M16" s="180">
        <v>1.93</v>
      </c>
      <c r="N16" s="180">
        <v>1.86</v>
      </c>
    </row>
    <row r="17" spans="3:14" ht="11.25" customHeight="1">
      <c r="C17" s="173" t="s">
        <v>777</v>
      </c>
      <c r="D17" s="180">
        <v>1.31</v>
      </c>
      <c r="E17" s="180">
        <v>1.28</v>
      </c>
      <c r="F17" s="180">
        <v>1.28</v>
      </c>
      <c r="G17" s="180">
        <v>1.26</v>
      </c>
      <c r="H17" s="180">
        <v>1.24</v>
      </c>
      <c r="I17" s="180">
        <v>1.26</v>
      </c>
      <c r="J17" s="180">
        <v>1.25</v>
      </c>
      <c r="K17" s="180">
        <v>1.27</v>
      </c>
      <c r="L17" s="180">
        <v>1.28</v>
      </c>
      <c r="M17" s="180">
        <v>1.3</v>
      </c>
      <c r="N17" s="180">
        <v>1.33</v>
      </c>
    </row>
    <row r="18" spans="3:14" ht="11.25" customHeight="1">
      <c r="C18" s="173" t="s">
        <v>778</v>
      </c>
      <c r="D18" s="180">
        <v>1.17</v>
      </c>
      <c r="E18" s="180">
        <v>1.16</v>
      </c>
      <c r="F18" s="180">
        <v>1.17</v>
      </c>
      <c r="G18" s="180">
        <v>1.16</v>
      </c>
      <c r="H18" s="180">
        <v>1.19</v>
      </c>
      <c r="I18" s="180">
        <v>1.23</v>
      </c>
      <c r="J18" s="180">
        <v>1.24</v>
      </c>
      <c r="K18" s="180">
        <v>1.26</v>
      </c>
      <c r="L18" s="180">
        <v>1.31</v>
      </c>
      <c r="M18" s="180">
        <v>1.33</v>
      </c>
      <c r="N18" s="180">
        <v>1.35</v>
      </c>
    </row>
    <row r="19" spans="3:14" ht="11.25" customHeight="1">
      <c r="C19" s="173" t="s">
        <v>600</v>
      </c>
      <c r="D19" s="180" t="s">
        <v>603</v>
      </c>
      <c r="E19" s="180" t="s">
        <v>603</v>
      </c>
      <c r="F19" s="180" t="s">
        <v>603</v>
      </c>
      <c r="G19" s="180">
        <v>1.78</v>
      </c>
      <c r="H19" s="180">
        <v>1.81</v>
      </c>
      <c r="I19" s="180">
        <v>1.89</v>
      </c>
      <c r="J19" s="180">
        <v>1.9</v>
      </c>
      <c r="K19" s="180">
        <v>1.88</v>
      </c>
      <c r="L19" s="180">
        <v>1.89</v>
      </c>
      <c r="M19" s="180">
        <v>1.92</v>
      </c>
      <c r="N19" s="180">
        <v>1.94</v>
      </c>
    </row>
    <row r="20" spans="3:14" ht="11.25" customHeight="1">
      <c r="C20" s="173" t="s">
        <v>779</v>
      </c>
      <c r="D20" s="180">
        <v>1.19</v>
      </c>
      <c r="E20" s="180">
        <v>1.2</v>
      </c>
      <c r="F20" s="180">
        <v>1.21</v>
      </c>
      <c r="G20" s="180" t="s">
        <v>603</v>
      </c>
      <c r="H20" s="180">
        <v>1.23</v>
      </c>
      <c r="I20" s="180">
        <v>1.26</v>
      </c>
      <c r="J20" s="180">
        <v>1.18</v>
      </c>
      <c r="K20" s="180">
        <v>1.22</v>
      </c>
      <c r="L20" s="180">
        <v>1.24</v>
      </c>
      <c r="M20" s="180" t="s">
        <v>603</v>
      </c>
      <c r="N20" s="180">
        <v>1.31</v>
      </c>
    </row>
    <row r="21" spans="3:14" ht="11.25" customHeight="1">
      <c r="C21" s="173" t="s">
        <v>780</v>
      </c>
      <c r="D21" s="180">
        <v>2.02</v>
      </c>
      <c r="E21" s="180">
        <v>1.95</v>
      </c>
      <c r="F21" s="180">
        <v>1.86</v>
      </c>
      <c r="G21" s="180">
        <v>1.76</v>
      </c>
      <c r="H21" s="180">
        <v>1.67</v>
      </c>
      <c r="I21" s="180">
        <v>1.6</v>
      </c>
      <c r="J21" s="180">
        <v>1.37</v>
      </c>
      <c r="K21" s="180">
        <v>1.27</v>
      </c>
      <c r="L21" s="180">
        <v>1.25</v>
      </c>
      <c r="M21" s="180">
        <v>1.47</v>
      </c>
      <c r="N21" s="180">
        <v>1.4</v>
      </c>
    </row>
    <row r="22" spans="3:14" ht="11.25" customHeight="1">
      <c r="C22" s="173" t="s">
        <v>781</v>
      </c>
      <c r="D22" s="180" t="s">
        <v>603</v>
      </c>
      <c r="E22" s="180" t="s">
        <v>603</v>
      </c>
      <c r="F22" s="180" t="s">
        <v>603</v>
      </c>
      <c r="G22" s="180" t="s">
        <v>603</v>
      </c>
      <c r="H22" s="180" t="s">
        <v>603</v>
      </c>
      <c r="I22" s="180" t="s">
        <v>603</v>
      </c>
      <c r="J22" s="180" t="s">
        <v>603</v>
      </c>
      <c r="K22" s="180">
        <v>1.23</v>
      </c>
      <c r="L22" s="180">
        <v>1.29</v>
      </c>
      <c r="M22" s="180">
        <v>1.24</v>
      </c>
      <c r="N22" s="180">
        <v>1.31</v>
      </c>
    </row>
    <row r="23" spans="3:14" ht="11.25" customHeight="1">
      <c r="C23" s="173" t="s">
        <v>782</v>
      </c>
      <c r="D23" s="180">
        <v>1.55</v>
      </c>
      <c r="E23" s="180">
        <v>1.49</v>
      </c>
      <c r="F23" s="180">
        <v>1.47</v>
      </c>
      <c r="G23" s="180">
        <v>1.46</v>
      </c>
      <c r="H23" s="180">
        <v>1.46</v>
      </c>
      <c r="I23" s="180">
        <v>1.39</v>
      </c>
      <c r="J23" s="180">
        <v>1.3</v>
      </c>
      <c r="K23" s="180">
        <v>1.24</v>
      </c>
      <c r="L23" s="180">
        <v>1.26</v>
      </c>
      <c r="M23" s="180">
        <v>1.26</v>
      </c>
      <c r="N23" s="180">
        <v>1.27</v>
      </c>
    </row>
    <row r="24" spans="3:14" ht="11.25" customHeight="1">
      <c r="C24" s="173" t="s">
        <v>601</v>
      </c>
      <c r="D24" s="180">
        <v>1.69</v>
      </c>
      <c r="E24" s="180">
        <v>1.77</v>
      </c>
      <c r="F24" s="180">
        <v>1.71</v>
      </c>
      <c r="G24" s="180">
        <v>1.68</v>
      </c>
      <c r="H24" s="180">
        <v>1.74</v>
      </c>
      <c r="I24" s="180">
        <v>1.76</v>
      </c>
      <c r="J24" s="180">
        <v>1.65</v>
      </c>
      <c r="K24" s="180">
        <v>1.63</v>
      </c>
      <c r="L24" s="180">
        <v>1.63</v>
      </c>
      <c r="M24" s="180">
        <v>1.7</v>
      </c>
      <c r="N24" s="180">
        <v>1.7</v>
      </c>
    </row>
    <row r="25" spans="3:14" ht="11.25" customHeight="1">
      <c r="C25" s="173" t="s">
        <v>783</v>
      </c>
      <c r="D25" s="180">
        <v>1.57</v>
      </c>
      <c r="E25" s="180">
        <v>1.46</v>
      </c>
      <c r="F25" s="180">
        <v>1.37</v>
      </c>
      <c r="G25" s="180">
        <v>1.32</v>
      </c>
      <c r="H25" s="180">
        <v>1.28</v>
      </c>
      <c r="I25" s="180">
        <v>1.32</v>
      </c>
      <c r="J25" s="180">
        <v>1.31</v>
      </c>
      <c r="K25" s="180">
        <v>1.3</v>
      </c>
      <c r="L25" s="180">
        <v>1.27</v>
      </c>
      <c r="M25" s="180">
        <v>1.28</v>
      </c>
      <c r="N25" s="180">
        <v>1.31</v>
      </c>
    </row>
    <row r="26" spans="3:14" ht="11.25" customHeight="1">
      <c r="C26" s="173" t="s">
        <v>784</v>
      </c>
      <c r="D26" s="180" t="s">
        <v>603</v>
      </c>
      <c r="E26" s="180" t="s">
        <v>603</v>
      </c>
      <c r="F26" s="180" t="s">
        <v>603</v>
      </c>
      <c r="G26" s="180" t="s">
        <v>603</v>
      </c>
      <c r="H26" s="180" t="s">
        <v>603</v>
      </c>
      <c r="I26" s="180" t="s">
        <v>603</v>
      </c>
      <c r="J26" s="180" t="s">
        <v>603</v>
      </c>
      <c r="K26" s="180" t="s">
        <v>603</v>
      </c>
      <c r="L26" s="180" t="s">
        <v>603</v>
      </c>
      <c r="M26" s="180" t="s">
        <v>603</v>
      </c>
      <c r="N26" s="180" t="s">
        <v>603</v>
      </c>
    </row>
    <row r="27" spans="3:14" ht="11.25" customHeight="1">
      <c r="C27" s="173" t="s">
        <v>785</v>
      </c>
      <c r="D27" s="180">
        <v>1.53</v>
      </c>
      <c r="E27" s="180">
        <v>1.53</v>
      </c>
      <c r="F27" s="180">
        <v>1.56</v>
      </c>
      <c r="G27" s="180">
        <v>1.63</v>
      </c>
      <c r="H27" s="180">
        <v>1.65</v>
      </c>
      <c r="I27" s="180">
        <v>1.72</v>
      </c>
      <c r="J27" s="180">
        <v>1.71</v>
      </c>
      <c r="K27" s="180">
        <v>1.73</v>
      </c>
      <c r="L27" s="180">
        <v>1.75</v>
      </c>
      <c r="M27" s="180">
        <v>1.72</v>
      </c>
      <c r="N27" s="180">
        <v>1.71</v>
      </c>
    </row>
    <row r="28" spans="3:14" ht="11.25" customHeight="1">
      <c r="C28" s="173" t="s">
        <v>786</v>
      </c>
      <c r="D28" s="180">
        <v>1.42</v>
      </c>
      <c r="E28" s="180">
        <v>1.45</v>
      </c>
      <c r="F28" s="180">
        <v>1.39</v>
      </c>
      <c r="G28" s="180">
        <v>1.37</v>
      </c>
      <c r="H28" s="180">
        <v>1.34</v>
      </c>
      <c r="I28" s="180">
        <v>1.36</v>
      </c>
      <c r="J28" s="180">
        <v>1.33</v>
      </c>
      <c r="K28" s="180">
        <v>1.39</v>
      </c>
      <c r="L28" s="180">
        <v>1.38</v>
      </c>
      <c r="M28" s="180">
        <v>1.42</v>
      </c>
      <c r="N28" s="180">
        <v>1.4</v>
      </c>
    </row>
    <row r="29" spans="3:14" ht="11.25" customHeight="1">
      <c r="C29" s="173" t="s">
        <v>787</v>
      </c>
      <c r="D29" s="180" t="s">
        <v>603</v>
      </c>
      <c r="E29" s="180" t="s">
        <v>603</v>
      </c>
      <c r="F29" s="180">
        <v>1.51</v>
      </c>
      <c r="G29" s="180">
        <v>1.44</v>
      </c>
      <c r="H29" s="180">
        <v>1.37</v>
      </c>
      <c r="I29" s="180">
        <v>1.35</v>
      </c>
      <c r="J29" s="180">
        <v>1.31</v>
      </c>
      <c r="K29" s="180">
        <v>1.25</v>
      </c>
      <c r="L29" s="180">
        <v>1.22</v>
      </c>
      <c r="M29" s="180">
        <v>1.23</v>
      </c>
      <c r="N29" s="180">
        <v>1.24</v>
      </c>
    </row>
    <row r="30" spans="3:14" ht="11.25" customHeight="1">
      <c r="C30" s="173" t="s">
        <v>602</v>
      </c>
      <c r="D30" s="180">
        <v>1.41</v>
      </c>
      <c r="E30" s="180">
        <v>1.44</v>
      </c>
      <c r="F30" s="180">
        <v>1.47</v>
      </c>
      <c r="G30" s="180">
        <v>1.47</v>
      </c>
      <c r="H30" s="180">
        <v>1.5</v>
      </c>
      <c r="I30" s="180">
        <v>1.55</v>
      </c>
      <c r="J30" s="180">
        <v>1.45</v>
      </c>
      <c r="K30" s="180">
        <v>1.47</v>
      </c>
      <c r="L30" s="180">
        <v>1.44</v>
      </c>
      <c r="M30" s="180">
        <v>1.4</v>
      </c>
      <c r="N30" s="180">
        <v>1.4</v>
      </c>
    </row>
    <row r="31" spans="3:14" ht="11.25" customHeight="1">
      <c r="C31" s="173" t="s">
        <v>788</v>
      </c>
      <c r="D31" s="180">
        <v>1.41</v>
      </c>
      <c r="E31" s="180">
        <v>1.37</v>
      </c>
      <c r="F31" s="180">
        <v>1.4</v>
      </c>
      <c r="G31" s="180">
        <v>1.4</v>
      </c>
      <c r="H31" s="180">
        <v>1.39</v>
      </c>
      <c r="I31" s="180">
        <v>1.39</v>
      </c>
      <c r="J31" s="180">
        <v>1.31</v>
      </c>
      <c r="K31" s="180">
        <v>1.25</v>
      </c>
      <c r="L31" s="180">
        <v>1.27</v>
      </c>
      <c r="M31" s="180">
        <v>1.29</v>
      </c>
      <c r="N31" s="180">
        <v>1.32</v>
      </c>
    </row>
    <row r="32" spans="3:14" ht="11.25" customHeight="1">
      <c r="C32" s="173" t="s">
        <v>789</v>
      </c>
      <c r="D32" s="180">
        <v>1.29</v>
      </c>
      <c r="E32" s="180">
        <v>1.28</v>
      </c>
      <c r="F32" s="180">
        <v>1.25</v>
      </c>
      <c r="G32" s="180">
        <v>1.23</v>
      </c>
      <c r="H32" s="180">
        <v>1.21</v>
      </c>
      <c r="I32" s="180">
        <v>1.26</v>
      </c>
      <c r="J32" s="180">
        <v>1.21</v>
      </c>
      <c r="K32" s="180">
        <v>1.21</v>
      </c>
      <c r="L32" s="180">
        <v>1.2</v>
      </c>
      <c r="M32" s="180">
        <v>1.25</v>
      </c>
      <c r="N32" s="180">
        <v>1.26</v>
      </c>
    </row>
    <row r="33" spans="3:14" ht="11.25" customHeight="1">
      <c r="C33" s="173" t="s">
        <v>790</v>
      </c>
      <c r="D33" s="180">
        <v>1.52</v>
      </c>
      <c r="E33" s="180">
        <v>1.47</v>
      </c>
      <c r="F33" s="180">
        <v>1.43</v>
      </c>
      <c r="G33" s="180">
        <v>1.37</v>
      </c>
      <c r="H33" s="180">
        <v>1.33</v>
      </c>
      <c r="I33" s="180">
        <v>1.3</v>
      </c>
      <c r="J33" s="180">
        <v>1.2</v>
      </c>
      <c r="K33" s="180">
        <v>1.18</v>
      </c>
      <c r="L33" s="180">
        <v>1.2</v>
      </c>
      <c r="M33" s="180">
        <v>1.24</v>
      </c>
      <c r="N33" s="180">
        <v>1.25</v>
      </c>
    </row>
    <row r="34" spans="3:14" ht="11.25" customHeight="1">
      <c r="C34" s="173" t="s">
        <v>791</v>
      </c>
      <c r="D34" s="180">
        <v>1.81</v>
      </c>
      <c r="E34" s="180">
        <v>1.76</v>
      </c>
      <c r="F34" s="180">
        <v>1.75</v>
      </c>
      <c r="G34" s="180">
        <v>1.7</v>
      </c>
      <c r="H34" s="180">
        <v>1.73</v>
      </c>
      <c r="I34" s="180">
        <v>1.73</v>
      </c>
      <c r="J34" s="180">
        <v>1.73</v>
      </c>
      <c r="K34" s="180">
        <v>1.72</v>
      </c>
      <c r="L34" s="180">
        <v>1.77</v>
      </c>
      <c r="M34" s="180">
        <v>1.8</v>
      </c>
      <c r="N34" s="180">
        <v>1.8</v>
      </c>
    </row>
    <row r="35" spans="3:14" ht="11.25" customHeight="1">
      <c r="C35" s="173" t="s">
        <v>792</v>
      </c>
      <c r="D35" s="180">
        <v>1.73</v>
      </c>
      <c r="E35" s="180">
        <v>1.6</v>
      </c>
      <c r="F35" s="180">
        <v>1.52</v>
      </c>
      <c r="G35" s="180">
        <v>1.5</v>
      </c>
      <c r="H35" s="180">
        <v>1.5</v>
      </c>
      <c r="I35" s="180">
        <v>1.54</v>
      </c>
      <c r="J35" s="180">
        <v>1.57</v>
      </c>
      <c r="K35" s="180">
        <v>1.65</v>
      </c>
      <c r="L35" s="180">
        <v>1.71</v>
      </c>
      <c r="M35" s="180">
        <v>1.75</v>
      </c>
      <c r="N35" s="180">
        <v>1.77</v>
      </c>
    </row>
    <row r="36" spans="2:14" ht="11.25" customHeight="1">
      <c r="B36" s="274"/>
      <c r="C36" s="277" t="s">
        <v>793</v>
      </c>
      <c r="D36" s="278">
        <v>1.71</v>
      </c>
      <c r="E36" s="278">
        <v>1.73</v>
      </c>
      <c r="F36" s="278">
        <v>1.72</v>
      </c>
      <c r="G36" s="278">
        <v>1.71</v>
      </c>
      <c r="H36" s="278">
        <v>1.68</v>
      </c>
      <c r="I36" s="278">
        <v>1.64</v>
      </c>
      <c r="J36" s="278">
        <v>1.63</v>
      </c>
      <c r="K36" s="278">
        <v>1.64</v>
      </c>
      <c r="L36" s="278">
        <v>1.71</v>
      </c>
      <c r="M36" s="278">
        <v>1.76</v>
      </c>
      <c r="N36" s="278">
        <v>1.78</v>
      </c>
    </row>
    <row r="37" spans="3:14" ht="11.25" customHeight="1">
      <c r="C37" s="173" t="s">
        <v>794</v>
      </c>
      <c r="D37" s="180" t="s">
        <v>603</v>
      </c>
      <c r="E37" s="180" t="s">
        <v>603</v>
      </c>
      <c r="F37" s="180" t="s">
        <v>603</v>
      </c>
      <c r="G37" s="180" t="s">
        <v>603</v>
      </c>
      <c r="H37" s="180" t="s">
        <v>603</v>
      </c>
      <c r="I37" s="180">
        <v>1.46</v>
      </c>
      <c r="J37" s="180">
        <v>1.37</v>
      </c>
      <c r="K37" s="180" t="s">
        <v>603</v>
      </c>
      <c r="L37" s="180">
        <v>1.32</v>
      </c>
      <c r="M37" s="180">
        <v>1.34</v>
      </c>
      <c r="N37" s="180">
        <v>1.41</v>
      </c>
    </row>
    <row r="38" spans="2:14" ht="11.25" customHeight="1">
      <c r="B38" s="274"/>
      <c r="C38" s="277" t="s">
        <v>795</v>
      </c>
      <c r="D38" s="278">
        <v>2.12</v>
      </c>
      <c r="E38" s="278">
        <v>2.07</v>
      </c>
      <c r="F38" s="278">
        <v>1.93</v>
      </c>
      <c r="G38" s="278">
        <v>1.9</v>
      </c>
      <c r="H38" s="278">
        <v>1.76</v>
      </c>
      <c r="I38" s="278">
        <v>1.88</v>
      </c>
      <c r="J38" s="278">
        <v>1.73</v>
      </c>
      <c r="K38" s="278">
        <v>1.8</v>
      </c>
      <c r="L38" s="278">
        <v>1.77</v>
      </c>
      <c r="M38" s="278">
        <v>1.52</v>
      </c>
      <c r="N38" s="278">
        <v>1.46</v>
      </c>
    </row>
    <row r="39" spans="3:14" ht="11.25" customHeight="1">
      <c r="C39" s="173" t="s">
        <v>797</v>
      </c>
      <c r="D39" s="180">
        <v>2.08</v>
      </c>
      <c r="E39" s="180">
        <v>2.12</v>
      </c>
      <c r="F39" s="180">
        <v>2.04</v>
      </c>
      <c r="G39" s="180">
        <v>2.05</v>
      </c>
      <c r="H39" s="180">
        <v>1.99</v>
      </c>
      <c r="I39" s="180">
        <v>2.08</v>
      </c>
      <c r="J39" s="180">
        <v>1.95</v>
      </c>
      <c r="K39" s="180">
        <v>1.93</v>
      </c>
      <c r="L39" s="180">
        <v>1.99</v>
      </c>
      <c r="M39" s="180">
        <v>2.04</v>
      </c>
      <c r="N39" s="180">
        <v>2.05</v>
      </c>
    </row>
    <row r="40" spans="3:14" ht="11.25" customHeight="1">
      <c r="C40" s="173" t="s">
        <v>604</v>
      </c>
      <c r="D40" s="180" t="s">
        <v>603</v>
      </c>
      <c r="E40" s="180" t="s">
        <v>603</v>
      </c>
      <c r="F40" s="180" t="s">
        <v>603</v>
      </c>
      <c r="G40" s="180" t="s">
        <v>603</v>
      </c>
      <c r="H40" s="180" t="s">
        <v>603</v>
      </c>
      <c r="I40" s="180">
        <v>1.57</v>
      </c>
      <c r="J40" s="180">
        <v>1.52</v>
      </c>
      <c r="K40" s="180">
        <v>1.47</v>
      </c>
      <c r="L40" s="180">
        <v>1.36</v>
      </c>
      <c r="M40" s="180">
        <v>1.44</v>
      </c>
      <c r="N40" s="180">
        <v>1.49</v>
      </c>
    </row>
    <row r="41" spans="3:14" ht="11.25" customHeight="1">
      <c r="C41" s="173" t="s">
        <v>798</v>
      </c>
      <c r="D41" s="180">
        <v>1.87</v>
      </c>
      <c r="E41" s="180">
        <v>1.89</v>
      </c>
      <c r="F41" s="180">
        <v>1.86</v>
      </c>
      <c r="G41" s="180">
        <v>1.81</v>
      </c>
      <c r="H41" s="180">
        <v>1.85</v>
      </c>
      <c r="I41" s="180">
        <v>1.85</v>
      </c>
      <c r="J41" s="180">
        <v>1.78</v>
      </c>
      <c r="K41" s="180">
        <v>1.75</v>
      </c>
      <c r="L41" s="180">
        <v>1.8</v>
      </c>
      <c r="M41" s="180">
        <v>1.83</v>
      </c>
      <c r="N41" s="180">
        <v>1.84</v>
      </c>
    </row>
    <row r="42" spans="2:14" ht="11.25" customHeight="1">
      <c r="B42" s="274"/>
      <c r="C42" s="277" t="s">
        <v>799</v>
      </c>
      <c r="D42" s="278">
        <v>1.48</v>
      </c>
      <c r="E42" s="278">
        <v>1.5</v>
      </c>
      <c r="F42" s="278">
        <v>1.48</v>
      </c>
      <c r="G42" s="278">
        <v>1.47</v>
      </c>
      <c r="H42" s="278">
        <v>1.48</v>
      </c>
      <c r="I42" s="278">
        <v>1.5</v>
      </c>
      <c r="J42" s="278">
        <v>1.38</v>
      </c>
      <c r="K42" s="278">
        <v>1.39</v>
      </c>
      <c r="L42" s="278">
        <v>1.38</v>
      </c>
      <c r="M42" s="278">
        <v>1.42</v>
      </c>
      <c r="N42" s="278">
        <v>1.42</v>
      </c>
    </row>
    <row r="44" ht="12">
      <c r="C44" s="25" t="s">
        <v>409</v>
      </c>
    </row>
    <row r="46" ht="12">
      <c r="C46" s="172" t="s">
        <v>526</v>
      </c>
    </row>
  </sheetData>
  <printOptions/>
  <pageMargins left="0.75" right="0.75" top="1" bottom="1" header="0.5" footer="0.5"/>
  <pageSetup horizontalDpi="2400" verticalDpi="2400" orientation="portrait" paperSize="9" r:id="rId1"/>
</worksheet>
</file>

<file path=xl/worksheets/sheet38.xml><?xml version="1.0" encoding="utf-8"?>
<worksheet xmlns="http://schemas.openxmlformats.org/spreadsheetml/2006/main" xmlns:r="http://schemas.openxmlformats.org/officeDocument/2006/relationships">
  <sheetPr codeName="Sheet61"/>
  <dimension ref="B1:F50"/>
  <sheetViews>
    <sheetView workbookViewId="0" topLeftCell="A1">
      <selection activeCell="A1" sqref="A1"/>
    </sheetView>
  </sheetViews>
  <sheetFormatPr defaultColWidth="9.140625" defaultRowHeight="12.75"/>
  <cols>
    <col min="1" max="2" width="9.140625" style="3" customWidth="1"/>
    <col min="3" max="3" width="16.8515625" style="3" customWidth="1"/>
    <col min="4" max="5" width="9.140625" style="175" customWidth="1"/>
    <col min="6" max="16384" width="9.140625" style="3" customWidth="1"/>
  </cols>
  <sheetData>
    <row r="1" spans="2:5" s="315" customFormat="1" ht="12.75">
      <c r="B1" s="328"/>
      <c r="D1" s="329"/>
      <c r="E1" s="329"/>
    </row>
    <row r="2" ht="12.75">
      <c r="C2" s="4" t="s">
        <v>737</v>
      </c>
    </row>
    <row r="3" ht="12.75">
      <c r="C3" s="4" t="s">
        <v>738</v>
      </c>
    </row>
    <row r="4" ht="12.75">
      <c r="C4" s="4" t="s">
        <v>847</v>
      </c>
    </row>
    <row r="6" ht="12.75">
      <c r="C6" s="48" t="s">
        <v>859</v>
      </c>
    </row>
    <row r="7" ht="12.75">
      <c r="C7" s="4" t="s">
        <v>860</v>
      </c>
    </row>
    <row r="9" spans="3:5" ht="12.75">
      <c r="C9" s="48"/>
      <c r="D9" s="176">
        <v>1995</v>
      </c>
      <c r="E9" s="176">
        <v>2005</v>
      </c>
    </row>
    <row r="10" spans="2:6" ht="12.75">
      <c r="B10" s="293"/>
      <c r="C10" s="48" t="s">
        <v>778</v>
      </c>
      <c r="D10" s="177">
        <v>29.96</v>
      </c>
      <c r="E10" s="177">
        <v>30.93</v>
      </c>
      <c r="F10" s="249"/>
    </row>
    <row r="11" spans="2:6" ht="12.75">
      <c r="B11" s="293"/>
      <c r="C11" s="48" t="s">
        <v>779</v>
      </c>
      <c r="D11" s="177">
        <v>29.74</v>
      </c>
      <c r="E11" s="177">
        <v>30.72</v>
      </c>
      <c r="F11" s="249"/>
    </row>
    <row r="12" spans="3:6" ht="12.75">
      <c r="C12" s="48" t="s">
        <v>785</v>
      </c>
      <c r="D12" s="177">
        <v>30.03</v>
      </c>
      <c r="E12" s="177">
        <v>30.53</v>
      </c>
      <c r="F12" s="249"/>
    </row>
    <row r="13" spans="2:6" ht="12.75">
      <c r="B13" s="293"/>
      <c r="C13" s="48" t="s">
        <v>792</v>
      </c>
      <c r="D13" s="177">
        <v>29.22</v>
      </c>
      <c r="E13" s="177">
        <v>30.45</v>
      </c>
      <c r="F13" s="249"/>
    </row>
    <row r="14" spans="2:6" ht="12.75">
      <c r="B14" s="293"/>
      <c r="C14" s="48" t="s">
        <v>773</v>
      </c>
      <c r="D14" s="177">
        <v>29.2</v>
      </c>
      <c r="E14" s="177">
        <v>30.24</v>
      </c>
      <c r="F14" s="249"/>
    </row>
    <row r="15" spans="2:6" ht="12.75">
      <c r="B15" s="293"/>
      <c r="C15" s="48" t="s">
        <v>777</v>
      </c>
      <c r="D15" s="177">
        <v>28.17</v>
      </c>
      <c r="E15" s="177">
        <v>29.9</v>
      </c>
      <c r="F15" s="249"/>
    </row>
    <row r="16" spans="2:6" ht="12.75">
      <c r="B16" s="293"/>
      <c r="C16" s="48" t="s">
        <v>791</v>
      </c>
      <c r="D16" s="177">
        <v>29.29</v>
      </c>
      <c r="E16" s="177">
        <v>29.88</v>
      </c>
      <c r="F16" s="249"/>
    </row>
    <row r="17" spans="2:6" ht="12.75">
      <c r="B17" s="293"/>
      <c r="C17" s="48" t="s">
        <v>601</v>
      </c>
      <c r="D17" s="177">
        <v>28.92</v>
      </c>
      <c r="E17" s="177">
        <v>29.7</v>
      </c>
      <c r="F17" s="249"/>
    </row>
    <row r="18" spans="2:6" ht="12.75">
      <c r="B18" s="293"/>
      <c r="C18" s="48" t="s">
        <v>359</v>
      </c>
      <c r="D18" s="177" t="s">
        <v>603</v>
      </c>
      <c r="E18" s="177">
        <v>29.64</v>
      </c>
      <c r="F18" s="249"/>
    </row>
    <row r="19" spans="2:6" ht="12.75">
      <c r="B19" s="293"/>
      <c r="C19" s="48" t="s">
        <v>780</v>
      </c>
      <c r="D19" s="177">
        <v>28.07</v>
      </c>
      <c r="E19" s="177">
        <v>29.51</v>
      </c>
      <c r="F19" s="249"/>
    </row>
    <row r="20" spans="2:6" ht="12.75">
      <c r="B20" s="293"/>
      <c r="C20" s="48" t="s">
        <v>774</v>
      </c>
      <c r="D20" s="177">
        <v>28.3</v>
      </c>
      <c r="E20" s="177">
        <v>29.4</v>
      </c>
      <c r="F20" s="249"/>
    </row>
    <row r="21" spans="2:6" ht="12.75">
      <c r="B21" s="293"/>
      <c r="C21" s="48" t="s">
        <v>789</v>
      </c>
      <c r="D21" s="177">
        <v>27.04</v>
      </c>
      <c r="E21" s="177">
        <v>29.36</v>
      </c>
      <c r="F21" s="249"/>
    </row>
    <row r="22" spans="2:6" ht="12.75">
      <c r="B22" s="293"/>
      <c r="C22" s="48" t="s">
        <v>602</v>
      </c>
      <c r="D22" s="177">
        <v>28.02</v>
      </c>
      <c r="E22" s="177">
        <v>29.32</v>
      </c>
      <c r="F22" s="249"/>
    </row>
    <row r="23" spans="2:6" ht="12.75">
      <c r="B23" s="293"/>
      <c r="C23" s="48" t="s">
        <v>939</v>
      </c>
      <c r="D23" s="177" t="s">
        <v>603</v>
      </c>
      <c r="E23" s="177">
        <v>29.02</v>
      </c>
      <c r="F23" s="249"/>
    </row>
    <row r="24" spans="2:6" ht="12.75">
      <c r="B24" s="293"/>
      <c r="C24" s="48" t="s">
        <v>786</v>
      </c>
      <c r="D24" s="177">
        <v>27.65</v>
      </c>
      <c r="E24" s="177">
        <v>28.98</v>
      </c>
      <c r="F24" s="249"/>
    </row>
    <row r="25" spans="2:6" ht="12.75">
      <c r="B25" s="293"/>
      <c r="C25" s="48" t="s">
        <v>772</v>
      </c>
      <c r="D25" s="177">
        <v>25.76</v>
      </c>
      <c r="E25" s="177">
        <v>28.65</v>
      </c>
      <c r="F25" s="249"/>
    </row>
    <row r="26" spans="2:6" ht="12.75">
      <c r="B26" s="293"/>
      <c r="C26" s="48" t="s">
        <v>783</v>
      </c>
      <c r="D26" s="177">
        <v>26.31</v>
      </c>
      <c r="E26" s="177">
        <v>28.49</v>
      </c>
      <c r="F26" s="249"/>
    </row>
    <row r="27" spans="2:6" ht="12.75">
      <c r="B27" s="293"/>
      <c r="C27" s="48" t="s">
        <v>787</v>
      </c>
      <c r="D27" s="177">
        <v>26.88</v>
      </c>
      <c r="E27" s="177">
        <v>28.23</v>
      </c>
      <c r="F27" s="249"/>
    </row>
    <row r="28" spans="2:6" ht="12.75">
      <c r="B28" s="293"/>
      <c r="C28" s="48" t="s">
        <v>775</v>
      </c>
      <c r="D28" s="177">
        <v>25.54</v>
      </c>
      <c r="E28" s="177">
        <v>28.17</v>
      </c>
      <c r="F28" s="249"/>
    </row>
    <row r="29" spans="2:6" ht="12.75">
      <c r="B29" s="293"/>
      <c r="C29" s="48" t="s">
        <v>952</v>
      </c>
      <c r="D29" s="177" t="s">
        <v>603</v>
      </c>
      <c r="E29" s="177">
        <v>27.73</v>
      </c>
      <c r="F29" s="249"/>
    </row>
    <row r="30" spans="2:6" ht="12.75">
      <c r="B30" s="293"/>
      <c r="C30" s="48" t="s">
        <v>781</v>
      </c>
      <c r="D30" s="177">
        <v>25.35</v>
      </c>
      <c r="E30" s="177">
        <v>27.69</v>
      </c>
      <c r="F30" s="249"/>
    </row>
    <row r="31" spans="2:6" ht="12.75">
      <c r="B31" s="293"/>
      <c r="C31" s="48" t="s">
        <v>782</v>
      </c>
      <c r="D31" s="177">
        <v>25.58</v>
      </c>
      <c r="E31" s="177">
        <v>27.54</v>
      </c>
      <c r="F31" s="249"/>
    </row>
    <row r="32" spans="2:6" ht="12.75">
      <c r="B32" s="293"/>
      <c r="C32" s="48" t="s">
        <v>788</v>
      </c>
      <c r="D32" s="177">
        <v>24.88</v>
      </c>
      <c r="E32" s="177">
        <v>26.7</v>
      </c>
      <c r="F32" s="249"/>
    </row>
    <row r="33" spans="2:6" ht="12.75">
      <c r="B33" s="293"/>
      <c r="C33" s="4" t="s">
        <v>771</v>
      </c>
      <c r="D33" s="177">
        <v>24.15</v>
      </c>
      <c r="E33" s="177">
        <v>26.03</v>
      </c>
      <c r="F33" s="249"/>
    </row>
    <row r="34" spans="2:5" ht="12.75">
      <c r="B34" s="293"/>
      <c r="C34" s="4" t="s">
        <v>937</v>
      </c>
      <c r="D34" s="177">
        <v>28.44</v>
      </c>
      <c r="E34" s="177" t="s">
        <v>603</v>
      </c>
    </row>
    <row r="35" spans="2:5" ht="12.75">
      <c r="B35" s="293"/>
      <c r="C35" s="48" t="s">
        <v>940</v>
      </c>
      <c r="D35" s="177" t="s">
        <v>603</v>
      </c>
      <c r="E35" s="177" t="s">
        <v>603</v>
      </c>
    </row>
    <row r="36" spans="2:5" ht="12.75">
      <c r="B36" s="293"/>
      <c r="C36" s="48" t="s">
        <v>942</v>
      </c>
      <c r="D36" s="177" t="s">
        <v>603</v>
      </c>
      <c r="E36" s="177" t="s">
        <v>603</v>
      </c>
    </row>
    <row r="37" spans="3:5" ht="12.75">
      <c r="C37" s="48"/>
      <c r="D37" s="177"/>
      <c r="E37" s="177"/>
    </row>
    <row r="38" spans="3:5" ht="12.75">
      <c r="C38" s="48" t="s">
        <v>364</v>
      </c>
      <c r="D38" s="177" t="s">
        <v>603</v>
      </c>
      <c r="E38" s="177">
        <v>31.11</v>
      </c>
    </row>
    <row r="39" spans="3:5" ht="12.75">
      <c r="C39" s="48" t="s">
        <v>799</v>
      </c>
      <c r="D39" s="177">
        <v>29.42</v>
      </c>
      <c r="E39" s="177">
        <v>30.51</v>
      </c>
    </row>
    <row r="40" spans="3:5" ht="12.75">
      <c r="C40" s="48" t="s">
        <v>798</v>
      </c>
      <c r="D40" s="177">
        <v>28.83</v>
      </c>
      <c r="E40" s="177">
        <v>29.78</v>
      </c>
    </row>
    <row r="41" spans="3:5" ht="12.75">
      <c r="C41" s="48" t="s">
        <v>797</v>
      </c>
      <c r="D41" s="177">
        <v>28.65</v>
      </c>
      <c r="E41" s="177">
        <v>29.39</v>
      </c>
    </row>
    <row r="42" spans="3:5" ht="12.75">
      <c r="C42" s="48" t="s">
        <v>961</v>
      </c>
      <c r="D42" s="177" t="s">
        <v>603</v>
      </c>
      <c r="E42" s="177">
        <v>28.4</v>
      </c>
    </row>
    <row r="43" spans="3:5" ht="12.75">
      <c r="C43" s="48" t="s">
        <v>962</v>
      </c>
      <c r="D43" s="177" t="s">
        <v>603</v>
      </c>
      <c r="E43" s="177">
        <v>27.17</v>
      </c>
    </row>
    <row r="44" spans="3:5" ht="12.75">
      <c r="C44" s="48"/>
      <c r="D44" s="176"/>
      <c r="E44" s="176"/>
    </row>
    <row r="45" spans="3:5" ht="12.75">
      <c r="C45" s="48" t="s">
        <v>861</v>
      </c>
      <c r="D45" s="176"/>
      <c r="E45" s="176"/>
    </row>
    <row r="46" spans="3:5" ht="12.75">
      <c r="C46" s="48" t="s">
        <v>862</v>
      </c>
      <c r="D46" s="176"/>
      <c r="E46" s="176"/>
    </row>
    <row r="47" spans="3:5" ht="12.75">
      <c r="C47" s="48" t="s">
        <v>863</v>
      </c>
      <c r="D47" s="176"/>
      <c r="E47" s="176"/>
    </row>
    <row r="48" spans="3:5" ht="12.75">
      <c r="C48" s="76" t="s">
        <v>930</v>
      </c>
      <c r="D48" s="176"/>
      <c r="E48" s="176"/>
    </row>
    <row r="49" spans="3:5" ht="12.75">
      <c r="C49" s="48"/>
      <c r="D49" s="176"/>
      <c r="E49" s="176"/>
    </row>
    <row r="50" spans="3:5" ht="12.75">
      <c r="C50" s="48" t="s">
        <v>527</v>
      </c>
      <c r="D50" s="176"/>
      <c r="E50" s="176"/>
    </row>
  </sheetData>
  <printOptions/>
  <pageMargins left="0.75" right="0.75" top="1" bottom="1" header="0.5" footer="0.5"/>
  <pageSetup horizontalDpi="2400" verticalDpi="2400" orientation="portrait" paperSize="9" r:id="rId2"/>
  <drawing r:id="rId1"/>
</worksheet>
</file>

<file path=xl/worksheets/sheet39.xml><?xml version="1.0" encoding="utf-8"?>
<worksheet xmlns="http://schemas.openxmlformats.org/spreadsheetml/2006/main" xmlns:r="http://schemas.openxmlformats.org/officeDocument/2006/relationships">
  <sheetPr codeName="Sheet25"/>
  <dimension ref="B1:N44"/>
  <sheetViews>
    <sheetView showGridLines="0" workbookViewId="0" topLeftCell="A1">
      <selection activeCell="A1" sqref="A1"/>
    </sheetView>
  </sheetViews>
  <sheetFormatPr defaultColWidth="9.140625" defaultRowHeight="12.75"/>
  <cols>
    <col min="1" max="1" width="9.140625" style="84" customWidth="1"/>
    <col min="2" max="2" width="1.7109375" style="70" customWidth="1"/>
    <col min="3" max="3" width="16.421875" style="70" customWidth="1"/>
    <col min="4" max="13" width="7.00390625" style="70" customWidth="1"/>
    <col min="14" max="14" width="7.00390625" style="84" customWidth="1"/>
    <col min="15" max="16384" width="9.140625" style="84" customWidth="1"/>
  </cols>
  <sheetData>
    <row r="1" spans="2:14" s="327" customFormat="1" ht="12.75">
      <c r="B1" s="326"/>
      <c r="C1" s="326"/>
      <c r="D1" s="326"/>
      <c r="E1" s="326"/>
      <c r="F1" s="326"/>
      <c r="G1" s="326"/>
      <c r="H1" s="326"/>
      <c r="I1" s="326"/>
      <c r="J1" s="326"/>
      <c r="K1" s="326"/>
      <c r="L1" s="326"/>
      <c r="M1" s="326"/>
      <c r="N1" s="326"/>
    </row>
    <row r="2" ht="12.75">
      <c r="C2" s="70" t="s">
        <v>737</v>
      </c>
    </row>
    <row r="3" spans="2:13" ht="12.75">
      <c r="B3" s="99"/>
      <c r="C3" s="70" t="s">
        <v>738</v>
      </c>
      <c r="M3" s="99"/>
    </row>
    <row r="4" ht="12.75">
      <c r="C4" s="70" t="s">
        <v>847</v>
      </c>
    </row>
    <row r="6" ht="12.75">
      <c r="C6" s="70" t="s">
        <v>859</v>
      </c>
    </row>
    <row r="7" ht="12.75">
      <c r="C7" s="70" t="s">
        <v>860</v>
      </c>
    </row>
    <row r="9" spans="2:14" ht="12.75">
      <c r="B9" s="82"/>
      <c r="C9" s="82"/>
      <c r="D9" s="271">
        <v>1995</v>
      </c>
      <c r="E9" s="271">
        <v>1996</v>
      </c>
      <c r="F9" s="271">
        <v>1997</v>
      </c>
      <c r="G9" s="271">
        <v>1998</v>
      </c>
      <c r="H9" s="271">
        <v>1999</v>
      </c>
      <c r="I9" s="271">
        <v>2000</v>
      </c>
      <c r="J9" s="271">
        <v>2001</v>
      </c>
      <c r="K9" s="271">
        <v>2002</v>
      </c>
      <c r="L9" s="271">
        <v>2003</v>
      </c>
      <c r="M9" s="271">
        <v>2004</v>
      </c>
      <c r="N9" s="271">
        <v>2005</v>
      </c>
    </row>
    <row r="10" spans="2:14" s="86" customFormat="1" ht="12.75">
      <c r="B10" s="85"/>
      <c r="C10" s="79" t="s">
        <v>770</v>
      </c>
      <c r="D10" s="109">
        <v>28.44</v>
      </c>
      <c r="E10" s="109">
        <v>28.52</v>
      </c>
      <c r="F10" s="109">
        <v>28.63</v>
      </c>
      <c r="G10" s="109" t="s">
        <v>603</v>
      </c>
      <c r="H10" s="109" t="s">
        <v>603</v>
      </c>
      <c r="I10" s="109" t="s">
        <v>603</v>
      </c>
      <c r="J10" s="109" t="s">
        <v>603</v>
      </c>
      <c r="K10" s="109" t="s">
        <v>603</v>
      </c>
      <c r="L10" s="109" t="s">
        <v>603</v>
      </c>
      <c r="M10" s="109" t="s">
        <v>603</v>
      </c>
      <c r="N10" s="109" t="s">
        <v>603</v>
      </c>
    </row>
    <row r="11" spans="2:14" s="86" customFormat="1" ht="12.75">
      <c r="B11" s="90"/>
      <c r="C11" s="80" t="s">
        <v>771</v>
      </c>
      <c r="D11" s="110">
        <v>24.15</v>
      </c>
      <c r="E11" s="110">
        <v>24.35</v>
      </c>
      <c r="F11" s="110">
        <v>24.48</v>
      </c>
      <c r="G11" s="110">
        <v>24.54</v>
      </c>
      <c r="H11" s="110">
        <v>24.69</v>
      </c>
      <c r="I11" s="110">
        <v>24.99</v>
      </c>
      <c r="J11" s="110">
        <v>25.11</v>
      </c>
      <c r="K11" s="110">
        <v>25.29</v>
      </c>
      <c r="L11" s="110">
        <v>25.54</v>
      </c>
      <c r="M11" s="110">
        <v>25.7</v>
      </c>
      <c r="N11" s="110">
        <v>26.03</v>
      </c>
    </row>
    <row r="12" spans="2:14" s="86" customFormat="1" ht="12.75">
      <c r="B12" s="90"/>
      <c r="C12" s="80" t="s">
        <v>772</v>
      </c>
      <c r="D12" s="110">
        <v>25.76</v>
      </c>
      <c r="E12" s="110">
        <v>26.09</v>
      </c>
      <c r="F12" s="110">
        <v>26.36</v>
      </c>
      <c r="G12" s="110">
        <v>26.62</v>
      </c>
      <c r="H12" s="110">
        <v>26.86</v>
      </c>
      <c r="I12" s="110">
        <v>27.17</v>
      </c>
      <c r="J12" s="110">
        <v>27.53</v>
      </c>
      <c r="K12" s="110">
        <v>27.8</v>
      </c>
      <c r="L12" s="110">
        <v>28.04</v>
      </c>
      <c r="M12" s="110">
        <v>28.31</v>
      </c>
      <c r="N12" s="110">
        <v>28.65</v>
      </c>
    </row>
    <row r="13" spans="2:14" s="86" customFormat="1" ht="12.75">
      <c r="B13" s="85"/>
      <c r="C13" s="79" t="s">
        <v>773</v>
      </c>
      <c r="D13" s="109">
        <v>29.2</v>
      </c>
      <c r="E13" s="109">
        <v>29.26</v>
      </c>
      <c r="F13" s="109">
        <v>28.89</v>
      </c>
      <c r="G13" s="109">
        <v>28.99</v>
      </c>
      <c r="H13" s="109">
        <v>29.09</v>
      </c>
      <c r="I13" s="109">
        <v>29.18</v>
      </c>
      <c r="J13" s="109">
        <v>29.21</v>
      </c>
      <c r="K13" s="109">
        <v>29.92</v>
      </c>
      <c r="L13" s="109">
        <v>30.04</v>
      </c>
      <c r="M13" s="109">
        <v>30.14</v>
      </c>
      <c r="N13" s="109">
        <v>30.24</v>
      </c>
    </row>
    <row r="14" spans="2:14" s="86" customFormat="1" ht="12.75">
      <c r="B14" s="85"/>
      <c r="C14" s="79" t="s">
        <v>774</v>
      </c>
      <c r="D14" s="109">
        <v>28.3</v>
      </c>
      <c r="E14" s="109">
        <v>28.36</v>
      </c>
      <c r="F14" s="109">
        <v>28.51</v>
      </c>
      <c r="G14" s="109">
        <v>28.57</v>
      </c>
      <c r="H14" s="109">
        <v>28.65</v>
      </c>
      <c r="I14" s="109">
        <v>28.74</v>
      </c>
      <c r="J14" s="109">
        <v>28.81</v>
      </c>
      <c r="K14" s="109">
        <v>28.97</v>
      </c>
      <c r="L14" s="109">
        <v>29.13</v>
      </c>
      <c r="M14" s="109">
        <v>29.31</v>
      </c>
      <c r="N14" s="109">
        <v>29.4</v>
      </c>
    </row>
    <row r="15" spans="2:14" s="86" customFormat="1" ht="12.75">
      <c r="B15" s="85"/>
      <c r="C15" s="79" t="s">
        <v>775</v>
      </c>
      <c r="D15" s="109">
        <v>25.54</v>
      </c>
      <c r="E15" s="109">
        <v>25.79</v>
      </c>
      <c r="F15" s="109">
        <v>26.14</v>
      </c>
      <c r="G15" s="109">
        <v>26.31</v>
      </c>
      <c r="H15" s="109">
        <v>26.49</v>
      </c>
      <c r="I15" s="109">
        <v>26.97</v>
      </c>
      <c r="J15" s="109">
        <v>27.15</v>
      </c>
      <c r="K15" s="109">
        <v>27.52</v>
      </c>
      <c r="L15" s="109">
        <v>27.68</v>
      </c>
      <c r="M15" s="109">
        <v>27.87</v>
      </c>
      <c r="N15" s="109">
        <v>28.17</v>
      </c>
    </row>
    <row r="16" spans="2:14" s="86" customFormat="1" ht="12.75">
      <c r="B16" s="85"/>
      <c r="C16" s="79" t="s">
        <v>776</v>
      </c>
      <c r="D16" s="109" t="s">
        <v>603</v>
      </c>
      <c r="E16" s="109" t="s">
        <v>603</v>
      </c>
      <c r="F16" s="109" t="s">
        <v>603</v>
      </c>
      <c r="G16" s="109" t="s">
        <v>603</v>
      </c>
      <c r="H16" s="109" t="s">
        <v>603</v>
      </c>
      <c r="I16" s="109" t="s">
        <v>603</v>
      </c>
      <c r="J16" s="109" t="s">
        <v>603</v>
      </c>
      <c r="K16" s="109" t="s">
        <v>603</v>
      </c>
      <c r="L16" s="109" t="s">
        <v>603</v>
      </c>
      <c r="M16" s="109" t="s">
        <v>603</v>
      </c>
      <c r="N16" s="109" t="s">
        <v>603</v>
      </c>
    </row>
    <row r="17" spans="2:14" s="86" customFormat="1" ht="12.75">
      <c r="B17" s="85"/>
      <c r="C17" s="79" t="s">
        <v>777</v>
      </c>
      <c r="D17" s="109">
        <v>28.17</v>
      </c>
      <c r="E17" s="109">
        <v>28.36</v>
      </c>
      <c r="F17" s="109">
        <v>28.56</v>
      </c>
      <c r="G17" s="109">
        <v>28.73</v>
      </c>
      <c r="H17" s="109">
        <v>28.88</v>
      </c>
      <c r="I17" s="109">
        <v>29.57</v>
      </c>
      <c r="J17" s="109">
        <v>29.21</v>
      </c>
      <c r="K17" s="109">
        <v>29.34</v>
      </c>
      <c r="L17" s="109">
        <v>29.45</v>
      </c>
      <c r="M17" s="109">
        <v>29.64</v>
      </c>
      <c r="N17" s="109">
        <v>29.9</v>
      </c>
    </row>
    <row r="18" spans="2:14" s="86" customFormat="1" ht="12.75">
      <c r="B18" s="85"/>
      <c r="C18" s="79" t="s">
        <v>778</v>
      </c>
      <c r="D18" s="109">
        <v>29.96</v>
      </c>
      <c r="E18" s="109">
        <v>30.18</v>
      </c>
      <c r="F18" s="109">
        <v>30.37</v>
      </c>
      <c r="G18" s="109">
        <v>30.53</v>
      </c>
      <c r="H18" s="109">
        <v>30.64</v>
      </c>
      <c r="I18" s="109">
        <v>30.71</v>
      </c>
      <c r="J18" s="109">
        <v>30.74</v>
      </c>
      <c r="K18" s="109">
        <v>30.77</v>
      </c>
      <c r="L18" s="109">
        <v>30.83</v>
      </c>
      <c r="M18" s="109">
        <v>30.85</v>
      </c>
      <c r="N18" s="109">
        <v>30.93</v>
      </c>
    </row>
    <row r="19" spans="2:14" s="86" customFormat="1" ht="12.75">
      <c r="B19" s="85"/>
      <c r="C19" s="79" t="s">
        <v>600</v>
      </c>
      <c r="D19" s="109" t="s">
        <v>603</v>
      </c>
      <c r="E19" s="109" t="s">
        <v>603</v>
      </c>
      <c r="F19" s="109" t="s">
        <v>603</v>
      </c>
      <c r="G19" s="109">
        <v>29.26</v>
      </c>
      <c r="H19" s="109">
        <v>29.29</v>
      </c>
      <c r="I19" s="109">
        <v>29.32</v>
      </c>
      <c r="J19" s="109">
        <v>29.34</v>
      </c>
      <c r="K19" s="109">
        <v>29.42</v>
      </c>
      <c r="L19" s="109">
        <v>29.5</v>
      </c>
      <c r="M19" s="109">
        <v>29.55</v>
      </c>
      <c r="N19" s="109">
        <v>29.64</v>
      </c>
    </row>
    <row r="20" spans="2:14" s="86" customFormat="1" ht="12.75">
      <c r="B20" s="85"/>
      <c r="C20" s="79" t="s">
        <v>779</v>
      </c>
      <c r="D20" s="109">
        <v>29.74</v>
      </c>
      <c r="E20" s="109">
        <v>29.89</v>
      </c>
      <c r="F20" s="109">
        <v>30.36</v>
      </c>
      <c r="G20" s="109" t="s">
        <v>603</v>
      </c>
      <c r="H20" s="109">
        <v>30.28</v>
      </c>
      <c r="I20" s="109">
        <v>30.33</v>
      </c>
      <c r="J20" s="109">
        <v>30.43</v>
      </c>
      <c r="K20" s="109">
        <v>30.55</v>
      </c>
      <c r="L20" s="109">
        <v>30.73</v>
      </c>
      <c r="M20" s="109" t="s">
        <v>603</v>
      </c>
      <c r="N20" s="109">
        <v>30.72</v>
      </c>
    </row>
    <row r="21" spans="2:14" s="86" customFormat="1" ht="12.75">
      <c r="B21" s="85"/>
      <c r="C21" s="79" t="s">
        <v>780</v>
      </c>
      <c r="D21" s="109">
        <v>28.07</v>
      </c>
      <c r="E21" s="109">
        <v>28.11</v>
      </c>
      <c r="F21" s="109">
        <v>28.27</v>
      </c>
      <c r="G21" s="109">
        <v>28.35</v>
      </c>
      <c r="H21" s="109">
        <v>28.56</v>
      </c>
      <c r="I21" s="109">
        <v>28.72</v>
      </c>
      <c r="J21" s="109">
        <v>28.88</v>
      </c>
      <c r="K21" s="109">
        <v>29.07</v>
      </c>
      <c r="L21" s="109">
        <v>29.23</v>
      </c>
      <c r="M21" s="109">
        <v>29.2</v>
      </c>
      <c r="N21" s="109">
        <v>29.51</v>
      </c>
    </row>
    <row r="22" spans="2:14" s="86" customFormat="1" ht="12.75">
      <c r="B22" s="85"/>
      <c r="C22" s="79" t="s">
        <v>781</v>
      </c>
      <c r="D22" s="109">
        <v>25.35</v>
      </c>
      <c r="E22" s="109">
        <v>25.53</v>
      </c>
      <c r="F22" s="109">
        <v>25.93</v>
      </c>
      <c r="G22" s="109">
        <v>26.15</v>
      </c>
      <c r="H22" s="109">
        <v>26.32</v>
      </c>
      <c r="I22" s="109">
        <v>26.69</v>
      </c>
      <c r="J22" s="109">
        <v>26.89</v>
      </c>
      <c r="K22" s="109">
        <v>27.11</v>
      </c>
      <c r="L22" s="109">
        <v>27.22</v>
      </c>
      <c r="M22" s="109">
        <v>27.41</v>
      </c>
      <c r="N22" s="109">
        <v>27.69</v>
      </c>
    </row>
    <row r="23" spans="2:14" s="86" customFormat="1" ht="12.75">
      <c r="B23" s="85"/>
      <c r="C23" s="79" t="s">
        <v>782</v>
      </c>
      <c r="D23" s="109">
        <v>25.58</v>
      </c>
      <c r="E23" s="109">
        <v>25.72</v>
      </c>
      <c r="F23" s="109">
        <v>25.95</v>
      </c>
      <c r="G23" s="109">
        <v>26.25</v>
      </c>
      <c r="H23" s="109">
        <v>26.43</v>
      </c>
      <c r="I23" s="109">
        <v>26.59</v>
      </c>
      <c r="J23" s="109">
        <v>26.83</v>
      </c>
      <c r="K23" s="109">
        <v>26.9</v>
      </c>
      <c r="L23" s="109">
        <v>27.1</v>
      </c>
      <c r="M23" s="109">
        <v>27.37</v>
      </c>
      <c r="N23" s="109">
        <v>27.54</v>
      </c>
    </row>
    <row r="24" spans="2:14" s="86" customFormat="1" ht="12.75">
      <c r="B24" s="85"/>
      <c r="C24" s="79" t="s">
        <v>601</v>
      </c>
      <c r="D24" s="109">
        <v>28.92</v>
      </c>
      <c r="E24" s="109">
        <v>29.15</v>
      </c>
      <c r="F24" s="109">
        <v>29.18</v>
      </c>
      <c r="G24" s="109">
        <v>29.24</v>
      </c>
      <c r="H24" s="109">
        <v>29.35</v>
      </c>
      <c r="I24" s="109">
        <v>29.26</v>
      </c>
      <c r="J24" s="109">
        <v>29.32</v>
      </c>
      <c r="K24" s="109">
        <v>29.52</v>
      </c>
      <c r="L24" s="109">
        <v>29.57</v>
      </c>
      <c r="M24" s="109">
        <v>29.65</v>
      </c>
      <c r="N24" s="109">
        <v>29.7</v>
      </c>
    </row>
    <row r="25" spans="2:14" s="86" customFormat="1" ht="12.75">
      <c r="B25" s="85"/>
      <c r="C25" s="79" t="s">
        <v>783</v>
      </c>
      <c r="D25" s="109">
        <v>26.31</v>
      </c>
      <c r="E25" s="109">
        <v>26.47</v>
      </c>
      <c r="F25" s="109">
        <v>26.64</v>
      </c>
      <c r="G25" s="109">
        <v>26.82</v>
      </c>
      <c r="H25" s="109">
        <v>27.03</v>
      </c>
      <c r="I25" s="109">
        <v>27.26</v>
      </c>
      <c r="J25" s="109">
        <v>27.56</v>
      </c>
      <c r="K25" s="109">
        <v>27.76</v>
      </c>
      <c r="L25" s="109">
        <v>27.95</v>
      </c>
      <c r="M25" s="109">
        <v>28.2</v>
      </c>
      <c r="N25" s="109">
        <v>28.49</v>
      </c>
    </row>
    <row r="26" spans="2:14" s="86" customFormat="1" ht="12.75">
      <c r="B26" s="85"/>
      <c r="C26" s="79" t="s">
        <v>784</v>
      </c>
      <c r="D26" s="109" t="s">
        <v>603</v>
      </c>
      <c r="E26" s="109" t="s">
        <v>603</v>
      </c>
      <c r="F26" s="109" t="s">
        <v>603</v>
      </c>
      <c r="G26" s="109" t="s">
        <v>603</v>
      </c>
      <c r="H26" s="109" t="s">
        <v>603</v>
      </c>
      <c r="I26" s="109" t="s">
        <v>603</v>
      </c>
      <c r="J26" s="109" t="s">
        <v>603</v>
      </c>
      <c r="K26" s="109" t="s">
        <v>603</v>
      </c>
      <c r="L26" s="109" t="s">
        <v>603</v>
      </c>
      <c r="M26" s="109" t="s">
        <v>603</v>
      </c>
      <c r="N26" s="109" t="s">
        <v>603</v>
      </c>
    </row>
    <row r="27" spans="2:14" s="86" customFormat="1" ht="12.75">
      <c r="B27" s="85"/>
      <c r="C27" s="79" t="s">
        <v>785</v>
      </c>
      <c r="D27" s="109">
        <v>30.03</v>
      </c>
      <c r="E27" s="109">
        <v>30.14</v>
      </c>
      <c r="F27" s="109">
        <v>30.18</v>
      </c>
      <c r="G27" s="109">
        <v>30.24</v>
      </c>
      <c r="H27" s="109">
        <v>30.26</v>
      </c>
      <c r="I27" s="109">
        <v>30.28</v>
      </c>
      <c r="J27" s="109">
        <v>30.31</v>
      </c>
      <c r="K27" s="109">
        <v>30.34</v>
      </c>
      <c r="L27" s="109">
        <v>30.42</v>
      </c>
      <c r="M27" s="109">
        <v>30.49</v>
      </c>
      <c r="N27" s="109">
        <v>30.53</v>
      </c>
    </row>
    <row r="28" spans="2:14" s="86" customFormat="1" ht="12.75">
      <c r="B28" s="85"/>
      <c r="C28" s="79" t="s">
        <v>786</v>
      </c>
      <c r="D28" s="109">
        <v>27.65</v>
      </c>
      <c r="E28" s="109">
        <v>27.8</v>
      </c>
      <c r="F28" s="109">
        <v>27.93</v>
      </c>
      <c r="G28" s="109">
        <v>28</v>
      </c>
      <c r="H28" s="109">
        <v>28.13</v>
      </c>
      <c r="I28" s="109">
        <v>28.2</v>
      </c>
      <c r="J28" s="109">
        <v>28.38</v>
      </c>
      <c r="K28" s="109">
        <v>28.56</v>
      </c>
      <c r="L28" s="109">
        <v>28.75</v>
      </c>
      <c r="M28" s="109">
        <v>28.83</v>
      </c>
      <c r="N28" s="109">
        <v>28.98</v>
      </c>
    </row>
    <row r="29" spans="2:14" s="86" customFormat="1" ht="12.75">
      <c r="B29" s="85"/>
      <c r="C29" s="79" t="s">
        <v>787</v>
      </c>
      <c r="D29" s="109">
        <v>26.88</v>
      </c>
      <c r="E29" s="109">
        <v>27.01</v>
      </c>
      <c r="F29" s="109">
        <v>27.11</v>
      </c>
      <c r="G29" s="109">
        <v>27.19</v>
      </c>
      <c r="H29" s="109">
        <v>27.3</v>
      </c>
      <c r="I29" s="109">
        <v>27.38</v>
      </c>
      <c r="J29" s="109">
        <v>27.58</v>
      </c>
      <c r="K29" s="109">
        <v>27.76</v>
      </c>
      <c r="L29" s="109">
        <v>27.87</v>
      </c>
      <c r="M29" s="109">
        <v>28.07</v>
      </c>
      <c r="N29" s="109">
        <v>28.23</v>
      </c>
    </row>
    <row r="30" spans="2:14" s="86" customFormat="1" ht="12.75">
      <c r="B30" s="85"/>
      <c r="C30" s="79" t="s">
        <v>602</v>
      </c>
      <c r="D30" s="109">
        <v>28.02</v>
      </c>
      <c r="E30" s="109">
        <v>28.13</v>
      </c>
      <c r="F30" s="109">
        <v>28.25</v>
      </c>
      <c r="G30" s="109">
        <v>28.41</v>
      </c>
      <c r="H30" s="109">
        <v>28.53</v>
      </c>
      <c r="I30" s="109">
        <v>28.6</v>
      </c>
      <c r="J30" s="109">
        <v>28.75</v>
      </c>
      <c r="K30" s="109">
        <v>28.85</v>
      </c>
      <c r="L30" s="109">
        <v>29.03</v>
      </c>
      <c r="M30" s="109">
        <v>29.17</v>
      </c>
      <c r="N30" s="109">
        <v>29.32</v>
      </c>
    </row>
    <row r="31" spans="2:14" s="86" customFormat="1" ht="12.75">
      <c r="B31" s="85"/>
      <c r="C31" s="79" t="s">
        <v>788</v>
      </c>
      <c r="D31" s="109">
        <v>24.88</v>
      </c>
      <c r="E31" s="109">
        <v>25.05</v>
      </c>
      <c r="F31" s="109">
        <v>25.14</v>
      </c>
      <c r="G31" s="109">
        <v>25.32</v>
      </c>
      <c r="H31" s="109">
        <v>25.45</v>
      </c>
      <c r="I31" s="109">
        <v>25.66</v>
      </c>
      <c r="J31" s="109">
        <v>25.84</v>
      </c>
      <c r="K31" s="109">
        <v>26.07</v>
      </c>
      <c r="L31" s="109">
        <v>26.17</v>
      </c>
      <c r="M31" s="109">
        <v>26.39</v>
      </c>
      <c r="N31" s="109">
        <v>26.7</v>
      </c>
    </row>
    <row r="32" spans="2:14" s="86" customFormat="1" ht="12.75">
      <c r="B32" s="85"/>
      <c r="C32" s="79" t="s">
        <v>789</v>
      </c>
      <c r="D32" s="109">
        <v>27.04</v>
      </c>
      <c r="E32" s="109">
        <v>27.27</v>
      </c>
      <c r="F32" s="109">
        <v>27.53</v>
      </c>
      <c r="G32" s="109">
        <v>27.81</v>
      </c>
      <c r="H32" s="109">
        <v>27.97</v>
      </c>
      <c r="I32" s="109">
        <v>28.19</v>
      </c>
      <c r="J32" s="109">
        <v>28.46</v>
      </c>
      <c r="K32" s="109">
        <v>28.78</v>
      </c>
      <c r="L32" s="109">
        <v>28.93</v>
      </c>
      <c r="M32" s="109">
        <v>29.19</v>
      </c>
      <c r="N32" s="109">
        <v>29.36</v>
      </c>
    </row>
    <row r="33" spans="2:14" s="86" customFormat="1" ht="12.75">
      <c r="B33" s="85"/>
      <c r="C33" s="79" t="s">
        <v>790</v>
      </c>
      <c r="D33" s="109" t="s">
        <v>603</v>
      </c>
      <c r="E33" s="109" t="s">
        <v>603</v>
      </c>
      <c r="F33" s="109">
        <v>26.03</v>
      </c>
      <c r="G33" s="109">
        <v>26.2</v>
      </c>
      <c r="H33" s="109">
        <v>26.38</v>
      </c>
      <c r="I33" s="109">
        <v>25.75</v>
      </c>
      <c r="J33" s="109">
        <v>26.83</v>
      </c>
      <c r="K33" s="109">
        <v>27</v>
      </c>
      <c r="L33" s="109">
        <v>27.25</v>
      </c>
      <c r="M33" s="109">
        <v>27.44</v>
      </c>
      <c r="N33" s="109">
        <v>27.73</v>
      </c>
    </row>
    <row r="34" spans="2:14" s="86" customFormat="1" ht="12.75">
      <c r="B34" s="85"/>
      <c r="C34" s="79" t="s">
        <v>791</v>
      </c>
      <c r="D34" s="109">
        <v>29.29</v>
      </c>
      <c r="E34" s="109">
        <v>29.34</v>
      </c>
      <c r="F34" s="109">
        <v>29.44</v>
      </c>
      <c r="G34" s="109">
        <v>29.54</v>
      </c>
      <c r="H34" s="109">
        <v>29.57</v>
      </c>
      <c r="I34" s="109">
        <v>29.59</v>
      </c>
      <c r="J34" s="109">
        <v>29.65</v>
      </c>
      <c r="K34" s="109">
        <v>29.7</v>
      </c>
      <c r="L34" s="109">
        <v>28.87</v>
      </c>
      <c r="M34" s="109">
        <v>29.87</v>
      </c>
      <c r="N34" s="109">
        <v>29.88</v>
      </c>
    </row>
    <row r="35" spans="2:14" s="86" customFormat="1" ht="12.75">
      <c r="B35" s="85"/>
      <c r="C35" s="79" t="s">
        <v>792</v>
      </c>
      <c r="D35" s="109">
        <v>29.22</v>
      </c>
      <c r="E35" s="109">
        <v>29.36</v>
      </c>
      <c r="F35" s="109">
        <v>29.47</v>
      </c>
      <c r="G35" s="109">
        <v>29.72</v>
      </c>
      <c r="H35" s="109">
        <v>29.79</v>
      </c>
      <c r="I35" s="109">
        <v>29.85</v>
      </c>
      <c r="J35" s="109">
        <v>30.01</v>
      </c>
      <c r="K35" s="109">
        <v>30.08</v>
      </c>
      <c r="L35" s="109">
        <v>30.27</v>
      </c>
      <c r="M35" s="109">
        <v>30.39</v>
      </c>
      <c r="N35" s="109">
        <v>30.45</v>
      </c>
    </row>
    <row r="36" spans="2:14" s="86" customFormat="1" ht="12.75">
      <c r="B36" s="87"/>
      <c r="C36" s="88" t="s">
        <v>793</v>
      </c>
      <c r="D36" s="272" t="s">
        <v>603</v>
      </c>
      <c r="E36" s="272" t="s">
        <v>603</v>
      </c>
      <c r="F36" s="272">
        <v>28.28</v>
      </c>
      <c r="G36" s="272">
        <v>28.35</v>
      </c>
      <c r="H36" s="272">
        <v>28.37</v>
      </c>
      <c r="I36" s="272">
        <v>28.51</v>
      </c>
      <c r="J36" s="272">
        <v>28.59</v>
      </c>
      <c r="K36" s="272">
        <v>28.7</v>
      </c>
      <c r="L36" s="272">
        <v>28.84</v>
      </c>
      <c r="M36" s="272">
        <v>28.96</v>
      </c>
      <c r="N36" s="272">
        <v>29.02</v>
      </c>
    </row>
    <row r="37" spans="2:14" s="86" customFormat="1" ht="12.75">
      <c r="B37" s="90"/>
      <c r="C37" s="80" t="s">
        <v>794</v>
      </c>
      <c r="D37" s="110" t="s">
        <v>603</v>
      </c>
      <c r="E37" s="110" t="s">
        <v>603</v>
      </c>
      <c r="F37" s="110" t="s">
        <v>603</v>
      </c>
      <c r="G37" s="110" t="s">
        <v>603</v>
      </c>
      <c r="H37" s="110" t="s">
        <v>603</v>
      </c>
      <c r="I37" s="110">
        <v>27.84</v>
      </c>
      <c r="J37" s="110">
        <v>27.89</v>
      </c>
      <c r="K37" s="110" t="s">
        <v>603</v>
      </c>
      <c r="L37" s="110">
        <v>28.04</v>
      </c>
      <c r="M37" s="110">
        <v>28.19</v>
      </c>
      <c r="N37" s="110">
        <v>28.4</v>
      </c>
    </row>
    <row r="38" spans="2:14" s="86" customFormat="1" ht="12.75">
      <c r="B38" s="87"/>
      <c r="C38" s="88" t="s">
        <v>795</v>
      </c>
      <c r="D38" s="272" t="s">
        <v>603</v>
      </c>
      <c r="E38" s="272" t="s">
        <v>603</v>
      </c>
      <c r="F38" s="272" t="s">
        <v>603</v>
      </c>
      <c r="G38" s="272">
        <v>26.2</v>
      </c>
      <c r="H38" s="272">
        <v>26.23</v>
      </c>
      <c r="I38" s="272">
        <v>26.39</v>
      </c>
      <c r="J38" s="272">
        <v>26.56</v>
      </c>
      <c r="K38" s="272">
        <v>26.7</v>
      </c>
      <c r="L38" s="272">
        <v>26.79</v>
      </c>
      <c r="M38" s="272">
        <v>26.96</v>
      </c>
      <c r="N38" s="272">
        <v>27.17</v>
      </c>
    </row>
    <row r="39" spans="2:14" s="86" customFormat="1" ht="12.75">
      <c r="B39" s="90"/>
      <c r="C39" s="80" t="s">
        <v>797</v>
      </c>
      <c r="D39" s="110">
        <v>28.65</v>
      </c>
      <c r="E39" s="110">
        <v>28.81</v>
      </c>
      <c r="F39" s="110">
        <v>28.62</v>
      </c>
      <c r="G39" s="110">
        <v>28.75</v>
      </c>
      <c r="H39" s="110">
        <v>28.7</v>
      </c>
      <c r="I39" s="110">
        <v>28.87</v>
      </c>
      <c r="J39" s="110">
        <v>29.06</v>
      </c>
      <c r="K39" s="110">
        <v>29.3</v>
      </c>
      <c r="L39" s="110">
        <v>29.32</v>
      </c>
      <c r="M39" s="110">
        <v>29.53</v>
      </c>
      <c r="N39" s="110">
        <v>29.39</v>
      </c>
    </row>
    <row r="40" spans="2:14" s="86" customFormat="1" ht="12.75">
      <c r="B40" s="90"/>
      <c r="C40" s="80" t="s">
        <v>604</v>
      </c>
      <c r="D40" s="110" t="s">
        <v>603</v>
      </c>
      <c r="E40" s="110" t="s">
        <v>603</v>
      </c>
      <c r="F40" s="110" t="s">
        <v>603</v>
      </c>
      <c r="G40" s="110" t="s">
        <v>603</v>
      </c>
      <c r="H40" s="110" t="s">
        <v>603</v>
      </c>
      <c r="I40" s="110">
        <v>30.07</v>
      </c>
      <c r="J40" s="110">
        <v>29.82</v>
      </c>
      <c r="K40" s="110">
        <v>30.83</v>
      </c>
      <c r="L40" s="110">
        <v>29.64</v>
      </c>
      <c r="M40" s="110">
        <v>31.02</v>
      </c>
      <c r="N40" s="110">
        <v>31.11</v>
      </c>
    </row>
    <row r="41" spans="2:14" s="86" customFormat="1" ht="12.75">
      <c r="B41" s="90"/>
      <c r="C41" s="80" t="s">
        <v>798</v>
      </c>
      <c r="D41" s="110">
        <v>28.83</v>
      </c>
      <c r="E41" s="110">
        <v>28.94</v>
      </c>
      <c r="F41" s="110">
        <v>29.07</v>
      </c>
      <c r="G41" s="110">
        <v>29.15</v>
      </c>
      <c r="H41" s="110">
        <v>29.25</v>
      </c>
      <c r="I41" s="110">
        <v>29.31</v>
      </c>
      <c r="J41" s="110">
        <v>29.41</v>
      </c>
      <c r="K41" s="110">
        <v>29.51</v>
      </c>
      <c r="L41" s="110">
        <v>29.66</v>
      </c>
      <c r="M41" s="110">
        <v>29.73</v>
      </c>
      <c r="N41" s="110">
        <v>29.78</v>
      </c>
    </row>
    <row r="42" spans="2:14" s="86" customFormat="1" ht="12.75">
      <c r="B42" s="87"/>
      <c r="C42" s="88" t="s">
        <v>799</v>
      </c>
      <c r="D42" s="272">
        <v>29.42</v>
      </c>
      <c r="E42" s="272">
        <v>29.53</v>
      </c>
      <c r="F42" s="272">
        <v>29.63</v>
      </c>
      <c r="G42" s="272">
        <v>29.69</v>
      </c>
      <c r="H42" s="272">
        <v>29.68</v>
      </c>
      <c r="I42" s="272">
        <v>29.82</v>
      </c>
      <c r="J42" s="272">
        <v>30</v>
      </c>
      <c r="K42" s="272">
        <v>30.09</v>
      </c>
      <c r="L42" s="272">
        <v>30.23</v>
      </c>
      <c r="M42" s="272">
        <v>30.37</v>
      </c>
      <c r="N42" s="272">
        <v>30.51</v>
      </c>
    </row>
    <row r="43" spans="2:13" ht="12.75">
      <c r="B43" s="90"/>
      <c r="C43" s="90"/>
      <c r="D43" s="78"/>
      <c r="E43" s="78"/>
      <c r="F43" s="78"/>
      <c r="G43" s="78"/>
      <c r="H43" s="78"/>
      <c r="I43" s="78"/>
      <c r="J43" s="78"/>
      <c r="K43" s="78"/>
      <c r="L43" s="90"/>
      <c r="M43" s="90"/>
    </row>
    <row r="44" spans="2:13" ht="12.75">
      <c r="B44" s="90"/>
      <c r="C44" s="25" t="s">
        <v>410</v>
      </c>
      <c r="D44" s="78"/>
      <c r="E44" s="78"/>
      <c r="F44" s="78"/>
      <c r="G44" s="78"/>
      <c r="H44" s="78"/>
      <c r="I44" s="78"/>
      <c r="J44" s="78"/>
      <c r="K44" s="78"/>
      <c r="L44" s="90"/>
      <c r="M44" s="90"/>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0"/>
  <dimension ref="B2:E21"/>
  <sheetViews>
    <sheetView showGridLines="0" workbookViewId="0" topLeftCell="A1">
      <selection activeCell="A1" sqref="A1"/>
    </sheetView>
  </sheetViews>
  <sheetFormatPr defaultColWidth="9.140625" defaultRowHeight="12.75"/>
  <cols>
    <col min="1" max="2" width="9.140625" style="4" customWidth="1"/>
    <col min="3" max="3" width="27.421875" style="4" customWidth="1"/>
    <col min="4" max="16384" width="9.140625" style="4" customWidth="1"/>
  </cols>
  <sheetData>
    <row r="1" s="297" customFormat="1" ht="12"/>
    <row r="2" ht="12">
      <c r="C2" s="4" t="s">
        <v>737</v>
      </c>
    </row>
    <row r="3" ht="12">
      <c r="C3" s="4" t="s">
        <v>738</v>
      </c>
    </row>
    <row r="4" ht="12">
      <c r="C4" s="4" t="s">
        <v>739</v>
      </c>
    </row>
    <row r="5" ht="12"/>
    <row r="6" ht="12">
      <c r="C6" s="4" t="s">
        <v>754</v>
      </c>
    </row>
    <row r="7" ht="12">
      <c r="C7" s="4" t="s">
        <v>755</v>
      </c>
    </row>
    <row r="8" ht="12"/>
    <row r="9" ht="12">
      <c r="D9" s="33" t="s">
        <v>741</v>
      </c>
    </row>
    <row r="10" spans="3:5" ht="12">
      <c r="C10" s="70" t="s">
        <v>606</v>
      </c>
      <c r="D10" s="250">
        <v>490.89828</v>
      </c>
      <c r="E10" s="51"/>
    </row>
    <row r="11" spans="3:5" ht="12">
      <c r="C11" s="70" t="s">
        <v>748</v>
      </c>
      <c r="D11" s="250">
        <v>1312.979</v>
      </c>
      <c r="E11" s="51"/>
    </row>
    <row r="12" spans="3:5" ht="12">
      <c r="C12" s="70" t="s">
        <v>749</v>
      </c>
      <c r="D12" s="250">
        <v>1134.403</v>
      </c>
      <c r="E12" s="51"/>
    </row>
    <row r="13" spans="3:5" ht="12">
      <c r="C13" s="70" t="s">
        <v>752</v>
      </c>
      <c r="D13" s="250">
        <v>299.846</v>
      </c>
      <c r="E13" s="51"/>
    </row>
    <row r="14" spans="3:5" ht="12">
      <c r="C14" s="70" t="s">
        <v>751</v>
      </c>
      <c r="D14" s="250">
        <v>143.953</v>
      </c>
      <c r="E14" s="51"/>
    </row>
    <row r="15" spans="3:5" ht="12">
      <c r="C15" s="70" t="s">
        <v>750</v>
      </c>
      <c r="D15" s="250">
        <v>127.897</v>
      </c>
      <c r="E15" s="51"/>
    </row>
    <row r="16" spans="2:5" ht="12">
      <c r="B16" s="22"/>
      <c r="C16" s="4" t="s">
        <v>535</v>
      </c>
      <c r="D16" s="250">
        <f>1215.636-D10-D15-D13-D14</f>
        <v>153.0417199999999</v>
      </c>
      <c r="E16" s="51"/>
    </row>
    <row r="17" spans="2:5" ht="12">
      <c r="B17" s="22"/>
      <c r="C17" s="4" t="s">
        <v>534</v>
      </c>
      <c r="D17" s="250">
        <f>5299.115-D11-D12</f>
        <v>2851.7329999999993</v>
      </c>
      <c r="E17" s="51"/>
    </row>
    <row r="18" ht="12">
      <c r="D18" s="22"/>
    </row>
    <row r="19" ht="12">
      <c r="C19" s="4" t="s">
        <v>756</v>
      </c>
    </row>
    <row r="20" ht="12">
      <c r="C20" s="4" t="s">
        <v>757</v>
      </c>
    </row>
    <row r="21" ht="12">
      <c r="C21" s="4" t="s">
        <v>529</v>
      </c>
    </row>
  </sheetData>
  <printOptions/>
  <pageMargins left="0.75" right="0.75" top="1" bottom="1" header="0.5" footer="0.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codeName="Sheet24"/>
  <dimension ref="A1:O43"/>
  <sheetViews>
    <sheetView showGridLines="0" workbookViewId="0" topLeftCell="A1">
      <selection activeCell="A1" sqref="A1"/>
    </sheetView>
  </sheetViews>
  <sheetFormatPr defaultColWidth="9.140625" defaultRowHeight="12.75"/>
  <cols>
    <col min="1" max="1" width="9.140625" style="84" customWidth="1"/>
    <col min="2" max="2" width="1.7109375" style="70" customWidth="1"/>
    <col min="3" max="3" width="18.00390625" style="70" customWidth="1"/>
    <col min="4" max="9" width="6.28125" style="70" customWidth="1"/>
    <col min="10" max="15" width="6.28125" style="84" customWidth="1"/>
    <col min="16" max="16384" width="9.140625" style="84" customWidth="1"/>
  </cols>
  <sheetData>
    <row r="1" spans="2:15" s="327" customFormat="1" ht="12.75">
      <c r="B1" s="326"/>
      <c r="C1" s="326"/>
      <c r="D1" s="326"/>
      <c r="E1" s="326"/>
      <c r="F1" s="326"/>
      <c r="G1" s="326"/>
      <c r="H1" s="326"/>
      <c r="I1" s="326"/>
      <c r="J1" s="326"/>
      <c r="K1" s="326"/>
      <c r="L1" s="326"/>
      <c r="M1" s="326"/>
      <c r="N1" s="326"/>
      <c r="O1" s="326"/>
    </row>
    <row r="2" ht="12.75">
      <c r="C2" s="70" t="s">
        <v>737</v>
      </c>
    </row>
    <row r="3" spans="2:3" ht="12.75">
      <c r="B3" s="99"/>
      <c r="C3" s="70" t="s">
        <v>738</v>
      </c>
    </row>
    <row r="4" ht="12.75">
      <c r="C4" s="70" t="s">
        <v>847</v>
      </c>
    </row>
    <row r="6" ht="12.75">
      <c r="C6" s="70" t="s">
        <v>864</v>
      </c>
    </row>
    <row r="7" ht="12.75">
      <c r="C7" s="70" t="s">
        <v>856</v>
      </c>
    </row>
    <row r="9" spans="2:15" ht="12.75">
      <c r="B9" s="82"/>
      <c r="C9" s="82"/>
      <c r="D9" s="108">
        <v>1960</v>
      </c>
      <c r="E9" s="108">
        <v>1961</v>
      </c>
      <c r="F9" s="108">
        <v>1962</v>
      </c>
      <c r="G9" s="108">
        <v>1963</v>
      </c>
      <c r="H9" s="108">
        <v>1964</v>
      </c>
      <c r="I9" s="108">
        <v>1965</v>
      </c>
      <c r="J9" s="273">
        <v>1966</v>
      </c>
      <c r="K9" s="273">
        <v>1967</v>
      </c>
      <c r="L9" s="273">
        <v>1968</v>
      </c>
      <c r="M9" s="273">
        <v>1969</v>
      </c>
      <c r="N9" s="273">
        <v>1970</v>
      </c>
      <c r="O9" s="273">
        <v>1971</v>
      </c>
    </row>
    <row r="10" spans="1:15" s="86" customFormat="1" ht="12.75">
      <c r="A10"/>
      <c r="B10" s="79"/>
      <c r="C10" s="79" t="s">
        <v>770</v>
      </c>
      <c r="D10" s="284">
        <v>1.8742836341</v>
      </c>
      <c r="E10" s="284">
        <v>1.8388473717</v>
      </c>
      <c r="F10" s="284">
        <v>1.8422030912</v>
      </c>
      <c r="G10" s="284">
        <v>1.8128009858</v>
      </c>
      <c r="H10" s="284">
        <v>1.8019995166</v>
      </c>
      <c r="I10" s="284">
        <v>1.7809395368</v>
      </c>
      <c r="J10" s="285">
        <v>1.7599196036</v>
      </c>
      <c r="K10" s="285" t="s">
        <v>603</v>
      </c>
      <c r="L10" s="285" t="s">
        <v>603</v>
      </c>
      <c r="M10" s="285" t="s">
        <v>603</v>
      </c>
      <c r="N10" s="285" t="s">
        <v>603</v>
      </c>
      <c r="O10" s="285" t="s">
        <v>603</v>
      </c>
    </row>
    <row r="11" spans="1:15" s="86" customFormat="1" ht="12.75">
      <c r="A11"/>
      <c r="B11" s="80"/>
      <c r="C11" s="80" t="s">
        <v>771</v>
      </c>
      <c r="D11" s="286" t="s">
        <v>603</v>
      </c>
      <c r="E11" s="286" t="s">
        <v>603</v>
      </c>
      <c r="F11" s="286">
        <v>1.8694194494</v>
      </c>
      <c r="G11" s="286">
        <v>1.8576367053</v>
      </c>
      <c r="H11" s="286">
        <v>1.8710280282</v>
      </c>
      <c r="I11" s="286">
        <v>1.8073163308</v>
      </c>
      <c r="J11" s="285">
        <v>1.8088432157</v>
      </c>
      <c r="K11" s="285">
        <v>1.7745879647</v>
      </c>
      <c r="L11" s="285">
        <v>1.7311578378</v>
      </c>
      <c r="M11" s="285">
        <v>1.6729636714</v>
      </c>
      <c r="N11" s="285">
        <v>1.6447315672</v>
      </c>
      <c r="O11" s="285">
        <v>1.6105860464</v>
      </c>
    </row>
    <row r="12" spans="1:15" s="86" customFormat="1" ht="12.75">
      <c r="A12"/>
      <c r="B12" s="80"/>
      <c r="C12" s="80" t="s">
        <v>772</v>
      </c>
      <c r="D12" s="286" t="s">
        <v>603</v>
      </c>
      <c r="E12" s="286" t="s">
        <v>603</v>
      </c>
      <c r="F12" s="286" t="s">
        <v>603</v>
      </c>
      <c r="G12" s="286" t="s">
        <v>603</v>
      </c>
      <c r="H12" s="286" t="s">
        <v>603</v>
      </c>
      <c r="I12" s="286" t="s">
        <v>603</v>
      </c>
      <c r="J12" s="287" t="s">
        <v>603</v>
      </c>
      <c r="K12" s="287" t="s">
        <v>603</v>
      </c>
      <c r="L12" s="287" t="s">
        <v>603</v>
      </c>
      <c r="M12" s="287" t="s">
        <v>603</v>
      </c>
      <c r="N12" s="287" t="s">
        <v>603</v>
      </c>
      <c r="O12" s="287" t="s">
        <v>603</v>
      </c>
    </row>
    <row r="13" spans="1:15" s="86" customFormat="1" ht="12.75">
      <c r="A13"/>
      <c r="B13" s="79"/>
      <c r="C13" s="79" t="s">
        <v>773</v>
      </c>
      <c r="D13" s="284">
        <v>1.8749809651</v>
      </c>
      <c r="E13" s="284">
        <v>1.8898087918</v>
      </c>
      <c r="F13" s="284">
        <v>1.8846643494</v>
      </c>
      <c r="G13" s="284">
        <v>1.8841947358</v>
      </c>
      <c r="H13" s="284">
        <v>1.890454472</v>
      </c>
      <c r="I13" s="284">
        <v>1.8922572077</v>
      </c>
      <c r="J13" s="285">
        <v>1.8909413425</v>
      </c>
      <c r="K13" s="285">
        <v>1.9164316293</v>
      </c>
      <c r="L13" s="285">
        <v>1.9548118083</v>
      </c>
      <c r="M13" s="285">
        <v>1.949426458</v>
      </c>
      <c r="N13" s="285">
        <v>1.9510415335</v>
      </c>
      <c r="O13" s="285">
        <v>1.9209663276</v>
      </c>
    </row>
    <row r="14" spans="1:15" s="86" customFormat="1" ht="12.75">
      <c r="A14"/>
      <c r="B14" s="79"/>
      <c r="C14" s="79" t="s">
        <v>774</v>
      </c>
      <c r="D14" s="284">
        <v>1.6555444744</v>
      </c>
      <c r="E14" s="284">
        <v>1.6322072852</v>
      </c>
      <c r="F14" s="284">
        <v>1.6124176071</v>
      </c>
      <c r="G14" s="284">
        <v>1.5862949898</v>
      </c>
      <c r="H14" s="284">
        <v>1.5644707485</v>
      </c>
      <c r="I14" s="284">
        <v>1.5478826375</v>
      </c>
      <c r="J14" s="285">
        <v>1.5199152109</v>
      </c>
      <c r="K14" s="285">
        <v>1.4920483139</v>
      </c>
      <c r="L14" s="285">
        <v>1.4774798995</v>
      </c>
      <c r="M14" s="285">
        <v>1.4741775359</v>
      </c>
      <c r="N14" s="285">
        <v>1.4744459534</v>
      </c>
      <c r="O14" s="285">
        <v>1.4691401245</v>
      </c>
    </row>
    <row r="15" spans="1:15" s="86" customFormat="1" ht="12.75">
      <c r="A15"/>
      <c r="B15" s="79"/>
      <c r="C15" s="79" t="s">
        <v>775</v>
      </c>
      <c r="D15" s="284" t="s">
        <v>603</v>
      </c>
      <c r="E15" s="284" t="s">
        <v>603</v>
      </c>
      <c r="F15" s="284" t="s">
        <v>603</v>
      </c>
      <c r="G15" s="284" t="s">
        <v>603</v>
      </c>
      <c r="H15" s="284" t="s">
        <v>603</v>
      </c>
      <c r="I15" s="284" t="s">
        <v>603</v>
      </c>
      <c r="J15" s="285" t="s">
        <v>603</v>
      </c>
      <c r="K15" s="285" t="s">
        <v>603</v>
      </c>
      <c r="L15" s="285" t="s">
        <v>603</v>
      </c>
      <c r="M15" s="285" t="s">
        <v>603</v>
      </c>
      <c r="N15" s="285" t="s">
        <v>603</v>
      </c>
      <c r="O15" s="285" t="s">
        <v>603</v>
      </c>
    </row>
    <row r="16" spans="1:15" s="86" customFormat="1" ht="12.75">
      <c r="A16"/>
      <c r="B16" s="79"/>
      <c r="C16" s="79" t="s">
        <v>776</v>
      </c>
      <c r="D16" s="284" t="s">
        <v>603</v>
      </c>
      <c r="E16" s="284" t="s">
        <v>603</v>
      </c>
      <c r="F16" s="284" t="s">
        <v>603</v>
      </c>
      <c r="G16" s="284" t="s">
        <v>603</v>
      </c>
      <c r="H16" s="284" t="s">
        <v>603</v>
      </c>
      <c r="I16" s="284" t="s">
        <v>603</v>
      </c>
      <c r="J16" s="285" t="s">
        <v>603</v>
      </c>
      <c r="K16" s="285" t="s">
        <v>603</v>
      </c>
      <c r="L16" s="285" t="s">
        <v>603</v>
      </c>
      <c r="M16" s="285" t="s">
        <v>603</v>
      </c>
      <c r="N16" s="285" t="s">
        <v>603</v>
      </c>
      <c r="O16" s="285" t="s">
        <v>603</v>
      </c>
    </row>
    <row r="17" spans="1:15" s="86" customFormat="1" ht="12.75">
      <c r="A17"/>
      <c r="B17" s="79"/>
      <c r="C17" s="79" t="s">
        <v>777</v>
      </c>
      <c r="D17" s="284">
        <v>1.9664507077</v>
      </c>
      <c r="E17" s="284">
        <v>1.8595165294</v>
      </c>
      <c r="F17" s="284">
        <v>1.8380809054</v>
      </c>
      <c r="G17" s="284">
        <v>1.7828835206</v>
      </c>
      <c r="H17" s="284">
        <v>1.7878985244</v>
      </c>
      <c r="I17" s="284">
        <v>1.7707658497</v>
      </c>
      <c r="J17" s="285">
        <v>1.7522225521</v>
      </c>
      <c r="K17" s="285">
        <v>1.7795811134</v>
      </c>
      <c r="L17" s="285">
        <v>1.7131734513</v>
      </c>
      <c r="M17" s="285">
        <v>1.630296312</v>
      </c>
      <c r="N17" s="285">
        <v>1.5720958218</v>
      </c>
      <c r="O17" s="285">
        <v>1.5208354424</v>
      </c>
    </row>
    <row r="18" spans="1:15" s="86" customFormat="1" ht="12.75">
      <c r="A18"/>
      <c r="B18" s="79"/>
      <c r="C18" s="79" t="s">
        <v>778</v>
      </c>
      <c r="D18" s="284">
        <v>1.7928163276</v>
      </c>
      <c r="E18" s="284">
        <v>1.6976569625</v>
      </c>
      <c r="F18" s="284">
        <v>1.6655433546</v>
      </c>
      <c r="G18" s="284">
        <v>1.6618910186</v>
      </c>
      <c r="H18" s="284">
        <v>1.6942423666</v>
      </c>
      <c r="I18" s="284">
        <v>1.6133264718</v>
      </c>
      <c r="J18" s="285">
        <v>1.5759271366</v>
      </c>
      <c r="K18" s="285">
        <v>1.5835235955</v>
      </c>
      <c r="L18" s="285">
        <v>1.5198583945</v>
      </c>
      <c r="M18" s="285">
        <v>1.4839831393</v>
      </c>
      <c r="N18" s="285">
        <v>1.4472215103</v>
      </c>
      <c r="O18" s="285" t="s">
        <v>603</v>
      </c>
    </row>
    <row r="19" spans="1:15" s="86" customFormat="1" ht="12.75">
      <c r="A19"/>
      <c r="B19" s="79"/>
      <c r="C19" s="79" t="s">
        <v>600</v>
      </c>
      <c r="D19" s="284">
        <v>2.117695033</v>
      </c>
      <c r="E19" s="284">
        <v>2.0928409213</v>
      </c>
      <c r="F19" s="284">
        <v>2.0818092193</v>
      </c>
      <c r="G19" s="284">
        <v>2.0670618804</v>
      </c>
      <c r="H19" s="284">
        <v>2.0440506476</v>
      </c>
      <c r="I19" s="284">
        <v>2.0332019097</v>
      </c>
      <c r="J19" s="285">
        <v>2.0177331271</v>
      </c>
      <c r="K19" s="285">
        <v>2.0118366926</v>
      </c>
      <c r="L19" s="285">
        <v>2.0059672404</v>
      </c>
      <c r="M19" s="285">
        <v>1.98934728</v>
      </c>
      <c r="N19" s="285">
        <v>1.9867925943</v>
      </c>
      <c r="O19" s="285">
        <v>1.9693914001</v>
      </c>
    </row>
    <row r="20" spans="1:15" s="86" customFormat="1" ht="12.75">
      <c r="A20"/>
      <c r="B20" s="79"/>
      <c r="C20" s="79" t="s">
        <v>779</v>
      </c>
      <c r="D20" s="284">
        <v>1.6774097074</v>
      </c>
      <c r="E20" s="284">
        <v>1.6326129551</v>
      </c>
      <c r="F20" s="284">
        <v>1.6194923734</v>
      </c>
      <c r="G20" s="284">
        <v>1.5924305271</v>
      </c>
      <c r="H20" s="284">
        <v>1.5614623098</v>
      </c>
      <c r="I20" s="284">
        <v>1.5373022854</v>
      </c>
      <c r="J20" s="285">
        <v>1.5105145116</v>
      </c>
      <c r="K20" s="285">
        <v>1.4976659525</v>
      </c>
      <c r="L20" s="285" t="s">
        <v>603</v>
      </c>
      <c r="M20" s="285" t="s">
        <v>603</v>
      </c>
      <c r="N20" s="285" t="s">
        <v>603</v>
      </c>
      <c r="O20" s="285" t="s">
        <v>603</v>
      </c>
    </row>
    <row r="21" spans="1:15" s="86" customFormat="1" ht="12.75">
      <c r="A21"/>
      <c r="B21" s="79"/>
      <c r="C21" s="79" t="s">
        <v>780</v>
      </c>
      <c r="D21" s="284" t="s">
        <v>603</v>
      </c>
      <c r="E21" s="284" t="s">
        <v>603</v>
      </c>
      <c r="F21" s="284" t="s">
        <v>603</v>
      </c>
      <c r="G21" s="284" t="s">
        <v>603</v>
      </c>
      <c r="H21" s="284" t="s">
        <v>603</v>
      </c>
      <c r="I21" s="284" t="s">
        <v>603</v>
      </c>
      <c r="J21" s="285" t="s">
        <v>603</v>
      </c>
      <c r="K21" s="285" t="s">
        <v>603</v>
      </c>
      <c r="L21" s="285" t="s">
        <v>603</v>
      </c>
      <c r="M21" s="285" t="s">
        <v>603</v>
      </c>
      <c r="N21" s="285" t="s">
        <v>603</v>
      </c>
      <c r="O21" s="285" t="s">
        <v>603</v>
      </c>
    </row>
    <row r="22" spans="1:15" s="86" customFormat="1" ht="12.75">
      <c r="A22"/>
      <c r="B22" s="79"/>
      <c r="C22" s="79" t="s">
        <v>781</v>
      </c>
      <c r="D22" s="284">
        <v>1.9168998473</v>
      </c>
      <c r="E22" s="284">
        <v>1.9140462961</v>
      </c>
      <c r="F22" s="284">
        <v>1.9087306181</v>
      </c>
      <c r="G22" s="284">
        <v>1.8831874692</v>
      </c>
      <c r="H22" s="284">
        <v>1.8572534649</v>
      </c>
      <c r="I22" s="284">
        <v>1.8447202417</v>
      </c>
      <c r="J22" s="285">
        <v>1.7987750098</v>
      </c>
      <c r="K22" s="285">
        <v>1.8191333512</v>
      </c>
      <c r="L22" s="285">
        <v>1.7860962293</v>
      </c>
      <c r="M22" s="285">
        <v>1.768471688</v>
      </c>
      <c r="N22" s="285">
        <v>1.6882064624</v>
      </c>
      <c r="O22" s="285">
        <v>1.6439624404</v>
      </c>
    </row>
    <row r="23" spans="1:15" s="86" customFormat="1" ht="12.75">
      <c r="A23"/>
      <c r="B23" s="79"/>
      <c r="C23" s="79" t="s">
        <v>782</v>
      </c>
      <c r="D23" s="284" t="s">
        <v>603</v>
      </c>
      <c r="E23" s="284" t="s">
        <v>603</v>
      </c>
      <c r="F23" s="284" t="s">
        <v>603</v>
      </c>
      <c r="G23" s="284" t="s">
        <v>603</v>
      </c>
      <c r="H23" s="284" t="s">
        <v>603</v>
      </c>
      <c r="I23" s="284" t="s">
        <v>603</v>
      </c>
      <c r="J23" s="285" t="s">
        <v>603</v>
      </c>
      <c r="K23" s="285" t="s">
        <v>603</v>
      </c>
      <c r="L23" s="285" t="s">
        <v>603</v>
      </c>
      <c r="M23" s="285" t="s">
        <v>603</v>
      </c>
      <c r="N23" s="285" t="s">
        <v>603</v>
      </c>
      <c r="O23" s="285" t="s">
        <v>603</v>
      </c>
    </row>
    <row r="24" spans="1:15" s="86" customFormat="1" ht="12.75">
      <c r="A24"/>
      <c r="B24" s="79"/>
      <c r="C24" s="79" t="s">
        <v>601</v>
      </c>
      <c r="D24" s="284">
        <v>1.7391983122</v>
      </c>
      <c r="E24" s="284">
        <v>1.7678956427</v>
      </c>
      <c r="F24" s="284">
        <v>1.8064811563</v>
      </c>
      <c r="G24" s="284">
        <v>1.7970872004</v>
      </c>
      <c r="H24" s="284">
        <v>1.8383793822</v>
      </c>
      <c r="I24" s="284">
        <v>1.8277153327</v>
      </c>
      <c r="J24" s="285">
        <v>1.8634733019</v>
      </c>
      <c r="K24" s="285">
        <v>1.8739930421</v>
      </c>
      <c r="L24" s="285">
        <v>1.8054672408</v>
      </c>
      <c r="M24" s="285">
        <v>1.815169941</v>
      </c>
      <c r="N24" s="285">
        <v>1.8303794772</v>
      </c>
      <c r="O24" s="285">
        <v>1.8396020194</v>
      </c>
    </row>
    <row r="25" spans="1:15" s="86" customFormat="1" ht="12.75">
      <c r="A25"/>
      <c r="B25" s="79"/>
      <c r="C25" s="79" t="s">
        <v>783</v>
      </c>
      <c r="D25" s="284">
        <v>2.0127482293</v>
      </c>
      <c r="E25" s="284">
        <v>2.0253116008</v>
      </c>
      <c r="F25" s="284">
        <v>2.028468187</v>
      </c>
      <c r="G25" s="284">
        <v>1.994755993</v>
      </c>
      <c r="H25" s="284">
        <v>1.9797804501</v>
      </c>
      <c r="I25" s="284">
        <v>1.971528839</v>
      </c>
      <c r="J25" s="285">
        <v>1.9643880401</v>
      </c>
      <c r="K25" s="285">
        <v>1.942115339</v>
      </c>
      <c r="L25" s="285">
        <v>1.9091801884</v>
      </c>
      <c r="M25" s="285">
        <v>1.8832802035</v>
      </c>
      <c r="N25" s="285">
        <v>1.83489658</v>
      </c>
      <c r="O25" s="285">
        <v>1.8127761575</v>
      </c>
    </row>
    <row r="26" spans="1:15" s="86" customFormat="1" ht="12.75">
      <c r="A26"/>
      <c r="B26" s="79"/>
      <c r="C26" s="79" t="s">
        <v>784</v>
      </c>
      <c r="D26" s="284" t="s">
        <v>603</v>
      </c>
      <c r="E26" s="284" t="s">
        <v>603</v>
      </c>
      <c r="F26" s="284" t="s">
        <v>603</v>
      </c>
      <c r="G26" s="284" t="s">
        <v>603</v>
      </c>
      <c r="H26" s="284" t="s">
        <v>603</v>
      </c>
      <c r="I26" s="284" t="s">
        <v>603</v>
      </c>
      <c r="J26" s="285" t="s">
        <v>603</v>
      </c>
      <c r="K26" s="285" t="s">
        <v>603</v>
      </c>
      <c r="L26" s="285" t="s">
        <v>603</v>
      </c>
      <c r="M26" s="285" t="s">
        <v>603</v>
      </c>
      <c r="N26" s="285" t="s">
        <v>603</v>
      </c>
      <c r="O26" s="285" t="s">
        <v>603</v>
      </c>
    </row>
    <row r="27" spans="1:15" s="86" customFormat="1" ht="12.75">
      <c r="A27"/>
      <c r="C27" s="79" t="s">
        <v>785</v>
      </c>
      <c r="D27" s="284">
        <v>1.8630767371</v>
      </c>
      <c r="E27" s="284">
        <v>1.830455153</v>
      </c>
      <c r="F27" s="284">
        <v>1.8309938218</v>
      </c>
      <c r="G27" s="284">
        <v>1.809094176</v>
      </c>
      <c r="H27" s="284">
        <v>1.7942739485</v>
      </c>
      <c r="I27" s="284">
        <v>1.7842369356</v>
      </c>
      <c r="J27" s="285">
        <v>1.7773082665</v>
      </c>
      <c r="K27" s="285">
        <v>1.7676887352</v>
      </c>
      <c r="L27" s="285">
        <v>1.7648474206</v>
      </c>
      <c r="M27" s="285">
        <v>1.7487184458</v>
      </c>
      <c r="N27" s="285">
        <v>1.7437106537</v>
      </c>
      <c r="O27" s="285" t="s">
        <v>603</v>
      </c>
    </row>
    <row r="28" spans="1:15" s="86" customFormat="1" ht="12.75">
      <c r="A28"/>
      <c r="B28" s="79"/>
      <c r="C28" s="79" t="s">
        <v>786</v>
      </c>
      <c r="D28" s="284">
        <v>1.5811484476</v>
      </c>
      <c r="E28" s="284">
        <v>1.5692198682</v>
      </c>
      <c r="F28" s="284">
        <v>1.575873415</v>
      </c>
      <c r="G28" s="284">
        <v>1.5842014118</v>
      </c>
      <c r="H28" s="284">
        <v>1.5943868958</v>
      </c>
      <c r="I28" s="284">
        <v>1.6227846138</v>
      </c>
      <c r="J28" s="285">
        <v>1.6229912616</v>
      </c>
      <c r="K28" s="285">
        <v>1.6134563135</v>
      </c>
      <c r="L28" s="285">
        <v>1.6002700876</v>
      </c>
      <c r="M28" s="285">
        <v>1.6016130786</v>
      </c>
      <c r="N28" s="285">
        <v>1.6003759771</v>
      </c>
      <c r="O28" s="285">
        <v>1.5957744521</v>
      </c>
    </row>
    <row r="29" spans="1:15" s="86" customFormat="1" ht="12.75">
      <c r="A29"/>
      <c r="B29" s="79"/>
      <c r="C29" s="79" t="s">
        <v>787</v>
      </c>
      <c r="D29" s="284" t="s">
        <v>603</v>
      </c>
      <c r="E29" s="284" t="s">
        <v>603</v>
      </c>
      <c r="F29" s="284" t="s">
        <v>603</v>
      </c>
      <c r="G29" s="284" t="s">
        <v>603</v>
      </c>
      <c r="H29" s="284" t="s">
        <v>603</v>
      </c>
      <c r="I29" s="284" t="s">
        <v>603</v>
      </c>
      <c r="J29" s="285" t="s">
        <v>603</v>
      </c>
      <c r="K29" s="285" t="s">
        <v>603</v>
      </c>
      <c r="L29" s="285" t="s">
        <v>603</v>
      </c>
      <c r="M29" s="285" t="s">
        <v>603</v>
      </c>
      <c r="N29" s="285" t="s">
        <v>603</v>
      </c>
      <c r="O29" s="285" t="s">
        <v>603</v>
      </c>
    </row>
    <row r="30" spans="1:15" s="86" customFormat="1" ht="12.75">
      <c r="A30"/>
      <c r="B30" s="79"/>
      <c r="C30" s="79" t="s">
        <v>602</v>
      </c>
      <c r="D30" s="284">
        <v>1.8816505586</v>
      </c>
      <c r="E30" s="284">
        <v>1.8636422307</v>
      </c>
      <c r="F30" s="284">
        <v>1.8665649054</v>
      </c>
      <c r="G30" s="284">
        <v>1.824851999</v>
      </c>
      <c r="H30" s="284">
        <v>1.8163114063</v>
      </c>
      <c r="I30" s="284">
        <v>1.821821639</v>
      </c>
      <c r="J30" s="285">
        <v>1.8100869206</v>
      </c>
      <c r="K30" s="285">
        <v>1.7940433275</v>
      </c>
      <c r="L30" s="285">
        <v>1.7421028236</v>
      </c>
      <c r="M30" s="285">
        <v>1.7027189425</v>
      </c>
      <c r="N30" s="285">
        <v>1.6607375614</v>
      </c>
      <c r="O30" s="285">
        <v>1.643282881</v>
      </c>
    </row>
    <row r="31" spans="1:15" s="86" customFormat="1" ht="12.75">
      <c r="A31"/>
      <c r="B31" s="79"/>
      <c r="C31" s="79" t="s">
        <v>788</v>
      </c>
      <c r="D31" s="284">
        <v>2.1560630232</v>
      </c>
      <c r="E31" s="284">
        <v>2.1141923241</v>
      </c>
      <c r="F31" s="284">
        <v>2.0379151617</v>
      </c>
      <c r="G31" s="284">
        <v>2.019257275</v>
      </c>
      <c r="H31" s="284">
        <v>1.9692027429</v>
      </c>
      <c r="I31" s="284">
        <v>1.9074115273</v>
      </c>
      <c r="J31" s="285">
        <v>1.8483250237</v>
      </c>
      <c r="K31" s="285">
        <v>1.6494073214</v>
      </c>
      <c r="L31" s="285">
        <v>1.6839891197</v>
      </c>
      <c r="M31" s="285">
        <v>1.6777842754</v>
      </c>
      <c r="N31" s="285">
        <v>1.6568983076</v>
      </c>
      <c r="O31" s="285">
        <v>1.6675395811</v>
      </c>
    </row>
    <row r="32" spans="1:15" s="86" customFormat="1" ht="12.75">
      <c r="A32"/>
      <c r="B32" s="79"/>
      <c r="C32" s="79" t="s">
        <v>789</v>
      </c>
      <c r="D32" s="284" t="s">
        <v>603</v>
      </c>
      <c r="E32" s="284" t="s">
        <v>603</v>
      </c>
      <c r="F32" s="284" t="s">
        <v>603</v>
      </c>
      <c r="G32" s="284" t="s">
        <v>603</v>
      </c>
      <c r="H32" s="284" t="s">
        <v>603</v>
      </c>
      <c r="I32" s="284" t="s">
        <v>603</v>
      </c>
      <c r="J32" s="285" t="s">
        <v>603</v>
      </c>
      <c r="K32" s="285">
        <v>1.7169883726</v>
      </c>
      <c r="L32" s="285">
        <v>1.6706482005</v>
      </c>
      <c r="M32" s="285">
        <v>1.6214566607</v>
      </c>
      <c r="N32" s="285" t="s">
        <v>603</v>
      </c>
      <c r="O32" s="285" t="s">
        <v>603</v>
      </c>
    </row>
    <row r="33" spans="1:15" s="86" customFormat="1" ht="12.75">
      <c r="A33"/>
      <c r="B33" s="79"/>
      <c r="C33" s="79" t="s">
        <v>790</v>
      </c>
      <c r="D33" s="284" t="s">
        <v>603</v>
      </c>
      <c r="E33" s="284" t="s">
        <v>603</v>
      </c>
      <c r="F33" s="284" t="s">
        <v>603</v>
      </c>
      <c r="G33" s="284" t="s">
        <v>603</v>
      </c>
      <c r="H33" s="284" t="s">
        <v>603</v>
      </c>
      <c r="I33" s="284" t="s">
        <v>603</v>
      </c>
      <c r="J33" s="285" t="s">
        <v>603</v>
      </c>
      <c r="K33" s="285" t="s">
        <v>603</v>
      </c>
      <c r="L33" s="285" t="s">
        <v>603</v>
      </c>
      <c r="M33" s="285" t="s">
        <v>603</v>
      </c>
      <c r="N33" s="285" t="s">
        <v>603</v>
      </c>
      <c r="O33" s="285" t="s">
        <v>603</v>
      </c>
    </row>
    <row r="34" spans="1:15" s="86" customFormat="1" ht="12.75">
      <c r="A34"/>
      <c r="B34" s="79"/>
      <c r="C34" s="79" t="s">
        <v>791</v>
      </c>
      <c r="D34" s="284">
        <v>1.9580067029</v>
      </c>
      <c r="E34" s="284">
        <v>1.9459955433</v>
      </c>
      <c r="F34" s="284">
        <v>1.9347888943</v>
      </c>
      <c r="G34" s="284">
        <v>1.9338884853</v>
      </c>
      <c r="H34" s="284">
        <v>1.9109465477</v>
      </c>
      <c r="I34" s="284">
        <v>1.9133540642</v>
      </c>
      <c r="J34" s="285">
        <v>1.8894968995</v>
      </c>
      <c r="K34" s="285">
        <v>1.8695132728</v>
      </c>
      <c r="L34" s="285">
        <v>1.8962492847</v>
      </c>
      <c r="M34" s="285">
        <v>1.889050622</v>
      </c>
      <c r="N34" s="285">
        <v>1.8626817311</v>
      </c>
      <c r="O34" s="285" t="s">
        <v>603</v>
      </c>
    </row>
    <row r="35" spans="1:15" s="86" customFormat="1" ht="12.75">
      <c r="A35"/>
      <c r="B35" s="79"/>
      <c r="C35" s="79" t="s">
        <v>792</v>
      </c>
      <c r="D35" s="284">
        <v>2.0540874415</v>
      </c>
      <c r="E35" s="284">
        <v>2.0257246323</v>
      </c>
      <c r="F35" s="284">
        <v>2.0286467667</v>
      </c>
      <c r="G35" s="284">
        <v>2.0208417798</v>
      </c>
      <c r="H35" s="284">
        <v>2.008981018</v>
      </c>
      <c r="I35" s="284">
        <v>2.0043690891</v>
      </c>
      <c r="J35" s="285">
        <v>1.9919953909</v>
      </c>
      <c r="K35" s="285">
        <v>1.9840398079</v>
      </c>
      <c r="L35" s="285">
        <v>1.9764789131</v>
      </c>
      <c r="M35" s="285">
        <v>1.9667573897</v>
      </c>
      <c r="N35" s="285">
        <v>1.9598538515</v>
      </c>
      <c r="O35" s="285" t="s">
        <v>603</v>
      </c>
    </row>
    <row r="36" spans="1:15" s="86" customFormat="1" ht="12.75">
      <c r="A36"/>
      <c r="B36" s="88"/>
      <c r="C36" s="88" t="s">
        <v>793</v>
      </c>
      <c r="D36" s="288" t="s">
        <v>603</v>
      </c>
      <c r="E36" s="288" t="s">
        <v>603</v>
      </c>
      <c r="F36" s="288" t="s">
        <v>603</v>
      </c>
      <c r="G36" s="288" t="s">
        <v>603</v>
      </c>
      <c r="H36" s="288" t="s">
        <v>603</v>
      </c>
      <c r="I36" s="288" t="s">
        <v>603</v>
      </c>
      <c r="J36" s="289" t="s">
        <v>603</v>
      </c>
      <c r="K36" s="289" t="s">
        <v>603</v>
      </c>
      <c r="L36" s="289" t="s">
        <v>603</v>
      </c>
      <c r="M36" s="289" t="s">
        <v>603</v>
      </c>
      <c r="N36" s="289" t="s">
        <v>603</v>
      </c>
      <c r="O36" s="289" t="s">
        <v>603</v>
      </c>
    </row>
    <row r="37" spans="1:15" s="86" customFormat="1" ht="12.75">
      <c r="A37"/>
      <c r="B37" s="90"/>
      <c r="C37" s="80" t="s">
        <v>794</v>
      </c>
      <c r="D37" s="286">
        <v>2.4650378267</v>
      </c>
      <c r="E37" s="286">
        <v>2.5011669842</v>
      </c>
      <c r="F37" s="286">
        <v>2.3759808255</v>
      </c>
      <c r="G37" s="286">
        <v>2.4316148152</v>
      </c>
      <c r="H37" s="286">
        <v>2.403694325</v>
      </c>
      <c r="I37" s="286">
        <v>2.3929968228</v>
      </c>
      <c r="J37" s="287">
        <v>2.3412797416</v>
      </c>
      <c r="K37" s="287">
        <v>2.4080699418</v>
      </c>
      <c r="L37" s="287">
        <v>2.3812195237</v>
      </c>
      <c r="M37" s="287">
        <v>2.2781721016</v>
      </c>
      <c r="N37" s="287">
        <v>2.3513043857</v>
      </c>
      <c r="O37" s="287">
        <v>2.2897859406</v>
      </c>
    </row>
    <row r="38" spans="2:15" s="86" customFormat="1" ht="12.75">
      <c r="B38" s="90"/>
      <c r="C38" s="80" t="s">
        <v>795</v>
      </c>
      <c r="D38" s="286">
        <v>2.091132117</v>
      </c>
      <c r="E38" s="286">
        <v>2.10045788</v>
      </c>
      <c r="F38" s="286">
        <v>2.0960811654</v>
      </c>
      <c r="G38" s="286">
        <v>2.084971694</v>
      </c>
      <c r="H38" s="286">
        <v>2.0814411533</v>
      </c>
      <c r="I38" s="286">
        <v>2.076214595</v>
      </c>
      <c r="J38" s="287">
        <v>2.0716109679</v>
      </c>
      <c r="K38" s="287">
        <v>2.0628986163</v>
      </c>
      <c r="L38" s="287">
        <v>2.0673443961</v>
      </c>
      <c r="M38" s="287">
        <v>2.0464151187</v>
      </c>
      <c r="N38" s="287">
        <v>2.0444772968</v>
      </c>
      <c r="O38" s="287">
        <v>2.015532801</v>
      </c>
    </row>
    <row r="39" spans="2:15" s="86" customFormat="1" ht="12.75">
      <c r="B39" s="87"/>
      <c r="C39" s="88" t="s">
        <v>797</v>
      </c>
      <c r="D39" s="288">
        <v>1.712720912</v>
      </c>
      <c r="E39" s="288">
        <v>1.8163979731</v>
      </c>
      <c r="F39" s="288">
        <v>1.742549751</v>
      </c>
      <c r="G39" s="288">
        <v>1.6940010966</v>
      </c>
      <c r="H39" s="288">
        <v>1.6671892801</v>
      </c>
      <c r="I39" s="288">
        <v>1.6558191142</v>
      </c>
      <c r="J39" s="289">
        <v>1.6606382881</v>
      </c>
      <c r="K39" s="289">
        <v>1.6458517769</v>
      </c>
      <c r="L39" s="289">
        <v>1.6339312434</v>
      </c>
      <c r="M39" s="289">
        <v>1.6259660298</v>
      </c>
      <c r="N39" s="289">
        <v>1.6030784487</v>
      </c>
      <c r="O39" s="289" t="s">
        <v>603</v>
      </c>
    </row>
    <row r="40" spans="2:14" ht="12.75">
      <c r="B40" s="90"/>
      <c r="C40" s="80"/>
      <c r="D40" s="109"/>
      <c r="E40" s="109"/>
      <c r="F40" s="109"/>
      <c r="G40" s="109"/>
      <c r="H40" s="109"/>
      <c r="I40" s="109"/>
      <c r="J40" s="111"/>
      <c r="K40" s="111"/>
      <c r="L40" s="111"/>
      <c r="M40" s="111"/>
      <c r="N40" s="111"/>
    </row>
    <row r="41" spans="2:9" ht="12.75">
      <c r="B41" s="90"/>
      <c r="C41" s="25" t="s">
        <v>411</v>
      </c>
      <c r="D41" s="78"/>
      <c r="E41" s="78"/>
      <c r="F41" s="78"/>
      <c r="G41" s="78"/>
      <c r="H41" s="78"/>
      <c r="I41" s="78"/>
    </row>
    <row r="42" spans="2:9" ht="12.75">
      <c r="B42" s="90"/>
      <c r="C42" s="90"/>
      <c r="D42" s="78"/>
      <c r="E42" s="78"/>
      <c r="F42" s="78"/>
      <c r="G42" s="78"/>
      <c r="H42" s="78"/>
      <c r="I42" s="78"/>
    </row>
    <row r="43" spans="2:9" ht="12.75">
      <c r="B43" s="90"/>
      <c r="C43" s="76" t="s">
        <v>528</v>
      </c>
      <c r="D43" s="78"/>
      <c r="E43" s="78"/>
      <c r="F43" s="78"/>
      <c r="G43" s="78"/>
      <c r="H43" s="78"/>
      <c r="I43" s="78"/>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codeName="Sheet68"/>
  <dimension ref="A1:F273"/>
  <sheetViews>
    <sheetView workbookViewId="0" topLeftCell="A1">
      <selection activeCell="A1" sqref="A1"/>
    </sheetView>
  </sheetViews>
  <sheetFormatPr defaultColWidth="9.140625" defaultRowHeight="12.75"/>
  <cols>
    <col min="1" max="1" width="9.140625" style="4" customWidth="1"/>
    <col min="2" max="2" width="43.00390625" style="4" customWidth="1"/>
    <col min="3" max="3" width="9.140625" style="33" customWidth="1"/>
    <col min="4" max="4" width="9.140625" style="4" customWidth="1"/>
    <col min="5" max="5" width="11.57421875" style="4" customWidth="1"/>
    <col min="6" max="16384" width="9.140625" style="4" customWidth="1"/>
  </cols>
  <sheetData>
    <row r="1" spans="1:4" s="297" customFormat="1" ht="12">
      <c r="A1" s="319" t="s">
        <v>305</v>
      </c>
      <c r="B1" s="319" t="s">
        <v>414</v>
      </c>
      <c r="C1" s="320" t="s">
        <v>415</v>
      </c>
      <c r="D1" s="322"/>
    </row>
    <row r="2" spans="1:6" ht="12">
      <c r="A2" s="166" t="s">
        <v>27</v>
      </c>
      <c r="B2" s="4" t="s">
        <v>609</v>
      </c>
      <c r="C2" s="34">
        <v>-1.180345868789459</v>
      </c>
      <c r="D2" s="67"/>
      <c r="E2" s="300" t="s">
        <v>449</v>
      </c>
      <c r="F2" s="300" t="s">
        <v>450</v>
      </c>
    </row>
    <row r="3" spans="1:6" ht="12">
      <c r="A3" s="166" t="s">
        <v>28</v>
      </c>
      <c r="B3" s="4" t="s">
        <v>610</v>
      </c>
      <c r="C3" s="34">
        <v>-1.2061861825998648</v>
      </c>
      <c r="D3" s="67"/>
      <c r="E3" s="22"/>
      <c r="F3" s="4" t="s">
        <v>451</v>
      </c>
    </row>
    <row r="4" spans="1:6" ht="12">
      <c r="A4" s="166" t="s">
        <v>29</v>
      </c>
      <c r="B4" s="4" t="s">
        <v>611</v>
      </c>
      <c r="C4" s="34">
        <v>-8.72912317327767</v>
      </c>
      <c r="D4" s="67"/>
      <c r="E4" s="22"/>
      <c r="F4" s="22"/>
    </row>
    <row r="5" spans="1:6" ht="12">
      <c r="A5" s="166" t="s">
        <v>30</v>
      </c>
      <c r="B5" s="4" t="s">
        <v>612</v>
      </c>
      <c r="C5" s="34">
        <v>-2.635410599883514</v>
      </c>
      <c r="D5" s="67"/>
      <c r="E5" s="300" t="s">
        <v>452</v>
      </c>
      <c r="F5" s="300" t="s">
        <v>457</v>
      </c>
    </row>
    <row r="6" spans="1:6" ht="12">
      <c r="A6" s="166" t="s">
        <v>31</v>
      </c>
      <c r="B6" s="4" t="s">
        <v>613</v>
      </c>
      <c r="C6" s="34">
        <v>-1.0599266204647364</v>
      </c>
      <c r="D6" s="67"/>
      <c r="E6" s="22"/>
      <c r="F6" s="4" t="s">
        <v>451</v>
      </c>
    </row>
    <row r="7" spans="1:6" ht="12">
      <c r="A7" s="166" t="s">
        <v>32</v>
      </c>
      <c r="B7" s="4" t="s">
        <v>614</v>
      </c>
      <c r="C7" s="34">
        <v>-12.890120036934434</v>
      </c>
      <c r="D7" s="67"/>
      <c r="E7" s="22"/>
      <c r="F7" s="22"/>
    </row>
    <row r="8" spans="1:6" ht="12">
      <c r="A8" s="166" t="s">
        <v>33</v>
      </c>
      <c r="B8" s="4" t="s">
        <v>615</v>
      </c>
      <c r="C8" s="34">
        <v>0.9544008483563147</v>
      </c>
      <c r="D8" s="67"/>
      <c r="E8" s="300" t="s">
        <v>453</v>
      </c>
      <c r="F8" s="300" t="s">
        <v>510</v>
      </c>
    </row>
    <row r="9" spans="1:6" ht="12">
      <c r="A9" s="166" t="s">
        <v>34</v>
      </c>
      <c r="B9" s="4" t="s">
        <v>616</v>
      </c>
      <c r="C9" s="34">
        <v>-3.1319058142193086</v>
      </c>
      <c r="D9" s="67"/>
      <c r="E9" s="22"/>
      <c r="F9" s="22" t="s">
        <v>562</v>
      </c>
    </row>
    <row r="10" spans="1:6" ht="12">
      <c r="A10" s="166" t="s">
        <v>35</v>
      </c>
      <c r="B10" s="4" t="s">
        <v>617</v>
      </c>
      <c r="C10" s="34">
        <v>1.7257462686567067</v>
      </c>
      <c r="D10" s="67"/>
      <c r="E10" s="22"/>
      <c r="F10" s="22"/>
    </row>
    <row r="11" spans="1:6" ht="12">
      <c r="A11" s="166" t="s">
        <v>36</v>
      </c>
      <c r="B11" s="4" t="s">
        <v>618</v>
      </c>
      <c r="C11" s="34">
        <v>6.283783783783775</v>
      </c>
      <c r="D11" s="67"/>
      <c r="E11" s="22"/>
      <c r="F11" s="22"/>
    </row>
    <row r="12" spans="1:6" ht="12">
      <c r="A12" s="166" t="s">
        <v>37</v>
      </c>
      <c r="B12" s="4" t="s">
        <v>619</v>
      </c>
      <c r="C12" s="34">
        <v>5.799719044752166</v>
      </c>
      <c r="D12" s="67"/>
      <c r="E12" s="22"/>
      <c r="F12" s="43"/>
    </row>
    <row r="13" spans="1:6" ht="12">
      <c r="A13" s="166" t="s">
        <v>322</v>
      </c>
      <c r="B13" s="4" t="s">
        <v>308</v>
      </c>
      <c r="C13" s="34">
        <v>-45.29331514324693</v>
      </c>
      <c r="D13" s="67"/>
      <c r="E13" s="22" t="s">
        <v>423</v>
      </c>
      <c r="F13" s="4" t="s">
        <v>365</v>
      </c>
    </row>
    <row r="14" spans="1:6" ht="12">
      <c r="A14" s="166" t="s">
        <v>323</v>
      </c>
      <c r="B14" s="4" t="s">
        <v>309</v>
      </c>
      <c r="C14" s="34">
        <v>-37.43983497593399</v>
      </c>
      <c r="D14" s="67"/>
      <c r="E14" s="22"/>
      <c r="F14" s="4" t="s">
        <v>454</v>
      </c>
    </row>
    <row r="15" spans="1:6" ht="12">
      <c r="A15" s="166" t="s">
        <v>324</v>
      </c>
      <c r="B15" s="4" t="s">
        <v>310</v>
      </c>
      <c r="C15" s="34">
        <v>-39.054748019845064</v>
      </c>
      <c r="D15" s="67"/>
      <c r="E15" s="22"/>
      <c r="F15" s="4" t="s">
        <v>455</v>
      </c>
    </row>
    <row r="16" spans="1:6" ht="12">
      <c r="A16" s="166" t="s">
        <v>325</v>
      </c>
      <c r="B16" s="4" t="s">
        <v>311</v>
      </c>
      <c r="C16" s="34">
        <v>-30.468705507147334</v>
      </c>
      <c r="D16" s="67"/>
      <c r="E16" s="22"/>
      <c r="F16" s="4" t="s">
        <v>366</v>
      </c>
    </row>
    <row r="17" spans="1:6" ht="12">
      <c r="A17" s="166" t="s">
        <v>326</v>
      </c>
      <c r="B17" s="4" t="s">
        <v>312</v>
      </c>
      <c r="C17" s="34">
        <v>-39.61179452308834</v>
      </c>
      <c r="D17" s="67"/>
      <c r="E17" s="22"/>
      <c r="F17" s="43"/>
    </row>
    <row r="18" spans="1:6" ht="12">
      <c r="A18" s="166" t="s">
        <v>327</v>
      </c>
      <c r="B18" s="4" t="s">
        <v>313</v>
      </c>
      <c r="C18" s="34">
        <v>-35.72293207800942</v>
      </c>
      <c r="D18" s="67"/>
      <c r="E18" s="22"/>
      <c r="F18" s="43"/>
    </row>
    <row r="19" spans="1:6" ht="12">
      <c r="A19" s="166" t="s">
        <v>45</v>
      </c>
      <c r="B19" s="4" t="s">
        <v>626</v>
      </c>
      <c r="C19" s="34">
        <v>-18.996662085214993</v>
      </c>
      <c r="D19" s="67"/>
      <c r="E19" s="22"/>
      <c r="F19" s="43"/>
    </row>
    <row r="20" spans="1:6" ht="12">
      <c r="A20" s="166" t="s">
        <v>46</v>
      </c>
      <c r="B20" s="4" t="s">
        <v>627</v>
      </c>
      <c r="C20" s="34">
        <v>-11.191846749079929</v>
      </c>
      <c r="D20" s="67"/>
      <c r="E20" s="22"/>
      <c r="F20" s="22"/>
    </row>
    <row r="21" spans="1:6" ht="12">
      <c r="A21" s="166" t="s">
        <v>47</v>
      </c>
      <c r="B21" s="4" t="s">
        <v>628</v>
      </c>
      <c r="C21" s="34">
        <v>-21.051628881691755</v>
      </c>
      <c r="D21" s="67"/>
      <c r="E21" s="22"/>
      <c r="F21" s="22"/>
    </row>
    <row r="22" spans="1:6" ht="12">
      <c r="A22" s="166" t="s">
        <v>48</v>
      </c>
      <c r="B22" s="4" t="s">
        <v>629</v>
      </c>
      <c r="C22" s="34">
        <v>-18.986642100414556</v>
      </c>
      <c r="D22" s="67"/>
      <c r="E22" s="22"/>
      <c r="F22" s="22"/>
    </row>
    <row r="23" spans="1:6" ht="12">
      <c r="A23" s="166" t="s">
        <v>49</v>
      </c>
      <c r="B23" s="4" t="s">
        <v>630</v>
      </c>
      <c r="C23" s="34">
        <v>-22.997263111176864</v>
      </c>
      <c r="D23" s="67"/>
      <c r="E23" s="22" t="s">
        <v>426</v>
      </c>
      <c r="F23" s="4" t="s">
        <v>427</v>
      </c>
    </row>
    <row r="24" spans="1:6" ht="12">
      <c r="A24" s="166" t="s">
        <v>50</v>
      </c>
      <c r="B24" s="4" t="s">
        <v>631</v>
      </c>
      <c r="C24" s="34">
        <v>-21.87349769933384</v>
      </c>
      <c r="D24" s="67"/>
      <c r="F24" s="4" t="s">
        <v>428</v>
      </c>
    </row>
    <row r="25" spans="1:6" ht="12">
      <c r="A25" s="166" t="s">
        <v>51</v>
      </c>
      <c r="B25" s="4" t="s">
        <v>632</v>
      </c>
      <c r="C25" s="34">
        <v>-26.246621306738746</v>
      </c>
      <c r="D25" s="67"/>
      <c r="F25" s="4" t="s">
        <v>836</v>
      </c>
    </row>
    <row r="26" spans="1:4" ht="12">
      <c r="A26" s="166" t="s">
        <v>52</v>
      </c>
      <c r="B26" s="4" t="s">
        <v>633</v>
      </c>
      <c r="C26" s="34">
        <v>-24.73755047106326</v>
      </c>
      <c r="D26" s="67"/>
    </row>
    <row r="27" spans="1:4" ht="12">
      <c r="A27" s="166" t="s">
        <v>94</v>
      </c>
      <c r="C27" s="33" t="s">
        <v>603</v>
      </c>
      <c r="D27" s="67"/>
    </row>
    <row r="28" spans="1:4" ht="12">
      <c r="A28" s="166" t="s">
        <v>53</v>
      </c>
      <c r="B28" s="4" t="s">
        <v>635</v>
      </c>
      <c r="C28" s="34">
        <v>-9.003672233092985</v>
      </c>
      <c r="D28" s="67"/>
    </row>
    <row r="29" spans="1:6" ht="12.75">
      <c r="A29" s="166" t="s">
        <v>54</v>
      </c>
      <c r="B29" s="4" t="s">
        <v>636</v>
      </c>
      <c r="C29" s="34">
        <v>-5.4605927921859205</v>
      </c>
      <c r="D29" s="67"/>
      <c r="F29" s="301"/>
    </row>
    <row r="30" spans="1:4" ht="12">
      <c r="A30" s="166" t="s">
        <v>55</v>
      </c>
      <c r="B30" s="4" t="s">
        <v>637</v>
      </c>
      <c r="C30" s="34">
        <v>-5.838553969395093</v>
      </c>
      <c r="D30" s="67"/>
    </row>
    <row r="31" spans="1:4" ht="12">
      <c r="A31" s="166" t="s">
        <v>56</v>
      </c>
      <c r="B31" s="4" t="s">
        <v>638</v>
      </c>
      <c r="C31" s="34">
        <v>-4.377540800094266</v>
      </c>
      <c r="D31" s="67"/>
    </row>
    <row r="32" spans="1:4" ht="12">
      <c r="A32" s="166" t="s">
        <v>57</v>
      </c>
      <c r="B32" s="4" t="s">
        <v>639</v>
      </c>
      <c r="C32" s="34">
        <v>-1.9604908709967077</v>
      </c>
      <c r="D32" s="67"/>
    </row>
    <row r="33" spans="1:4" ht="12">
      <c r="A33" s="166" t="s">
        <v>58</v>
      </c>
      <c r="B33" s="4" t="s">
        <v>640</v>
      </c>
      <c r="C33" s="34">
        <v>-8.080424886191196</v>
      </c>
      <c r="D33" s="67"/>
    </row>
    <row r="34" spans="1:4" ht="12">
      <c r="A34" s="166" t="s">
        <v>59</v>
      </c>
      <c r="B34" s="4" t="s">
        <v>641</v>
      </c>
      <c r="C34" s="34">
        <v>-7.954785548278039</v>
      </c>
      <c r="D34" s="67"/>
    </row>
    <row r="35" spans="1:4" ht="12">
      <c r="A35" s="166" t="s">
        <v>60</v>
      </c>
      <c r="B35" s="4" t="s">
        <v>642</v>
      </c>
      <c r="C35" s="34">
        <v>-17.04840347512129</v>
      </c>
      <c r="D35" s="67"/>
    </row>
    <row r="36" spans="1:4" ht="12">
      <c r="A36" s="166" t="s">
        <v>61</v>
      </c>
      <c r="B36" s="4" t="s">
        <v>643</v>
      </c>
      <c r="C36" s="34">
        <v>-7.618724559023065</v>
      </c>
      <c r="D36" s="67"/>
    </row>
    <row r="37" spans="1:4" ht="12">
      <c r="A37" s="166" t="s">
        <v>62</v>
      </c>
      <c r="B37" s="4" t="s">
        <v>644</v>
      </c>
      <c r="C37" s="34">
        <v>-8.958241758241755</v>
      </c>
      <c r="D37" s="67"/>
    </row>
    <row r="38" spans="1:4" ht="12">
      <c r="A38" s="166" t="s">
        <v>63</v>
      </c>
      <c r="B38" s="4" t="s">
        <v>645</v>
      </c>
      <c r="C38" s="34">
        <v>-5.9246617091308025</v>
      </c>
      <c r="D38" s="67"/>
    </row>
    <row r="39" spans="1:4" ht="12">
      <c r="A39" s="166" t="s">
        <v>64</v>
      </c>
      <c r="B39" s="4" t="s">
        <v>646</v>
      </c>
      <c r="C39" s="34">
        <v>-15.00639231540029</v>
      </c>
      <c r="D39" s="67"/>
    </row>
    <row r="40" spans="1:4" ht="12">
      <c r="A40" s="166" t="s">
        <v>65</v>
      </c>
      <c r="B40" s="4" t="s">
        <v>647</v>
      </c>
      <c r="C40" s="34">
        <v>-36.575978765759785</v>
      </c>
      <c r="D40" s="67"/>
    </row>
    <row r="41" spans="1:4" ht="12">
      <c r="A41" s="166" t="s">
        <v>66</v>
      </c>
      <c r="B41" s="4" t="s">
        <v>648</v>
      </c>
      <c r="C41" s="34">
        <v>-35.61731694281133</v>
      </c>
      <c r="D41" s="67"/>
    </row>
    <row r="42" spans="1:4" ht="12">
      <c r="A42" s="166" t="s">
        <v>67</v>
      </c>
      <c r="B42" s="4" t="s">
        <v>649</v>
      </c>
      <c r="C42" s="34">
        <v>4.396186440677965</v>
      </c>
      <c r="D42" s="67"/>
    </row>
    <row r="43" spans="1:4" ht="12">
      <c r="A43" s="166" t="s">
        <v>68</v>
      </c>
      <c r="B43" s="4" t="s">
        <v>650</v>
      </c>
      <c r="C43" s="34">
        <v>-0.9526794108429897</v>
      </c>
      <c r="D43" s="67"/>
    </row>
    <row r="44" spans="1:4" ht="12">
      <c r="A44" s="166" t="s">
        <v>69</v>
      </c>
      <c r="B44" s="4" t="s">
        <v>651</v>
      </c>
      <c r="C44" s="34">
        <v>-10.099735992959808</v>
      </c>
      <c r="D44" s="67"/>
    </row>
    <row r="45" spans="1:4" ht="12">
      <c r="A45" s="166" t="s">
        <v>70</v>
      </c>
      <c r="B45" s="4" t="s">
        <v>652</v>
      </c>
      <c r="C45" s="34">
        <v>-12.118531623175585</v>
      </c>
      <c r="D45" s="67"/>
    </row>
    <row r="46" spans="1:4" ht="12">
      <c r="A46" s="166" t="s">
        <v>71</v>
      </c>
      <c r="B46" s="4" t="s">
        <v>653</v>
      </c>
      <c r="C46" s="34">
        <v>-14.081652350159246</v>
      </c>
      <c r="D46" s="67"/>
    </row>
    <row r="47" spans="1:4" ht="12">
      <c r="A47" s="166" t="s">
        <v>72</v>
      </c>
      <c r="B47" s="4" t="s">
        <v>654</v>
      </c>
      <c r="C47" s="34">
        <v>-39.23674211134974</v>
      </c>
      <c r="D47" s="67"/>
    </row>
    <row r="48" spans="1:4" ht="12">
      <c r="A48" s="166" t="s">
        <v>73</v>
      </c>
      <c r="B48" s="4" t="s">
        <v>655</v>
      </c>
      <c r="C48" s="34">
        <v>2.9916062845254316</v>
      </c>
      <c r="D48" s="67"/>
    </row>
    <row r="49" spans="1:4" ht="12">
      <c r="A49" s="166" t="s">
        <v>74</v>
      </c>
      <c r="B49" s="4" t="s">
        <v>656</v>
      </c>
      <c r="C49" s="34">
        <v>-7.023887793118561</v>
      </c>
      <c r="D49" s="67"/>
    </row>
    <row r="50" spans="1:4" ht="12">
      <c r="A50" s="166" t="s">
        <v>75</v>
      </c>
      <c r="B50" s="4" t="s">
        <v>657</v>
      </c>
      <c r="C50" s="34">
        <v>-8.614481930924129</v>
      </c>
      <c r="D50" s="67"/>
    </row>
    <row r="51" spans="1:4" ht="12">
      <c r="A51" s="166" t="s">
        <v>76</v>
      </c>
      <c r="B51" s="4" t="s">
        <v>658</v>
      </c>
      <c r="C51" s="34">
        <v>-3.093308439767469</v>
      </c>
      <c r="D51" s="67"/>
    </row>
    <row r="52" spans="1:4" ht="12">
      <c r="A52" s="166" t="s">
        <v>77</v>
      </c>
      <c r="B52" s="4" t="s">
        <v>659</v>
      </c>
      <c r="C52" s="34">
        <v>-11.131857999077923</v>
      </c>
      <c r="D52" s="67"/>
    </row>
    <row r="53" spans="1:4" ht="12">
      <c r="A53" s="166" t="s">
        <v>78</v>
      </c>
      <c r="B53" s="4" t="s">
        <v>660</v>
      </c>
      <c r="C53" s="34">
        <v>-4.466167322584738</v>
      </c>
      <c r="D53" s="67"/>
    </row>
    <row r="54" spans="1:4" ht="12">
      <c r="A54" s="166" t="s">
        <v>79</v>
      </c>
      <c r="B54" s="4" t="s">
        <v>661</v>
      </c>
      <c r="C54" s="34">
        <v>-10.624682149516858</v>
      </c>
      <c r="D54" s="67"/>
    </row>
    <row r="55" spans="1:4" ht="12">
      <c r="A55" s="166" t="s">
        <v>80</v>
      </c>
      <c r="B55" s="4" t="s">
        <v>662</v>
      </c>
      <c r="C55" s="34">
        <v>-8.877696377696381</v>
      </c>
      <c r="D55" s="67"/>
    </row>
    <row r="56" spans="1:4" ht="12">
      <c r="A56" s="166" t="s">
        <v>81</v>
      </c>
      <c r="B56" s="4" t="s">
        <v>663</v>
      </c>
      <c r="C56" s="34">
        <v>-11.09815293450167</v>
      </c>
      <c r="D56" s="67"/>
    </row>
    <row r="57" spans="1:4" ht="12">
      <c r="A57" s="166" t="s">
        <v>82</v>
      </c>
      <c r="B57" s="4" t="s">
        <v>664</v>
      </c>
      <c r="C57" s="34">
        <v>-9.873438260587378</v>
      </c>
      <c r="D57" s="67"/>
    </row>
    <row r="58" spans="1:4" ht="12">
      <c r="A58" s="166" t="s">
        <v>83</v>
      </c>
      <c r="B58" s="4" t="s">
        <v>665</v>
      </c>
      <c r="C58" s="34">
        <v>-9.62324103495233</v>
      </c>
      <c r="D58" s="67"/>
    </row>
    <row r="59" spans="1:4" ht="12">
      <c r="A59" s="166" t="s">
        <v>84</v>
      </c>
      <c r="B59" s="4" t="s">
        <v>666</v>
      </c>
      <c r="C59" s="34">
        <v>-9.94917333644915</v>
      </c>
      <c r="D59" s="67"/>
    </row>
    <row r="60" spans="1:4" ht="12">
      <c r="A60" s="168" t="s">
        <v>85</v>
      </c>
      <c r="B60" s="4" t="s">
        <v>667</v>
      </c>
      <c r="C60" s="34">
        <v>-10.625737898465175</v>
      </c>
      <c r="D60" s="67"/>
    </row>
    <row r="61" spans="1:4" ht="12">
      <c r="A61" s="166" t="s">
        <v>86</v>
      </c>
      <c r="B61" s="4" t="s">
        <v>668</v>
      </c>
      <c r="C61" s="34">
        <v>-42.330171505221806</v>
      </c>
      <c r="D61" s="67"/>
    </row>
    <row r="62" spans="1:4" ht="12">
      <c r="A62" s="166" t="s">
        <v>87</v>
      </c>
      <c r="B62" s="4" t="s">
        <v>669</v>
      </c>
      <c r="C62" s="34">
        <v>-35.979381443298976</v>
      </c>
      <c r="D62" s="67"/>
    </row>
    <row r="63" spans="1:4" ht="12">
      <c r="A63" s="166" t="s">
        <v>88</v>
      </c>
      <c r="B63" s="4" t="s">
        <v>670</v>
      </c>
      <c r="C63" s="34">
        <v>-27.816236626809314</v>
      </c>
      <c r="D63" s="67"/>
    </row>
    <row r="64" spans="1:4" ht="12">
      <c r="A64" s="166" t="s">
        <v>89</v>
      </c>
      <c r="B64" s="4" t="s">
        <v>671</v>
      </c>
      <c r="C64" s="34">
        <v>-50.28099173553719</v>
      </c>
      <c r="D64" s="67"/>
    </row>
    <row r="65" spans="1:4" ht="12">
      <c r="A65" s="166" t="s">
        <v>90</v>
      </c>
      <c r="B65" s="4" t="s">
        <v>672</v>
      </c>
      <c r="C65" s="34">
        <v>-39.252003561887804</v>
      </c>
      <c r="D65" s="67"/>
    </row>
    <row r="66" spans="1:4" ht="12">
      <c r="A66" s="166" t="s">
        <v>91</v>
      </c>
      <c r="B66" s="4" t="s">
        <v>673</v>
      </c>
      <c r="C66" s="34">
        <v>-39.64512368864137</v>
      </c>
      <c r="D66" s="67"/>
    </row>
    <row r="67" spans="1:4" ht="12">
      <c r="A67" s="166" t="s">
        <v>92</v>
      </c>
      <c r="B67" s="4" t="s">
        <v>674</v>
      </c>
      <c r="C67" s="34">
        <v>-9.999581607464123</v>
      </c>
      <c r="D67" s="67"/>
    </row>
    <row r="68" spans="1:4" ht="12">
      <c r="A68" s="166" t="s">
        <v>93</v>
      </c>
      <c r="B68" s="4" t="s">
        <v>675</v>
      </c>
      <c r="C68" s="34">
        <v>-38.524740940584955</v>
      </c>
      <c r="D68" s="67"/>
    </row>
    <row r="69" spans="1:4" ht="12">
      <c r="A69" s="166" t="s">
        <v>95</v>
      </c>
      <c r="C69" s="34" t="s">
        <v>603</v>
      </c>
      <c r="D69" s="67"/>
    </row>
    <row r="70" spans="1:4" ht="12">
      <c r="A70" s="166" t="s">
        <v>146</v>
      </c>
      <c r="B70" s="4" t="s">
        <v>678</v>
      </c>
      <c r="C70" s="34">
        <v>-28.404602438605536</v>
      </c>
      <c r="D70" s="67"/>
    </row>
    <row r="71" spans="1:4" ht="12">
      <c r="A71" s="166" t="s">
        <v>147</v>
      </c>
      <c r="B71" s="4" t="s">
        <v>679</v>
      </c>
      <c r="C71" s="34">
        <v>-14.276009823901347</v>
      </c>
      <c r="D71" s="67"/>
    </row>
    <row r="72" spans="1:4" ht="12">
      <c r="A72" s="166" t="s">
        <v>148</v>
      </c>
      <c r="B72" s="4" t="s">
        <v>680</v>
      </c>
      <c r="C72" s="34">
        <v>-14.85587583148559</v>
      </c>
      <c r="D72" s="67"/>
    </row>
    <row r="73" spans="1:4" ht="12">
      <c r="A73" s="166" t="s">
        <v>149</v>
      </c>
      <c r="B73" s="4" t="s">
        <v>681</v>
      </c>
      <c r="C73" s="34">
        <v>-14.699074074074076</v>
      </c>
      <c r="D73" s="67"/>
    </row>
    <row r="74" spans="1:4" ht="12">
      <c r="A74" s="166" t="s">
        <v>150</v>
      </c>
      <c r="B74" s="4" t="s">
        <v>682</v>
      </c>
      <c r="C74" s="34">
        <v>-7.838906868033078</v>
      </c>
      <c r="D74" s="67"/>
    </row>
    <row r="75" spans="1:4" ht="12">
      <c r="A75" s="166" t="s">
        <v>151</v>
      </c>
      <c r="B75" s="4" t="s">
        <v>683</v>
      </c>
      <c r="C75" s="34">
        <v>-3.776435045317214</v>
      </c>
      <c r="D75" s="67"/>
    </row>
    <row r="76" spans="1:4" ht="12">
      <c r="A76" s="166" t="s">
        <v>152</v>
      </c>
      <c r="B76" s="4" t="s">
        <v>684</v>
      </c>
      <c r="C76" s="34">
        <v>-9.873081463990559</v>
      </c>
      <c r="D76" s="67"/>
    </row>
    <row r="77" spans="1:4" ht="12">
      <c r="A77" s="166" t="s">
        <v>153</v>
      </c>
      <c r="B77" s="4" t="s">
        <v>685</v>
      </c>
      <c r="C77" s="34">
        <v>-1.609944976564094</v>
      </c>
      <c r="D77" s="67"/>
    </row>
    <row r="78" spans="1:4" ht="12">
      <c r="A78" s="166" t="s">
        <v>154</v>
      </c>
      <c r="B78" s="4" t="s">
        <v>686</v>
      </c>
      <c r="C78" s="34">
        <v>2.382347197812919</v>
      </c>
      <c r="D78" s="67"/>
    </row>
    <row r="79" spans="1:4" ht="12">
      <c r="A79" s="166" t="s">
        <v>155</v>
      </c>
      <c r="B79" s="4" t="s">
        <v>687</v>
      </c>
      <c r="C79" s="34">
        <v>-28.269275685775824</v>
      </c>
      <c r="D79" s="67"/>
    </row>
    <row r="80" spans="1:4" ht="12">
      <c r="A80" s="166" t="s">
        <v>156</v>
      </c>
      <c r="B80" s="4" t="s">
        <v>688</v>
      </c>
      <c r="C80" s="34">
        <v>-40.155595451825256</v>
      </c>
      <c r="D80" s="67"/>
    </row>
    <row r="81" spans="1:4" ht="12">
      <c r="A81" s="166" t="s">
        <v>157</v>
      </c>
      <c r="B81" s="4" t="s">
        <v>689</v>
      </c>
      <c r="C81" s="34">
        <v>-23.633049817739973</v>
      </c>
      <c r="D81" s="67"/>
    </row>
    <row r="82" spans="1:4" ht="12">
      <c r="A82" s="166" t="s">
        <v>158</v>
      </c>
      <c r="B82" s="4" t="s">
        <v>690</v>
      </c>
      <c r="C82" s="34">
        <v>-10.052832403874376</v>
      </c>
      <c r="D82" s="67"/>
    </row>
    <row r="83" spans="1:4" ht="12">
      <c r="A83" s="166" t="s">
        <v>166</v>
      </c>
      <c r="B83" s="4" t="s">
        <v>676</v>
      </c>
      <c r="C83" s="34">
        <v>-8.795900939368067</v>
      </c>
      <c r="D83" s="67"/>
    </row>
    <row r="84" spans="1:4" ht="12">
      <c r="A84" s="166" t="s">
        <v>167</v>
      </c>
      <c r="B84" s="4" t="s">
        <v>677</v>
      </c>
      <c r="C84" s="34">
        <v>-14.666010947656517</v>
      </c>
      <c r="D84" s="67"/>
    </row>
    <row r="85" spans="1:4" ht="12">
      <c r="A85" s="166" t="s">
        <v>96</v>
      </c>
      <c r="B85" s="4" t="s">
        <v>691</v>
      </c>
      <c r="C85" s="34">
        <v>-42.800693909020815</v>
      </c>
      <c r="D85" s="67"/>
    </row>
    <row r="86" spans="1:4" ht="12">
      <c r="A86" s="166" t="s">
        <v>97</v>
      </c>
      <c r="B86" s="4" t="s">
        <v>692</v>
      </c>
      <c r="C86" s="34">
        <v>-44.7995514437903</v>
      </c>
      <c r="D86" s="67"/>
    </row>
    <row r="87" spans="1:4" ht="12">
      <c r="A87" s="166" t="s">
        <v>98</v>
      </c>
      <c r="B87" s="4" t="s">
        <v>693</v>
      </c>
      <c r="C87" s="34">
        <v>-35.76954397394137</v>
      </c>
      <c r="D87" s="67"/>
    </row>
    <row r="88" spans="1:4" ht="12">
      <c r="A88" s="166" t="s">
        <v>99</v>
      </c>
      <c r="B88" s="4" t="s">
        <v>694</v>
      </c>
      <c r="C88" s="34">
        <v>-39.893645592737826</v>
      </c>
      <c r="D88" s="67"/>
    </row>
    <row r="89" spans="1:4" ht="12">
      <c r="A89" s="166" t="s">
        <v>100</v>
      </c>
      <c r="B89" s="4" t="s">
        <v>695</v>
      </c>
      <c r="C89" s="34">
        <v>-30.412955465587046</v>
      </c>
      <c r="D89" s="67"/>
    </row>
    <row r="90" spans="1:4" ht="12">
      <c r="A90" s="166" t="s">
        <v>101</v>
      </c>
      <c r="B90" s="4" t="s">
        <v>696</v>
      </c>
      <c r="C90" s="34">
        <v>-29.23289564616448</v>
      </c>
      <c r="D90" s="67"/>
    </row>
    <row r="91" spans="1:4" ht="12">
      <c r="A91" s="166" t="s">
        <v>102</v>
      </c>
      <c r="B91" s="4" t="s">
        <v>697</v>
      </c>
      <c r="C91" s="34">
        <v>-31.12564975802114</v>
      </c>
      <c r="D91" s="67"/>
    </row>
    <row r="92" spans="1:4" ht="12">
      <c r="A92" s="166" t="s">
        <v>103</v>
      </c>
      <c r="B92" s="4" t="s">
        <v>698</v>
      </c>
      <c r="C92" s="34">
        <v>-34.33458429561202</v>
      </c>
      <c r="D92" s="67"/>
    </row>
    <row r="93" spans="1:4" ht="12">
      <c r="A93" s="166" t="s">
        <v>104</v>
      </c>
      <c r="B93" s="4" t="s">
        <v>699</v>
      </c>
      <c r="C93" s="34">
        <v>-40.93020743301642</v>
      </c>
      <c r="D93" s="67"/>
    </row>
    <row r="94" spans="1:4" ht="12">
      <c r="A94" s="166" t="s">
        <v>105</v>
      </c>
      <c r="B94" s="4" t="s">
        <v>700</v>
      </c>
      <c r="C94" s="34">
        <v>-18.243315223181</v>
      </c>
      <c r="D94" s="67"/>
    </row>
    <row r="95" spans="1:4" ht="12">
      <c r="A95" s="166" t="s">
        <v>106</v>
      </c>
      <c r="B95" s="4" t="s">
        <v>701</v>
      </c>
      <c r="C95" s="34">
        <v>-31.786313814555143</v>
      </c>
      <c r="D95" s="67"/>
    </row>
    <row r="96" spans="1:4" ht="12">
      <c r="A96" s="166" t="s">
        <v>107</v>
      </c>
      <c r="B96" s="4" t="s">
        <v>702</v>
      </c>
      <c r="C96" s="34">
        <v>-27.57272381352263</v>
      </c>
      <c r="D96" s="67"/>
    </row>
    <row r="97" spans="1:4" ht="12">
      <c r="A97" s="166" t="s">
        <v>108</v>
      </c>
      <c r="B97" s="4" t="s">
        <v>703</v>
      </c>
      <c r="C97" s="34">
        <v>-20.048588155641397</v>
      </c>
      <c r="D97" s="67"/>
    </row>
    <row r="98" spans="1:4" ht="12">
      <c r="A98" s="166" t="s">
        <v>109</v>
      </c>
      <c r="B98" s="4" t="s">
        <v>704</v>
      </c>
      <c r="C98" s="34">
        <v>-22.940310144676417</v>
      </c>
      <c r="D98" s="67"/>
    </row>
    <row r="99" spans="1:4" ht="12">
      <c r="A99" s="166" t="s">
        <v>110</v>
      </c>
      <c r="B99" s="4" t="s">
        <v>705</v>
      </c>
      <c r="C99" s="34">
        <v>-23.88002610084827</v>
      </c>
      <c r="D99" s="67"/>
    </row>
    <row r="100" spans="1:4" ht="12">
      <c r="A100" s="166" t="s">
        <v>111</v>
      </c>
      <c r="B100" s="4" t="s">
        <v>706</v>
      </c>
      <c r="C100" s="34">
        <v>-20.149038183813758</v>
      </c>
      <c r="D100" s="67"/>
    </row>
    <row r="101" spans="1:4" ht="12">
      <c r="A101" s="166" t="s">
        <v>112</v>
      </c>
      <c r="B101" s="4" t="s">
        <v>707</v>
      </c>
      <c r="C101" s="34">
        <v>-33.72898120672602</v>
      </c>
      <c r="D101" s="67"/>
    </row>
    <row r="102" spans="1:4" ht="12">
      <c r="A102" s="166" t="s">
        <v>113</v>
      </c>
      <c r="B102" s="4" t="s">
        <v>708</v>
      </c>
      <c r="C102" s="34">
        <v>-33.42723004694835</v>
      </c>
      <c r="D102" s="67"/>
    </row>
    <row r="103" spans="1:4" ht="12">
      <c r="A103" s="166" t="s">
        <v>114</v>
      </c>
      <c r="B103" s="4" t="s">
        <v>709</v>
      </c>
      <c r="C103" s="34">
        <v>-25.62830845533884</v>
      </c>
      <c r="D103" s="67"/>
    </row>
    <row r="104" spans="1:4" ht="12">
      <c r="A104" s="166" t="s">
        <v>120</v>
      </c>
      <c r="C104" s="33" t="s">
        <v>603</v>
      </c>
      <c r="D104" s="67"/>
    </row>
    <row r="105" spans="1:4" ht="12">
      <c r="A105" s="166" t="s">
        <v>121</v>
      </c>
      <c r="C105" s="33" t="s">
        <v>603</v>
      </c>
      <c r="D105" s="67"/>
    </row>
    <row r="106" spans="1:4" ht="12">
      <c r="A106" s="166" t="s">
        <v>122</v>
      </c>
      <c r="C106" s="33" t="s">
        <v>603</v>
      </c>
      <c r="D106" s="67"/>
    </row>
    <row r="107" spans="1:4" ht="12">
      <c r="A107" s="166" t="s">
        <v>123</v>
      </c>
      <c r="C107" s="33" t="s">
        <v>603</v>
      </c>
      <c r="D107" s="67"/>
    </row>
    <row r="108" spans="1:4" ht="12">
      <c r="A108" s="166" t="s">
        <v>124</v>
      </c>
      <c r="C108" s="33" t="s">
        <v>603</v>
      </c>
      <c r="D108" s="67"/>
    </row>
    <row r="109" spans="1:4" ht="12">
      <c r="A109" s="166" t="s">
        <v>125</v>
      </c>
      <c r="C109" s="33" t="s">
        <v>603</v>
      </c>
      <c r="D109" s="67"/>
    </row>
    <row r="110" spans="1:4" ht="12">
      <c r="A110" s="166" t="s">
        <v>126</v>
      </c>
      <c r="C110" s="33" t="s">
        <v>603</v>
      </c>
      <c r="D110" s="67"/>
    </row>
    <row r="111" spans="1:4" ht="12">
      <c r="A111" s="166" t="s">
        <v>127</v>
      </c>
      <c r="C111" s="33" t="s">
        <v>603</v>
      </c>
      <c r="D111" s="67"/>
    </row>
    <row r="112" spans="1:4" ht="12">
      <c r="A112" s="166" t="s">
        <v>128</v>
      </c>
      <c r="C112" s="33" t="s">
        <v>603</v>
      </c>
      <c r="D112" s="67"/>
    </row>
    <row r="113" spans="1:4" ht="12">
      <c r="A113" s="166" t="s">
        <v>129</v>
      </c>
      <c r="C113" s="33" t="s">
        <v>603</v>
      </c>
      <c r="D113" s="67"/>
    </row>
    <row r="114" spans="1:4" ht="12">
      <c r="A114" s="166" t="s">
        <v>130</v>
      </c>
      <c r="C114" s="33" t="s">
        <v>603</v>
      </c>
      <c r="D114" s="67"/>
    </row>
    <row r="115" spans="1:4" ht="12">
      <c r="A115" s="166" t="s">
        <v>131</v>
      </c>
      <c r="C115" s="33" t="s">
        <v>603</v>
      </c>
      <c r="D115" s="67"/>
    </row>
    <row r="116" spans="1:4" ht="12">
      <c r="A116" s="166" t="s">
        <v>132</v>
      </c>
      <c r="C116" s="33" t="s">
        <v>603</v>
      </c>
      <c r="D116" s="67"/>
    </row>
    <row r="117" spans="1:4" ht="12">
      <c r="A117" s="166" t="s">
        <v>133</v>
      </c>
      <c r="C117" s="33" t="s">
        <v>603</v>
      </c>
      <c r="D117" s="67"/>
    </row>
    <row r="118" spans="1:4" ht="12">
      <c r="A118" s="166" t="s">
        <v>134</v>
      </c>
      <c r="C118" s="33" t="s">
        <v>603</v>
      </c>
      <c r="D118" s="67"/>
    </row>
    <row r="119" spans="1:4" ht="12">
      <c r="A119" s="166" t="s">
        <v>135</v>
      </c>
      <c r="C119" s="33" t="s">
        <v>603</v>
      </c>
      <c r="D119" s="67"/>
    </row>
    <row r="120" spans="1:4" ht="12">
      <c r="A120" s="166" t="s">
        <v>136</v>
      </c>
      <c r="C120" s="33" t="s">
        <v>603</v>
      </c>
      <c r="D120" s="67"/>
    </row>
    <row r="121" spans="1:4" ht="12">
      <c r="A121" s="166" t="s">
        <v>137</v>
      </c>
      <c r="C121" s="33" t="s">
        <v>603</v>
      </c>
      <c r="D121" s="67"/>
    </row>
    <row r="122" spans="1:4" ht="12">
      <c r="A122" s="166" t="s">
        <v>138</v>
      </c>
      <c r="C122" s="33" t="s">
        <v>603</v>
      </c>
      <c r="D122" s="67"/>
    </row>
    <row r="123" spans="1:4" ht="12">
      <c r="A123" s="166" t="s">
        <v>139</v>
      </c>
      <c r="C123" s="33" t="s">
        <v>603</v>
      </c>
      <c r="D123" s="67"/>
    </row>
    <row r="124" spans="1:4" ht="12">
      <c r="A124" s="166" t="s">
        <v>140</v>
      </c>
      <c r="C124" s="33" t="s">
        <v>603</v>
      </c>
      <c r="D124" s="67"/>
    </row>
    <row r="125" spans="1:4" ht="12">
      <c r="A125" s="166" t="s">
        <v>141</v>
      </c>
      <c r="C125" s="33" t="s">
        <v>603</v>
      </c>
      <c r="D125" s="67"/>
    </row>
    <row r="126" spans="1:4" ht="12">
      <c r="A126" s="166" t="s">
        <v>142</v>
      </c>
      <c r="C126" s="33" t="s">
        <v>603</v>
      </c>
      <c r="D126" s="67"/>
    </row>
    <row r="127" spans="1:4" ht="12">
      <c r="A127" s="166" t="s">
        <v>143</v>
      </c>
      <c r="C127" s="33" t="s">
        <v>603</v>
      </c>
      <c r="D127" s="67"/>
    </row>
    <row r="128" spans="1:4" ht="12">
      <c r="A128" s="166" t="s">
        <v>144</v>
      </c>
      <c r="C128" s="33" t="s">
        <v>603</v>
      </c>
      <c r="D128" s="67"/>
    </row>
    <row r="129" spans="1:4" ht="12">
      <c r="A129" s="166" t="s">
        <v>145</v>
      </c>
      <c r="C129" s="33" t="s">
        <v>603</v>
      </c>
      <c r="D129" s="67"/>
    </row>
    <row r="130" spans="1:4" ht="12">
      <c r="A130" s="166" t="s">
        <v>168</v>
      </c>
      <c r="B130" s="4" t="s">
        <v>736</v>
      </c>
      <c r="C130" s="34">
        <v>-26.78406708595388</v>
      </c>
      <c r="D130" s="67"/>
    </row>
    <row r="131" spans="1:4" ht="12">
      <c r="A131" s="166" t="s">
        <v>169</v>
      </c>
      <c r="B131" s="4" t="s">
        <v>967</v>
      </c>
      <c r="C131" s="34">
        <v>-19.152691968225938</v>
      </c>
      <c r="D131" s="67"/>
    </row>
    <row r="132" spans="1:4" ht="12">
      <c r="A132" s="166" t="s">
        <v>170</v>
      </c>
      <c r="B132" s="4" t="s">
        <v>968</v>
      </c>
      <c r="C132" s="34">
        <v>-27.255588472932928</v>
      </c>
      <c r="D132" s="67"/>
    </row>
    <row r="133" spans="1:4" ht="12">
      <c r="A133" s="166" t="s">
        <v>171</v>
      </c>
      <c r="B133" s="4" t="s">
        <v>969</v>
      </c>
      <c r="C133" s="34">
        <v>-21.0899905128762</v>
      </c>
      <c r="D133" s="67"/>
    </row>
    <row r="134" spans="1:4" ht="12">
      <c r="A134" s="166" t="s">
        <v>172</v>
      </c>
      <c r="B134" s="4" t="s">
        <v>970</v>
      </c>
      <c r="C134" s="34">
        <v>-15.63205417607223</v>
      </c>
      <c r="D134" s="67"/>
    </row>
    <row r="135" spans="1:4" ht="12">
      <c r="A135" s="166" t="s">
        <v>173</v>
      </c>
      <c r="B135" s="4" t="s">
        <v>971</v>
      </c>
      <c r="C135" s="34">
        <v>-11.822947000582403</v>
      </c>
      <c r="D135" s="67"/>
    </row>
    <row r="136" spans="1:4" ht="12">
      <c r="A136" s="166" t="s">
        <v>174</v>
      </c>
      <c r="B136" s="4" t="s">
        <v>972</v>
      </c>
      <c r="C136" s="34">
        <v>-20.673680366964092</v>
      </c>
      <c r="D136" s="67"/>
    </row>
    <row r="137" spans="1:4" ht="12">
      <c r="A137" s="166" t="s">
        <v>175</v>
      </c>
      <c r="B137" s="4" t="s">
        <v>973</v>
      </c>
      <c r="C137" s="34">
        <v>-23.06490259402021</v>
      </c>
      <c r="D137" s="67"/>
    </row>
    <row r="138" spans="1:4" ht="12">
      <c r="A138" s="166" t="s">
        <v>176</v>
      </c>
      <c r="B138" s="4" t="s">
        <v>974</v>
      </c>
      <c r="C138" s="34">
        <v>-16.52290427937359</v>
      </c>
      <c r="D138" s="67"/>
    </row>
    <row r="139" spans="1:4" ht="12">
      <c r="A139" s="166" t="s">
        <v>177</v>
      </c>
      <c r="B139" s="4" t="s">
        <v>975</v>
      </c>
      <c r="C139" s="34">
        <v>-21.83565723568431</v>
      </c>
      <c r="D139" s="67"/>
    </row>
    <row r="140" spans="1:4" ht="12">
      <c r="A140" s="166" t="s">
        <v>178</v>
      </c>
      <c r="B140" s="4" t="s">
        <v>976</v>
      </c>
      <c r="C140" s="34">
        <v>-19.844834626378116</v>
      </c>
      <c r="D140" s="67"/>
    </row>
    <row r="141" spans="1:4" ht="12">
      <c r="A141" s="166" t="s">
        <v>179</v>
      </c>
      <c r="B141" s="4" t="s">
        <v>977</v>
      </c>
      <c r="C141" s="34">
        <v>-17.41577306259032</v>
      </c>
      <c r="D141" s="67"/>
    </row>
    <row r="142" spans="1:4" ht="12">
      <c r="A142" s="166" t="s">
        <v>180</v>
      </c>
      <c r="B142" s="4" t="s">
        <v>978</v>
      </c>
      <c r="C142" s="34">
        <v>-24.425845059032838</v>
      </c>
      <c r="D142" s="67"/>
    </row>
    <row r="143" spans="1:4" ht="12">
      <c r="A143" s="166" t="s">
        <v>181</v>
      </c>
      <c r="B143" s="4" t="s">
        <v>979</v>
      </c>
      <c r="C143" s="34">
        <v>-24.037945229998215</v>
      </c>
      <c r="D143" s="67"/>
    </row>
    <row r="144" spans="1:4" ht="12">
      <c r="A144" s="166" t="s">
        <v>182</v>
      </c>
      <c r="B144" s="4" t="s">
        <v>980</v>
      </c>
      <c r="C144" s="34">
        <v>-27.265861027190326</v>
      </c>
      <c r="D144" s="67"/>
    </row>
    <row r="145" spans="1:4" ht="12">
      <c r="A145" s="166" t="s">
        <v>183</v>
      </c>
      <c r="B145" s="4" t="s">
        <v>981</v>
      </c>
      <c r="C145" s="34">
        <v>-26.58695975048269</v>
      </c>
      <c r="D145" s="67"/>
    </row>
    <row r="146" spans="1:4" ht="12">
      <c r="A146" s="166" t="s">
        <v>184</v>
      </c>
      <c r="B146" s="4" t="s">
        <v>982</v>
      </c>
      <c r="C146" s="34">
        <v>-31.40227786054112</v>
      </c>
      <c r="D146" s="67"/>
    </row>
    <row r="147" spans="1:4" ht="12">
      <c r="A147" s="166" t="s">
        <v>185</v>
      </c>
      <c r="B147" s="4" t="s">
        <v>983</v>
      </c>
      <c r="C147" s="34">
        <v>-34.327259341063865</v>
      </c>
      <c r="D147" s="67"/>
    </row>
    <row r="148" spans="1:4" ht="12">
      <c r="A148" s="166" t="s">
        <v>186</v>
      </c>
      <c r="B148" s="4" t="s">
        <v>984</v>
      </c>
      <c r="C148" s="34">
        <v>-32.940683733835925</v>
      </c>
      <c r="D148" s="67"/>
    </row>
    <row r="149" spans="1:4" ht="12">
      <c r="A149" s="166" t="s">
        <v>187</v>
      </c>
      <c r="B149" s="4" t="s">
        <v>985</v>
      </c>
      <c r="C149" s="34">
        <v>-27.07923786481173</v>
      </c>
      <c r="D149" s="67"/>
    </row>
    <row r="150" spans="1:4" ht="12">
      <c r="A150" s="166" t="s">
        <v>188</v>
      </c>
      <c r="B150" s="4" t="s">
        <v>986</v>
      </c>
      <c r="C150" s="34">
        <v>-36.980354646457215</v>
      </c>
      <c r="D150" s="67"/>
    </row>
    <row r="151" spans="1:4" ht="12">
      <c r="A151" s="166" t="s">
        <v>44</v>
      </c>
      <c r="C151" s="33" t="s">
        <v>603</v>
      </c>
      <c r="D151" s="67"/>
    </row>
    <row r="152" spans="1:4" ht="12">
      <c r="A152" s="166" t="s">
        <v>191</v>
      </c>
      <c r="C152" s="33" t="s">
        <v>603</v>
      </c>
      <c r="D152" s="67"/>
    </row>
    <row r="153" spans="1:4" ht="12">
      <c r="A153" s="166" t="s">
        <v>189</v>
      </c>
      <c r="C153" s="33" t="s">
        <v>603</v>
      </c>
      <c r="D153" s="67"/>
    </row>
    <row r="154" spans="1:4" ht="12">
      <c r="A154" s="166" t="s">
        <v>190</v>
      </c>
      <c r="C154" s="33" t="s">
        <v>603</v>
      </c>
      <c r="D154" s="67"/>
    </row>
    <row r="155" spans="1:4" ht="12">
      <c r="A155" s="166" t="s">
        <v>159</v>
      </c>
      <c r="B155" s="4" t="s">
        <v>988</v>
      </c>
      <c r="C155" s="34">
        <v>-7.606978879706148</v>
      </c>
      <c r="D155" s="67"/>
    </row>
    <row r="156" spans="1:4" ht="12">
      <c r="A156" s="166" t="s">
        <v>160</v>
      </c>
      <c r="B156" s="4" t="s">
        <v>989</v>
      </c>
      <c r="C156" s="34">
        <v>-18.660472319008903</v>
      </c>
      <c r="D156" s="67"/>
    </row>
    <row r="157" spans="1:4" ht="12">
      <c r="A157" s="166" t="s">
        <v>161</v>
      </c>
      <c r="B157" s="4" t="s">
        <v>990</v>
      </c>
      <c r="C157" s="34">
        <v>-12.891907187323142</v>
      </c>
      <c r="D157" s="67"/>
    </row>
    <row r="158" spans="1:4" ht="12">
      <c r="A158" s="166" t="s">
        <v>162</v>
      </c>
      <c r="B158" s="4" t="s">
        <v>991</v>
      </c>
      <c r="C158" s="34">
        <v>-20.84072759538597</v>
      </c>
      <c r="D158" s="67"/>
    </row>
    <row r="159" spans="1:4" ht="12">
      <c r="A159" s="166" t="s">
        <v>163</v>
      </c>
      <c r="B159" s="4" t="s">
        <v>992</v>
      </c>
      <c r="C159" s="34">
        <v>-19.891756216173818</v>
      </c>
      <c r="D159" s="67"/>
    </row>
    <row r="160" spans="1:4" ht="12">
      <c r="A160" s="166" t="s">
        <v>164</v>
      </c>
      <c r="B160" s="4" t="s">
        <v>993</v>
      </c>
      <c r="C160" s="34">
        <v>-17.08310535594869</v>
      </c>
      <c r="D160" s="67"/>
    </row>
    <row r="161" spans="1:4" ht="12">
      <c r="A161" s="166" t="s">
        <v>165</v>
      </c>
      <c r="B161" s="4" t="s">
        <v>994</v>
      </c>
      <c r="C161" s="34">
        <v>-17.975256731624484</v>
      </c>
      <c r="D161" s="67"/>
    </row>
    <row r="162" spans="1:4" ht="12">
      <c r="A162" s="166" t="s">
        <v>192</v>
      </c>
      <c r="C162" s="33" t="s">
        <v>603</v>
      </c>
      <c r="D162" s="67"/>
    </row>
    <row r="163" spans="1:4" ht="12">
      <c r="A163" s="166" t="s">
        <v>193</v>
      </c>
      <c r="B163" s="4" t="s">
        <v>995</v>
      </c>
      <c r="C163" s="34">
        <v>9.239391513210563</v>
      </c>
      <c r="D163" s="67"/>
    </row>
    <row r="164" spans="1:4" ht="12">
      <c r="A164" s="166" t="s">
        <v>194</v>
      </c>
      <c r="B164" s="4" t="s">
        <v>996</v>
      </c>
      <c r="C164" s="34">
        <v>-3.222398309561541</v>
      </c>
      <c r="D164" s="67"/>
    </row>
    <row r="165" spans="1:4" ht="12">
      <c r="A165" s="166" t="s">
        <v>195</v>
      </c>
      <c r="B165" s="4" t="s">
        <v>997</v>
      </c>
      <c r="C165" s="34">
        <v>-3.2240029817368594</v>
      </c>
      <c r="D165" s="67"/>
    </row>
    <row r="166" spans="1:4" ht="12">
      <c r="A166" s="166" t="s">
        <v>196</v>
      </c>
      <c r="B166" s="4" t="s">
        <v>998</v>
      </c>
      <c r="C166" s="34">
        <v>-3.8357912648893944</v>
      </c>
      <c r="D166" s="67"/>
    </row>
    <row r="167" spans="1:4" ht="12">
      <c r="A167" s="166" t="s">
        <v>197</v>
      </c>
      <c r="B167" s="4" t="s">
        <v>999</v>
      </c>
      <c r="C167" s="34">
        <v>-4.283750107415997</v>
      </c>
      <c r="D167" s="67"/>
    </row>
    <row r="168" spans="1:4" ht="12">
      <c r="A168" s="166" t="s">
        <v>198</v>
      </c>
      <c r="B168" s="4" t="s">
        <v>1000</v>
      </c>
      <c r="C168" s="34">
        <v>21.953010279001475</v>
      </c>
      <c r="D168" s="67"/>
    </row>
    <row r="169" spans="1:4" ht="12">
      <c r="A169" s="166" t="s">
        <v>199</v>
      </c>
      <c r="B169" s="4" t="s">
        <v>1001</v>
      </c>
      <c r="C169" s="34">
        <v>14.504493102138966</v>
      </c>
      <c r="D169" s="67"/>
    </row>
    <row r="170" spans="1:4" ht="12">
      <c r="A170" s="166" t="s">
        <v>200</v>
      </c>
      <c r="B170" s="4" t="s">
        <v>1002</v>
      </c>
      <c r="C170" s="34">
        <v>8.5645887800422</v>
      </c>
      <c r="D170" s="67"/>
    </row>
    <row r="171" spans="1:4" ht="12">
      <c r="A171" s="166" t="s">
        <v>201</v>
      </c>
      <c r="B171" s="4" t="s">
        <v>1003</v>
      </c>
      <c r="C171" s="34">
        <v>-6.165689326479878</v>
      </c>
      <c r="D171" s="67"/>
    </row>
    <row r="172" spans="1:4" ht="12">
      <c r="A172" s="166" t="s">
        <v>202</v>
      </c>
      <c r="B172" s="4" t="s">
        <v>1004</v>
      </c>
      <c r="C172" s="34">
        <v>-11.751552795031046</v>
      </c>
      <c r="D172" s="67"/>
    </row>
    <row r="173" spans="1:4" ht="12">
      <c r="A173" s="166" t="s">
        <v>203</v>
      </c>
      <c r="B173" s="4" t="s">
        <v>1005</v>
      </c>
      <c r="C173" s="34">
        <v>-11.5460743347262</v>
      </c>
      <c r="D173" s="67"/>
    </row>
    <row r="174" spans="1:4" ht="12">
      <c r="A174" s="166" t="s">
        <v>204</v>
      </c>
      <c r="B174" s="4" t="s">
        <v>1006</v>
      </c>
      <c r="C174" s="34">
        <v>-18.90684410646388</v>
      </c>
      <c r="D174" s="67"/>
    </row>
    <row r="175" spans="1:4" ht="12">
      <c r="A175" s="166" t="s">
        <v>18</v>
      </c>
      <c r="B175" s="4" t="s">
        <v>1007</v>
      </c>
      <c r="C175" s="34">
        <v>-19.034090909090907</v>
      </c>
      <c r="D175" s="67"/>
    </row>
    <row r="176" spans="1:4" ht="12">
      <c r="A176" s="166" t="s">
        <v>19</v>
      </c>
      <c r="B176" s="4" t="s">
        <v>1008</v>
      </c>
      <c r="C176" s="34">
        <v>-12.85460992907801</v>
      </c>
      <c r="D176" s="67"/>
    </row>
    <row r="177" spans="1:4" ht="12">
      <c r="A177" s="166" t="s">
        <v>20</v>
      </c>
      <c r="B177" s="4" t="s">
        <v>1009</v>
      </c>
      <c r="C177" s="34">
        <v>7.944038929440396</v>
      </c>
      <c r="D177" s="67"/>
    </row>
    <row r="178" spans="1:4" ht="12">
      <c r="A178" s="166" t="s">
        <v>21</v>
      </c>
      <c r="B178" s="4" t="s">
        <v>1010</v>
      </c>
      <c r="C178" s="34">
        <v>-24.518613607188698</v>
      </c>
      <c r="D178" s="67"/>
    </row>
    <row r="179" spans="1:4" ht="12">
      <c r="A179" s="166" t="s">
        <v>22</v>
      </c>
      <c r="B179" s="4" t="s">
        <v>1011</v>
      </c>
      <c r="C179" s="34">
        <v>-15.751203694605493</v>
      </c>
      <c r="D179" s="67"/>
    </row>
    <row r="180" spans="1:4" ht="12">
      <c r="A180" s="166" t="s">
        <v>23</v>
      </c>
      <c r="B180" s="4" t="s">
        <v>1012</v>
      </c>
      <c r="C180" s="34">
        <v>-15.538922155688624</v>
      </c>
      <c r="D180" s="67"/>
    </row>
    <row r="181" spans="1:4" ht="12">
      <c r="A181" s="166" t="s">
        <v>24</v>
      </c>
      <c r="B181" s="4" t="s">
        <v>1013</v>
      </c>
      <c r="C181" s="34">
        <v>-16.595826893353944</v>
      </c>
      <c r="D181" s="67"/>
    </row>
    <row r="182" spans="1:4" ht="12">
      <c r="A182" s="166" t="s">
        <v>25</v>
      </c>
      <c r="B182" s="4" t="s">
        <v>1014</v>
      </c>
      <c r="C182" s="34">
        <v>-9.141193595342074</v>
      </c>
      <c r="D182" s="67"/>
    </row>
    <row r="183" spans="1:4" ht="12">
      <c r="A183" s="166" t="s">
        <v>26</v>
      </c>
      <c r="B183" s="4" t="s">
        <v>1015</v>
      </c>
      <c r="C183" s="34">
        <v>-11.734431291816776</v>
      </c>
      <c r="D183" s="67"/>
    </row>
    <row r="184" spans="1:4" ht="12">
      <c r="A184" s="166" t="s">
        <v>205</v>
      </c>
      <c r="B184" s="4" t="s">
        <v>1016</v>
      </c>
      <c r="C184" s="34">
        <v>-19.54151004686993</v>
      </c>
      <c r="D184" s="67"/>
    </row>
    <row r="185" spans="1:4" ht="12">
      <c r="A185" s="166" t="s">
        <v>206</v>
      </c>
      <c r="B185" s="4" t="s">
        <v>1017</v>
      </c>
      <c r="C185" s="34">
        <v>-6.288692692266778</v>
      </c>
      <c r="D185" s="67"/>
    </row>
    <row r="186" spans="1:4" ht="12">
      <c r="A186" s="166" t="s">
        <v>207</v>
      </c>
      <c r="B186" s="4" t="s">
        <v>1018</v>
      </c>
      <c r="C186" s="34">
        <v>-12.75271203155819</v>
      </c>
      <c r="D186" s="67"/>
    </row>
    <row r="187" spans="1:4" ht="12">
      <c r="A187" s="166" t="s">
        <v>208</v>
      </c>
      <c r="B187" s="4" t="s">
        <v>1019</v>
      </c>
      <c r="C187" s="34">
        <v>-17.19884456241705</v>
      </c>
      <c r="D187" s="67"/>
    </row>
    <row r="188" spans="1:4" ht="12">
      <c r="A188" s="166" t="s">
        <v>209</v>
      </c>
      <c r="B188" s="4" t="s">
        <v>1020</v>
      </c>
      <c r="C188" s="34">
        <v>-17.92676437865815</v>
      </c>
      <c r="D188" s="67"/>
    </row>
    <row r="189" spans="1:4" ht="12">
      <c r="A189" s="166" t="s">
        <v>210</v>
      </c>
      <c r="B189" s="4" t="s">
        <v>1021</v>
      </c>
      <c r="C189" s="34">
        <v>-4.4656074212967525</v>
      </c>
      <c r="D189" s="67"/>
    </row>
    <row r="190" spans="1:4" ht="12">
      <c r="A190" s="166" t="s">
        <v>211</v>
      </c>
      <c r="B190" s="4" t="s">
        <v>1022</v>
      </c>
      <c r="C190" s="34">
        <v>-20.55311676909571</v>
      </c>
      <c r="D190" s="67"/>
    </row>
    <row r="191" spans="1:4" ht="12">
      <c r="A191" s="166" t="s">
        <v>212</v>
      </c>
      <c r="B191" s="4" t="s">
        <v>1023</v>
      </c>
      <c r="C191" s="34">
        <v>-14.232523503676802</v>
      </c>
      <c r="D191" s="67"/>
    </row>
    <row r="192" spans="1:4" ht="12">
      <c r="A192" s="166" t="s">
        <v>213</v>
      </c>
      <c r="B192" s="4" t="s">
        <v>1024</v>
      </c>
      <c r="C192" s="34">
        <v>-11.604752594375086</v>
      </c>
      <c r="D192" s="67"/>
    </row>
    <row r="193" spans="1:4" ht="12">
      <c r="A193" s="166" t="s">
        <v>214</v>
      </c>
      <c r="B193" s="4" t="s">
        <v>1025</v>
      </c>
      <c r="C193" s="34">
        <v>-15.948303715670434</v>
      </c>
      <c r="D193" s="67"/>
    </row>
    <row r="194" spans="1:4" ht="12">
      <c r="A194" s="166" t="s">
        <v>215</v>
      </c>
      <c r="B194" s="4" t="s">
        <v>1026</v>
      </c>
      <c r="C194" s="34">
        <v>-17.572254335260112</v>
      </c>
      <c r="D194" s="67"/>
    </row>
    <row r="195" spans="1:4" ht="12">
      <c r="A195" s="166" t="s">
        <v>216</v>
      </c>
      <c r="B195" s="4" t="s">
        <v>1027</v>
      </c>
      <c r="C195" s="34">
        <v>-19.598155467720687</v>
      </c>
      <c r="D195" s="67"/>
    </row>
    <row r="196" spans="1:4" ht="12">
      <c r="A196" s="166" t="s">
        <v>217</v>
      </c>
      <c r="B196" s="4" t="s">
        <v>1028</v>
      </c>
      <c r="C196" s="34">
        <v>-10.427606901725426</v>
      </c>
      <c r="D196" s="67"/>
    </row>
    <row r="197" spans="1:4" ht="12">
      <c r="A197" s="166" t="s">
        <v>218</v>
      </c>
      <c r="B197" s="4" t="s">
        <v>1029</v>
      </c>
      <c r="C197" s="34">
        <v>-13.80182002022245</v>
      </c>
      <c r="D197" s="67"/>
    </row>
    <row r="198" spans="1:4" ht="12">
      <c r="A198" s="166" t="s">
        <v>219</v>
      </c>
      <c r="B198" s="4" t="s">
        <v>1030</v>
      </c>
      <c r="C198" s="34">
        <v>-13.156609696546923</v>
      </c>
      <c r="D198" s="67"/>
    </row>
    <row r="199" spans="1:4" ht="12">
      <c r="A199" s="166" t="s">
        <v>220</v>
      </c>
      <c r="B199" s="4" t="s">
        <v>1031</v>
      </c>
      <c r="C199" s="34">
        <v>-6.481689004437669</v>
      </c>
      <c r="D199" s="67"/>
    </row>
    <row r="200" spans="1:4" ht="12">
      <c r="A200" s="166" t="s">
        <v>221</v>
      </c>
      <c r="B200" s="4" t="s">
        <v>1032</v>
      </c>
      <c r="C200" s="34">
        <v>-21.477998148238385</v>
      </c>
      <c r="D200" s="67"/>
    </row>
    <row r="201" spans="1:4" ht="12">
      <c r="A201" s="166" t="s">
        <v>222</v>
      </c>
      <c r="B201" s="4" t="s">
        <v>1033</v>
      </c>
      <c r="C201" s="34">
        <v>-23.511647972389994</v>
      </c>
      <c r="D201" s="67"/>
    </row>
    <row r="202" spans="1:4" ht="12">
      <c r="A202" s="166" t="s">
        <v>223</v>
      </c>
      <c r="B202" s="4" t="s">
        <v>1034</v>
      </c>
      <c r="C202" s="34">
        <v>-15.697297297297297</v>
      </c>
      <c r="D202" s="67"/>
    </row>
    <row r="203" spans="1:4" ht="12">
      <c r="A203" s="166" t="s">
        <v>224</v>
      </c>
      <c r="B203" s="4" t="s">
        <v>1035</v>
      </c>
      <c r="C203" s="34">
        <v>-23.494087213599414</v>
      </c>
      <c r="D203" s="67"/>
    </row>
    <row r="204" spans="1:4" ht="12">
      <c r="A204" s="166" t="s">
        <v>225</v>
      </c>
      <c r="B204" s="4" t="s">
        <v>1036</v>
      </c>
      <c r="C204" s="34">
        <v>-17.18333567120213</v>
      </c>
      <c r="D204" s="67"/>
    </row>
    <row r="205" spans="1:4" ht="12">
      <c r="A205" s="166" t="s">
        <v>226</v>
      </c>
      <c r="B205" s="4" t="s">
        <v>1037</v>
      </c>
      <c r="C205" s="34">
        <v>-17.019290603609207</v>
      </c>
      <c r="D205" s="67"/>
    </row>
    <row r="206" spans="1:4" ht="12">
      <c r="A206" s="166" t="s">
        <v>227</v>
      </c>
      <c r="B206" s="4" t="s">
        <v>1038</v>
      </c>
      <c r="C206" s="34">
        <v>-26.5680283049212</v>
      </c>
      <c r="D206" s="67"/>
    </row>
    <row r="207" spans="1:4" ht="12">
      <c r="A207" s="166" t="s">
        <v>328</v>
      </c>
      <c r="B207" s="4" t="s">
        <v>314</v>
      </c>
      <c r="C207" s="34">
        <v>-22.179336211784204</v>
      </c>
      <c r="D207" s="67"/>
    </row>
    <row r="208" spans="1:4" ht="12">
      <c r="A208" s="166" t="s">
        <v>329</v>
      </c>
      <c r="B208" s="4" t="s">
        <v>315</v>
      </c>
      <c r="C208" s="34">
        <v>-32.214432405637</v>
      </c>
      <c r="D208" s="67"/>
    </row>
    <row r="209" spans="1:4" ht="12">
      <c r="A209" s="166" t="s">
        <v>330</v>
      </c>
      <c r="B209" s="4" t="s">
        <v>316</v>
      </c>
      <c r="C209" s="34">
        <v>-31.195270761546496</v>
      </c>
      <c r="D209" s="67"/>
    </row>
    <row r="210" spans="1:4" ht="12">
      <c r="A210" s="166" t="s">
        <v>331</v>
      </c>
      <c r="B210" s="4" t="s">
        <v>317</v>
      </c>
      <c r="C210" s="34">
        <v>-30.85130952930851</v>
      </c>
      <c r="D210" s="67"/>
    </row>
    <row r="211" spans="1:4" ht="12">
      <c r="A211" s="166" t="s">
        <v>332</v>
      </c>
      <c r="B211" s="4" t="s">
        <v>318</v>
      </c>
      <c r="C211" s="34">
        <v>-39.98283752860412</v>
      </c>
      <c r="D211" s="67"/>
    </row>
    <row r="212" spans="1:4" ht="12">
      <c r="A212" s="166" t="s">
        <v>333</v>
      </c>
      <c r="B212" s="4" t="s">
        <v>319</v>
      </c>
      <c r="C212" s="34">
        <v>-24.372037076346146</v>
      </c>
      <c r="D212" s="67"/>
    </row>
    <row r="213" spans="1:4" ht="12">
      <c r="A213" s="166" t="s">
        <v>334</v>
      </c>
      <c r="B213" s="4" t="s">
        <v>320</v>
      </c>
      <c r="C213" s="34">
        <v>-39.68120162464557</v>
      </c>
      <c r="D213" s="67"/>
    </row>
    <row r="214" spans="1:4" ht="12">
      <c r="A214" s="166" t="s">
        <v>335</v>
      </c>
      <c r="B214" s="4" t="s">
        <v>321</v>
      </c>
      <c r="C214" s="34">
        <v>-39.42844629366036</v>
      </c>
      <c r="D214" s="67"/>
    </row>
    <row r="215" spans="1:4" ht="12">
      <c r="A215" s="166" t="s">
        <v>244</v>
      </c>
      <c r="C215" s="33" t="s">
        <v>603</v>
      </c>
      <c r="D215" s="67"/>
    </row>
    <row r="216" spans="1:4" ht="12">
      <c r="A216" s="166" t="s">
        <v>245</v>
      </c>
      <c r="B216" s="4" t="s">
        <v>1047</v>
      </c>
      <c r="C216" s="34">
        <v>-21.46722790138304</v>
      </c>
      <c r="D216" s="67"/>
    </row>
    <row r="217" spans="1:4" ht="12">
      <c r="A217" s="166" t="s">
        <v>246</v>
      </c>
      <c r="B217" s="4" t="s">
        <v>1048</v>
      </c>
      <c r="C217" s="34">
        <v>-23.001238026975955</v>
      </c>
      <c r="D217" s="67"/>
    </row>
    <row r="218" spans="1:4" ht="12">
      <c r="A218" s="166" t="s">
        <v>247</v>
      </c>
      <c r="B218" s="4" t="s">
        <v>1049</v>
      </c>
      <c r="C218" s="34">
        <v>-18.926397343663524</v>
      </c>
      <c r="D218" s="67"/>
    </row>
    <row r="219" spans="1:4" ht="12">
      <c r="A219" s="166" t="s">
        <v>248</v>
      </c>
      <c r="B219" s="4" t="s">
        <v>1050</v>
      </c>
      <c r="C219" s="34">
        <v>-12.257958647850344</v>
      </c>
      <c r="D219" s="67"/>
    </row>
    <row r="220" spans="1:4" ht="12">
      <c r="A220" s="166" t="s">
        <v>115</v>
      </c>
      <c r="B220" s="4" t="s">
        <v>1051</v>
      </c>
      <c r="C220" s="34">
        <v>-17.592436265406036</v>
      </c>
      <c r="D220" s="67"/>
    </row>
    <row r="221" spans="1:4" ht="12">
      <c r="A221" s="166" t="s">
        <v>116</v>
      </c>
      <c r="B221" s="4" t="s">
        <v>1052</v>
      </c>
      <c r="C221" s="34">
        <v>-1.2269722964421277</v>
      </c>
      <c r="D221" s="67"/>
    </row>
    <row r="222" spans="1:4" ht="12">
      <c r="A222" s="166" t="s">
        <v>117</v>
      </c>
      <c r="B222" s="4" t="s">
        <v>1053</v>
      </c>
      <c r="C222" s="34">
        <v>-5.504718329997132</v>
      </c>
      <c r="D222" s="67"/>
    </row>
    <row r="223" spans="1:4" ht="12">
      <c r="A223" s="166" t="s">
        <v>118</v>
      </c>
      <c r="B223" s="4" t="s">
        <v>1054</v>
      </c>
      <c r="C223" s="34">
        <v>-9.61018911617137</v>
      </c>
      <c r="D223" s="67"/>
    </row>
    <row r="224" spans="1:4" ht="12">
      <c r="A224" s="166" t="s">
        <v>119</v>
      </c>
      <c r="B224" s="4" t="s">
        <v>1055</v>
      </c>
      <c r="C224" s="34">
        <v>13.108614232209746</v>
      </c>
      <c r="D224" s="67"/>
    </row>
    <row r="225" spans="1:4" ht="12">
      <c r="A225" s="166" t="s">
        <v>236</v>
      </c>
      <c r="B225" s="4" t="s">
        <v>1056</v>
      </c>
      <c r="C225" s="34">
        <v>0.5077740602243779</v>
      </c>
      <c r="D225" s="67"/>
    </row>
    <row r="226" spans="1:4" ht="12">
      <c r="A226" s="166" t="s">
        <v>237</v>
      </c>
      <c r="B226" s="4" t="s">
        <v>1057</v>
      </c>
      <c r="C226" s="34">
        <v>0.6103515625</v>
      </c>
      <c r="D226" s="67"/>
    </row>
    <row r="227" spans="1:4" ht="12">
      <c r="A227" s="166" t="s">
        <v>238</v>
      </c>
      <c r="B227" s="4" t="s">
        <v>1058</v>
      </c>
      <c r="C227" s="34">
        <v>9.74021569558434</v>
      </c>
      <c r="D227" s="67"/>
    </row>
    <row r="228" spans="1:4" ht="12">
      <c r="A228" s="166" t="s">
        <v>239</v>
      </c>
      <c r="B228" s="4" t="s">
        <v>1059</v>
      </c>
      <c r="C228" s="34">
        <v>-5.830456463367867</v>
      </c>
      <c r="D228" s="67"/>
    </row>
    <row r="229" spans="1:4" ht="12">
      <c r="A229" s="166" t="s">
        <v>240</v>
      </c>
      <c r="B229" s="4" t="s">
        <v>1060</v>
      </c>
      <c r="C229" s="34">
        <v>-6.062246278755083</v>
      </c>
      <c r="D229" s="67"/>
    </row>
    <row r="230" spans="1:4" ht="12">
      <c r="A230" s="166" t="s">
        <v>241</v>
      </c>
      <c r="B230" s="4" t="s">
        <v>1061</v>
      </c>
      <c r="C230" s="34">
        <v>-1.812865497076018</v>
      </c>
      <c r="D230" s="67"/>
    </row>
    <row r="231" spans="1:4" ht="12">
      <c r="A231" s="166" t="s">
        <v>242</v>
      </c>
      <c r="B231" s="4" t="s">
        <v>1062</v>
      </c>
      <c r="C231" s="34">
        <v>0.20596074630481098</v>
      </c>
      <c r="D231" s="67"/>
    </row>
    <row r="232" spans="1:4" ht="12">
      <c r="A232" s="166" t="s">
        <v>243</v>
      </c>
      <c r="B232" s="4" t="s">
        <v>1063</v>
      </c>
      <c r="C232" s="34">
        <v>6.971793507184671</v>
      </c>
      <c r="D232" s="67"/>
    </row>
    <row r="233" spans="1:4" ht="12">
      <c r="A233" s="166" t="s">
        <v>249</v>
      </c>
      <c r="C233" s="33" t="s">
        <v>603</v>
      </c>
      <c r="D233" s="67"/>
    </row>
    <row r="234" spans="1:4" ht="12">
      <c r="A234" s="166" t="s">
        <v>250</v>
      </c>
      <c r="C234" s="33" t="s">
        <v>603</v>
      </c>
      <c r="D234" s="67"/>
    </row>
    <row r="235" spans="1:4" ht="12">
      <c r="A235" s="166" t="s">
        <v>251</v>
      </c>
      <c r="C235" s="33" t="s">
        <v>603</v>
      </c>
      <c r="D235" s="67"/>
    </row>
    <row r="236" spans="1:4" ht="12">
      <c r="A236" s="166" t="s">
        <v>252</v>
      </c>
      <c r="C236" s="33" t="s">
        <v>603</v>
      </c>
      <c r="D236" s="67"/>
    </row>
    <row r="237" spans="1:4" ht="12">
      <c r="A237" s="166" t="s">
        <v>253</v>
      </c>
      <c r="C237" s="33" t="s">
        <v>603</v>
      </c>
      <c r="D237" s="67"/>
    </row>
    <row r="238" spans="1:4" ht="12">
      <c r="A238" s="166" t="s">
        <v>254</v>
      </c>
      <c r="C238" s="33" t="s">
        <v>603</v>
      </c>
      <c r="D238" s="67"/>
    </row>
    <row r="239" spans="1:4" ht="12">
      <c r="A239" s="166" t="s">
        <v>255</v>
      </c>
      <c r="C239" s="33" t="s">
        <v>603</v>
      </c>
      <c r="D239" s="67"/>
    </row>
    <row r="240" spans="1:4" ht="12">
      <c r="A240" s="166" t="s">
        <v>256</v>
      </c>
      <c r="C240" s="33" t="s">
        <v>603</v>
      </c>
      <c r="D240" s="67"/>
    </row>
    <row r="241" spans="1:4" ht="12">
      <c r="A241" s="166" t="s">
        <v>257</v>
      </c>
      <c r="C241" s="33" t="s">
        <v>603</v>
      </c>
      <c r="D241" s="67"/>
    </row>
    <row r="242" spans="1:4" ht="12">
      <c r="A242" s="166" t="s">
        <v>258</v>
      </c>
      <c r="C242" s="33" t="s">
        <v>603</v>
      </c>
      <c r="D242" s="67"/>
    </row>
    <row r="243" spans="1:4" ht="12">
      <c r="A243" s="166" t="s">
        <v>259</v>
      </c>
      <c r="C243" s="33" t="s">
        <v>603</v>
      </c>
      <c r="D243" s="67"/>
    </row>
    <row r="244" spans="1:4" ht="12">
      <c r="A244" s="166" t="s">
        <v>260</v>
      </c>
      <c r="C244" s="33" t="s">
        <v>603</v>
      </c>
      <c r="D244" s="67"/>
    </row>
    <row r="245" spans="1:4" ht="12">
      <c r="A245" s="166" t="s">
        <v>261</v>
      </c>
      <c r="C245" s="33" t="s">
        <v>603</v>
      </c>
      <c r="D245" s="67"/>
    </row>
    <row r="246" spans="1:4" ht="12">
      <c r="A246" s="166" t="s">
        <v>262</v>
      </c>
      <c r="C246" s="33" t="s">
        <v>603</v>
      </c>
      <c r="D246" s="67"/>
    </row>
    <row r="247" spans="1:4" ht="12">
      <c r="A247" s="166" t="s">
        <v>263</v>
      </c>
      <c r="C247" s="33" t="s">
        <v>603</v>
      </c>
      <c r="D247" s="67"/>
    </row>
    <row r="248" spans="1:4" ht="12">
      <c r="A248" s="166" t="s">
        <v>264</v>
      </c>
      <c r="C248" s="33" t="s">
        <v>603</v>
      </c>
      <c r="D248" s="67"/>
    </row>
    <row r="249" spans="1:4" ht="12">
      <c r="A249" s="166" t="s">
        <v>265</v>
      </c>
      <c r="C249" s="33" t="s">
        <v>603</v>
      </c>
      <c r="D249" s="67"/>
    </row>
    <row r="250" spans="1:4" ht="12">
      <c r="A250" s="166" t="s">
        <v>266</v>
      </c>
      <c r="C250" s="33" t="s">
        <v>603</v>
      </c>
      <c r="D250" s="67"/>
    </row>
    <row r="251" spans="1:4" ht="12">
      <c r="A251" s="166" t="s">
        <v>267</v>
      </c>
      <c r="C251" s="33" t="s">
        <v>603</v>
      </c>
      <c r="D251" s="67"/>
    </row>
    <row r="252" spans="1:4" ht="12">
      <c r="A252" s="166" t="s">
        <v>268</v>
      </c>
      <c r="C252" s="33" t="s">
        <v>603</v>
      </c>
      <c r="D252" s="67"/>
    </row>
    <row r="253" spans="1:4" ht="12">
      <c r="A253" s="166" t="s">
        <v>269</v>
      </c>
      <c r="C253" s="33" t="s">
        <v>603</v>
      </c>
      <c r="D253" s="67"/>
    </row>
    <row r="254" spans="1:4" ht="12">
      <c r="A254" s="166" t="s">
        <v>270</v>
      </c>
      <c r="C254" s="33" t="s">
        <v>603</v>
      </c>
      <c r="D254" s="67"/>
    </row>
    <row r="255" spans="1:4" ht="12">
      <c r="A255" s="166" t="s">
        <v>271</v>
      </c>
      <c r="C255" s="33" t="s">
        <v>603</v>
      </c>
      <c r="D255" s="67"/>
    </row>
    <row r="256" spans="1:4" ht="12">
      <c r="A256" s="166" t="s">
        <v>272</v>
      </c>
      <c r="C256" s="33" t="s">
        <v>603</v>
      </c>
      <c r="D256" s="67"/>
    </row>
    <row r="257" spans="1:4" ht="12">
      <c r="A257" s="166" t="s">
        <v>273</v>
      </c>
      <c r="C257" s="33" t="s">
        <v>603</v>
      </c>
      <c r="D257" s="67"/>
    </row>
    <row r="258" spans="1:4" ht="12">
      <c r="A258" s="166" t="s">
        <v>274</v>
      </c>
      <c r="C258" s="33" t="s">
        <v>603</v>
      </c>
      <c r="D258" s="67"/>
    </row>
    <row r="259" spans="1:4" ht="12">
      <c r="A259" s="166" t="s">
        <v>275</v>
      </c>
      <c r="C259" s="33" t="s">
        <v>603</v>
      </c>
      <c r="D259" s="67"/>
    </row>
    <row r="260" spans="1:4" ht="12">
      <c r="A260" s="166" t="s">
        <v>276</v>
      </c>
      <c r="C260" s="33" t="s">
        <v>603</v>
      </c>
      <c r="D260" s="67"/>
    </row>
    <row r="261" spans="1:4" ht="12">
      <c r="A261" s="166" t="s">
        <v>277</v>
      </c>
      <c r="C261" s="33" t="s">
        <v>603</v>
      </c>
      <c r="D261" s="67"/>
    </row>
    <row r="262" spans="1:4" ht="12">
      <c r="A262" s="166" t="s">
        <v>278</v>
      </c>
      <c r="C262" s="33" t="s">
        <v>603</v>
      </c>
      <c r="D262" s="67"/>
    </row>
    <row r="263" spans="1:4" ht="12">
      <c r="A263" s="166" t="s">
        <v>279</v>
      </c>
      <c r="C263" s="33" t="s">
        <v>603</v>
      </c>
      <c r="D263" s="67"/>
    </row>
    <row r="264" spans="1:4" ht="12">
      <c r="A264" s="166" t="s">
        <v>280</v>
      </c>
      <c r="C264" s="33" t="s">
        <v>603</v>
      </c>
      <c r="D264" s="67"/>
    </row>
    <row r="265" spans="1:4" ht="12">
      <c r="A265" s="166" t="s">
        <v>281</v>
      </c>
      <c r="C265" s="33" t="s">
        <v>603</v>
      </c>
      <c r="D265" s="67"/>
    </row>
    <row r="266" spans="1:4" ht="12">
      <c r="A266" s="166" t="s">
        <v>282</v>
      </c>
      <c r="C266" s="33" t="s">
        <v>603</v>
      </c>
      <c r="D266" s="67"/>
    </row>
    <row r="267" spans="1:4" ht="12">
      <c r="A267" s="166" t="s">
        <v>283</v>
      </c>
      <c r="C267" s="33" t="s">
        <v>603</v>
      </c>
      <c r="D267" s="67"/>
    </row>
    <row r="268" spans="1:4" ht="12">
      <c r="A268" s="166" t="s">
        <v>284</v>
      </c>
      <c r="C268" s="33" t="s">
        <v>603</v>
      </c>
      <c r="D268" s="67"/>
    </row>
    <row r="269" spans="1:4" ht="12">
      <c r="A269" s="166" t="s">
        <v>285</v>
      </c>
      <c r="C269" s="33" t="s">
        <v>603</v>
      </c>
      <c r="D269" s="67"/>
    </row>
    <row r="271" ht="12">
      <c r="A271" s="25" t="s">
        <v>456</v>
      </c>
    </row>
    <row r="272" ht="12">
      <c r="A272" s="25" t="s">
        <v>412</v>
      </c>
    </row>
    <row r="273" ht="12">
      <c r="A273" s="25" t="s">
        <v>412</v>
      </c>
    </row>
  </sheetData>
  <printOptions/>
  <pageMargins left="0.75" right="0.75" top="1" bottom="1" header="0.5" footer="0.5"/>
  <pageSetup horizontalDpi="2400" verticalDpi="2400" orientation="portrait" paperSize="9" r:id="rId1"/>
</worksheet>
</file>

<file path=xl/worksheets/sheet42.xml><?xml version="1.0" encoding="utf-8"?>
<worksheet xmlns="http://schemas.openxmlformats.org/spreadsheetml/2006/main" xmlns:r="http://schemas.openxmlformats.org/officeDocument/2006/relationships">
  <sheetPr codeName="Sheet63"/>
  <dimension ref="B2:M38"/>
  <sheetViews>
    <sheetView showGridLines="0" workbookViewId="0" topLeftCell="A1">
      <selection activeCell="A1" sqref="A1"/>
    </sheetView>
  </sheetViews>
  <sheetFormatPr defaultColWidth="9.140625" defaultRowHeight="12.75"/>
  <cols>
    <col min="1" max="1" width="9.140625" style="70" customWidth="1"/>
    <col min="2" max="2" width="1.7109375" style="70" customWidth="1"/>
    <col min="3" max="3" width="17.7109375" style="70" customWidth="1"/>
    <col min="4" max="13" width="7.57421875" style="70" customWidth="1"/>
    <col min="14" max="16384" width="9.140625" style="70" customWidth="1"/>
  </cols>
  <sheetData>
    <row r="1" s="326" customFormat="1" ht="12"/>
    <row r="2" ht="12">
      <c r="C2" s="70" t="s">
        <v>737</v>
      </c>
    </row>
    <row r="3" ht="12">
      <c r="C3" s="70" t="s">
        <v>738</v>
      </c>
    </row>
    <row r="4" ht="12">
      <c r="C4" s="70" t="s">
        <v>847</v>
      </c>
    </row>
    <row r="6" ht="12">
      <c r="C6" s="70" t="s">
        <v>866</v>
      </c>
    </row>
    <row r="7" ht="12">
      <c r="C7" s="70" t="s">
        <v>856</v>
      </c>
    </row>
    <row r="9" spans="2:13" ht="12">
      <c r="B9" s="82"/>
      <c r="C9" s="82"/>
      <c r="D9" s="259">
        <v>2005</v>
      </c>
      <c r="E9" s="259">
        <v>2010</v>
      </c>
      <c r="F9" s="259">
        <v>2015</v>
      </c>
      <c r="G9" s="259">
        <v>2020</v>
      </c>
      <c r="H9" s="259">
        <v>2025</v>
      </c>
      <c r="I9" s="259">
        <v>2030</v>
      </c>
      <c r="J9" s="259">
        <v>2035</v>
      </c>
      <c r="K9" s="259">
        <v>2040</v>
      </c>
      <c r="L9" s="259">
        <v>2045</v>
      </c>
      <c r="M9" s="259">
        <v>2050</v>
      </c>
    </row>
    <row r="10" spans="2:13" ht="12.75" customHeight="1">
      <c r="B10" s="79"/>
      <c r="C10" s="79" t="s">
        <v>770</v>
      </c>
      <c r="D10" s="151">
        <v>1.63</v>
      </c>
      <c r="E10" s="151">
        <v>1.66</v>
      </c>
      <c r="F10" s="151">
        <v>1.68</v>
      </c>
      <c r="G10" s="151">
        <v>1.69</v>
      </c>
      <c r="H10" s="151">
        <v>1.7</v>
      </c>
      <c r="I10" s="151">
        <v>1.7</v>
      </c>
      <c r="J10" s="151">
        <v>1.7</v>
      </c>
      <c r="K10" s="151">
        <v>1.7</v>
      </c>
      <c r="L10" s="151">
        <v>1.7</v>
      </c>
      <c r="M10" s="151">
        <v>1.7</v>
      </c>
    </row>
    <row r="11" spans="2:13" ht="12.75" customHeight="1">
      <c r="B11" s="80"/>
      <c r="C11" s="80" t="s">
        <v>771</v>
      </c>
      <c r="D11" s="151">
        <v>1.21</v>
      </c>
      <c r="E11" s="151">
        <v>1.25</v>
      </c>
      <c r="F11" s="151">
        <v>1.29</v>
      </c>
      <c r="G11" s="151">
        <v>1.34</v>
      </c>
      <c r="H11" s="151">
        <v>1.39</v>
      </c>
      <c r="I11" s="151">
        <v>1.44</v>
      </c>
      <c r="J11" s="151">
        <v>1.47</v>
      </c>
      <c r="K11" s="151">
        <v>1.49</v>
      </c>
      <c r="L11" s="151">
        <v>1.5</v>
      </c>
      <c r="M11" s="151">
        <v>1.5</v>
      </c>
    </row>
    <row r="12" spans="2:13" ht="12.75" customHeight="1">
      <c r="B12" s="80"/>
      <c r="C12" s="80" t="s">
        <v>772</v>
      </c>
      <c r="D12" s="151">
        <v>1.15</v>
      </c>
      <c r="E12" s="151">
        <v>1.24</v>
      </c>
      <c r="F12" s="151">
        <v>1.37</v>
      </c>
      <c r="G12" s="151">
        <v>1.44</v>
      </c>
      <c r="H12" s="151">
        <v>1.48</v>
      </c>
      <c r="I12" s="151">
        <v>1.5</v>
      </c>
      <c r="J12" s="151">
        <v>1.5</v>
      </c>
      <c r="K12" s="151">
        <v>1.5</v>
      </c>
      <c r="L12" s="151">
        <v>1.5</v>
      </c>
      <c r="M12" s="151">
        <v>1.5</v>
      </c>
    </row>
    <row r="13" spans="2:13" ht="12.75" customHeight="1">
      <c r="B13" s="79"/>
      <c r="C13" s="79" t="s">
        <v>773</v>
      </c>
      <c r="D13" s="151">
        <v>1.77</v>
      </c>
      <c r="E13" s="151">
        <v>1.78</v>
      </c>
      <c r="F13" s="151">
        <v>1.78</v>
      </c>
      <c r="G13" s="151">
        <v>1.79</v>
      </c>
      <c r="H13" s="151">
        <v>1.79</v>
      </c>
      <c r="I13" s="151">
        <v>1.79</v>
      </c>
      <c r="J13" s="151">
        <v>1.8</v>
      </c>
      <c r="K13" s="151">
        <v>1.8</v>
      </c>
      <c r="L13" s="151">
        <v>1.8</v>
      </c>
      <c r="M13" s="151">
        <v>1.8</v>
      </c>
    </row>
    <row r="14" spans="2:13" ht="12.75" customHeight="1">
      <c r="B14" s="79"/>
      <c r="C14" s="79" t="s">
        <v>774</v>
      </c>
      <c r="D14" s="151">
        <v>1.37</v>
      </c>
      <c r="E14" s="151">
        <v>1.41</v>
      </c>
      <c r="F14" s="151">
        <v>1.43</v>
      </c>
      <c r="G14" s="151">
        <v>1.44</v>
      </c>
      <c r="H14" s="151">
        <v>1.45</v>
      </c>
      <c r="I14" s="151">
        <v>1.45</v>
      </c>
      <c r="J14" s="151">
        <v>1.45</v>
      </c>
      <c r="K14" s="151">
        <v>1.45</v>
      </c>
      <c r="L14" s="151">
        <v>1.45</v>
      </c>
      <c r="M14" s="151">
        <v>1.45</v>
      </c>
    </row>
    <row r="15" spans="2:13" ht="12.75" customHeight="1">
      <c r="B15" s="79"/>
      <c r="C15" s="79" t="s">
        <v>775</v>
      </c>
      <c r="D15" s="151">
        <v>1.4</v>
      </c>
      <c r="E15" s="151">
        <v>1.45</v>
      </c>
      <c r="F15" s="151">
        <v>1.49</v>
      </c>
      <c r="G15" s="151">
        <v>1.54</v>
      </c>
      <c r="H15" s="151">
        <v>1.58</v>
      </c>
      <c r="I15" s="151">
        <v>1.6</v>
      </c>
      <c r="J15" s="151">
        <v>1.6</v>
      </c>
      <c r="K15" s="151">
        <v>1.6</v>
      </c>
      <c r="L15" s="151">
        <v>1.6</v>
      </c>
      <c r="M15" s="151">
        <v>1.6</v>
      </c>
    </row>
    <row r="16" spans="2:13" ht="12.75" customHeight="1">
      <c r="B16" s="79"/>
      <c r="C16" s="79" t="s">
        <v>776</v>
      </c>
      <c r="D16" s="151">
        <v>1.95</v>
      </c>
      <c r="E16" s="151">
        <v>1.89</v>
      </c>
      <c r="F16" s="151">
        <v>1.84</v>
      </c>
      <c r="G16" s="151">
        <v>1.81</v>
      </c>
      <c r="H16" s="151">
        <v>1.8</v>
      </c>
      <c r="I16" s="151">
        <v>1.8</v>
      </c>
      <c r="J16" s="151">
        <v>1.8</v>
      </c>
      <c r="K16" s="151">
        <v>1.8</v>
      </c>
      <c r="L16" s="151">
        <v>1.8</v>
      </c>
      <c r="M16" s="151">
        <v>1.8</v>
      </c>
    </row>
    <row r="17" spans="2:13" ht="12.75" customHeight="1">
      <c r="B17" s="79"/>
      <c r="C17" s="79" t="s">
        <v>777</v>
      </c>
      <c r="D17" s="151">
        <v>1.32</v>
      </c>
      <c r="E17" s="151">
        <v>1.41</v>
      </c>
      <c r="F17" s="151">
        <v>1.47</v>
      </c>
      <c r="G17" s="151">
        <v>1.49</v>
      </c>
      <c r="H17" s="151">
        <v>1.5</v>
      </c>
      <c r="I17" s="151">
        <v>1.5</v>
      </c>
      <c r="J17" s="151">
        <v>1.5</v>
      </c>
      <c r="K17" s="151">
        <v>1.5</v>
      </c>
      <c r="L17" s="151">
        <v>1.5</v>
      </c>
      <c r="M17" s="151">
        <v>1.5</v>
      </c>
    </row>
    <row r="18" spans="2:13" ht="12.75" customHeight="1">
      <c r="B18" s="79"/>
      <c r="C18" s="79" t="s">
        <v>778</v>
      </c>
      <c r="D18" s="151">
        <v>1.31</v>
      </c>
      <c r="E18" s="151">
        <v>1.36</v>
      </c>
      <c r="F18" s="151">
        <v>1.39</v>
      </c>
      <c r="G18" s="151">
        <v>1.4</v>
      </c>
      <c r="H18" s="151">
        <v>1.4</v>
      </c>
      <c r="I18" s="151">
        <v>1.4</v>
      </c>
      <c r="J18" s="151">
        <v>1.4</v>
      </c>
      <c r="K18" s="151">
        <v>1.4</v>
      </c>
      <c r="L18" s="151">
        <v>1.4</v>
      </c>
      <c r="M18" s="151">
        <v>1.4</v>
      </c>
    </row>
    <row r="19" spans="2:13" ht="12.75" customHeight="1">
      <c r="B19" s="79"/>
      <c r="C19" s="79" t="s">
        <v>600</v>
      </c>
      <c r="D19" s="151">
        <v>1.88</v>
      </c>
      <c r="E19" s="151">
        <v>1.87</v>
      </c>
      <c r="F19" s="151">
        <v>1.86</v>
      </c>
      <c r="G19" s="151">
        <v>1.86</v>
      </c>
      <c r="H19" s="151">
        <v>1.85</v>
      </c>
      <c r="I19" s="151">
        <v>1.85</v>
      </c>
      <c r="J19" s="151">
        <v>1.85</v>
      </c>
      <c r="K19" s="151">
        <v>1.85</v>
      </c>
      <c r="L19" s="151">
        <v>1.85</v>
      </c>
      <c r="M19" s="151">
        <v>1.85</v>
      </c>
    </row>
    <row r="20" spans="2:13" ht="12.75" customHeight="1">
      <c r="B20" s="79"/>
      <c r="C20" s="79" t="s">
        <v>779</v>
      </c>
      <c r="D20" s="151">
        <v>1.32</v>
      </c>
      <c r="E20" s="151">
        <v>1.38</v>
      </c>
      <c r="F20" s="151">
        <v>1.4</v>
      </c>
      <c r="G20" s="151">
        <v>1.4</v>
      </c>
      <c r="H20" s="151">
        <v>1.4</v>
      </c>
      <c r="I20" s="151">
        <v>1.4</v>
      </c>
      <c r="J20" s="151">
        <v>1.4</v>
      </c>
      <c r="K20" s="151">
        <v>1.4</v>
      </c>
      <c r="L20" s="151">
        <v>1.4</v>
      </c>
      <c r="M20" s="151">
        <v>1.4</v>
      </c>
    </row>
    <row r="21" spans="2:13" ht="12.75" customHeight="1">
      <c r="B21" s="79"/>
      <c r="C21" s="79" t="s">
        <v>780</v>
      </c>
      <c r="D21" s="151">
        <v>1.45</v>
      </c>
      <c r="E21" s="151">
        <v>1.43</v>
      </c>
      <c r="F21" s="151">
        <v>1.46</v>
      </c>
      <c r="G21" s="151">
        <v>1.49</v>
      </c>
      <c r="H21" s="151">
        <v>1.5</v>
      </c>
      <c r="I21" s="151">
        <v>1.5</v>
      </c>
      <c r="J21" s="151">
        <v>1.5</v>
      </c>
      <c r="K21" s="151">
        <v>1.5</v>
      </c>
      <c r="L21" s="151">
        <v>1.5</v>
      </c>
      <c r="M21" s="151">
        <v>1.5</v>
      </c>
    </row>
    <row r="22" spans="2:13" ht="12.75" customHeight="1">
      <c r="B22" s="79"/>
      <c r="C22" s="79" t="s">
        <v>781</v>
      </c>
      <c r="D22" s="151">
        <v>1.32</v>
      </c>
      <c r="E22" s="151">
        <v>1.42</v>
      </c>
      <c r="F22" s="151">
        <v>1.48</v>
      </c>
      <c r="G22" s="151">
        <v>1.53</v>
      </c>
      <c r="H22" s="151">
        <v>1.57</v>
      </c>
      <c r="I22" s="151">
        <v>1.59</v>
      </c>
      <c r="J22" s="151">
        <v>1.6</v>
      </c>
      <c r="K22" s="151">
        <v>1.6</v>
      </c>
      <c r="L22" s="151">
        <v>1.6</v>
      </c>
      <c r="M22" s="151">
        <v>1.6</v>
      </c>
    </row>
    <row r="23" spans="2:13" ht="12.75" customHeight="1">
      <c r="B23" s="79"/>
      <c r="C23" s="79" t="s">
        <v>782</v>
      </c>
      <c r="D23" s="151">
        <v>1.29</v>
      </c>
      <c r="E23" s="151">
        <v>1.3</v>
      </c>
      <c r="F23" s="151">
        <v>1.35</v>
      </c>
      <c r="G23" s="151">
        <v>1.41</v>
      </c>
      <c r="H23" s="151">
        <v>1.49</v>
      </c>
      <c r="I23" s="151">
        <v>1.55</v>
      </c>
      <c r="J23" s="151">
        <v>1.59</v>
      </c>
      <c r="K23" s="151">
        <v>1.6</v>
      </c>
      <c r="L23" s="151">
        <v>1.6</v>
      </c>
      <c r="M23" s="151">
        <v>1.6</v>
      </c>
    </row>
    <row r="24" spans="2:13" ht="12.75" customHeight="1">
      <c r="B24" s="79"/>
      <c r="C24" s="79" t="s">
        <v>601</v>
      </c>
      <c r="D24" s="151">
        <v>1.66</v>
      </c>
      <c r="E24" s="151">
        <v>1.73</v>
      </c>
      <c r="F24" s="151">
        <v>1.77</v>
      </c>
      <c r="G24" s="151">
        <v>1.78</v>
      </c>
      <c r="H24" s="151">
        <v>1.79</v>
      </c>
      <c r="I24" s="151">
        <v>1.79</v>
      </c>
      <c r="J24" s="151">
        <v>1.8</v>
      </c>
      <c r="K24" s="151">
        <v>1.8</v>
      </c>
      <c r="L24" s="151">
        <v>1.8</v>
      </c>
      <c r="M24" s="151">
        <v>1.8</v>
      </c>
    </row>
    <row r="25" spans="2:13" ht="12.75" customHeight="1">
      <c r="B25" s="79"/>
      <c r="C25" s="79" t="s">
        <v>783</v>
      </c>
      <c r="D25" s="151">
        <v>1.3</v>
      </c>
      <c r="E25" s="151">
        <v>1.33</v>
      </c>
      <c r="F25" s="151">
        <v>1.41</v>
      </c>
      <c r="G25" s="151">
        <v>1.51</v>
      </c>
      <c r="H25" s="151">
        <v>1.57</v>
      </c>
      <c r="I25" s="151">
        <v>1.59</v>
      </c>
      <c r="J25" s="151">
        <v>1.6</v>
      </c>
      <c r="K25" s="151">
        <v>1.6</v>
      </c>
      <c r="L25" s="151">
        <v>1.6</v>
      </c>
      <c r="M25" s="151">
        <v>1.6</v>
      </c>
    </row>
    <row r="26" spans="2:13" ht="12.75" customHeight="1">
      <c r="B26" s="79"/>
      <c r="C26" s="79" t="s">
        <v>784</v>
      </c>
      <c r="D26" s="151">
        <v>1.62</v>
      </c>
      <c r="E26" s="151">
        <v>1.49</v>
      </c>
      <c r="F26" s="151">
        <v>1.49</v>
      </c>
      <c r="G26" s="151">
        <v>1.54</v>
      </c>
      <c r="H26" s="151">
        <v>1.58</v>
      </c>
      <c r="I26" s="151">
        <v>1.6</v>
      </c>
      <c r="J26" s="151">
        <v>1.6</v>
      </c>
      <c r="K26" s="151">
        <v>1.6</v>
      </c>
      <c r="L26" s="151">
        <v>1.6</v>
      </c>
      <c r="M26" s="151">
        <v>1.6</v>
      </c>
    </row>
    <row r="27" spans="2:13" ht="12.75" customHeight="1">
      <c r="B27" s="79"/>
      <c r="C27" s="79" t="s">
        <v>785</v>
      </c>
      <c r="D27" s="151">
        <v>1.75</v>
      </c>
      <c r="E27" s="151">
        <v>1.76</v>
      </c>
      <c r="F27" s="151">
        <v>1.75</v>
      </c>
      <c r="G27" s="151">
        <v>1.75</v>
      </c>
      <c r="H27" s="151">
        <v>1.75</v>
      </c>
      <c r="I27" s="151">
        <v>1.75</v>
      </c>
      <c r="J27" s="151">
        <v>1.75</v>
      </c>
      <c r="K27" s="151">
        <v>1.75</v>
      </c>
      <c r="L27" s="151">
        <v>1.75</v>
      </c>
      <c r="M27" s="151">
        <v>1.75</v>
      </c>
    </row>
    <row r="28" spans="2:13" ht="12.75" customHeight="1">
      <c r="B28" s="79"/>
      <c r="C28" s="79" t="s">
        <v>786</v>
      </c>
      <c r="D28" s="151">
        <v>1.4</v>
      </c>
      <c r="E28" s="151">
        <v>1.42</v>
      </c>
      <c r="F28" s="151">
        <v>1.44</v>
      </c>
      <c r="G28" s="151">
        <v>1.44</v>
      </c>
      <c r="H28" s="151">
        <v>1.45</v>
      </c>
      <c r="I28" s="151">
        <v>1.45</v>
      </c>
      <c r="J28" s="151">
        <v>1.45</v>
      </c>
      <c r="K28" s="151">
        <v>1.45</v>
      </c>
      <c r="L28" s="151">
        <v>1.45</v>
      </c>
      <c r="M28" s="151">
        <v>1.45</v>
      </c>
    </row>
    <row r="29" spans="2:13" ht="12.75" customHeight="1">
      <c r="B29" s="79"/>
      <c r="C29" s="79" t="s">
        <v>787</v>
      </c>
      <c r="D29" s="151">
        <v>1.19</v>
      </c>
      <c r="E29" s="151">
        <v>1.19</v>
      </c>
      <c r="F29" s="151">
        <v>1.29</v>
      </c>
      <c r="G29" s="151">
        <v>1.42</v>
      </c>
      <c r="H29" s="151">
        <v>1.53</v>
      </c>
      <c r="I29" s="151">
        <v>1.58</v>
      </c>
      <c r="J29" s="151">
        <v>1.6</v>
      </c>
      <c r="K29" s="151">
        <v>1.6</v>
      </c>
      <c r="L29" s="151">
        <v>1.6</v>
      </c>
      <c r="M29" s="151">
        <v>1.6</v>
      </c>
    </row>
    <row r="30" spans="2:13" ht="12.75" customHeight="1">
      <c r="B30" s="79"/>
      <c r="C30" s="79" t="s">
        <v>602</v>
      </c>
      <c r="D30" s="151">
        <v>1.47</v>
      </c>
      <c r="E30" s="151">
        <v>1.52</v>
      </c>
      <c r="F30" s="151">
        <v>1.56</v>
      </c>
      <c r="G30" s="151">
        <v>1.59</v>
      </c>
      <c r="H30" s="151">
        <v>1.6</v>
      </c>
      <c r="I30" s="151">
        <v>1.6</v>
      </c>
      <c r="J30" s="151">
        <v>1.6</v>
      </c>
      <c r="K30" s="151">
        <v>1.6</v>
      </c>
      <c r="L30" s="151">
        <v>1.6</v>
      </c>
      <c r="M30" s="151">
        <v>1.6</v>
      </c>
    </row>
    <row r="31" spans="2:13" ht="12.75" customHeight="1">
      <c r="B31" s="79"/>
      <c r="C31" s="79" t="s">
        <v>788</v>
      </c>
      <c r="D31" s="151">
        <v>1.3</v>
      </c>
      <c r="E31" s="151">
        <v>1.34</v>
      </c>
      <c r="F31" s="151">
        <v>1.37</v>
      </c>
      <c r="G31" s="151">
        <v>1.4</v>
      </c>
      <c r="H31" s="151">
        <v>1.44</v>
      </c>
      <c r="I31" s="151">
        <v>1.47</v>
      </c>
      <c r="J31" s="151">
        <v>1.49</v>
      </c>
      <c r="K31" s="151">
        <v>1.5</v>
      </c>
      <c r="L31" s="151">
        <v>1.5</v>
      </c>
      <c r="M31" s="151">
        <v>1.5</v>
      </c>
    </row>
    <row r="32" spans="2:13" ht="12.75" customHeight="1">
      <c r="B32" s="79"/>
      <c r="C32" s="79" t="s">
        <v>789</v>
      </c>
      <c r="D32" s="151">
        <v>1.18</v>
      </c>
      <c r="E32" s="151">
        <v>1.27</v>
      </c>
      <c r="F32" s="151">
        <v>1.38</v>
      </c>
      <c r="G32" s="151">
        <v>1.46</v>
      </c>
      <c r="H32" s="151">
        <v>1.49</v>
      </c>
      <c r="I32" s="151">
        <v>1.5</v>
      </c>
      <c r="J32" s="151">
        <v>1.5</v>
      </c>
      <c r="K32" s="151">
        <v>1.5</v>
      </c>
      <c r="L32" s="151">
        <v>1.5</v>
      </c>
      <c r="M32" s="151">
        <v>1.5</v>
      </c>
    </row>
    <row r="33" spans="2:13" ht="12.75" customHeight="1">
      <c r="B33" s="79"/>
      <c r="C33" s="79" t="s">
        <v>790</v>
      </c>
      <c r="D33" s="151">
        <v>1.18</v>
      </c>
      <c r="E33" s="151">
        <v>1.18</v>
      </c>
      <c r="F33" s="151">
        <v>1.23</v>
      </c>
      <c r="G33" s="151">
        <v>1.33</v>
      </c>
      <c r="H33" s="151">
        <v>1.43</v>
      </c>
      <c r="I33" s="151">
        <v>1.52</v>
      </c>
      <c r="J33" s="151">
        <v>1.57</v>
      </c>
      <c r="K33" s="151">
        <v>1.59</v>
      </c>
      <c r="L33" s="151">
        <v>1.6</v>
      </c>
      <c r="M33" s="151">
        <v>1.6</v>
      </c>
    </row>
    <row r="34" spans="2:13" ht="12.75" customHeight="1">
      <c r="B34" s="79"/>
      <c r="C34" s="79" t="s">
        <v>791</v>
      </c>
      <c r="D34" s="151">
        <v>1.77</v>
      </c>
      <c r="E34" s="151">
        <v>1.78</v>
      </c>
      <c r="F34" s="151">
        <v>1.79</v>
      </c>
      <c r="G34" s="151">
        <v>1.79</v>
      </c>
      <c r="H34" s="151">
        <v>1.8</v>
      </c>
      <c r="I34" s="151">
        <v>1.8</v>
      </c>
      <c r="J34" s="151">
        <v>1.8</v>
      </c>
      <c r="K34" s="151">
        <v>1.8</v>
      </c>
      <c r="L34" s="151">
        <v>1.8</v>
      </c>
      <c r="M34" s="151">
        <v>1.8</v>
      </c>
    </row>
    <row r="35" spans="2:13" ht="12.75" customHeight="1">
      <c r="B35" s="79"/>
      <c r="C35" s="79" t="s">
        <v>792</v>
      </c>
      <c r="D35" s="151">
        <v>1.77</v>
      </c>
      <c r="E35" s="151">
        <v>1.84</v>
      </c>
      <c r="F35" s="151">
        <v>1.85</v>
      </c>
      <c r="G35" s="151">
        <v>1.85</v>
      </c>
      <c r="H35" s="151">
        <v>1.85</v>
      </c>
      <c r="I35" s="151">
        <v>1.85</v>
      </c>
      <c r="J35" s="151">
        <v>1.85</v>
      </c>
      <c r="K35" s="151">
        <v>1.85</v>
      </c>
      <c r="L35" s="151">
        <v>1.85</v>
      </c>
      <c r="M35" s="151">
        <v>1.85</v>
      </c>
    </row>
    <row r="36" spans="2:13" ht="12.75" customHeight="1">
      <c r="B36" s="88"/>
      <c r="C36" s="88" t="s">
        <v>793</v>
      </c>
      <c r="D36" s="270">
        <v>1.72</v>
      </c>
      <c r="E36" s="270">
        <v>1.74</v>
      </c>
      <c r="F36" s="270">
        <v>1.74</v>
      </c>
      <c r="G36" s="270">
        <v>1.75</v>
      </c>
      <c r="H36" s="270">
        <v>1.75</v>
      </c>
      <c r="I36" s="270">
        <v>1.75</v>
      </c>
      <c r="J36" s="270">
        <v>1.75</v>
      </c>
      <c r="K36" s="270">
        <v>1.75</v>
      </c>
      <c r="L36" s="270">
        <v>1.75</v>
      </c>
      <c r="M36" s="270">
        <v>1.75</v>
      </c>
    </row>
    <row r="38" ht="12">
      <c r="C38" s="25" t="s">
        <v>413</v>
      </c>
    </row>
  </sheetData>
  <printOptions/>
  <pageMargins left="0.75" right="0.75" top="1" bottom="1" header="0.5" footer="0.5"/>
  <pageSetup horizontalDpi="2400" verticalDpi="2400" orientation="portrait" paperSize="9" r:id="rId1"/>
</worksheet>
</file>

<file path=xl/worksheets/sheet43.xml><?xml version="1.0" encoding="utf-8"?>
<worksheet xmlns="http://schemas.openxmlformats.org/spreadsheetml/2006/main" xmlns:r="http://schemas.openxmlformats.org/officeDocument/2006/relationships">
  <sheetPr codeName="Sheet64">
    <tabColor indexed="54"/>
  </sheetPr>
  <dimension ref="A1:A1"/>
  <sheetViews>
    <sheetView workbookViewId="0" topLeftCell="A1">
      <selection activeCell="A1" sqref="A1"/>
    </sheetView>
  </sheetViews>
  <sheetFormatPr defaultColWidth="9.140625" defaultRowHeight="12.75"/>
  <cols>
    <col min="1" max="16384" width="9.140625" style="3" customWidth="1"/>
  </cols>
  <sheetData>
    <row r="1" s="315" customFormat="1" ht="12.75"/>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codeName="Sheet36"/>
  <dimension ref="C2:E52"/>
  <sheetViews>
    <sheetView showGridLines="0" workbookViewId="0" topLeftCell="A1">
      <selection activeCell="A1" sqref="A1"/>
    </sheetView>
  </sheetViews>
  <sheetFormatPr defaultColWidth="9.140625" defaultRowHeight="12.75"/>
  <cols>
    <col min="1" max="2" width="9.140625" style="70" customWidth="1"/>
    <col min="3" max="3" width="17.28125" style="70" customWidth="1"/>
    <col min="4" max="16384" width="9.140625" style="70" customWidth="1"/>
  </cols>
  <sheetData>
    <row r="1" s="326" customFormat="1" ht="12"/>
    <row r="2" ht="12">
      <c r="C2" s="70" t="s">
        <v>737</v>
      </c>
    </row>
    <row r="3" ht="12">
      <c r="C3" s="70" t="s">
        <v>738</v>
      </c>
    </row>
    <row r="4" ht="12">
      <c r="C4" s="70" t="s">
        <v>867</v>
      </c>
    </row>
    <row r="5" ht="12"/>
    <row r="6" ht="12">
      <c r="C6" s="70" t="s">
        <v>868</v>
      </c>
    </row>
    <row r="7" ht="12">
      <c r="C7" s="70" t="s">
        <v>860</v>
      </c>
    </row>
    <row r="8" ht="12"/>
    <row r="9" spans="4:5" ht="12">
      <c r="D9" s="71" t="s">
        <v>829</v>
      </c>
      <c r="E9" s="71" t="s">
        <v>830</v>
      </c>
    </row>
    <row r="10" spans="3:5" ht="12">
      <c r="C10" s="294" t="s">
        <v>607</v>
      </c>
      <c r="D10" s="181">
        <v>74.62</v>
      </c>
      <c r="E10" s="182">
        <v>80.81</v>
      </c>
    </row>
    <row r="11" spans="3:5" ht="12">
      <c r="C11" s="294" t="s">
        <v>769</v>
      </c>
      <c r="D11" s="181">
        <v>76.03</v>
      </c>
      <c r="E11" s="182">
        <v>82.01</v>
      </c>
    </row>
    <row r="12" spans="3:5" ht="12">
      <c r="C12" s="294"/>
      <c r="D12" s="181"/>
      <c r="E12" s="182"/>
    </row>
    <row r="13" spans="3:5" ht="12">
      <c r="C13" s="294" t="s">
        <v>356</v>
      </c>
      <c r="D13" s="181">
        <v>76.68</v>
      </c>
      <c r="E13" s="182">
        <v>83.77</v>
      </c>
    </row>
    <row r="14" spans="3:5" ht="12">
      <c r="C14" s="294" t="s">
        <v>778</v>
      </c>
      <c r="D14" s="181">
        <v>76.98</v>
      </c>
      <c r="E14" s="182">
        <v>83.66</v>
      </c>
    </row>
    <row r="15" spans="3:5" ht="12">
      <c r="C15" s="294" t="s">
        <v>792</v>
      </c>
      <c r="D15" s="181">
        <v>78.49</v>
      </c>
      <c r="E15" s="182">
        <v>82.9</v>
      </c>
    </row>
    <row r="16" spans="3:5" ht="12">
      <c r="C16" s="294" t="s">
        <v>904</v>
      </c>
      <c r="D16" s="181">
        <v>77.12</v>
      </c>
      <c r="E16" s="182">
        <v>82.77</v>
      </c>
    </row>
    <row r="17" spans="3:5" ht="12">
      <c r="C17" s="294" t="s">
        <v>791</v>
      </c>
      <c r="D17" s="181">
        <v>75.59</v>
      </c>
      <c r="E17" s="182">
        <v>82.51</v>
      </c>
    </row>
    <row r="18" spans="3:5" ht="12">
      <c r="C18" s="294" t="s">
        <v>786</v>
      </c>
      <c r="D18" s="181">
        <v>76.69</v>
      </c>
      <c r="E18" s="182">
        <v>82.27</v>
      </c>
    </row>
    <row r="19" spans="3:5" ht="12">
      <c r="C19" s="294" t="s">
        <v>601</v>
      </c>
      <c r="D19" s="181">
        <v>76.63</v>
      </c>
      <c r="E19" s="182">
        <v>82.24</v>
      </c>
    </row>
    <row r="20" spans="3:5" ht="12">
      <c r="C20" s="294" t="s">
        <v>774</v>
      </c>
      <c r="D20" s="181">
        <v>76.71</v>
      </c>
      <c r="E20" s="182">
        <v>82.03</v>
      </c>
    </row>
    <row r="21" spans="3:5" ht="12">
      <c r="C21" s="294" t="s">
        <v>770</v>
      </c>
      <c r="D21" s="181">
        <v>76.18</v>
      </c>
      <c r="E21" s="182">
        <v>81.85</v>
      </c>
    </row>
    <row r="22" spans="3:5" ht="12">
      <c r="C22" s="294" t="s">
        <v>776</v>
      </c>
      <c r="D22" s="181">
        <v>77.29</v>
      </c>
      <c r="E22" s="182">
        <v>81.72</v>
      </c>
    </row>
    <row r="23" spans="3:5" ht="12">
      <c r="C23" s="294" t="s">
        <v>785</v>
      </c>
      <c r="D23" s="181">
        <v>77.25</v>
      </c>
      <c r="E23" s="182">
        <v>81.72</v>
      </c>
    </row>
    <row r="24" spans="3:5" ht="12">
      <c r="C24" s="294" t="s">
        <v>777</v>
      </c>
      <c r="D24" s="181">
        <v>76.82</v>
      </c>
      <c r="E24" s="182">
        <v>81.63</v>
      </c>
    </row>
    <row r="25" spans="3:5" ht="12">
      <c r="C25" s="294" t="s">
        <v>784</v>
      </c>
      <c r="D25" s="181">
        <v>77.25</v>
      </c>
      <c r="E25" s="182">
        <v>81.39</v>
      </c>
    </row>
    <row r="26" spans="3:5" ht="12">
      <c r="C26" s="294" t="s">
        <v>602</v>
      </c>
      <c r="D26" s="181">
        <v>74.9</v>
      </c>
      <c r="E26" s="182">
        <v>81.33</v>
      </c>
    </row>
    <row r="27" spans="3:5" ht="12">
      <c r="C27" s="294" t="s">
        <v>793</v>
      </c>
      <c r="D27" s="181">
        <v>77.08</v>
      </c>
      <c r="E27" s="182">
        <v>81.12</v>
      </c>
    </row>
    <row r="28" spans="3:5" ht="12">
      <c r="C28" s="294" t="s">
        <v>780</v>
      </c>
      <c r="D28" s="181">
        <v>76.82</v>
      </c>
      <c r="E28" s="182">
        <v>81.09</v>
      </c>
    </row>
    <row r="29" spans="3:5" ht="12">
      <c r="C29" s="294" t="s">
        <v>789</v>
      </c>
      <c r="D29" s="181">
        <v>73.94</v>
      </c>
      <c r="E29" s="182">
        <v>80.86</v>
      </c>
    </row>
    <row r="30" spans="3:5" ht="12">
      <c r="C30" s="294" t="s">
        <v>773</v>
      </c>
      <c r="D30" s="181">
        <v>75.96</v>
      </c>
      <c r="E30" s="182">
        <v>80.5</v>
      </c>
    </row>
    <row r="31" spans="3:5" ht="12">
      <c r="C31" s="294" t="s">
        <v>787</v>
      </c>
      <c r="D31" s="181">
        <v>70.75</v>
      </c>
      <c r="E31" s="182">
        <v>79.33</v>
      </c>
    </row>
    <row r="32" spans="3:5" ht="12">
      <c r="C32" s="294" t="s">
        <v>772</v>
      </c>
      <c r="D32" s="181">
        <v>72.92</v>
      </c>
      <c r="E32" s="182">
        <v>79.25</v>
      </c>
    </row>
    <row r="33" spans="3:5" ht="12">
      <c r="C33" s="294" t="s">
        <v>775</v>
      </c>
      <c r="D33" s="181">
        <v>67.33</v>
      </c>
      <c r="E33" s="182">
        <v>78.15</v>
      </c>
    </row>
    <row r="34" spans="3:5" ht="12">
      <c r="C34" s="294" t="s">
        <v>790</v>
      </c>
      <c r="D34" s="181">
        <v>70.17</v>
      </c>
      <c r="E34" s="182">
        <v>78.07</v>
      </c>
    </row>
    <row r="35" spans="3:5" ht="12">
      <c r="C35" s="294" t="s">
        <v>782</v>
      </c>
      <c r="D35" s="181">
        <v>65.31</v>
      </c>
      <c r="E35" s="182">
        <v>77.34</v>
      </c>
    </row>
    <row r="36" spans="3:5" ht="12">
      <c r="C36" s="294" t="s">
        <v>783</v>
      </c>
      <c r="D36" s="181">
        <v>68.69</v>
      </c>
      <c r="E36" s="182">
        <v>77.17</v>
      </c>
    </row>
    <row r="37" spans="3:5" ht="12">
      <c r="C37" s="294" t="s">
        <v>781</v>
      </c>
      <c r="D37" s="181">
        <v>65.37</v>
      </c>
      <c r="E37" s="182">
        <v>76.5</v>
      </c>
    </row>
    <row r="38" spans="3:5" ht="12">
      <c r="C38" s="294" t="s">
        <v>771</v>
      </c>
      <c r="D38" s="181">
        <v>68.99</v>
      </c>
      <c r="E38" s="182">
        <v>76.24</v>
      </c>
    </row>
    <row r="39" spans="3:5" ht="12">
      <c r="C39" s="294" t="s">
        <v>788</v>
      </c>
      <c r="D39" s="181">
        <v>68.68</v>
      </c>
      <c r="E39" s="182">
        <v>75.7</v>
      </c>
    </row>
    <row r="40" spans="3:5" ht="12">
      <c r="C40" s="294"/>
      <c r="D40" s="181"/>
      <c r="E40" s="182"/>
    </row>
    <row r="41" spans="3:5" ht="12">
      <c r="C41" s="294" t="s">
        <v>604</v>
      </c>
      <c r="D41" s="181">
        <v>77.45</v>
      </c>
      <c r="E41" s="182">
        <v>84.09</v>
      </c>
    </row>
    <row r="42" spans="3:5" ht="12">
      <c r="C42" s="294" t="s">
        <v>799</v>
      </c>
      <c r="D42" s="181">
        <v>78.74</v>
      </c>
      <c r="E42" s="182">
        <v>83.96</v>
      </c>
    </row>
    <row r="43" spans="3:5" ht="12">
      <c r="C43" s="294" t="s">
        <v>797</v>
      </c>
      <c r="D43" s="181">
        <v>79.58</v>
      </c>
      <c r="E43" s="182">
        <v>83.5</v>
      </c>
    </row>
    <row r="44" spans="3:5" ht="12">
      <c r="C44" s="294" t="s">
        <v>798</v>
      </c>
      <c r="D44" s="181">
        <v>77.82</v>
      </c>
      <c r="E44" s="182">
        <v>82.75</v>
      </c>
    </row>
    <row r="45" spans="3:5" ht="12">
      <c r="C45" s="294" t="s">
        <v>794</v>
      </c>
      <c r="D45" s="181">
        <v>71.84</v>
      </c>
      <c r="E45" s="182">
        <v>78.84</v>
      </c>
    </row>
    <row r="46" spans="3:5" ht="12">
      <c r="C46" s="294" t="s">
        <v>795</v>
      </c>
      <c r="D46" s="181">
        <v>71.64</v>
      </c>
      <c r="E46" s="182">
        <v>75.93</v>
      </c>
    </row>
    <row r="47" spans="3:5" ht="12">
      <c r="C47" s="183"/>
      <c r="D47" s="184"/>
      <c r="E47" s="184"/>
    </row>
    <row r="48" spans="3:5" ht="12">
      <c r="C48" s="183" t="s">
        <v>367</v>
      </c>
      <c r="D48" s="183"/>
      <c r="E48" s="183"/>
    </row>
    <row r="49" spans="3:5" ht="12">
      <c r="C49" s="183" t="s">
        <v>368</v>
      </c>
      <c r="D49" s="183"/>
      <c r="E49" s="183"/>
    </row>
    <row r="50" spans="3:5" ht="12">
      <c r="C50" s="25" t="s">
        <v>503</v>
      </c>
      <c r="D50" s="183"/>
      <c r="E50" s="183"/>
    </row>
    <row r="51" spans="3:5" ht="12">
      <c r="C51" s="183"/>
      <c r="D51" s="183"/>
      <c r="E51" s="183"/>
    </row>
    <row r="52" spans="3:5" ht="12">
      <c r="C52" s="183" t="s">
        <v>565</v>
      </c>
      <c r="D52" s="183"/>
      <c r="E52" s="183"/>
    </row>
  </sheetData>
  <printOptions/>
  <pageMargins left="0.75" right="0.75" top="1" bottom="1" header="0.5" footer="0.5"/>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Sheet35"/>
  <dimension ref="B1:P47"/>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28125" style="4" customWidth="1"/>
    <col min="4" max="9" width="6.28125" style="4" customWidth="1"/>
    <col min="10" max="10" width="1.7109375" style="4" customWidth="1"/>
    <col min="11" max="16" width="6.28125" style="4" customWidth="1"/>
    <col min="17" max="16384" width="9.140625" style="5" customWidth="1"/>
  </cols>
  <sheetData>
    <row r="1" spans="2:16" s="321" customFormat="1" ht="12.75">
      <c r="B1" s="297"/>
      <c r="C1" s="297"/>
      <c r="D1" s="297"/>
      <c r="E1" s="297"/>
      <c r="F1" s="297"/>
      <c r="G1" s="297"/>
      <c r="H1" s="297"/>
      <c r="I1" s="297"/>
      <c r="J1" s="297"/>
      <c r="K1" s="297"/>
      <c r="L1" s="297"/>
      <c r="M1" s="297"/>
      <c r="N1" s="297"/>
      <c r="O1" s="297"/>
      <c r="P1" s="297"/>
    </row>
    <row r="2" ht="12.75">
      <c r="C2" s="4" t="s">
        <v>737</v>
      </c>
    </row>
    <row r="3" spans="2:16" ht="12.75">
      <c r="B3" s="6"/>
      <c r="C3" s="4" t="s">
        <v>738</v>
      </c>
      <c r="O3" s="6"/>
      <c r="P3" s="6"/>
    </row>
    <row r="4" ht="12.75">
      <c r="C4" s="4" t="s">
        <v>867</v>
      </c>
    </row>
    <row r="6" ht="12.75">
      <c r="C6" s="4" t="s">
        <v>869</v>
      </c>
    </row>
    <row r="7" ht="12.75">
      <c r="C7" s="4" t="s">
        <v>860</v>
      </c>
    </row>
    <row r="9" spans="2:16" ht="18.75" customHeight="1">
      <c r="B9" s="25"/>
      <c r="C9" s="25"/>
      <c r="D9" s="305" t="s">
        <v>829</v>
      </c>
      <c r="E9" s="305"/>
      <c r="F9" s="305"/>
      <c r="G9" s="305"/>
      <c r="H9" s="305"/>
      <c r="I9" s="305"/>
      <c r="J9" s="18"/>
      <c r="K9" s="305" t="s">
        <v>830</v>
      </c>
      <c r="L9" s="305"/>
      <c r="M9" s="305"/>
      <c r="N9" s="305"/>
      <c r="O9" s="305"/>
      <c r="P9" s="305"/>
    </row>
    <row r="10" spans="2:16" s="28" customFormat="1" ht="18.75" customHeight="1">
      <c r="B10" s="112"/>
      <c r="C10" s="113"/>
      <c r="D10" s="114">
        <v>1995</v>
      </c>
      <c r="E10" s="114">
        <v>1997</v>
      </c>
      <c r="F10" s="114">
        <v>1999</v>
      </c>
      <c r="G10" s="114">
        <v>2001</v>
      </c>
      <c r="H10" s="114">
        <v>2003</v>
      </c>
      <c r="I10" s="114">
        <v>2005</v>
      </c>
      <c r="J10" s="114"/>
      <c r="K10" s="114">
        <v>1995</v>
      </c>
      <c r="L10" s="114">
        <v>1997</v>
      </c>
      <c r="M10" s="114">
        <v>1999</v>
      </c>
      <c r="N10" s="114">
        <v>2001</v>
      </c>
      <c r="O10" s="114">
        <v>2003</v>
      </c>
      <c r="P10" s="114">
        <v>2005</v>
      </c>
    </row>
    <row r="11" spans="2:16" ht="12.75">
      <c r="B11" s="7"/>
      <c r="C11" s="8" t="s">
        <v>606</v>
      </c>
      <c r="D11" s="9" t="s">
        <v>603</v>
      </c>
      <c r="E11" s="9" t="s">
        <v>603</v>
      </c>
      <c r="F11" s="9" t="s">
        <v>603</v>
      </c>
      <c r="G11" s="9" t="s">
        <v>603</v>
      </c>
      <c r="H11" s="9">
        <v>74.62</v>
      </c>
      <c r="I11" s="9" t="s">
        <v>603</v>
      </c>
      <c r="J11" s="9"/>
      <c r="K11" s="9" t="s">
        <v>603</v>
      </c>
      <c r="L11" s="9" t="s">
        <v>603</v>
      </c>
      <c r="M11" s="9" t="s">
        <v>603</v>
      </c>
      <c r="N11" s="9" t="s">
        <v>603</v>
      </c>
      <c r="O11" s="9">
        <v>80.81</v>
      </c>
      <c r="P11" s="9" t="s">
        <v>603</v>
      </c>
    </row>
    <row r="12" spans="2:16" ht="12.75">
      <c r="B12" s="11"/>
      <c r="C12" s="12" t="s">
        <v>810</v>
      </c>
      <c r="D12" s="13">
        <v>73.98</v>
      </c>
      <c r="E12" s="13">
        <v>74.72</v>
      </c>
      <c r="F12" s="13">
        <v>75.16</v>
      </c>
      <c r="G12" s="13">
        <v>75.47</v>
      </c>
      <c r="H12" s="13">
        <v>76.03</v>
      </c>
      <c r="I12" s="13" t="s">
        <v>603</v>
      </c>
      <c r="J12" s="13"/>
      <c r="K12" s="13">
        <v>80.88</v>
      </c>
      <c r="L12" s="13">
        <v>81.38</v>
      </c>
      <c r="M12" s="13">
        <v>81.68</v>
      </c>
      <c r="N12" s="13">
        <v>82.17</v>
      </c>
      <c r="O12" s="13">
        <v>82.01</v>
      </c>
      <c r="P12" s="13" t="s">
        <v>603</v>
      </c>
    </row>
    <row r="13" spans="2:16" ht="12.75">
      <c r="B13" s="7"/>
      <c r="C13" s="8" t="s">
        <v>770</v>
      </c>
      <c r="D13" s="9">
        <v>73.47</v>
      </c>
      <c r="E13" s="9">
        <v>74.17</v>
      </c>
      <c r="F13" s="9">
        <v>74.42</v>
      </c>
      <c r="G13" s="9">
        <v>74.95</v>
      </c>
      <c r="H13" s="9">
        <v>75.33</v>
      </c>
      <c r="I13" s="9">
        <v>76.18</v>
      </c>
      <c r="J13" s="9"/>
      <c r="K13" s="9">
        <v>80.38</v>
      </c>
      <c r="L13" s="9">
        <v>80.71</v>
      </c>
      <c r="M13" s="9">
        <v>81.01</v>
      </c>
      <c r="N13" s="9">
        <v>81.24</v>
      </c>
      <c r="O13" s="9">
        <v>81.09</v>
      </c>
      <c r="P13" s="9">
        <v>81.85</v>
      </c>
    </row>
    <row r="14" spans="2:16" ht="12.75">
      <c r="B14" s="7"/>
      <c r="C14" s="8" t="s">
        <v>771</v>
      </c>
      <c r="D14" s="9">
        <v>67.4</v>
      </c>
      <c r="E14" s="9">
        <v>66.98</v>
      </c>
      <c r="F14" s="9">
        <v>68.25</v>
      </c>
      <c r="G14" s="9">
        <v>68.49</v>
      </c>
      <c r="H14" s="9">
        <v>68.88</v>
      </c>
      <c r="I14" s="9">
        <v>68.99</v>
      </c>
      <c r="J14" s="9"/>
      <c r="K14" s="9">
        <v>74.86</v>
      </c>
      <c r="L14" s="9">
        <v>73.77</v>
      </c>
      <c r="M14" s="9">
        <v>75.03</v>
      </c>
      <c r="N14" s="9">
        <v>75.36</v>
      </c>
      <c r="O14" s="9">
        <v>75.9</v>
      </c>
      <c r="P14" s="9">
        <v>76.24</v>
      </c>
    </row>
    <row r="15" spans="2:16" ht="12.75">
      <c r="B15" s="7"/>
      <c r="C15" s="8" t="s">
        <v>772</v>
      </c>
      <c r="D15" s="9">
        <v>69.74</v>
      </c>
      <c r="E15" s="9">
        <v>70.53</v>
      </c>
      <c r="F15" s="9">
        <v>71.46</v>
      </c>
      <c r="G15" s="9">
        <v>72.08</v>
      </c>
      <c r="H15" s="9">
        <v>72.02</v>
      </c>
      <c r="I15" s="9">
        <v>72.92</v>
      </c>
      <c r="J15" s="9"/>
      <c r="K15" s="9">
        <v>76.76</v>
      </c>
      <c r="L15" s="9">
        <v>77.58</v>
      </c>
      <c r="M15" s="9">
        <v>78.26</v>
      </c>
      <c r="N15" s="9">
        <v>78.6</v>
      </c>
      <c r="O15" s="9">
        <v>78.57</v>
      </c>
      <c r="P15" s="9">
        <v>79.25</v>
      </c>
    </row>
    <row r="16" spans="2:16" ht="12.75">
      <c r="B16" s="7"/>
      <c r="C16" s="8" t="s">
        <v>773</v>
      </c>
      <c r="D16" s="9">
        <v>72.72</v>
      </c>
      <c r="E16" s="9">
        <v>73.59</v>
      </c>
      <c r="F16" s="9">
        <v>74.22</v>
      </c>
      <c r="G16" s="9">
        <v>74.69</v>
      </c>
      <c r="H16" s="9">
        <v>75.04</v>
      </c>
      <c r="I16" s="9">
        <v>75.96</v>
      </c>
      <c r="J16" s="9"/>
      <c r="K16" s="9">
        <v>77.87</v>
      </c>
      <c r="L16" s="9">
        <v>78.57</v>
      </c>
      <c r="M16" s="9">
        <v>78.97</v>
      </c>
      <c r="N16" s="9">
        <v>79.27</v>
      </c>
      <c r="O16" s="9">
        <v>79.77</v>
      </c>
      <c r="P16" s="9">
        <v>80.5</v>
      </c>
    </row>
    <row r="17" spans="2:16" ht="12.75">
      <c r="B17" s="7"/>
      <c r="C17" s="8" t="s">
        <v>774</v>
      </c>
      <c r="D17" s="9">
        <v>73.29</v>
      </c>
      <c r="E17" s="9">
        <v>74.09</v>
      </c>
      <c r="F17" s="9">
        <v>74.83</v>
      </c>
      <c r="G17" s="9">
        <v>75.56</v>
      </c>
      <c r="H17" s="9">
        <v>75.77</v>
      </c>
      <c r="I17" s="9">
        <v>76.71</v>
      </c>
      <c r="J17" s="9"/>
      <c r="K17" s="9">
        <v>79.9</v>
      </c>
      <c r="L17" s="9">
        <v>80.5</v>
      </c>
      <c r="M17" s="9">
        <v>80.99</v>
      </c>
      <c r="N17" s="9">
        <v>81.45</v>
      </c>
      <c r="O17" s="9">
        <v>81.34</v>
      </c>
      <c r="P17" s="9">
        <v>82.03</v>
      </c>
    </row>
    <row r="18" spans="2:16" ht="12.75">
      <c r="B18" s="7"/>
      <c r="C18" s="8" t="s">
        <v>775</v>
      </c>
      <c r="D18" s="9">
        <v>61.51</v>
      </c>
      <c r="E18" s="9">
        <v>64.31</v>
      </c>
      <c r="F18" s="9">
        <v>64.94</v>
      </c>
      <c r="G18" s="9">
        <v>64.93</v>
      </c>
      <c r="H18" s="9">
        <v>66.14</v>
      </c>
      <c r="I18" s="9">
        <v>67.33</v>
      </c>
      <c r="J18" s="9"/>
      <c r="K18" s="9">
        <v>74.31</v>
      </c>
      <c r="L18" s="9">
        <v>75.88</v>
      </c>
      <c r="M18" s="9">
        <v>76.03</v>
      </c>
      <c r="N18" s="9">
        <v>76.38</v>
      </c>
      <c r="O18" s="9">
        <v>77.12</v>
      </c>
      <c r="P18" s="9">
        <v>78.15</v>
      </c>
    </row>
    <row r="19" spans="2:16" ht="12.75">
      <c r="B19" s="7"/>
      <c r="C19" s="8" t="s">
        <v>776</v>
      </c>
      <c r="D19" s="9">
        <v>72.75</v>
      </c>
      <c r="E19" s="9">
        <v>73.37</v>
      </c>
      <c r="F19" s="9">
        <v>73.42</v>
      </c>
      <c r="G19" s="9">
        <v>74.53</v>
      </c>
      <c r="H19" s="9">
        <v>75.88</v>
      </c>
      <c r="I19" s="9">
        <v>77.29</v>
      </c>
      <c r="J19" s="9"/>
      <c r="K19" s="9">
        <v>78.29</v>
      </c>
      <c r="L19" s="9">
        <v>78.71</v>
      </c>
      <c r="M19" s="9">
        <v>78.86</v>
      </c>
      <c r="N19" s="9">
        <v>79.88</v>
      </c>
      <c r="O19" s="9">
        <v>80.81</v>
      </c>
      <c r="P19" s="9">
        <v>81.72</v>
      </c>
    </row>
    <row r="20" spans="2:16" ht="12.75">
      <c r="B20" s="7"/>
      <c r="C20" s="8" t="s">
        <v>777</v>
      </c>
      <c r="D20" s="9">
        <v>74.95</v>
      </c>
      <c r="E20" s="9">
        <v>75.42</v>
      </c>
      <c r="F20" s="9">
        <v>75.47</v>
      </c>
      <c r="G20" s="9">
        <v>75.95</v>
      </c>
      <c r="H20" s="9">
        <v>76.45</v>
      </c>
      <c r="I20" s="9">
        <v>76.82</v>
      </c>
      <c r="J20" s="9"/>
      <c r="K20" s="9">
        <v>80.05</v>
      </c>
      <c r="L20" s="9">
        <v>80.44</v>
      </c>
      <c r="M20" s="9">
        <v>80.45</v>
      </c>
      <c r="N20" s="9">
        <v>81.04</v>
      </c>
      <c r="O20" s="9">
        <v>81.18</v>
      </c>
      <c r="P20" s="9">
        <v>81.63</v>
      </c>
    </row>
    <row r="21" spans="2:16" ht="12.75">
      <c r="B21" s="7"/>
      <c r="C21" s="8" t="s">
        <v>778</v>
      </c>
      <c r="D21" s="9">
        <v>74.43</v>
      </c>
      <c r="E21" s="9">
        <v>75.17</v>
      </c>
      <c r="F21" s="9">
        <v>75.29</v>
      </c>
      <c r="G21" s="9">
        <v>76.18</v>
      </c>
      <c r="H21" s="9">
        <v>76.3</v>
      </c>
      <c r="I21" s="9">
        <v>76.98</v>
      </c>
      <c r="J21" s="9"/>
      <c r="K21" s="9">
        <v>81.83</v>
      </c>
      <c r="L21" s="9">
        <v>82.33</v>
      </c>
      <c r="M21" s="9">
        <v>82.36</v>
      </c>
      <c r="N21" s="9">
        <v>83.2</v>
      </c>
      <c r="O21" s="9">
        <v>83</v>
      </c>
      <c r="P21" s="9">
        <v>83.66</v>
      </c>
    </row>
    <row r="22" spans="2:16" ht="12.75">
      <c r="B22" s="7"/>
      <c r="C22" s="8" t="s">
        <v>600</v>
      </c>
      <c r="D22" s="9" t="s">
        <v>603</v>
      </c>
      <c r="E22" s="9" t="s">
        <v>603</v>
      </c>
      <c r="F22" s="9">
        <v>75.02</v>
      </c>
      <c r="G22" s="9">
        <v>75.46</v>
      </c>
      <c r="H22" s="9">
        <v>75.76</v>
      </c>
      <c r="I22" s="9" t="s">
        <v>603</v>
      </c>
      <c r="J22" s="9"/>
      <c r="K22" s="9" t="s">
        <v>603</v>
      </c>
      <c r="L22" s="9" t="s">
        <v>603</v>
      </c>
      <c r="M22" s="9">
        <v>82.7</v>
      </c>
      <c r="N22" s="9">
        <v>82.96</v>
      </c>
      <c r="O22" s="9">
        <v>82.69</v>
      </c>
      <c r="P22" s="9" t="s">
        <v>603</v>
      </c>
    </row>
    <row r="23" spans="2:16" ht="12.75">
      <c r="B23" s="7"/>
      <c r="C23" s="8" t="s">
        <v>779</v>
      </c>
      <c r="D23" s="9">
        <v>75.12</v>
      </c>
      <c r="E23" s="9">
        <v>75.92</v>
      </c>
      <c r="F23" s="9">
        <v>76.57</v>
      </c>
      <c r="G23" s="9">
        <v>77.21</v>
      </c>
      <c r="H23" s="9">
        <v>77.12</v>
      </c>
      <c r="I23" s="9" t="s">
        <v>603</v>
      </c>
      <c r="J23" s="9"/>
      <c r="K23" s="9">
        <v>81.6</v>
      </c>
      <c r="L23" s="9">
        <v>82.11</v>
      </c>
      <c r="M23" s="9">
        <v>82.67</v>
      </c>
      <c r="N23" s="9">
        <v>83.19</v>
      </c>
      <c r="O23" s="9">
        <v>82.77</v>
      </c>
      <c r="P23" s="9" t="s">
        <v>603</v>
      </c>
    </row>
    <row r="24" spans="2:16" ht="12.75">
      <c r="B24" s="7"/>
      <c r="C24" s="8" t="s">
        <v>780</v>
      </c>
      <c r="D24" s="9" t="s">
        <v>603</v>
      </c>
      <c r="E24" s="9" t="s">
        <v>603</v>
      </c>
      <c r="F24" s="9" t="s">
        <v>603</v>
      </c>
      <c r="G24" s="9" t="s">
        <v>603</v>
      </c>
      <c r="H24" s="9">
        <v>77.35</v>
      </c>
      <c r="I24" s="9">
        <v>76.82</v>
      </c>
      <c r="J24" s="9"/>
      <c r="K24" s="9" t="s">
        <v>603</v>
      </c>
      <c r="L24" s="9" t="s">
        <v>603</v>
      </c>
      <c r="M24" s="9" t="s">
        <v>603</v>
      </c>
      <c r="N24" s="9" t="s">
        <v>603</v>
      </c>
      <c r="O24" s="9">
        <v>81.58</v>
      </c>
      <c r="P24" s="9">
        <v>81.09</v>
      </c>
    </row>
    <row r="25" spans="2:16" ht="12.75">
      <c r="B25" s="7"/>
      <c r="C25" s="8" t="s">
        <v>781</v>
      </c>
      <c r="D25" s="9" t="s">
        <v>603</v>
      </c>
      <c r="E25" s="9" t="s">
        <v>603</v>
      </c>
      <c r="F25" s="9" t="s">
        <v>603</v>
      </c>
      <c r="G25" s="9" t="s">
        <v>603</v>
      </c>
      <c r="H25" s="9">
        <v>65.63</v>
      </c>
      <c r="I25" s="9">
        <v>65.37</v>
      </c>
      <c r="J25" s="9"/>
      <c r="K25" s="9" t="s">
        <v>603</v>
      </c>
      <c r="L25" s="9" t="s">
        <v>603</v>
      </c>
      <c r="M25" s="9" t="s">
        <v>603</v>
      </c>
      <c r="N25" s="9" t="s">
        <v>603</v>
      </c>
      <c r="O25" s="9">
        <v>75.85</v>
      </c>
      <c r="P25" s="9">
        <v>76.5</v>
      </c>
    </row>
    <row r="26" spans="2:16" ht="12.75">
      <c r="B26" s="7"/>
      <c r="C26" s="8" t="s">
        <v>782</v>
      </c>
      <c r="D26" s="9">
        <v>63.27</v>
      </c>
      <c r="E26" s="9">
        <v>65.46</v>
      </c>
      <c r="F26" s="9">
        <v>66.34</v>
      </c>
      <c r="G26" s="9">
        <v>65.92</v>
      </c>
      <c r="H26" s="9">
        <v>66.43</v>
      </c>
      <c r="I26" s="9">
        <v>65.31</v>
      </c>
      <c r="J26" s="9"/>
      <c r="K26" s="9">
        <v>75.06</v>
      </c>
      <c r="L26" s="9">
        <v>76.63</v>
      </c>
      <c r="M26" s="9">
        <v>77.04</v>
      </c>
      <c r="N26" s="9">
        <v>77.57</v>
      </c>
      <c r="O26" s="9">
        <v>77.79</v>
      </c>
      <c r="P26" s="9">
        <v>77.34</v>
      </c>
    </row>
    <row r="27" spans="2:16" ht="12.75">
      <c r="B27" s="7"/>
      <c r="C27" s="8" t="s">
        <v>601</v>
      </c>
      <c r="D27" s="9">
        <v>72.97</v>
      </c>
      <c r="E27" s="9">
        <v>74.04</v>
      </c>
      <c r="F27" s="9">
        <v>74.41</v>
      </c>
      <c r="G27" s="9">
        <v>75.11</v>
      </c>
      <c r="H27" s="9">
        <v>74.77</v>
      </c>
      <c r="I27" s="9">
        <v>76.63</v>
      </c>
      <c r="J27" s="9"/>
      <c r="K27" s="9">
        <v>80.6</v>
      </c>
      <c r="L27" s="9">
        <v>79.96</v>
      </c>
      <c r="M27" s="9">
        <v>81.39</v>
      </c>
      <c r="N27" s="9">
        <v>80.72</v>
      </c>
      <c r="O27" s="9">
        <v>80.84</v>
      </c>
      <c r="P27" s="9">
        <v>82.24</v>
      </c>
    </row>
    <row r="28" spans="2:16" ht="12.75">
      <c r="B28" s="7"/>
      <c r="C28" s="8" t="s">
        <v>783</v>
      </c>
      <c r="D28" s="9">
        <v>65.45</v>
      </c>
      <c r="E28" s="9">
        <v>66.67</v>
      </c>
      <c r="F28" s="9">
        <v>66.71</v>
      </c>
      <c r="G28" s="9">
        <v>68.24</v>
      </c>
      <c r="H28" s="9">
        <v>68.37</v>
      </c>
      <c r="I28" s="9">
        <v>68.69</v>
      </c>
      <c r="J28" s="9"/>
      <c r="K28" s="9">
        <v>74.78</v>
      </c>
      <c r="L28" s="9">
        <v>75.53</v>
      </c>
      <c r="M28" s="9">
        <v>75.58</v>
      </c>
      <c r="N28" s="9">
        <v>76.65</v>
      </c>
      <c r="O28" s="9">
        <v>76.69</v>
      </c>
      <c r="P28" s="9">
        <v>77.17</v>
      </c>
    </row>
    <row r="29" spans="2:16" ht="12.75">
      <c r="B29" s="7"/>
      <c r="C29" s="8" t="s">
        <v>784</v>
      </c>
      <c r="D29" s="9">
        <v>74.77</v>
      </c>
      <c r="E29" s="9">
        <v>75.16</v>
      </c>
      <c r="F29" s="9">
        <v>75.3</v>
      </c>
      <c r="G29" s="9">
        <v>76.6</v>
      </c>
      <c r="H29" s="9">
        <v>76.43</v>
      </c>
      <c r="I29" s="9">
        <v>77.25</v>
      </c>
      <c r="J29" s="9"/>
      <c r="K29" s="9">
        <v>79.55</v>
      </c>
      <c r="L29" s="9">
        <v>80.02</v>
      </c>
      <c r="M29" s="9">
        <v>79.4</v>
      </c>
      <c r="N29" s="9">
        <v>81.16</v>
      </c>
      <c r="O29" s="9">
        <v>80.79</v>
      </c>
      <c r="P29" s="9">
        <v>81.39</v>
      </c>
    </row>
    <row r="30" spans="2:16" ht="12.75">
      <c r="B30" s="7"/>
      <c r="C30" s="8" t="s">
        <v>785</v>
      </c>
      <c r="D30" s="9">
        <v>74.61</v>
      </c>
      <c r="E30" s="9">
        <v>75.18</v>
      </c>
      <c r="F30" s="9">
        <v>75.35</v>
      </c>
      <c r="G30" s="9">
        <v>75.83</v>
      </c>
      <c r="H30" s="9">
        <v>76.25</v>
      </c>
      <c r="I30" s="9">
        <v>77.25</v>
      </c>
      <c r="J30" s="9"/>
      <c r="K30" s="9">
        <v>80.49</v>
      </c>
      <c r="L30" s="9">
        <v>80.65</v>
      </c>
      <c r="M30" s="9">
        <v>80.52</v>
      </c>
      <c r="N30" s="9">
        <v>80.79</v>
      </c>
      <c r="O30" s="9">
        <v>80.97</v>
      </c>
      <c r="P30" s="9">
        <v>81.72</v>
      </c>
    </row>
    <row r="31" spans="2:16" ht="12.75">
      <c r="B31" s="7"/>
      <c r="C31" s="8" t="s">
        <v>786</v>
      </c>
      <c r="D31" s="9">
        <v>73.35</v>
      </c>
      <c r="E31" s="9">
        <v>74.07</v>
      </c>
      <c r="F31" s="9">
        <v>74.85</v>
      </c>
      <c r="G31" s="9">
        <v>75.66</v>
      </c>
      <c r="H31" s="9">
        <v>75.92</v>
      </c>
      <c r="I31" s="9">
        <v>76.69</v>
      </c>
      <c r="J31" s="9"/>
      <c r="K31" s="9">
        <v>80.11</v>
      </c>
      <c r="L31" s="9">
        <v>80.7</v>
      </c>
      <c r="M31" s="9">
        <v>80.98</v>
      </c>
      <c r="N31" s="9">
        <v>81.69</v>
      </c>
      <c r="O31" s="9">
        <v>81.49</v>
      </c>
      <c r="P31" s="9">
        <v>82.27</v>
      </c>
    </row>
    <row r="32" spans="2:16" ht="12.75">
      <c r="B32" s="7"/>
      <c r="C32" s="8" t="s">
        <v>787</v>
      </c>
      <c r="D32" s="9" t="s">
        <v>603</v>
      </c>
      <c r="E32" s="9">
        <v>68.46</v>
      </c>
      <c r="F32" s="9" t="s">
        <v>603</v>
      </c>
      <c r="G32" s="9">
        <v>69.97</v>
      </c>
      <c r="H32" s="9">
        <v>70.47</v>
      </c>
      <c r="I32" s="9">
        <v>70.75</v>
      </c>
      <c r="J32" s="9"/>
      <c r="K32" s="9" t="s">
        <v>603</v>
      </c>
      <c r="L32" s="9">
        <v>77.02</v>
      </c>
      <c r="M32" s="9" t="s">
        <v>603</v>
      </c>
      <c r="N32" s="9">
        <v>78.38</v>
      </c>
      <c r="O32" s="9">
        <v>78.82</v>
      </c>
      <c r="P32" s="9">
        <v>79.33</v>
      </c>
    </row>
    <row r="33" spans="2:16" ht="12.75">
      <c r="B33" s="7"/>
      <c r="C33" s="8" t="s">
        <v>602</v>
      </c>
      <c r="D33" s="9">
        <v>71.73</v>
      </c>
      <c r="E33" s="9">
        <v>72.17</v>
      </c>
      <c r="F33" s="9">
        <v>72.64</v>
      </c>
      <c r="G33" s="9">
        <v>73.54</v>
      </c>
      <c r="H33" s="9">
        <v>74.2</v>
      </c>
      <c r="I33" s="9">
        <v>74.9</v>
      </c>
      <c r="J33" s="9"/>
      <c r="K33" s="9">
        <v>78.98</v>
      </c>
      <c r="L33" s="9">
        <v>79.31</v>
      </c>
      <c r="M33" s="9">
        <v>79.69</v>
      </c>
      <c r="N33" s="9">
        <v>80.52</v>
      </c>
      <c r="O33" s="9">
        <v>80.56</v>
      </c>
      <c r="P33" s="9">
        <v>81.33</v>
      </c>
    </row>
    <row r="34" spans="2:16" ht="12.75">
      <c r="B34" s="7"/>
      <c r="C34" s="8" t="s">
        <v>788</v>
      </c>
      <c r="D34" s="9">
        <v>65.29</v>
      </c>
      <c r="E34" s="9">
        <v>64.96</v>
      </c>
      <c r="F34" s="9">
        <v>66.91</v>
      </c>
      <c r="G34" s="9">
        <v>67.41</v>
      </c>
      <c r="H34" s="9">
        <v>67.66</v>
      </c>
      <c r="I34" s="9">
        <v>68.68</v>
      </c>
      <c r="J34" s="9"/>
      <c r="K34" s="9">
        <v>73.32</v>
      </c>
      <c r="L34" s="9">
        <v>73.13</v>
      </c>
      <c r="M34" s="9">
        <v>74.09</v>
      </c>
      <c r="N34" s="9">
        <v>74.81</v>
      </c>
      <c r="O34" s="9">
        <v>75.04</v>
      </c>
      <c r="P34" s="9">
        <v>75.7</v>
      </c>
    </row>
    <row r="35" spans="2:16" ht="12.75">
      <c r="B35" s="7"/>
      <c r="C35" s="8" t="s">
        <v>789</v>
      </c>
      <c r="D35" s="9">
        <v>70.77</v>
      </c>
      <c r="E35" s="9">
        <v>71.1</v>
      </c>
      <c r="F35" s="9">
        <v>71.76</v>
      </c>
      <c r="G35" s="9">
        <v>72.26</v>
      </c>
      <c r="H35" s="9">
        <v>72.49</v>
      </c>
      <c r="I35" s="9">
        <v>73.94</v>
      </c>
      <c r="J35" s="9"/>
      <c r="K35" s="9">
        <v>78.46</v>
      </c>
      <c r="L35" s="9">
        <v>79.1</v>
      </c>
      <c r="M35" s="9">
        <v>79.45</v>
      </c>
      <c r="N35" s="9">
        <v>80.38</v>
      </c>
      <c r="O35" s="9">
        <v>80.25</v>
      </c>
      <c r="P35" s="9">
        <v>80.86</v>
      </c>
    </row>
    <row r="36" spans="2:16" ht="12.75">
      <c r="B36" s="17"/>
      <c r="C36" s="18" t="s">
        <v>790</v>
      </c>
      <c r="D36" s="19">
        <v>68.37</v>
      </c>
      <c r="E36" s="19">
        <v>68.88</v>
      </c>
      <c r="F36" s="19">
        <v>69.04</v>
      </c>
      <c r="G36" s="19">
        <v>69.53</v>
      </c>
      <c r="H36" s="19">
        <v>69.77</v>
      </c>
      <c r="I36" s="19">
        <v>70.17</v>
      </c>
      <c r="J36" s="19"/>
      <c r="K36" s="19">
        <v>76.47</v>
      </c>
      <c r="L36" s="19">
        <v>76.88</v>
      </c>
      <c r="M36" s="19">
        <v>77.35</v>
      </c>
      <c r="N36" s="19">
        <v>77.71</v>
      </c>
      <c r="O36" s="19">
        <v>77.74</v>
      </c>
      <c r="P36" s="19">
        <v>78.07</v>
      </c>
    </row>
    <row r="37" spans="2:16" ht="12.75">
      <c r="B37" s="17"/>
      <c r="C37" s="18" t="s">
        <v>791</v>
      </c>
      <c r="D37" s="19">
        <v>72.85</v>
      </c>
      <c r="E37" s="19">
        <v>73.48</v>
      </c>
      <c r="F37" s="19">
        <v>73.77</v>
      </c>
      <c r="G37" s="19">
        <v>74.6</v>
      </c>
      <c r="H37" s="19">
        <v>75.15</v>
      </c>
      <c r="I37" s="19">
        <v>75.59</v>
      </c>
      <c r="J37" s="19"/>
      <c r="K37" s="19">
        <v>80.36</v>
      </c>
      <c r="L37" s="19">
        <v>80.67</v>
      </c>
      <c r="M37" s="19">
        <v>81.19</v>
      </c>
      <c r="N37" s="19">
        <v>81.68</v>
      </c>
      <c r="O37" s="19">
        <v>81.93</v>
      </c>
      <c r="P37" s="19">
        <v>82.51</v>
      </c>
    </row>
    <row r="38" spans="2:16" ht="12.75">
      <c r="B38" s="7"/>
      <c r="C38" s="8" t="s">
        <v>792</v>
      </c>
      <c r="D38" s="9">
        <v>76.23</v>
      </c>
      <c r="E38" s="9">
        <v>76.76</v>
      </c>
      <c r="F38" s="9">
        <v>77.12</v>
      </c>
      <c r="G38" s="9">
        <v>77.58</v>
      </c>
      <c r="H38" s="9">
        <v>77.96</v>
      </c>
      <c r="I38" s="9">
        <v>78.49</v>
      </c>
      <c r="J38" s="9"/>
      <c r="K38" s="9">
        <v>81.66</v>
      </c>
      <c r="L38" s="9">
        <v>81.99</v>
      </c>
      <c r="M38" s="9">
        <v>82.03</v>
      </c>
      <c r="N38" s="9">
        <v>82.17</v>
      </c>
      <c r="O38" s="9">
        <v>82.52</v>
      </c>
      <c r="P38" s="9">
        <v>82.9</v>
      </c>
    </row>
    <row r="39" spans="2:16" ht="12.75">
      <c r="B39" s="11"/>
      <c r="C39" s="12" t="s">
        <v>793</v>
      </c>
      <c r="D39" s="13">
        <v>74</v>
      </c>
      <c r="E39" s="13">
        <v>74.65</v>
      </c>
      <c r="F39" s="13">
        <v>74.98</v>
      </c>
      <c r="G39" s="13">
        <v>75.82</v>
      </c>
      <c r="H39" s="13">
        <v>76.18</v>
      </c>
      <c r="I39" s="13">
        <v>77.08</v>
      </c>
      <c r="J39" s="13"/>
      <c r="K39" s="13">
        <v>79.3</v>
      </c>
      <c r="L39" s="13">
        <v>79.68</v>
      </c>
      <c r="M39" s="13">
        <v>79.86</v>
      </c>
      <c r="N39" s="13">
        <v>80.54</v>
      </c>
      <c r="O39" s="13">
        <v>80.51</v>
      </c>
      <c r="P39" s="13">
        <v>81.12</v>
      </c>
    </row>
    <row r="40" spans="2:16" ht="12.75">
      <c r="B40" s="7"/>
      <c r="C40" s="8" t="s">
        <v>794</v>
      </c>
      <c r="D40" s="9" t="s">
        <v>603</v>
      </c>
      <c r="E40" s="9" t="s">
        <v>603</v>
      </c>
      <c r="F40" s="9" t="s">
        <v>603</v>
      </c>
      <c r="G40" s="9">
        <v>70.98</v>
      </c>
      <c r="H40" s="9">
        <v>71.18</v>
      </c>
      <c r="I40" s="9">
        <v>71.84</v>
      </c>
      <c r="J40" s="9"/>
      <c r="K40" s="9" t="s">
        <v>603</v>
      </c>
      <c r="L40" s="9" t="s">
        <v>603</v>
      </c>
      <c r="M40" s="9" t="s">
        <v>603</v>
      </c>
      <c r="N40" s="9">
        <v>78.04</v>
      </c>
      <c r="O40" s="9">
        <v>78.24</v>
      </c>
      <c r="P40" s="9">
        <v>78.84</v>
      </c>
    </row>
    <row r="41" spans="2:16" ht="12.75">
      <c r="B41" s="11"/>
      <c r="C41" s="12" t="s">
        <v>795</v>
      </c>
      <c r="D41" s="13">
        <v>69.75</v>
      </c>
      <c r="E41" s="13">
        <v>70.33</v>
      </c>
      <c r="F41" s="13" t="s">
        <v>603</v>
      </c>
      <c r="G41" s="13">
        <v>70.89</v>
      </c>
      <c r="H41" s="13">
        <v>70.87</v>
      </c>
      <c r="I41" s="13">
        <v>71.64</v>
      </c>
      <c r="J41" s="13"/>
      <c r="K41" s="13">
        <v>73.98</v>
      </c>
      <c r="L41" s="13">
        <v>74.69</v>
      </c>
      <c r="M41" s="13" t="s">
        <v>603</v>
      </c>
      <c r="N41" s="13">
        <v>76.09</v>
      </c>
      <c r="O41" s="13">
        <v>75.72</v>
      </c>
      <c r="P41" s="13">
        <v>75.93</v>
      </c>
    </row>
    <row r="42" spans="2:16" ht="12.75">
      <c r="B42" s="17"/>
      <c r="C42" s="18" t="s">
        <v>797</v>
      </c>
      <c r="D42" s="9">
        <v>75.96</v>
      </c>
      <c r="E42" s="9">
        <v>76.35</v>
      </c>
      <c r="F42" s="9">
        <v>77.43</v>
      </c>
      <c r="G42" s="9">
        <v>78.3</v>
      </c>
      <c r="H42" s="9">
        <v>79.52</v>
      </c>
      <c r="I42" s="9">
        <v>79.58</v>
      </c>
      <c r="J42" s="9"/>
      <c r="K42" s="9">
        <v>80.11</v>
      </c>
      <c r="L42" s="9">
        <v>81.64</v>
      </c>
      <c r="M42" s="9">
        <v>81.43</v>
      </c>
      <c r="N42" s="19">
        <v>83.23</v>
      </c>
      <c r="O42" s="19">
        <v>82.51</v>
      </c>
      <c r="P42" s="19">
        <v>83.5</v>
      </c>
    </row>
    <row r="43" spans="2:16" ht="12.75">
      <c r="B43" s="17"/>
      <c r="C43" s="18" t="s">
        <v>604</v>
      </c>
      <c r="D43" s="9">
        <v>75.01</v>
      </c>
      <c r="E43" s="9">
        <v>71.93</v>
      </c>
      <c r="F43" s="9">
        <v>75.49</v>
      </c>
      <c r="G43" s="9">
        <v>76.26</v>
      </c>
      <c r="H43" s="9">
        <v>78.37</v>
      </c>
      <c r="I43" s="9">
        <v>77.45</v>
      </c>
      <c r="J43" s="9"/>
      <c r="K43" s="9">
        <v>79.88</v>
      </c>
      <c r="L43" s="9">
        <v>80.38</v>
      </c>
      <c r="M43" s="9">
        <v>82.87</v>
      </c>
      <c r="N43" s="19">
        <v>82.45</v>
      </c>
      <c r="O43" s="19">
        <v>81.64</v>
      </c>
      <c r="P43" s="19">
        <v>84.09</v>
      </c>
    </row>
    <row r="44" spans="2:16" ht="12.75">
      <c r="B44" s="17"/>
      <c r="C44" s="18" t="s">
        <v>798</v>
      </c>
      <c r="D44" s="9">
        <v>74.81</v>
      </c>
      <c r="E44" s="9">
        <v>75.48</v>
      </c>
      <c r="F44" s="9">
        <v>75.64</v>
      </c>
      <c r="G44" s="9">
        <v>76.23</v>
      </c>
      <c r="H44" s="9">
        <v>77.12</v>
      </c>
      <c r="I44" s="9">
        <v>77.82</v>
      </c>
      <c r="J44" s="9"/>
      <c r="K44" s="9">
        <v>80.92</v>
      </c>
      <c r="L44" s="9">
        <v>81.09</v>
      </c>
      <c r="M44" s="9">
        <v>81.21</v>
      </c>
      <c r="N44" s="19">
        <v>81.65</v>
      </c>
      <c r="O44" s="19">
        <v>82.11</v>
      </c>
      <c r="P44" s="19">
        <v>82.75</v>
      </c>
    </row>
    <row r="45" spans="2:16" ht="12.75">
      <c r="B45" s="11"/>
      <c r="C45" s="12" t="s">
        <v>799</v>
      </c>
      <c r="D45" s="13">
        <v>75.36</v>
      </c>
      <c r="E45" s="13">
        <v>76.31</v>
      </c>
      <c r="F45" s="13">
        <v>76.85</v>
      </c>
      <c r="G45" s="13">
        <v>77.48</v>
      </c>
      <c r="H45" s="13">
        <v>78.01</v>
      </c>
      <c r="I45" s="13">
        <v>78.74</v>
      </c>
      <c r="J45" s="13"/>
      <c r="K45" s="13">
        <v>81.94</v>
      </c>
      <c r="L45" s="13">
        <v>82.23</v>
      </c>
      <c r="M45" s="13">
        <v>82.68</v>
      </c>
      <c r="N45" s="13">
        <v>83.21</v>
      </c>
      <c r="O45" s="13">
        <v>83.16</v>
      </c>
      <c r="P45" s="13">
        <v>83.96</v>
      </c>
    </row>
    <row r="46" spans="2:16" ht="12.75">
      <c r="B46" s="7"/>
      <c r="C46" s="8"/>
      <c r="D46" s="9"/>
      <c r="E46" s="9"/>
      <c r="F46" s="9"/>
      <c r="G46" s="9"/>
      <c r="H46" s="9"/>
      <c r="I46" s="9"/>
      <c r="J46" s="9"/>
      <c r="K46" s="9"/>
      <c r="L46" s="9"/>
      <c r="M46" s="9"/>
      <c r="N46" s="7"/>
      <c r="O46" s="7"/>
      <c r="P46" s="7"/>
    </row>
    <row r="47" spans="2:16" ht="12.75">
      <c r="B47" s="17"/>
      <c r="C47" s="25" t="s">
        <v>503</v>
      </c>
      <c r="D47" s="19"/>
      <c r="E47" s="19"/>
      <c r="F47" s="19"/>
      <c r="G47" s="19"/>
      <c r="H47" s="19"/>
      <c r="I47" s="19"/>
      <c r="J47" s="19"/>
      <c r="K47" s="19"/>
      <c r="L47" s="19"/>
      <c r="M47" s="19"/>
      <c r="N47" s="17"/>
      <c r="O47" s="17"/>
      <c r="P47" s="17"/>
    </row>
  </sheetData>
  <mergeCells count="2">
    <mergeCell ref="D9:I9"/>
    <mergeCell ref="K9:P9"/>
  </mergeCells>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codeName="Sheet47"/>
  <dimension ref="B1:L33"/>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297" customFormat="1" ht="12">
      <c r="B1" s="325"/>
    </row>
    <row r="2" ht="12">
      <c r="C2" s="4" t="s">
        <v>737</v>
      </c>
    </row>
    <row r="3" ht="12">
      <c r="C3" s="4" t="s">
        <v>738</v>
      </c>
    </row>
    <row r="4" ht="12">
      <c r="C4" s="4" t="s">
        <v>867</v>
      </c>
    </row>
    <row r="5" ht="12"/>
    <row r="6" spans="2:3" ht="12">
      <c r="B6" s="6"/>
      <c r="C6" s="4" t="s">
        <v>870</v>
      </c>
    </row>
    <row r="7" ht="12">
      <c r="C7" s="4" t="s">
        <v>860</v>
      </c>
    </row>
    <row r="8" ht="12"/>
    <row r="9" spans="4:8" ht="12">
      <c r="D9" s="4">
        <v>1999</v>
      </c>
      <c r="E9" s="4">
        <v>2000</v>
      </c>
      <c r="F9" s="4">
        <v>2001</v>
      </c>
      <c r="G9" s="4">
        <v>2002</v>
      </c>
      <c r="H9" s="4">
        <v>2003</v>
      </c>
    </row>
    <row r="10" spans="3:12" ht="12">
      <c r="C10" s="38" t="s">
        <v>829</v>
      </c>
      <c r="D10" s="22">
        <v>63.2</v>
      </c>
      <c r="E10" s="22">
        <v>63.5</v>
      </c>
      <c r="F10" s="22">
        <v>63.6</v>
      </c>
      <c r="G10" s="22">
        <v>64.3</v>
      </c>
      <c r="H10" s="22">
        <v>64.5</v>
      </c>
      <c r="I10" s="22"/>
      <c r="J10" s="22"/>
      <c r="K10" s="22"/>
      <c r="L10" s="22"/>
    </row>
    <row r="11" spans="3:12" ht="12">
      <c r="C11" s="38" t="s">
        <v>830</v>
      </c>
      <c r="D11" s="22">
        <v>63.9</v>
      </c>
      <c r="E11" s="22">
        <v>64.4</v>
      </c>
      <c r="F11" s="22">
        <v>65</v>
      </c>
      <c r="G11" s="22">
        <v>65.8</v>
      </c>
      <c r="H11" s="22">
        <v>66</v>
      </c>
      <c r="I11" s="22"/>
      <c r="J11" s="22"/>
      <c r="K11" s="22"/>
      <c r="L11" s="22"/>
    </row>
    <row r="12" spans="3:12" ht="12">
      <c r="C12" s="38"/>
      <c r="D12" s="22"/>
      <c r="E12" s="22"/>
      <c r="F12" s="22"/>
      <c r="G12" s="22"/>
      <c r="H12" s="22"/>
      <c r="I12" s="22"/>
      <c r="J12" s="22"/>
      <c r="K12" s="22"/>
      <c r="L12" s="22"/>
    </row>
    <row r="13" spans="3:12" ht="12">
      <c r="C13" s="38" t="s">
        <v>871</v>
      </c>
      <c r="D13" s="22"/>
      <c r="E13" s="22"/>
      <c r="F13" s="22"/>
      <c r="G13" s="22"/>
      <c r="H13" s="22"/>
      <c r="I13" s="22"/>
      <c r="J13" s="22"/>
      <c r="K13" s="22"/>
      <c r="L13" s="22"/>
    </row>
    <row r="14" spans="3:12" ht="12">
      <c r="C14" s="25" t="s">
        <v>557</v>
      </c>
      <c r="D14" s="22"/>
      <c r="E14" s="22"/>
      <c r="F14" s="22"/>
      <c r="G14" s="22"/>
      <c r="H14" s="22"/>
      <c r="I14" s="22"/>
      <c r="J14" s="22"/>
      <c r="K14" s="22"/>
      <c r="L14" s="22"/>
    </row>
    <row r="15" spans="3:12" ht="12">
      <c r="C15" s="23"/>
      <c r="D15" s="22"/>
      <c r="E15" s="22"/>
      <c r="F15" s="22"/>
      <c r="G15" s="22"/>
      <c r="H15" s="22"/>
      <c r="I15" s="22"/>
      <c r="J15" s="22"/>
      <c r="K15" s="22"/>
      <c r="L15" s="22"/>
    </row>
    <row r="16" ht="12">
      <c r="C16" s="4" t="s">
        <v>566</v>
      </c>
    </row>
    <row r="17" ht="12"/>
    <row r="18" ht="12"/>
    <row r="19" ht="12"/>
    <row r="20" ht="12"/>
    <row r="21" ht="12"/>
    <row r="22" ht="12"/>
    <row r="23" ht="12"/>
    <row r="24" ht="12"/>
    <row r="25" ht="12"/>
    <row r="26" ht="12"/>
    <row r="27" ht="12"/>
    <row r="28" ht="12"/>
    <row r="29" ht="12"/>
    <row r="30" ht="12"/>
    <row r="31" ht="12">
      <c r="C31" s="23"/>
    </row>
    <row r="32" ht="12">
      <c r="C32" s="23"/>
    </row>
    <row r="33" ht="12">
      <c r="C33" s="23"/>
    </row>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sheetPr codeName="Sheet65"/>
  <dimension ref="C2:E41"/>
  <sheetViews>
    <sheetView workbookViewId="0" topLeftCell="A1">
      <selection activeCell="A1" sqref="A1"/>
    </sheetView>
  </sheetViews>
  <sheetFormatPr defaultColWidth="9.140625" defaultRowHeight="12.75"/>
  <cols>
    <col min="1" max="2" width="9.140625" style="4" customWidth="1"/>
    <col min="3" max="3" width="19.140625" style="4" customWidth="1"/>
    <col min="4" max="16384" width="9.140625" style="4" customWidth="1"/>
  </cols>
  <sheetData>
    <row r="1" s="297" customFormat="1" ht="12"/>
    <row r="2" ht="12">
      <c r="C2" s="4" t="s">
        <v>737</v>
      </c>
    </row>
    <row r="3" ht="12">
      <c r="C3" s="4" t="s">
        <v>738</v>
      </c>
    </row>
    <row r="4" ht="12">
      <c r="C4" s="4" t="s">
        <v>867</v>
      </c>
    </row>
    <row r="5" ht="12"/>
    <row r="6" ht="12">
      <c r="C6" s="4" t="s">
        <v>872</v>
      </c>
    </row>
    <row r="7" ht="12">
      <c r="C7" s="4" t="s">
        <v>873</v>
      </c>
    </row>
    <row r="8" ht="12"/>
    <row r="9" spans="3:5" ht="12">
      <c r="C9" s="17"/>
      <c r="D9" s="33" t="s">
        <v>829</v>
      </c>
      <c r="E9" s="33" t="s">
        <v>830</v>
      </c>
    </row>
    <row r="10" spans="3:5" ht="12">
      <c r="C10" s="7" t="s">
        <v>779</v>
      </c>
      <c r="D10" s="22">
        <v>91.93464730290457</v>
      </c>
      <c r="E10" s="22">
        <v>89.88764044943821</v>
      </c>
    </row>
    <row r="11" spans="3:5" ht="12">
      <c r="C11" s="7" t="s">
        <v>770</v>
      </c>
      <c r="D11" s="22">
        <v>89.47298553033322</v>
      </c>
      <c r="E11" s="22">
        <v>85.33727956591441</v>
      </c>
    </row>
    <row r="12" spans="3:5" ht="12">
      <c r="C12" s="7" t="s">
        <v>949</v>
      </c>
      <c r="D12" s="22">
        <v>88.91734243846919</v>
      </c>
      <c r="E12" s="22">
        <v>87.4920634920635</v>
      </c>
    </row>
    <row r="13" spans="3:5" ht="12">
      <c r="C13" s="7" t="s">
        <v>780</v>
      </c>
      <c r="D13" s="22">
        <v>88.42921784098256</v>
      </c>
      <c r="E13" s="22">
        <v>85.31502819318459</v>
      </c>
    </row>
    <row r="14" spans="3:5" ht="12">
      <c r="C14" s="7" t="s">
        <v>778</v>
      </c>
      <c r="D14" s="22">
        <v>87.54914809960681</v>
      </c>
      <c r="E14" s="22">
        <v>84.57831325301206</v>
      </c>
    </row>
    <row r="15" spans="3:5" ht="12">
      <c r="C15" s="7" t="s">
        <v>777</v>
      </c>
      <c r="D15" s="22">
        <v>87.24656638325703</v>
      </c>
      <c r="E15" s="22">
        <v>84.25720620842571</v>
      </c>
    </row>
    <row r="16" spans="3:5" ht="12">
      <c r="C16" s="7" t="s">
        <v>786</v>
      </c>
      <c r="D16" s="22">
        <v>87.19704952581665</v>
      </c>
      <c r="E16" s="22">
        <v>85.40925266903915</v>
      </c>
    </row>
    <row r="17" spans="3:5" ht="12">
      <c r="C17" s="7" t="s">
        <v>966</v>
      </c>
      <c r="D17" s="22">
        <v>87.1375052032746</v>
      </c>
      <c r="E17" s="22">
        <v>80.4524656837824</v>
      </c>
    </row>
    <row r="18" spans="3:5" ht="12">
      <c r="C18" s="7" t="s">
        <v>774</v>
      </c>
      <c r="D18" s="22">
        <v>85.78593110729841</v>
      </c>
      <c r="E18" s="22">
        <v>79.54266043766904</v>
      </c>
    </row>
    <row r="19" spans="3:5" ht="12">
      <c r="C19" s="7" t="s">
        <v>943</v>
      </c>
      <c r="D19" s="22">
        <v>85.30992006290131</v>
      </c>
      <c r="E19" s="22">
        <v>80.82174929265592</v>
      </c>
    </row>
    <row r="20" spans="3:5" ht="12">
      <c r="C20" s="7" t="s">
        <v>773</v>
      </c>
      <c r="D20" s="22">
        <v>83.955223880597</v>
      </c>
      <c r="E20" s="22">
        <v>76.34449040992854</v>
      </c>
    </row>
    <row r="21" spans="3:5" ht="12">
      <c r="C21" s="7" t="s">
        <v>776</v>
      </c>
      <c r="D21" s="22">
        <v>83.55297838692674</v>
      </c>
      <c r="E21" s="22">
        <v>80.93057789877491</v>
      </c>
    </row>
    <row r="22" spans="3:5" ht="12">
      <c r="C22" s="7" t="s">
        <v>785</v>
      </c>
      <c r="D22" s="22">
        <v>80.91803278688525</v>
      </c>
      <c r="E22" s="22">
        <v>72.61948869951834</v>
      </c>
    </row>
    <row r="23" spans="3:5" ht="12">
      <c r="C23" s="17" t="s">
        <v>793</v>
      </c>
      <c r="D23" s="22">
        <v>80.72985035442373</v>
      </c>
      <c r="E23" s="22">
        <v>75.64277729474598</v>
      </c>
    </row>
    <row r="24" spans="3:5" ht="12">
      <c r="C24" s="7" t="s">
        <v>602</v>
      </c>
      <c r="D24" s="22">
        <v>80.59299191374663</v>
      </c>
      <c r="E24" s="22">
        <v>76.71300893743793</v>
      </c>
    </row>
    <row r="25" spans="3:5" ht="12">
      <c r="C25" s="7" t="s">
        <v>792</v>
      </c>
      <c r="D25" s="22">
        <v>80.16931759876861</v>
      </c>
      <c r="E25" s="22">
        <v>75.37566650508968</v>
      </c>
    </row>
    <row r="26" spans="3:5" ht="12">
      <c r="C26" s="7" t="s">
        <v>600</v>
      </c>
      <c r="D26" s="22">
        <v>79.98944033790917</v>
      </c>
      <c r="E26" s="22">
        <v>77.27657516023703</v>
      </c>
    </row>
    <row r="27" spans="3:5" ht="12">
      <c r="C27" s="7" t="s">
        <v>783</v>
      </c>
      <c r="D27" s="22">
        <v>78.25069474915898</v>
      </c>
      <c r="E27" s="22">
        <v>75.36836614943277</v>
      </c>
    </row>
    <row r="28" spans="3:5" ht="12">
      <c r="C28" s="17" t="s">
        <v>791</v>
      </c>
      <c r="D28" s="22">
        <v>76.24750499001995</v>
      </c>
      <c r="E28" s="22">
        <v>68.96130843402905</v>
      </c>
    </row>
    <row r="29" spans="3:5" ht="12">
      <c r="C29" s="7" t="s">
        <v>964</v>
      </c>
      <c r="D29" s="22"/>
      <c r="E29" s="22"/>
    </row>
    <row r="30" spans="3:5" ht="12">
      <c r="C30" s="7" t="s">
        <v>950</v>
      </c>
      <c r="D30" s="22"/>
      <c r="E30" s="22"/>
    </row>
    <row r="31" spans="3:5" ht="12">
      <c r="C31" s="7" t="s">
        <v>955</v>
      </c>
      <c r="D31" s="22"/>
      <c r="E31" s="22"/>
    </row>
    <row r="32" spans="3:5" ht="12">
      <c r="C32" s="7" t="s">
        <v>957</v>
      </c>
      <c r="D32" s="22"/>
      <c r="E32" s="22"/>
    </row>
    <row r="33" spans="3:5" ht="12">
      <c r="C33" s="7" t="s">
        <v>369</v>
      </c>
      <c r="D33" s="22"/>
      <c r="E33" s="22"/>
    </row>
    <row r="34" spans="3:5" ht="12">
      <c r="C34" s="7" t="s">
        <v>900</v>
      </c>
      <c r="D34" s="22"/>
      <c r="E34" s="22"/>
    </row>
    <row r="35" spans="3:5" ht="12">
      <c r="C35" s="7" t="s">
        <v>947</v>
      </c>
      <c r="D35" s="22"/>
      <c r="E35" s="22"/>
    </row>
    <row r="36" spans="3:5" ht="12">
      <c r="C36" s="17" t="s">
        <v>953</v>
      </c>
      <c r="D36" s="22"/>
      <c r="E36" s="22"/>
    </row>
    <row r="38" ht="12">
      <c r="C38" s="4" t="s">
        <v>874</v>
      </c>
    </row>
    <row r="39" ht="12">
      <c r="C39" s="4" t="s">
        <v>357</v>
      </c>
    </row>
    <row r="40" ht="12">
      <c r="C40" s="4" t="s">
        <v>863</v>
      </c>
    </row>
    <row r="41" ht="12">
      <c r="C41" s="76" t="s">
        <v>931</v>
      </c>
    </row>
  </sheetData>
  <printOptions/>
  <pageMargins left="0.75" right="0.75" top="1" bottom="1" header="0.5" footer="0.5"/>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codeName="Sheet46"/>
  <dimension ref="B1:N41"/>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00390625" style="4" customWidth="1"/>
    <col min="4" max="8" width="7.57421875" style="4" customWidth="1"/>
    <col min="9" max="9" width="1.7109375" style="4" customWidth="1"/>
    <col min="10" max="14" width="7.57421875" style="4" customWidth="1"/>
    <col min="15" max="16384" width="9.140625" style="5" customWidth="1"/>
  </cols>
  <sheetData>
    <row r="1" spans="2:14" s="321" customFormat="1" ht="12.75">
      <c r="B1" s="297"/>
      <c r="C1" s="297"/>
      <c r="D1" s="297"/>
      <c r="E1" s="297"/>
      <c r="F1" s="297"/>
      <c r="G1" s="297"/>
      <c r="H1" s="297"/>
      <c r="I1" s="297"/>
      <c r="J1" s="297"/>
      <c r="K1" s="297"/>
      <c r="L1" s="297"/>
      <c r="M1" s="297"/>
      <c r="N1" s="297"/>
    </row>
    <row r="2" ht="12.75">
      <c r="C2" s="4" t="s">
        <v>737</v>
      </c>
    </row>
    <row r="3" spans="2:9" ht="12.75">
      <c r="B3" s="6"/>
      <c r="C3" s="4" t="s">
        <v>738</v>
      </c>
      <c r="I3" s="6"/>
    </row>
    <row r="4" ht="12.75">
      <c r="C4" s="4" t="s">
        <v>867</v>
      </c>
    </row>
    <row r="5" ht="12.75">
      <c r="C5" s="115"/>
    </row>
    <row r="6" ht="12.75">
      <c r="C6" s="4" t="s">
        <v>875</v>
      </c>
    </row>
    <row r="7" ht="12.75">
      <c r="C7" s="4" t="s">
        <v>860</v>
      </c>
    </row>
    <row r="9" spans="2:14" ht="18.75" customHeight="1">
      <c r="B9" s="25"/>
      <c r="C9" s="25"/>
      <c r="D9" s="305" t="s">
        <v>829</v>
      </c>
      <c r="E9" s="305"/>
      <c r="F9" s="305"/>
      <c r="G9" s="305"/>
      <c r="H9" s="305"/>
      <c r="I9" s="17"/>
      <c r="J9" s="305" t="s">
        <v>830</v>
      </c>
      <c r="K9" s="305"/>
      <c r="L9" s="305"/>
      <c r="M9" s="305"/>
      <c r="N9" s="305"/>
    </row>
    <row r="10" spans="2:14" s="28" customFormat="1" ht="18.75" customHeight="1">
      <c r="B10" s="112"/>
      <c r="C10" s="113"/>
      <c r="D10" s="114">
        <v>1999</v>
      </c>
      <c r="E10" s="114">
        <v>2000</v>
      </c>
      <c r="F10" s="114">
        <v>2001</v>
      </c>
      <c r="G10" s="114">
        <v>2002</v>
      </c>
      <c r="H10" s="114">
        <v>2003</v>
      </c>
      <c r="I10" s="112"/>
      <c r="J10" s="114">
        <v>1999</v>
      </c>
      <c r="K10" s="114">
        <v>2000</v>
      </c>
      <c r="L10" s="114">
        <v>2001</v>
      </c>
      <c r="M10" s="114">
        <v>2002</v>
      </c>
      <c r="N10" s="116">
        <v>2003</v>
      </c>
    </row>
    <row r="11" spans="2:14" s="10" customFormat="1" ht="12.75">
      <c r="B11" s="11"/>
      <c r="C11" s="12" t="s">
        <v>599</v>
      </c>
      <c r="D11" s="66">
        <v>63.2</v>
      </c>
      <c r="E11" s="66">
        <v>63.5</v>
      </c>
      <c r="F11" s="66">
        <v>63.6</v>
      </c>
      <c r="G11" s="66">
        <v>64.3</v>
      </c>
      <c r="H11" s="66">
        <v>64.5</v>
      </c>
      <c r="I11" s="251"/>
      <c r="J11" s="66">
        <v>63.9</v>
      </c>
      <c r="K11" s="66">
        <v>64.4</v>
      </c>
      <c r="L11" s="66">
        <v>65</v>
      </c>
      <c r="M11" s="66">
        <v>65.8</v>
      </c>
      <c r="N11" s="66">
        <v>66</v>
      </c>
    </row>
    <row r="12" spans="2:14" s="10" customFormat="1" ht="12.75">
      <c r="B12" s="7"/>
      <c r="C12" s="8" t="s">
        <v>770</v>
      </c>
      <c r="D12" s="9">
        <v>66</v>
      </c>
      <c r="E12" s="9">
        <v>65.7</v>
      </c>
      <c r="F12" s="9">
        <v>66.6</v>
      </c>
      <c r="G12" s="65">
        <v>66.9</v>
      </c>
      <c r="H12" s="65">
        <v>67.4</v>
      </c>
      <c r="I12" s="252"/>
      <c r="J12" s="9">
        <v>68.4</v>
      </c>
      <c r="K12" s="9">
        <v>69.1</v>
      </c>
      <c r="L12" s="9">
        <v>68.8</v>
      </c>
      <c r="M12" s="65">
        <v>69</v>
      </c>
      <c r="N12" s="65">
        <v>69.2</v>
      </c>
    </row>
    <row r="13" spans="2:14" s="10" customFormat="1" ht="12.75">
      <c r="B13" s="7"/>
      <c r="C13" s="8" t="s">
        <v>771</v>
      </c>
      <c r="D13" s="9" t="s">
        <v>603</v>
      </c>
      <c r="E13" s="9" t="s">
        <v>603</v>
      </c>
      <c r="F13" s="9" t="s">
        <v>603</v>
      </c>
      <c r="G13" s="9" t="s">
        <v>603</v>
      </c>
      <c r="H13" s="9" t="s">
        <v>603</v>
      </c>
      <c r="I13" s="252"/>
      <c r="J13" s="9" t="s">
        <v>603</v>
      </c>
      <c r="K13" s="9" t="s">
        <v>603</v>
      </c>
      <c r="L13" s="9" t="s">
        <v>603</v>
      </c>
      <c r="M13" s="9" t="s">
        <v>603</v>
      </c>
      <c r="N13" s="9" t="s">
        <v>603</v>
      </c>
    </row>
    <row r="14" spans="2:14" s="10" customFormat="1" ht="12.75">
      <c r="B14" s="7"/>
      <c r="C14" s="8" t="s">
        <v>772</v>
      </c>
      <c r="D14" s="9" t="s">
        <v>603</v>
      </c>
      <c r="E14" s="9" t="s">
        <v>603</v>
      </c>
      <c r="F14" s="9" t="s">
        <v>603</v>
      </c>
      <c r="G14" s="65">
        <v>62.8</v>
      </c>
      <c r="H14" s="9" t="s">
        <v>603</v>
      </c>
      <c r="I14" s="252"/>
      <c r="J14" s="9" t="s">
        <v>603</v>
      </c>
      <c r="K14" s="9" t="s">
        <v>603</v>
      </c>
      <c r="L14" s="9" t="s">
        <v>603</v>
      </c>
      <c r="M14" s="65">
        <v>63.3</v>
      </c>
      <c r="N14" s="9" t="s">
        <v>603</v>
      </c>
    </row>
    <row r="15" spans="2:14" s="10" customFormat="1" ht="12.75">
      <c r="B15" s="7"/>
      <c r="C15" s="8" t="s">
        <v>773</v>
      </c>
      <c r="D15" s="9">
        <v>62.5</v>
      </c>
      <c r="E15" s="9">
        <v>62.9</v>
      </c>
      <c r="F15" s="9">
        <v>62.2</v>
      </c>
      <c r="G15" s="65">
        <v>62.8</v>
      </c>
      <c r="H15" s="65">
        <v>63</v>
      </c>
      <c r="I15" s="252"/>
      <c r="J15" s="9">
        <v>60.8</v>
      </c>
      <c r="K15" s="9">
        <v>61.9</v>
      </c>
      <c r="L15" s="9">
        <v>60.4</v>
      </c>
      <c r="M15" s="65">
        <v>61</v>
      </c>
      <c r="N15" s="65">
        <v>60.9</v>
      </c>
    </row>
    <row r="16" spans="2:14" s="10" customFormat="1" ht="12.75">
      <c r="B16" s="7"/>
      <c r="C16" s="8" t="s">
        <v>774</v>
      </c>
      <c r="D16" s="65">
        <v>62.3</v>
      </c>
      <c r="E16" s="65">
        <v>63.2</v>
      </c>
      <c r="F16" s="65">
        <v>64.1</v>
      </c>
      <c r="G16" s="65">
        <v>64.4</v>
      </c>
      <c r="H16" s="65">
        <v>65</v>
      </c>
      <c r="I16" s="252"/>
      <c r="J16" s="65">
        <v>64.3</v>
      </c>
      <c r="K16" s="65">
        <v>64.6</v>
      </c>
      <c r="L16" s="65">
        <v>64.5</v>
      </c>
      <c r="M16" s="65">
        <v>64.5</v>
      </c>
      <c r="N16" s="65">
        <v>64.7</v>
      </c>
    </row>
    <row r="17" spans="2:14" s="10" customFormat="1" ht="12.75">
      <c r="B17" s="7"/>
      <c r="C17" s="8" t="s">
        <v>775</v>
      </c>
      <c r="D17" s="9" t="s">
        <v>603</v>
      </c>
      <c r="E17" s="9" t="s">
        <v>603</v>
      </c>
      <c r="F17" s="9" t="s">
        <v>603</v>
      </c>
      <c r="G17" s="9" t="s">
        <v>603</v>
      </c>
      <c r="H17" s="9" t="s">
        <v>603</v>
      </c>
      <c r="I17" s="252"/>
      <c r="J17" s="9" t="s">
        <v>603</v>
      </c>
      <c r="K17" s="9" t="s">
        <v>603</v>
      </c>
      <c r="L17" s="9" t="s">
        <v>603</v>
      </c>
      <c r="M17" s="9" t="s">
        <v>603</v>
      </c>
      <c r="N17" s="9" t="s">
        <v>603</v>
      </c>
    </row>
    <row r="18" spans="2:14" s="10" customFormat="1" ht="12.75">
      <c r="B18" s="7"/>
      <c r="C18" s="8" t="s">
        <v>776</v>
      </c>
      <c r="D18" s="9">
        <v>63.9</v>
      </c>
      <c r="E18" s="9">
        <v>63.3</v>
      </c>
      <c r="F18" s="9">
        <v>63.3</v>
      </c>
      <c r="G18" s="65">
        <v>63.5</v>
      </c>
      <c r="H18" s="65">
        <v>63.4</v>
      </c>
      <c r="I18" s="252"/>
      <c r="J18" s="9">
        <v>67.6</v>
      </c>
      <c r="K18" s="9">
        <v>66.9</v>
      </c>
      <c r="L18" s="9">
        <v>66.5</v>
      </c>
      <c r="M18" s="65">
        <v>65.9</v>
      </c>
      <c r="N18" s="65">
        <v>65.4</v>
      </c>
    </row>
    <row r="19" spans="2:14" s="10" customFormat="1" ht="12.75">
      <c r="B19" s="7"/>
      <c r="C19" s="8" t="s">
        <v>777</v>
      </c>
      <c r="D19" s="9">
        <v>66.7</v>
      </c>
      <c r="E19" s="9">
        <v>66.3</v>
      </c>
      <c r="F19" s="9">
        <v>66.7</v>
      </c>
      <c r="G19" s="65">
        <v>66.7</v>
      </c>
      <c r="H19" s="65">
        <v>66.7</v>
      </c>
      <c r="I19" s="252"/>
      <c r="J19" s="9">
        <v>69.4</v>
      </c>
      <c r="K19" s="9">
        <v>68.2</v>
      </c>
      <c r="L19" s="9">
        <v>68.8</v>
      </c>
      <c r="M19" s="65">
        <v>68.5</v>
      </c>
      <c r="N19" s="65">
        <v>68.4</v>
      </c>
    </row>
    <row r="20" spans="2:14" s="10" customFormat="1" ht="12.75">
      <c r="B20" s="7"/>
      <c r="C20" s="8" t="s">
        <v>778</v>
      </c>
      <c r="D20" s="9">
        <v>65.6</v>
      </c>
      <c r="E20" s="9">
        <v>66.5</v>
      </c>
      <c r="F20" s="65">
        <v>66</v>
      </c>
      <c r="G20" s="65">
        <v>66.6</v>
      </c>
      <c r="H20" s="65">
        <v>66.8</v>
      </c>
      <c r="I20" s="252"/>
      <c r="J20" s="9">
        <v>69.5</v>
      </c>
      <c r="K20" s="9">
        <v>69.3</v>
      </c>
      <c r="L20" s="65">
        <v>69.2</v>
      </c>
      <c r="M20" s="65">
        <v>69.9</v>
      </c>
      <c r="N20" s="65">
        <v>70.2</v>
      </c>
    </row>
    <row r="21" spans="2:14" s="10" customFormat="1" ht="12.75">
      <c r="B21" s="7"/>
      <c r="C21" s="8" t="s">
        <v>600</v>
      </c>
      <c r="D21" s="9">
        <v>60.1</v>
      </c>
      <c r="E21" s="65">
        <v>60.1</v>
      </c>
      <c r="F21" s="9">
        <v>60.5</v>
      </c>
      <c r="G21" s="65">
        <v>60.4</v>
      </c>
      <c r="H21" s="65">
        <v>60.6</v>
      </c>
      <c r="I21" s="252"/>
      <c r="J21" s="9">
        <v>63.3</v>
      </c>
      <c r="K21" s="65">
        <v>63.2</v>
      </c>
      <c r="L21" s="9">
        <v>63.3</v>
      </c>
      <c r="M21" s="65">
        <v>63.7</v>
      </c>
      <c r="N21" s="65">
        <v>63.9</v>
      </c>
    </row>
    <row r="22" spans="2:14" s="10" customFormat="1" ht="12.75">
      <c r="B22" s="7"/>
      <c r="C22" s="8" t="s">
        <v>779</v>
      </c>
      <c r="D22" s="9">
        <v>68.7</v>
      </c>
      <c r="E22" s="9">
        <v>69.7</v>
      </c>
      <c r="F22" s="65">
        <v>69.8</v>
      </c>
      <c r="G22" s="65">
        <v>70.4</v>
      </c>
      <c r="H22" s="65">
        <v>70.9</v>
      </c>
      <c r="I22" s="252"/>
      <c r="J22" s="9">
        <v>72.1</v>
      </c>
      <c r="K22" s="9">
        <v>72.9</v>
      </c>
      <c r="L22" s="65">
        <v>73</v>
      </c>
      <c r="M22" s="65">
        <v>73.9</v>
      </c>
      <c r="N22" s="65">
        <v>74.4</v>
      </c>
    </row>
    <row r="23" spans="2:14" s="10" customFormat="1" ht="12.75">
      <c r="B23" s="7"/>
      <c r="C23" s="8" t="s">
        <v>780</v>
      </c>
      <c r="D23" s="9" t="s">
        <v>603</v>
      </c>
      <c r="E23" s="9" t="s">
        <v>603</v>
      </c>
      <c r="F23" s="9" t="s">
        <v>603</v>
      </c>
      <c r="G23" s="9" t="s">
        <v>603</v>
      </c>
      <c r="H23" s="9">
        <v>68.4</v>
      </c>
      <c r="I23" s="252"/>
      <c r="J23" s="9" t="s">
        <v>603</v>
      </c>
      <c r="K23" s="9" t="s">
        <v>603</v>
      </c>
      <c r="L23" s="9" t="s">
        <v>603</v>
      </c>
      <c r="M23" s="9" t="s">
        <v>603</v>
      </c>
      <c r="N23" s="9">
        <v>69.6</v>
      </c>
    </row>
    <row r="24" spans="2:14" s="10" customFormat="1" ht="12.75">
      <c r="B24" s="7"/>
      <c r="C24" s="8" t="s">
        <v>781</v>
      </c>
      <c r="D24" s="9" t="s">
        <v>603</v>
      </c>
      <c r="E24" s="9" t="s">
        <v>603</v>
      </c>
      <c r="F24" s="9" t="s">
        <v>603</v>
      </c>
      <c r="G24" s="9" t="s">
        <v>603</v>
      </c>
      <c r="H24" s="9" t="s">
        <v>603</v>
      </c>
      <c r="I24" s="252"/>
      <c r="J24" s="9" t="s">
        <v>603</v>
      </c>
      <c r="K24" s="9" t="s">
        <v>603</v>
      </c>
      <c r="L24" s="9" t="s">
        <v>603</v>
      </c>
      <c r="M24" s="9" t="s">
        <v>603</v>
      </c>
      <c r="N24" s="9" t="s">
        <v>603</v>
      </c>
    </row>
    <row r="25" spans="2:14" s="10" customFormat="1" ht="12.75">
      <c r="B25" s="7"/>
      <c r="C25" s="8" t="s">
        <v>782</v>
      </c>
      <c r="D25" s="9" t="s">
        <v>603</v>
      </c>
      <c r="E25" s="9" t="s">
        <v>603</v>
      </c>
      <c r="F25" s="9" t="s">
        <v>603</v>
      </c>
      <c r="G25" s="9" t="s">
        <v>603</v>
      </c>
      <c r="H25" s="9" t="s">
        <v>603</v>
      </c>
      <c r="I25" s="252"/>
      <c r="J25" s="9" t="s">
        <v>603</v>
      </c>
      <c r="K25" s="9" t="s">
        <v>603</v>
      </c>
      <c r="L25" s="9" t="s">
        <v>603</v>
      </c>
      <c r="M25" s="9" t="s">
        <v>603</v>
      </c>
      <c r="N25" s="9" t="s">
        <v>603</v>
      </c>
    </row>
    <row r="26" spans="2:14" s="10" customFormat="1" ht="12.75">
      <c r="B26" s="7"/>
      <c r="C26" s="8" t="s">
        <v>601</v>
      </c>
      <c r="D26" s="9" t="s">
        <v>603</v>
      </c>
      <c r="E26" s="9" t="s">
        <v>603</v>
      </c>
      <c r="F26" s="9" t="s">
        <v>603</v>
      </c>
      <c r="G26" s="9" t="s">
        <v>603</v>
      </c>
      <c r="H26" s="9" t="s">
        <v>603</v>
      </c>
      <c r="I26" s="252"/>
      <c r="J26" s="9" t="s">
        <v>603</v>
      </c>
      <c r="K26" s="9" t="s">
        <v>603</v>
      </c>
      <c r="L26" s="9" t="s">
        <v>603</v>
      </c>
      <c r="M26" s="9" t="s">
        <v>603</v>
      </c>
      <c r="N26" s="9" t="s">
        <v>603</v>
      </c>
    </row>
    <row r="27" spans="2:14" s="10" customFormat="1" ht="12.75">
      <c r="B27" s="7"/>
      <c r="C27" s="8" t="s">
        <v>783</v>
      </c>
      <c r="D27" s="9" t="s">
        <v>603</v>
      </c>
      <c r="E27" s="9" t="s">
        <v>603</v>
      </c>
      <c r="F27" s="9" t="s">
        <v>603</v>
      </c>
      <c r="G27" s="9" t="s">
        <v>603</v>
      </c>
      <c r="H27" s="65">
        <v>53.5</v>
      </c>
      <c r="I27" s="252"/>
      <c r="J27" s="9" t="s">
        <v>603</v>
      </c>
      <c r="K27" s="9" t="s">
        <v>603</v>
      </c>
      <c r="L27" s="9" t="s">
        <v>603</v>
      </c>
      <c r="M27" s="9" t="s">
        <v>603</v>
      </c>
      <c r="N27" s="65">
        <v>57.8</v>
      </c>
    </row>
    <row r="28" spans="2:14" s="10" customFormat="1" ht="12.75">
      <c r="B28" s="7"/>
      <c r="C28" s="8" t="s">
        <v>784</v>
      </c>
      <c r="D28" s="9" t="s">
        <v>603</v>
      </c>
      <c r="E28" s="9" t="s">
        <v>603</v>
      </c>
      <c r="F28" s="9" t="s">
        <v>603</v>
      </c>
      <c r="G28" s="65">
        <v>65.1</v>
      </c>
      <c r="H28" s="9" t="s">
        <v>603</v>
      </c>
      <c r="I28" s="252"/>
      <c r="J28" s="9" t="s">
        <v>603</v>
      </c>
      <c r="K28" s="9" t="s">
        <v>603</v>
      </c>
      <c r="L28" s="9" t="s">
        <v>603</v>
      </c>
      <c r="M28" s="65">
        <v>65.7</v>
      </c>
      <c r="N28" s="9" t="s">
        <v>603</v>
      </c>
    </row>
    <row r="29" spans="2:14" s="10" customFormat="1" ht="12.75">
      <c r="B29" s="7"/>
      <c r="C29" s="8" t="s">
        <v>785</v>
      </c>
      <c r="D29" s="9">
        <v>61.6</v>
      </c>
      <c r="E29" s="9">
        <v>61.4</v>
      </c>
      <c r="F29" s="9">
        <v>61.9</v>
      </c>
      <c r="G29" s="65">
        <v>61.7</v>
      </c>
      <c r="H29" s="65">
        <v>61.7</v>
      </c>
      <c r="I29" s="252"/>
      <c r="J29" s="9">
        <v>61.4</v>
      </c>
      <c r="K29" s="9">
        <v>60.2</v>
      </c>
      <c r="L29" s="9">
        <v>59.4</v>
      </c>
      <c r="M29" s="65">
        <v>59.3</v>
      </c>
      <c r="N29" s="65">
        <v>58.8</v>
      </c>
    </row>
    <row r="30" spans="2:14" s="10" customFormat="1" ht="12.75">
      <c r="B30" s="7"/>
      <c r="C30" s="8" t="s">
        <v>786</v>
      </c>
      <c r="D30" s="9">
        <v>63.6</v>
      </c>
      <c r="E30" s="9">
        <v>64.6</v>
      </c>
      <c r="F30" s="9">
        <v>64.2</v>
      </c>
      <c r="G30" s="65">
        <v>65.6</v>
      </c>
      <c r="H30" s="65">
        <v>66.2</v>
      </c>
      <c r="I30" s="252"/>
      <c r="J30" s="9" t="s">
        <v>603</v>
      </c>
      <c r="K30" s="9">
        <v>68</v>
      </c>
      <c r="L30" s="9">
        <v>68.5</v>
      </c>
      <c r="M30" s="65">
        <v>69</v>
      </c>
      <c r="N30" s="65">
        <v>69.6</v>
      </c>
    </row>
    <row r="31" spans="2:14" s="10" customFormat="1" ht="12.75">
      <c r="B31" s="7"/>
      <c r="C31" s="8" t="s">
        <v>787</v>
      </c>
      <c r="D31" s="9" t="s">
        <v>603</v>
      </c>
      <c r="E31" s="9" t="s">
        <v>603</v>
      </c>
      <c r="F31" s="9" t="s">
        <v>603</v>
      </c>
      <c r="G31" s="9">
        <v>62.5</v>
      </c>
      <c r="H31" s="9" t="s">
        <v>603</v>
      </c>
      <c r="I31" s="252"/>
      <c r="J31" s="9" t="s">
        <v>603</v>
      </c>
      <c r="K31" s="9" t="s">
        <v>603</v>
      </c>
      <c r="L31" s="9" t="s">
        <v>603</v>
      </c>
      <c r="M31" s="9">
        <v>68.9</v>
      </c>
      <c r="N31" s="9" t="s">
        <v>603</v>
      </c>
    </row>
    <row r="32" spans="2:14" s="10" customFormat="1" ht="12.75">
      <c r="B32" s="7"/>
      <c r="C32" s="8" t="s">
        <v>602</v>
      </c>
      <c r="D32" s="9">
        <v>58.8</v>
      </c>
      <c r="E32" s="9">
        <v>60.2</v>
      </c>
      <c r="F32" s="9">
        <v>59.5</v>
      </c>
      <c r="G32" s="65">
        <v>59.7</v>
      </c>
      <c r="H32" s="65">
        <v>59.8</v>
      </c>
      <c r="I32" s="252"/>
      <c r="J32" s="9">
        <v>60.7</v>
      </c>
      <c r="K32" s="9">
        <v>62.2</v>
      </c>
      <c r="L32" s="9">
        <v>62.7</v>
      </c>
      <c r="M32" s="65">
        <v>61.8</v>
      </c>
      <c r="N32" s="65">
        <v>61.8</v>
      </c>
    </row>
    <row r="33" spans="2:14" s="10" customFormat="1" ht="12.75">
      <c r="B33" s="7"/>
      <c r="C33" s="8" t="s">
        <v>788</v>
      </c>
      <c r="D33" s="9" t="s">
        <v>603</v>
      </c>
      <c r="E33" s="9" t="s">
        <v>603</v>
      </c>
      <c r="F33" s="9" t="s">
        <v>603</v>
      </c>
      <c r="G33" s="9" t="s">
        <v>603</v>
      </c>
      <c r="H33" s="9" t="s">
        <v>603</v>
      </c>
      <c r="I33" s="252"/>
      <c r="J33" s="9" t="s">
        <v>603</v>
      </c>
      <c r="K33" s="9" t="s">
        <v>603</v>
      </c>
      <c r="L33" s="9" t="s">
        <v>603</v>
      </c>
      <c r="M33" s="9" t="s">
        <v>603</v>
      </c>
      <c r="N33" s="9" t="s">
        <v>603</v>
      </c>
    </row>
    <row r="34" spans="2:14" s="10" customFormat="1" ht="12.75">
      <c r="B34" s="7"/>
      <c r="C34" s="8" t="s">
        <v>789</v>
      </c>
      <c r="D34" s="9" t="s">
        <v>603</v>
      </c>
      <c r="E34" s="9" t="s">
        <v>603</v>
      </c>
      <c r="F34" s="9" t="s">
        <v>603</v>
      </c>
      <c r="G34" s="9" t="s">
        <v>603</v>
      </c>
      <c r="H34" s="9" t="s">
        <v>603</v>
      </c>
      <c r="I34" s="252"/>
      <c r="J34" s="9" t="s">
        <v>603</v>
      </c>
      <c r="K34" s="9" t="s">
        <v>603</v>
      </c>
      <c r="L34" s="9" t="s">
        <v>603</v>
      </c>
      <c r="M34" s="9" t="s">
        <v>603</v>
      </c>
      <c r="N34" s="9" t="s">
        <v>603</v>
      </c>
    </row>
    <row r="35" spans="2:14" s="10" customFormat="1" ht="12.75">
      <c r="B35" s="17"/>
      <c r="C35" s="18" t="s">
        <v>790</v>
      </c>
      <c r="D35" s="9" t="s">
        <v>603</v>
      </c>
      <c r="E35" s="9" t="s">
        <v>603</v>
      </c>
      <c r="F35" s="9" t="s">
        <v>603</v>
      </c>
      <c r="G35" s="9" t="s">
        <v>603</v>
      </c>
      <c r="H35" s="9" t="s">
        <v>603</v>
      </c>
      <c r="I35" s="154"/>
      <c r="J35" s="9" t="s">
        <v>603</v>
      </c>
      <c r="K35" s="9" t="s">
        <v>603</v>
      </c>
      <c r="L35" s="9" t="s">
        <v>603</v>
      </c>
      <c r="M35" s="9" t="s">
        <v>603</v>
      </c>
      <c r="N35" s="9" t="s">
        <v>603</v>
      </c>
    </row>
    <row r="36" spans="2:14" s="10" customFormat="1" ht="12.75">
      <c r="B36" s="17"/>
      <c r="C36" s="18" t="s">
        <v>791</v>
      </c>
      <c r="D36" s="19">
        <v>55.8</v>
      </c>
      <c r="E36" s="185">
        <v>56.3</v>
      </c>
      <c r="F36" s="19">
        <v>56.7</v>
      </c>
      <c r="G36" s="185">
        <v>57</v>
      </c>
      <c r="H36" s="185">
        <v>57.3</v>
      </c>
      <c r="I36" s="154"/>
      <c r="J36" s="19">
        <v>57.4</v>
      </c>
      <c r="K36" s="185">
        <v>56.8</v>
      </c>
      <c r="L36" s="19">
        <v>56.9</v>
      </c>
      <c r="M36" s="185">
        <v>56.8</v>
      </c>
      <c r="N36" s="185">
        <v>56.5</v>
      </c>
    </row>
    <row r="37" spans="2:14" s="10" customFormat="1" ht="12.75">
      <c r="B37" s="17"/>
      <c r="C37" s="18" t="s">
        <v>792</v>
      </c>
      <c r="D37" s="19">
        <v>62</v>
      </c>
      <c r="E37" s="19">
        <v>63.1</v>
      </c>
      <c r="F37" s="19">
        <v>61.9</v>
      </c>
      <c r="G37" s="185">
        <v>62.4</v>
      </c>
      <c r="H37" s="185">
        <v>62.5</v>
      </c>
      <c r="I37" s="154"/>
      <c r="J37" s="19">
        <v>61.8</v>
      </c>
      <c r="K37" s="19">
        <v>61.9</v>
      </c>
      <c r="L37" s="19">
        <v>61</v>
      </c>
      <c r="M37" s="185">
        <v>61.9</v>
      </c>
      <c r="N37" s="185">
        <v>62.2</v>
      </c>
    </row>
    <row r="38" spans="2:14" ht="12.75">
      <c r="B38" s="11"/>
      <c r="C38" s="12" t="s">
        <v>793</v>
      </c>
      <c r="D38" s="66">
        <v>61.2</v>
      </c>
      <c r="E38" s="66">
        <v>61.3</v>
      </c>
      <c r="F38" s="66">
        <v>61.1</v>
      </c>
      <c r="G38" s="66">
        <v>61.4</v>
      </c>
      <c r="H38" s="253">
        <v>61.5</v>
      </c>
      <c r="I38" s="251"/>
      <c r="J38" s="66">
        <v>61.3</v>
      </c>
      <c r="K38" s="66">
        <v>61.2</v>
      </c>
      <c r="L38" s="66">
        <v>60.8</v>
      </c>
      <c r="M38" s="66">
        <v>60.9</v>
      </c>
      <c r="N38" s="253">
        <v>60.9</v>
      </c>
    </row>
    <row r="39" spans="2:14" ht="12.75">
      <c r="B39" s="36"/>
      <c r="C39" s="37" t="s">
        <v>798</v>
      </c>
      <c r="D39" s="148" t="s">
        <v>603</v>
      </c>
      <c r="E39" s="148" t="s">
        <v>603</v>
      </c>
      <c r="F39" s="148" t="s">
        <v>603</v>
      </c>
      <c r="G39" s="148" t="s">
        <v>603</v>
      </c>
      <c r="H39" s="254">
        <v>66.3</v>
      </c>
      <c r="I39" s="255"/>
      <c r="J39" s="148" t="s">
        <v>603</v>
      </c>
      <c r="K39" s="148" t="s">
        <v>603</v>
      </c>
      <c r="L39" s="148" t="s">
        <v>603</v>
      </c>
      <c r="M39" s="148" t="s">
        <v>603</v>
      </c>
      <c r="N39" s="254">
        <v>64.2</v>
      </c>
    </row>
    <row r="40" spans="2:14" s="20" customFormat="1" ht="12.75">
      <c r="B40" s="17"/>
      <c r="C40" s="17"/>
      <c r="D40" s="19"/>
      <c r="E40" s="19"/>
      <c r="F40" s="19"/>
      <c r="G40" s="19"/>
      <c r="H40" s="19"/>
      <c r="I40" s="17"/>
      <c r="J40" s="19"/>
      <c r="K40" s="19"/>
      <c r="L40" s="19"/>
      <c r="M40" s="19"/>
      <c r="N40" s="17"/>
    </row>
    <row r="41" spans="2:14" s="20" customFormat="1" ht="12.75">
      <c r="B41" s="17"/>
      <c r="C41" s="25" t="s">
        <v>557</v>
      </c>
      <c r="D41" s="19"/>
      <c r="E41" s="19"/>
      <c r="F41" s="19"/>
      <c r="G41" s="19"/>
      <c r="H41" s="19"/>
      <c r="I41" s="17"/>
      <c r="J41" s="19"/>
      <c r="K41" s="19"/>
      <c r="L41" s="19"/>
      <c r="M41" s="19"/>
      <c r="N41" s="17"/>
    </row>
  </sheetData>
  <mergeCells count="2">
    <mergeCell ref="D9:H9"/>
    <mergeCell ref="J9:N9"/>
  </mergeCells>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codeName="Sheet38"/>
  <dimension ref="C2:E49"/>
  <sheetViews>
    <sheetView showGridLines="0" workbookViewId="0" topLeftCell="A1">
      <selection activeCell="A1" sqref="A1"/>
    </sheetView>
  </sheetViews>
  <sheetFormatPr defaultColWidth="9.140625" defaultRowHeight="12.75"/>
  <cols>
    <col min="1" max="2" width="9.140625" style="4" customWidth="1"/>
    <col min="3" max="3" width="17.28125" style="4" customWidth="1"/>
    <col min="4" max="16384" width="9.140625" style="4" customWidth="1"/>
  </cols>
  <sheetData>
    <row r="1" s="297" customFormat="1" ht="12"/>
    <row r="2" ht="12">
      <c r="C2" s="4" t="s">
        <v>737</v>
      </c>
    </row>
    <row r="3" ht="12">
      <c r="C3" s="4" t="s">
        <v>738</v>
      </c>
    </row>
    <row r="4" ht="12">
      <c r="C4" s="4" t="s">
        <v>867</v>
      </c>
    </row>
    <row r="5" ht="12"/>
    <row r="6" ht="12">
      <c r="C6" s="4" t="s">
        <v>876</v>
      </c>
    </row>
    <row r="7" ht="12">
      <c r="C7" s="4" t="s">
        <v>860</v>
      </c>
    </row>
    <row r="8" ht="12"/>
    <row r="9" spans="4:5" ht="12">
      <c r="D9" s="33" t="s">
        <v>829</v>
      </c>
      <c r="E9" s="33" t="s">
        <v>830</v>
      </c>
    </row>
    <row r="10" spans="3:5" ht="12">
      <c r="C10" s="70" t="s">
        <v>359</v>
      </c>
      <c r="D10" s="34">
        <v>17.69</v>
      </c>
      <c r="E10" s="34">
        <v>22.09</v>
      </c>
    </row>
    <row r="11" spans="3:5" ht="12">
      <c r="C11" s="70" t="s">
        <v>778</v>
      </c>
      <c r="D11" s="34">
        <v>17.25</v>
      </c>
      <c r="E11" s="34">
        <v>21.3</v>
      </c>
    </row>
    <row r="12" spans="3:5" ht="12">
      <c r="C12" s="70" t="s">
        <v>791</v>
      </c>
      <c r="D12" s="34">
        <v>16.83</v>
      </c>
      <c r="E12" s="34">
        <v>20.95</v>
      </c>
    </row>
    <row r="13" spans="3:5" ht="12">
      <c r="C13" s="70" t="s">
        <v>792</v>
      </c>
      <c r="D13" s="34">
        <v>17.44</v>
      </c>
      <c r="E13" s="34">
        <v>20.74</v>
      </c>
    </row>
    <row r="14" spans="3:5" ht="12">
      <c r="C14" s="70" t="s">
        <v>898</v>
      </c>
      <c r="D14" s="34">
        <v>16.82</v>
      </c>
      <c r="E14" s="34">
        <v>20.58</v>
      </c>
    </row>
    <row r="15" spans="3:5" ht="12">
      <c r="C15" s="70" t="s">
        <v>601</v>
      </c>
      <c r="D15" s="34">
        <v>16.71</v>
      </c>
      <c r="E15" s="34">
        <v>20.37</v>
      </c>
    </row>
    <row r="16" spans="3:5" ht="12">
      <c r="C16" s="70" t="s">
        <v>786</v>
      </c>
      <c r="D16" s="34">
        <v>17.02</v>
      </c>
      <c r="E16" s="34">
        <v>20.36</v>
      </c>
    </row>
    <row r="17" spans="3:5" ht="12">
      <c r="C17" s="70" t="s">
        <v>770</v>
      </c>
      <c r="D17" s="34">
        <v>16.56</v>
      </c>
      <c r="E17" s="34">
        <v>20.22</v>
      </c>
    </row>
    <row r="18" spans="3:5" ht="12">
      <c r="C18" s="70" t="s">
        <v>774</v>
      </c>
      <c r="D18" s="34">
        <v>16.87</v>
      </c>
      <c r="E18" s="34">
        <v>20.14</v>
      </c>
    </row>
    <row r="19" spans="3:5" ht="12">
      <c r="C19" s="70" t="s">
        <v>785</v>
      </c>
      <c r="D19" s="34">
        <v>16.44</v>
      </c>
      <c r="E19" s="34">
        <v>20.13</v>
      </c>
    </row>
    <row r="20" spans="3:5" ht="12">
      <c r="C20" s="70" t="s">
        <v>776</v>
      </c>
      <c r="D20" s="34">
        <v>16.84</v>
      </c>
      <c r="E20" s="34">
        <v>19.97</v>
      </c>
    </row>
    <row r="21" spans="3:5" ht="12">
      <c r="C21" s="70" t="s">
        <v>793</v>
      </c>
      <c r="D21" s="34">
        <v>17.02</v>
      </c>
      <c r="E21" s="34">
        <v>19.52</v>
      </c>
    </row>
    <row r="22" spans="3:5" ht="12">
      <c r="C22" s="70" t="s">
        <v>602</v>
      </c>
      <c r="D22" s="34">
        <v>16.08</v>
      </c>
      <c r="E22" s="34">
        <v>19.44</v>
      </c>
    </row>
    <row r="23" spans="3:5" ht="12">
      <c r="C23" s="70" t="s">
        <v>784</v>
      </c>
      <c r="D23" s="34">
        <v>16.23</v>
      </c>
      <c r="E23" s="34">
        <v>19.36</v>
      </c>
    </row>
    <row r="24" spans="3:5" ht="12">
      <c r="C24" s="70" t="s">
        <v>789</v>
      </c>
      <c r="D24" s="34">
        <v>15.17</v>
      </c>
      <c r="E24" s="34">
        <v>19.26</v>
      </c>
    </row>
    <row r="25" spans="3:5" ht="12">
      <c r="C25" s="70" t="s">
        <v>777</v>
      </c>
      <c r="D25" s="34">
        <v>17.13</v>
      </c>
      <c r="E25" s="34">
        <v>19.24</v>
      </c>
    </row>
    <row r="26" spans="3:5" ht="12">
      <c r="C26" s="70" t="s">
        <v>780</v>
      </c>
      <c r="D26" s="34">
        <v>16.83</v>
      </c>
      <c r="E26" s="34">
        <v>19.11</v>
      </c>
    </row>
    <row r="27" spans="3:5" ht="12">
      <c r="C27" s="70" t="s">
        <v>773</v>
      </c>
      <c r="D27" s="34">
        <v>16.14</v>
      </c>
      <c r="E27" s="34">
        <v>19.1</v>
      </c>
    </row>
    <row r="28" spans="3:5" ht="12">
      <c r="C28" s="70" t="s">
        <v>787</v>
      </c>
      <c r="D28" s="34">
        <v>14.29</v>
      </c>
      <c r="E28" s="34">
        <v>18.49</v>
      </c>
    </row>
    <row r="29" spans="3:5" ht="12">
      <c r="C29" s="70" t="s">
        <v>775</v>
      </c>
      <c r="D29" s="34">
        <v>13.08</v>
      </c>
      <c r="E29" s="34">
        <v>18.05</v>
      </c>
    </row>
    <row r="30" spans="3:5" ht="12">
      <c r="C30" s="70" t="s">
        <v>772</v>
      </c>
      <c r="D30" s="34">
        <v>14.42</v>
      </c>
      <c r="E30" s="34">
        <v>17.72</v>
      </c>
    </row>
    <row r="31" spans="3:5" ht="12">
      <c r="C31" s="70" t="s">
        <v>782</v>
      </c>
      <c r="D31" s="34">
        <v>13.01</v>
      </c>
      <c r="E31" s="34">
        <v>17.61</v>
      </c>
    </row>
    <row r="32" spans="3:5" ht="12">
      <c r="C32" s="70" t="s">
        <v>781</v>
      </c>
      <c r="D32" s="34">
        <v>12.5</v>
      </c>
      <c r="E32" s="34">
        <v>17.19</v>
      </c>
    </row>
    <row r="33" spans="3:5" ht="12">
      <c r="C33" s="70" t="s">
        <v>783</v>
      </c>
      <c r="D33" s="34">
        <v>13.3</v>
      </c>
      <c r="E33" s="34">
        <v>17.18</v>
      </c>
    </row>
    <row r="34" spans="3:5" ht="12">
      <c r="C34" s="70" t="s">
        <v>790</v>
      </c>
      <c r="D34" s="34">
        <v>13.28</v>
      </c>
      <c r="E34" s="34">
        <v>17.1</v>
      </c>
    </row>
    <row r="35" spans="3:5" ht="12">
      <c r="C35" s="70" t="s">
        <v>788</v>
      </c>
      <c r="D35" s="34">
        <v>13.36</v>
      </c>
      <c r="E35" s="34">
        <v>16.15</v>
      </c>
    </row>
    <row r="36" spans="3:5" ht="12">
      <c r="C36" s="70" t="s">
        <v>771</v>
      </c>
      <c r="D36" s="34">
        <v>13.05</v>
      </c>
      <c r="E36" s="34">
        <v>16.12</v>
      </c>
    </row>
    <row r="37" spans="3:5" ht="12">
      <c r="C37" s="70"/>
      <c r="D37" s="34"/>
      <c r="E37" s="34"/>
    </row>
    <row r="38" spans="3:5" ht="12">
      <c r="C38" s="70" t="s">
        <v>799</v>
      </c>
      <c r="D38" s="34">
        <v>18.14</v>
      </c>
      <c r="E38" s="34">
        <v>21.75</v>
      </c>
    </row>
    <row r="39" spans="3:5" ht="12">
      <c r="C39" s="70" t="s">
        <v>358</v>
      </c>
      <c r="D39" s="34">
        <v>18.29</v>
      </c>
      <c r="E39" s="34">
        <v>21.57</v>
      </c>
    </row>
    <row r="40" spans="3:5" ht="12">
      <c r="C40" s="70" t="s">
        <v>797</v>
      </c>
      <c r="D40" s="34">
        <v>18.39</v>
      </c>
      <c r="E40" s="34">
        <v>20.99</v>
      </c>
    </row>
    <row r="41" spans="3:5" ht="12">
      <c r="C41" s="70" t="s">
        <v>798</v>
      </c>
      <c r="D41" s="34">
        <v>17.25</v>
      </c>
      <c r="E41" s="34">
        <v>20.88</v>
      </c>
    </row>
    <row r="42" spans="3:5" ht="12">
      <c r="C42" s="70" t="s">
        <v>794</v>
      </c>
      <c r="D42" s="34">
        <v>13.77</v>
      </c>
      <c r="E42" s="34">
        <v>17.28</v>
      </c>
    </row>
    <row r="43" spans="3:5" ht="12">
      <c r="C43" s="70" t="s">
        <v>795</v>
      </c>
      <c r="D43" s="34">
        <v>13.43</v>
      </c>
      <c r="E43" s="34">
        <v>15.22</v>
      </c>
    </row>
    <row r="44" ht="12">
      <c r="E44" s="34"/>
    </row>
    <row r="45" ht="12">
      <c r="C45" s="4" t="s">
        <v>360</v>
      </c>
    </row>
    <row r="46" ht="12">
      <c r="C46" s="4" t="s">
        <v>605</v>
      </c>
    </row>
    <row r="47" ht="12">
      <c r="C47" s="25" t="s">
        <v>558</v>
      </c>
    </row>
    <row r="49" ht="12">
      <c r="C49" s="4" t="s">
        <v>567</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2"/>
  <dimension ref="C2:G21"/>
  <sheetViews>
    <sheetView showGridLines="0" workbookViewId="0" topLeftCell="A1">
      <selection activeCell="A1" sqref="A1"/>
    </sheetView>
  </sheetViews>
  <sheetFormatPr defaultColWidth="9.140625" defaultRowHeight="12.75"/>
  <cols>
    <col min="1" max="2" width="9.140625" style="4" customWidth="1"/>
    <col min="3" max="3" width="28.28125" style="4" customWidth="1"/>
    <col min="4" max="16384" width="9.140625" style="4" customWidth="1"/>
  </cols>
  <sheetData>
    <row r="1" s="297" customFormat="1" ht="12"/>
    <row r="2" ht="12">
      <c r="C2" s="4" t="s">
        <v>737</v>
      </c>
    </row>
    <row r="3" ht="12">
      <c r="C3" s="4" t="s">
        <v>738</v>
      </c>
    </row>
    <row r="4" ht="12">
      <c r="C4" s="4" t="s">
        <v>739</v>
      </c>
    </row>
    <row r="5" ht="12"/>
    <row r="6" ht="12">
      <c r="C6" s="4" t="s">
        <v>740</v>
      </c>
    </row>
    <row r="7" ht="12">
      <c r="C7" s="4" t="s">
        <v>755</v>
      </c>
    </row>
    <row r="8" spans="4:6" ht="12.75">
      <c r="D8"/>
      <c r="E8"/>
      <c r="F8" s="22"/>
    </row>
    <row r="9" spans="4:7" ht="12">
      <c r="D9" s="4">
        <v>1960</v>
      </c>
      <c r="E9" s="4">
        <v>2005</v>
      </c>
      <c r="F9" s="4">
        <v>2050</v>
      </c>
      <c r="G9" s="25"/>
    </row>
    <row r="10" spans="3:7" ht="12">
      <c r="C10" s="70" t="s">
        <v>606</v>
      </c>
      <c r="D10" s="22">
        <v>13.27889948682869</v>
      </c>
      <c r="E10" s="22">
        <v>7.535181006917993</v>
      </c>
      <c r="F10" s="54">
        <v>5.135844795184831</v>
      </c>
      <c r="G10" s="52"/>
    </row>
    <row r="11" spans="3:7" ht="12.75">
      <c r="C11" s="70" t="s">
        <v>748</v>
      </c>
      <c r="D11" s="34">
        <v>21.685585852712347</v>
      </c>
      <c r="E11" s="22">
        <v>20.153939881969396</v>
      </c>
      <c r="F11" s="54">
        <v>15.32806015087985</v>
      </c>
      <c r="G11" s="53"/>
    </row>
    <row r="12" spans="3:7" ht="12.75">
      <c r="C12" s="70" t="s">
        <v>749</v>
      </c>
      <c r="D12" s="34">
        <v>14.709470631092858</v>
      </c>
      <c r="E12" s="22">
        <v>17.412837420800887</v>
      </c>
      <c r="F12" s="54">
        <v>18.041760637003286</v>
      </c>
      <c r="G12" s="53"/>
    </row>
    <row r="13" spans="3:7" ht="12.75">
      <c r="C13" s="70" t="s">
        <v>750</v>
      </c>
      <c r="D13" s="34">
        <v>3.1035007063155464</v>
      </c>
      <c r="E13" s="22">
        <v>1.9631909185784693</v>
      </c>
      <c r="F13" s="54">
        <v>1.1153062677729464</v>
      </c>
      <c r="G13"/>
    </row>
    <row r="14" spans="3:7" ht="12.75">
      <c r="C14" s="70" t="s">
        <v>751</v>
      </c>
      <c r="D14" s="34">
        <v>3.9547733770986215</v>
      </c>
      <c r="E14" s="22">
        <v>2.209646999555317</v>
      </c>
      <c r="F14" s="54">
        <v>1.1731980515895106</v>
      </c>
      <c r="G14"/>
    </row>
    <row r="15" spans="3:7" ht="12.75">
      <c r="C15" s="70" t="s">
        <v>752</v>
      </c>
      <c r="D15" s="34">
        <v>6.139915453221065</v>
      </c>
      <c r="E15" s="22">
        <v>4.602570382198798</v>
      </c>
      <c r="F15" s="54">
        <v>4.378222549246911</v>
      </c>
      <c r="G15"/>
    </row>
    <row r="16" spans="3:6" ht="12">
      <c r="C16" s="4" t="s">
        <v>535</v>
      </c>
      <c r="D16" s="55">
        <v>3.7378136243865745</v>
      </c>
      <c r="E16" s="22">
        <v>2.3491568595638235</v>
      </c>
      <c r="F16" s="55">
        <v>1.745552771880602</v>
      </c>
    </row>
    <row r="17" spans="3:6" ht="12">
      <c r="C17" s="4" t="s">
        <v>534</v>
      </c>
      <c r="D17" s="55">
        <v>33.3900408683443</v>
      </c>
      <c r="E17" s="22">
        <v>43.77347653041532</v>
      </c>
      <c r="F17" s="55">
        <v>53.08205477644207</v>
      </c>
    </row>
    <row r="18" spans="4:6" ht="12.75">
      <c r="D18" s="56"/>
      <c r="E18" s="56"/>
      <c r="F18" s="56"/>
    </row>
    <row r="19" spans="3:6" ht="12.75">
      <c r="C19" s="4" t="s">
        <v>756</v>
      </c>
      <c r="D19"/>
      <c r="E19"/>
      <c r="F19"/>
    </row>
    <row r="20" spans="3:4" ht="12">
      <c r="C20" s="4" t="s">
        <v>757</v>
      </c>
      <c r="D20" s="22"/>
    </row>
    <row r="21" spans="3:4" ht="12">
      <c r="C21" s="4" t="s">
        <v>529</v>
      </c>
      <c r="D21" s="22"/>
    </row>
  </sheetData>
  <printOptions/>
  <pageMargins left="0.75" right="0.75" top="1" bottom="1" header="0.5" footer="0.5"/>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codeName="Sheet67"/>
  <dimension ref="B1:F44"/>
  <sheetViews>
    <sheetView workbookViewId="0" topLeftCell="A1">
      <selection activeCell="A1" sqref="A1"/>
    </sheetView>
  </sheetViews>
  <sheetFormatPr defaultColWidth="9.140625" defaultRowHeight="12.75"/>
  <cols>
    <col min="1" max="1" width="9.140625" style="4" customWidth="1"/>
    <col min="2" max="2" width="9.140625" style="25" customWidth="1"/>
    <col min="3" max="3" width="17.28125" style="4" customWidth="1"/>
    <col min="4" max="5" width="9.140625" style="4" customWidth="1"/>
    <col min="6" max="6" width="9.140625" style="119" customWidth="1"/>
    <col min="7" max="16384" width="9.140625" style="4" customWidth="1"/>
  </cols>
  <sheetData>
    <row r="1" s="297" customFormat="1" ht="12">
      <c r="F1" s="324"/>
    </row>
    <row r="2" ht="12">
      <c r="C2" s="4" t="s">
        <v>737</v>
      </c>
    </row>
    <row r="3" ht="12">
      <c r="C3" s="4" t="s">
        <v>738</v>
      </c>
    </row>
    <row r="4" ht="12">
      <c r="C4" s="4" t="s">
        <v>867</v>
      </c>
    </row>
    <row r="6" ht="12">
      <c r="C6" s="4" t="s">
        <v>877</v>
      </c>
    </row>
    <row r="7" ht="12">
      <c r="C7" s="4" t="s">
        <v>860</v>
      </c>
    </row>
    <row r="9" spans="2:5" ht="12">
      <c r="B9" s="120"/>
      <c r="D9" s="33" t="s">
        <v>829</v>
      </c>
      <c r="E9" s="33" t="s">
        <v>830</v>
      </c>
    </row>
    <row r="10" spans="2:6" ht="12">
      <c r="B10" s="120"/>
      <c r="C10" s="4" t="s">
        <v>779</v>
      </c>
      <c r="D10" s="22">
        <v>14.4</v>
      </c>
      <c r="E10" s="22">
        <v>11.9</v>
      </c>
      <c r="F10" s="121"/>
    </row>
    <row r="11" spans="2:6" ht="12">
      <c r="B11" s="120"/>
      <c r="C11" s="4" t="s">
        <v>770</v>
      </c>
      <c r="D11" s="22">
        <v>12.6</v>
      </c>
      <c r="E11" s="22">
        <v>11.7</v>
      </c>
      <c r="F11" s="121"/>
    </row>
    <row r="12" spans="2:6" ht="12">
      <c r="B12" s="120"/>
      <c r="C12" s="4" t="s">
        <v>778</v>
      </c>
      <c r="D12" s="22">
        <v>12.5</v>
      </c>
      <c r="E12" s="22">
        <v>11.3</v>
      </c>
      <c r="F12" s="121"/>
    </row>
    <row r="13" spans="2:6" ht="12">
      <c r="B13" s="120"/>
      <c r="C13" s="48" t="s">
        <v>786</v>
      </c>
      <c r="D13" s="22">
        <v>12.2</v>
      </c>
      <c r="E13" s="22">
        <v>10.2</v>
      </c>
      <c r="F13" s="121"/>
    </row>
    <row r="14" spans="2:6" ht="12">
      <c r="B14" s="120"/>
      <c r="C14" s="48" t="s">
        <v>780</v>
      </c>
      <c r="D14" s="22">
        <v>11.5</v>
      </c>
      <c r="E14" s="22">
        <v>12.6</v>
      </c>
      <c r="F14" s="121"/>
    </row>
    <row r="15" spans="2:6" ht="12">
      <c r="B15" s="120"/>
      <c r="C15" s="48" t="s">
        <v>787</v>
      </c>
      <c r="D15" s="22">
        <v>11.4</v>
      </c>
      <c r="E15" s="22">
        <v>9.2</v>
      </c>
      <c r="F15" s="121"/>
    </row>
    <row r="16" spans="2:6" ht="12">
      <c r="B16" s="120"/>
      <c r="C16" s="48" t="s">
        <v>777</v>
      </c>
      <c r="D16" s="22">
        <v>10.5</v>
      </c>
      <c r="E16" s="22">
        <v>9.9</v>
      </c>
      <c r="F16" s="121"/>
    </row>
    <row r="17" spans="2:6" ht="12">
      <c r="B17" s="120"/>
      <c r="C17" s="48" t="s">
        <v>776</v>
      </c>
      <c r="D17" s="22">
        <v>10.4</v>
      </c>
      <c r="E17" s="22">
        <v>10.1</v>
      </c>
      <c r="F17" s="121"/>
    </row>
    <row r="18" spans="2:6" ht="12">
      <c r="B18" s="120"/>
      <c r="C18" s="48" t="s">
        <v>792</v>
      </c>
      <c r="D18" s="22">
        <v>10.4</v>
      </c>
      <c r="E18" s="22">
        <v>8.9</v>
      </c>
      <c r="F18" s="121"/>
    </row>
    <row r="19" spans="2:6" ht="12">
      <c r="B19" s="120"/>
      <c r="C19" s="48" t="s">
        <v>784</v>
      </c>
      <c r="D19" s="22">
        <v>10.3</v>
      </c>
      <c r="E19" s="22">
        <v>9.9</v>
      </c>
      <c r="F19" s="121"/>
    </row>
    <row r="20" spans="2:5" ht="12">
      <c r="B20" s="122"/>
      <c r="C20" s="48" t="s">
        <v>772</v>
      </c>
      <c r="D20" s="22">
        <v>10</v>
      </c>
      <c r="E20" s="22">
        <v>9.5</v>
      </c>
    </row>
    <row r="21" spans="2:5" ht="12">
      <c r="B21" s="122"/>
      <c r="C21" s="48" t="s">
        <v>773</v>
      </c>
      <c r="D21" s="22">
        <v>9.9</v>
      </c>
      <c r="E21" s="22">
        <v>8.4</v>
      </c>
    </row>
    <row r="22" spans="2:6" ht="12">
      <c r="B22" s="122"/>
      <c r="C22" s="4" t="s">
        <v>793</v>
      </c>
      <c r="D22" s="22">
        <v>9.6</v>
      </c>
      <c r="E22" s="22">
        <v>8.2</v>
      </c>
      <c r="F22" s="121"/>
    </row>
    <row r="23" spans="2:6" ht="12">
      <c r="B23" s="122"/>
      <c r="C23" s="4" t="s">
        <v>785</v>
      </c>
      <c r="D23" s="22">
        <v>9.5</v>
      </c>
      <c r="E23" s="22">
        <v>9.2</v>
      </c>
      <c r="F23" s="121"/>
    </row>
    <row r="24" spans="2:6" ht="12">
      <c r="B24" s="122"/>
      <c r="C24" s="4" t="s">
        <v>774</v>
      </c>
      <c r="D24" s="22">
        <v>9.2</v>
      </c>
      <c r="E24" s="22">
        <v>10.8</v>
      </c>
      <c r="F24" s="121"/>
    </row>
    <row r="25" spans="2:5" ht="12">
      <c r="B25" s="122"/>
      <c r="C25" s="4" t="s">
        <v>600</v>
      </c>
      <c r="D25" s="22">
        <v>8.9</v>
      </c>
      <c r="E25" s="22">
        <v>8.2</v>
      </c>
    </row>
    <row r="26" spans="2:5" ht="12">
      <c r="B26" s="122"/>
      <c r="C26" s="4" t="s">
        <v>602</v>
      </c>
      <c r="D26" s="22">
        <v>7.7</v>
      </c>
      <c r="E26" s="22">
        <v>8.4</v>
      </c>
    </row>
    <row r="27" spans="2:5" ht="12">
      <c r="B27" s="122"/>
      <c r="C27" s="4" t="s">
        <v>783</v>
      </c>
      <c r="D27" s="22">
        <v>7.2</v>
      </c>
      <c r="E27" s="22">
        <v>6.1</v>
      </c>
    </row>
    <row r="28" spans="2:5" ht="12">
      <c r="B28" s="122"/>
      <c r="C28" s="4" t="s">
        <v>791</v>
      </c>
      <c r="D28" s="34">
        <v>7.1</v>
      </c>
      <c r="E28" s="34">
        <v>6.5</v>
      </c>
    </row>
    <row r="29" spans="2:5" ht="12">
      <c r="B29" s="122"/>
      <c r="C29" s="4" t="s">
        <v>965</v>
      </c>
      <c r="D29" s="34" t="s">
        <v>603</v>
      </c>
      <c r="E29" s="34" t="s">
        <v>603</v>
      </c>
    </row>
    <row r="30" spans="2:5" ht="12">
      <c r="B30" s="122"/>
      <c r="C30" s="4" t="s">
        <v>951</v>
      </c>
      <c r="D30" s="34" t="s">
        <v>603</v>
      </c>
      <c r="E30" s="34" t="s">
        <v>603</v>
      </c>
    </row>
    <row r="31" spans="2:6" ht="12">
      <c r="B31" s="122"/>
      <c r="C31" s="4" t="s">
        <v>956</v>
      </c>
      <c r="D31" s="34" t="s">
        <v>603</v>
      </c>
      <c r="E31" s="34" t="s">
        <v>603</v>
      </c>
      <c r="F31" s="121"/>
    </row>
    <row r="32" spans="2:6" ht="12">
      <c r="B32" s="122"/>
      <c r="C32" s="4" t="s">
        <v>958</v>
      </c>
      <c r="D32" s="34" t="s">
        <v>603</v>
      </c>
      <c r="E32" s="34" t="s">
        <v>603</v>
      </c>
      <c r="F32" s="121"/>
    </row>
    <row r="33" spans="2:6" ht="12">
      <c r="B33" s="122"/>
      <c r="C33" s="4" t="s">
        <v>361</v>
      </c>
      <c r="D33" s="34" t="s">
        <v>603</v>
      </c>
      <c r="E33" s="34" t="s">
        <v>603</v>
      </c>
      <c r="F33" s="121"/>
    </row>
    <row r="34" spans="2:5" ht="12">
      <c r="B34" s="122"/>
      <c r="C34" s="4" t="s">
        <v>959</v>
      </c>
      <c r="D34" s="34" t="s">
        <v>603</v>
      </c>
      <c r="E34" s="34" t="s">
        <v>603</v>
      </c>
    </row>
    <row r="35" spans="2:5" ht="12">
      <c r="B35" s="122"/>
      <c r="C35" s="4" t="s">
        <v>948</v>
      </c>
      <c r="D35" s="34" t="s">
        <v>603</v>
      </c>
      <c r="E35" s="34" t="s">
        <v>603</v>
      </c>
    </row>
    <row r="36" spans="2:5" ht="12">
      <c r="B36" s="122"/>
      <c r="C36" s="4" t="s">
        <v>954</v>
      </c>
      <c r="D36" s="34" t="s">
        <v>603</v>
      </c>
      <c r="E36" s="34" t="s">
        <v>603</v>
      </c>
    </row>
    <row r="37" spans="2:5" ht="12">
      <c r="B37" s="122"/>
      <c r="D37" s="22"/>
      <c r="E37" s="22"/>
    </row>
    <row r="38" spans="2:5" ht="12">
      <c r="B38" s="122"/>
      <c r="C38" s="4" t="s">
        <v>798</v>
      </c>
      <c r="D38" s="22">
        <v>11.9</v>
      </c>
      <c r="E38" s="22">
        <v>12.1</v>
      </c>
    </row>
    <row r="39" spans="2:5" ht="12">
      <c r="B39" s="122"/>
      <c r="D39" s="22"/>
      <c r="E39" s="22"/>
    </row>
    <row r="40" spans="2:5" ht="12">
      <c r="B40" s="122"/>
      <c r="C40" s="4" t="s">
        <v>878</v>
      </c>
      <c r="D40" s="22"/>
      <c r="E40" s="22"/>
    </row>
    <row r="41" spans="2:5" ht="12">
      <c r="B41" s="122"/>
      <c r="C41" s="4" t="s">
        <v>879</v>
      </c>
      <c r="D41" s="22"/>
      <c r="E41" s="22"/>
    </row>
    <row r="42" spans="2:3" ht="12">
      <c r="B42" s="122"/>
      <c r="C42" s="25" t="s">
        <v>559</v>
      </c>
    </row>
    <row r="43" ht="12">
      <c r="B43" s="122"/>
    </row>
    <row r="44" ht="12">
      <c r="C44" s="27" t="s">
        <v>568</v>
      </c>
    </row>
  </sheetData>
  <printOptions/>
  <pageMargins left="0.75" right="0.75" top="1" bottom="1" header="0.5" footer="0.5"/>
  <pageSetup horizontalDpi="2400" verticalDpi="2400" orientation="portrait" paperSize="9" r:id="rId2"/>
  <drawing r:id="rId1"/>
</worksheet>
</file>

<file path=xl/worksheets/sheet51.xml><?xml version="1.0" encoding="utf-8"?>
<worksheet xmlns="http://schemas.openxmlformats.org/spreadsheetml/2006/main" xmlns:r="http://schemas.openxmlformats.org/officeDocument/2006/relationships">
  <sheetPr codeName="Sheet66"/>
  <dimension ref="B2:P46"/>
  <sheetViews>
    <sheetView workbookViewId="0" topLeftCell="A1">
      <selection activeCell="A1" sqref="A1"/>
    </sheetView>
  </sheetViews>
  <sheetFormatPr defaultColWidth="9.140625" defaultRowHeight="12.75"/>
  <cols>
    <col min="1" max="1" width="9.140625" style="4" customWidth="1"/>
    <col min="2" max="2" width="1.7109375" style="4" customWidth="1"/>
    <col min="3" max="3" width="16.28125" style="4" customWidth="1"/>
    <col min="4" max="9" width="6.28125" style="4" customWidth="1"/>
    <col min="10" max="10" width="1.7109375" style="4" customWidth="1"/>
    <col min="11" max="16" width="6.28125" style="4" customWidth="1"/>
    <col min="17" max="16384" width="9.140625" style="4" customWidth="1"/>
  </cols>
  <sheetData>
    <row r="1" s="297" customFormat="1" ht="12"/>
    <row r="2" ht="12">
      <c r="C2" s="4" t="s">
        <v>737</v>
      </c>
    </row>
    <row r="3" ht="12">
      <c r="C3" s="4" t="s">
        <v>738</v>
      </c>
    </row>
    <row r="4" ht="12">
      <c r="C4" s="4" t="s">
        <v>867</v>
      </c>
    </row>
    <row r="6" ht="12">
      <c r="C6" s="4" t="s">
        <v>880</v>
      </c>
    </row>
    <row r="7" ht="12">
      <c r="C7" s="4" t="s">
        <v>860</v>
      </c>
    </row>
    <row r="9" spans="4:16" ht="18.75" customHeight="1">
      <c r="D9" s="305" t="s">
        <v>829</v>
      </c>
      <c r="E9" s="305"/>
      <c r="F9" s="305"/>
      <c r="G9" s="305"/>
      <c r="H9" s="305"/>
      <c r="I9" s="305"/>
      <c r="J9" s="18"/>
      <c r="K9" s="305" t="s">
        <v>830</v>
      </c>
      <c r="L9" s="305"/>
      <c r="M9" s="305"/>
      <c r="N9" s="305"/>
      <c r="O9" s="305"/>
      <c r="P9" s="305"/>
    </row>
    <row r="10" spans="4:16" ht="18.75" customHeight="1">
      <c r="D10" s="117">
        <v>1995</v>
      </c>
      <c r="E10" s="117">
        <v>1997</v>
      </c>
      <c r="F10" s="117">
        <v>1999</v>
      </c>
      <c r="G10" s="117">
        <v>2001</v>
      </c>
      <c r="H10" s="117">
        <v>2003</v>
      </c>
      <c r="I10" s="117">
        <v>2005</v>
      </c>
      <c r="J10" s="117"/>
      <c r="K10" s="117">
        <v>1995</v>
      </c>
      <c r="L10" s="117">
        <v>1997</v>
      </c>
      <c r="M10" s="117">
        <v>1999</v>
      </c>
      <c r="N10" s="117">
        <v>2001</v>
      </c>
      <c r="O10" s="117">
        <v>2003</v>
      </c>
      <c r="P10" s="117">
        <v>2005</v>
      </c>
    </row>
    <row r="11" spans="2:16" ht="12">
      <c r="B11" s="142"/>
      <c r="C11" s="143" t="s">
        <v>606</v>
      </c>
      <c r="D11" s="144" t="s">
        <v>603</v>
      </c>
      <c r="E11" s="144" t="s">
        <v>603</v>
      </c>
      <c r="F11" s="144" t="s">
        <v>603</v>
      </c>
      <c r="G11" s="144" t="s">
        <v>603</v>
      </c>
      <c r="H11" s="145">
        <v>15.88</v>
      </c>
      <c r="I11" s="144" t="s">
        <v>603</v>
      </c>
      <c r="J11" s="142"/>
      <c r="K11" s="144" t="s">
        <v>603</v>
      </c>
      <c r="L11" s="144" t="s">
        <v>603</v>
      </c>
      <c r="M11" s="144" t="s">
        <v>603</v>
      </c>
      <c r="N11" s="144" t="s">
        <v>603</v>
      </c>
      <c r="O11" s="144">
        <v>19.36</v>
      </c>
      <c r="P11" s="144" t="s">
        <v>603</v>
      </c>
    </row>
    <row r="12" spans="3:16" ht="12">
      <c r="C12" s="8" t="s">
        <v>770</v>
      </c>
      <c r="D12" s="34">
        <v>14.83</v>
      </c>
      <c r="E12" s="34">
        <v>15.21</v>
      </c>
      <c r="F12" s="34">
        <v>15.46</v>
      </c>
      <c r="G12" s="34">
        <v>15.91</v>
      </c>
      <c r="H12" s="22">
        <v>15.95</v>
      </c>
      <c r="I12" s="34">
        <v>16.56</v>
      </c>
      <c r="K12" s="34">
        <v>19.3</v>
      </c>
      <c r="L12" s="34">
        <v>19.54</v>
      </c>
      <c r="M12" s="34">
        <v>19.65</v>
      </c>
      <c r="N12" s="34">
        <v>19.88</v>
      </c>
      <c r="O12" s="34">
        <v>19.56</v>
      </c>
      <c r="P12" s="34">
        <v>20.22</v>
      </c>
    </row>
    <row r="13" spans="3:16" ht="12">
      <c r="C13" s="8" t="s">
        <v>771</v>
      </c>
      <c r="D13" s="34">
        <v>12.71</v>
      </c>
      <c r="E13" s="34">
        <v>12.33</v>
      </c>
      <c r="F13" s="34">
        <v>12.92</v>
      </c>
      <c r="G13" s="34">
        <v>13.01</v>
      </c>
      <c r="H13" s="22">
        <v>12.99</v>
      </c>
      <c r="I13" s="34">
        <v>13.05</v>
      </c>
      <c r="K13" s="34">
        <v>15.34</v>
      </c>
      <c r="L13" s="34">
        <v>14.74</v>
      </c>
      <c r="M13" s="34">
        <v>15.37</v>
      </c>
      <c r="N13" s="34">
        <v>15.67</v>
      </c>
      <c r="O13" s="34">
        <v>15.85</v>
      </c>
      <c r="P13" s="34">
        <v>16.12</v>
      </c>
    </row>
    <row r="14" spans="3:16" ht="12">
      <c r="C14" s="8" t="s">
        <v>772</v>
      </c>
      <c r="D14" s="34">
        <v>12.68</v>
      </c>
      <c r="E14" s="34">
        <v>13.24</v>
      </c>
      <c r="F14" s="34">
        <v>13.69</v>
      </c>
      <c r="G14" s="34">
        <v>13.96</v>
      </c>
      <c r="H14" s="22">
        <v>13.82</v>
      </c>
      <c r="I14" s="34">
        <v>14.42</v>
      </c>
      <c r="K14" s="34">
        <v>16.17</v>
      </c>
      <c r="L14" s="34">
        <v>16.73</v>
      </c>
      <c r="M14" s="34">
        <v>17.05</v>
      </c>
      <c r="N14" s="34">
        <v>17.31</v>
      </c>
      <c r="O14" s="34">
        <v>17.22</v>
      </c>
      <c r="P14" s="34">
        <v>17.72</v>
      </c>
    </row>
    <row r="15" spans="3:16" ht="12">
      <c r="C15" s="8" t="s">
        <v>773</v>
      </c>
      <c r="D15" s="34">
        <v>14.11</v>
      </c>
      <c r="E15" s="34">
        <v>14.64</v>
      </c>
      <c r="F15" s="34">
        <v>14.96</v>
      </c>
      <c r="G15" s="34">
        <v>15.24</v>
      </c>
      <c r="H15" s="22">
        <v>15.57</v>
      </c>
      <c r="I15" s="34">
        <v>16.14</v>
      </c>
      <c r="K15" s="34">
        <v>17.58</v>
      </c>
      <c r="L15" s="34">
        <v>18.04</v>
      </c>
      <c r="M15" s="34">
        <v>18.13</v>
      </c>
      <c r="N15" s="34">
        <v>18.33</v>
      </c>
      <c r="O15" s="34">
        <v>18.53</v>
      </c>
      <c r="P15" s="34">
        <v>19.1</v>
      </c>
    </row>
    <row r="16" spans="3:16" ht="12">
      <c r="C16" s="8" t="s">
        <v>774</v>
      </c>
      <c r="D16" s="34">
        <v>14.76</v>
      </c>
      <c r="E16" s="34">
        <v>15.21</v>
      </c>
      <c r="F16" s="34">
        <v>15.62</v>
      </c>
      <c r="G16" s="34">
        <v>16.13</v>
      </c>
      <c r="H16" s="22">
        <v>16.19</v>
      </c>
      <c r="I16" s="34">
        <v>16.87</v>
      </c>
      <c r="K16" s="34">
        <v>18.69</v>
      </c>
      <c r="L16" s="34">
        <v>19.1</v>
      </c>
      <c r="M16" s="34">
        <v>19.43</v>
      </c>
      <c r="N16" s="34">
        <v>19.76</v>
      </c>
      <c r="O16" s="34">
        <v>19.55</v>
      </c>
      <c r="P16" s="34">
        <v>20.14</v>
      </c>
    </row>
    <row r="17" spans="3:16" ht="12">
      <c r="C17" s="8" t="s">
        <v>775</v>
      </c>
      <c r="D17" s="34">
        <v>11.96</v>
      </c>
      <c r="E17" s="34">
        <v>12.54</v>
      </c>
      <c r="F17" s="34">
        <v>12.58</v>
      </c>
      <c r="G17" s="34">
        <v>12.69</v>
      </c>
      <c r="H17" s="22">
        <v>12.71</v>
      </c>
      <c r="I17" s="34">
        <v>13.08</v>
      </c>
      <c r="K17" s="34">
        <v>16.1</v>
      </c>
      <c r="L17" s="34">
        <v>16.82</v>
      </c>
      <c r="M17" s="34">
        <v>17.01</v>
      </c>
      <c r="N17" s="34">
        <v>17.28</v>
      </c>
      <c r="O17" s="34">
        <v>17.38</v>
      </c>
      <c r="P17" s="34">
        <v>18.05</v>
      </c>
    </row>
    <row r="18" spans="3:16" ht="12">
      <c r="C18" s="8" t="s">
        <v>776</v>
      </c>
      <c r="D18" s="34">
        <v>13.54</v>
      </c>
      <c r="E18" s="34">
        <v>14.04</v>
      </c>
      <c r="F18" s="34">
        <v>14.09</v>
      </c>
      <c r="G18" s="34">
        <v>15.03</v>
      </c>
      <c r="H18" s="22">
        <v>15.88</v>
      </c>
      <c r="I18" s="34">
        <v>16.84</v>
      </c>
      <c r="K18" s="34">
        <v>17.23</v>
      </c>
      <c r="L18" s="34">
        <v>17.64</v>
      </c>
      <c r="M18" s="34">
        <v>17.58</v>
      </c>
      <c r="N18" s="34">
        <v>18.54</v>
      </c>
      <c r="O18" s="34">
        <v>19.17</v>
      </c>
      <c r="P18" s="34">
        <v>19.97</v>
      </c>
    </row>
    <row r="19" spans="3:16" ht="12">
      <c r="C19" s="8" t="s">
        <v>777</v>
      </c>
      <c r="D19" s="34">
        <v>15.92</v>
      </c>
      <c r="E19" s="34">
        <v>16.19</v>
      </c>
      <c r="F19" s="34">
        <v>16.21</v>
      </c>
      <c r="G19" s="34">
        <v>16.53</v>
      </c>
      <c r="H19" s="22">
        <v>16.71</v>
      </c>
      <c r="I19" s="34">
        <v>17.13</v>
      </c>
      <c r="K19" s="34">
        <v>18.16</v>
      </c>
      <c r="L19" s="34">
        <v>18.43</v>
      </c>
      <c r="M19" s="34">
        <v>18.41</v>
      </c>
      <c r="N19" s="34">
        <v>18.71</v>
      </c>
      <c r="O19" s="34">
        <v>18.73</v>
      </c>
      <c r="P19" s="34">
        <v>19.24</v>
      </c>
    </row>
    <row r="20" spans="3:16" ht="12">
      <c r="C20" s="8" t="s">
        <v>778</v>
      </c>
      <c r="D20" s="34">
        <v>16.15</v>
      </c>
      <c r="E20" s="34">
        <v>16.35</v>
      </c>
      <c r="F20" s="34">
        <v>16.2</v>
      </c>
      <c r="G20" s="34">
        <v>16.87</v>
      </c>
      <c r="H20" s="22">
        <v>16.84</v>
      </c>
      <c r="I20" s="34">
        <v>17.25</v>
      </c>
      <c r="K20" s="34">
        <v>20.17</v>
      </c>
      <c r="L20" s="34">
        <v>20.46</v>
      </c>
      <c r="M20" s="34">
        <v>20.32</v>
      </c>
      <c r="N20" s="34">
        <v>21.04</v>
      </c>
      <c r="O20" s="34">
        <v>20.82</v>
      </c>
      <c r="P20" s="34">
        <v>21.3</v>
      </c>
    </row>
    <row r="21" spans="3:16" ht="12">
      <c r="C21" s="8" t="s">
        <v>600</v>
      </c>
      <c r="D21" s="34" t="s">
        <v>603</v>
      </c>
      <c r="E21" s="34" t="s">
        <v>603</v>
      </c>
      <c r="F21" s="34">
        <v>16.59</v>
      </c>
      <c r="G21" s="34">
        <v>16.96</v>
      </c>
      <c r="H21" s="22">
        <v>16.99</v>
      </c>
      <c r="I21" s="34" t="s">
        <v>603</v>
      </c>
      <c r="K21" s="34" t="s">
        <v>603</v>
      </c>
      <c r="L21" s="34" t="s">
        <v>603</v>
      </c>
      <c r="M21" s="34">
        <v>21.22</v>
      </c>
      <c r="N21" s="34">
        <v>21.45</v>
      </c>
      <c r="O21" s="34">
        <v>21.02</v>
      </c>
      <c r="P21" s="34" t="s">
        <v>603</v>
      </c>
    </row>
    <row r="22" spans="3:16" ht="12">
      <c r="C22" s="8" t="s">
        <v>779</v>
      </c>
      <c r="D22" s="34">
        <v>15.78</v>
      </c>
      <c r="E22" s="34">
        <v>16.12</v>
      </c>
      <c r="F22" s="34">
        <v>16.44</v>
      </c>
      <c r="G22" s="34">
        <v>16.86</v>
      </c>
      <c r="H22" s="22">
        <v>16.82</v>
      </c>
      <c r="I22" s="34" t="s">
        <v>603</v>
      </c>
      <c r="K22" s="34">
        <v>19.86</v>
      </c>
      <c r="L22" s="34">
        <v>20.21</v>
      </c>
      <c r="M22" s="34">
        <v>20.54</v>
      </c>
      <c r="N22" s="34">
        <v>20.97</v>
      </c>
      <c r="O22" s="34">
        <v>20.58</v>
      </c>
      <c r="P22" s="34" t="s">
        <v>603</v>
      </c>
    </row>
    <row r="23" spans="3:16" ht="12">
      <c r="C23" s="8" t="s">
        <v>780</v>
      </c>
      <c r="D23" s="34" t="s">
        <v>603</v>
      </c>
      <c r="E23" s="34" t="s">
        <v>603</v>
      </c>
      <c r="F23" s="34" t="s">
        <v>603</v>
      </c>
      <c r="G23" s="34" t="s">
        <v>603</v>
      </c>
      <c r="H23" s="22">
        <v>16.82</v>
      </c>
      <c r="I23" s="34">
        <v>16.83</v>
      </c>
      <c r="K23" s="34" t="s">
        <v>603</v>
      </c>
      <c r="L23" s="34" t="s">
        <v>603</v>
      </c>
      <c r="M23" s="34" t="s">
        <v>603</v>
      </c>
      <c r="N23" s="34" t="s">
        <v>603</v>
      </c>
      <c r="O23" s="34">
        <v>19.32</v>
      </c>
      <c r="P23" s="34">
        <v>19.11</v>
      </c>
    </row>
    <row r="24" spans="3:16" ht="12">
      <c r="C24" s="8" t="s">
        <v>781</v>
      </c>
      <c r="D24" s="34" t="s">
        <v>603</v>
      </c>
      <c r="E24" s="34" t="s">
        <v>603</v>
      </c>
      <c r="F24" s="34" t="s">
        <v>603</v>
      </c>
      <c r="G24" s="34" t="s">
        <v>603</v>
      </c>
      <c r="H24" s="22">
        <v>12.63</v>
      </c>
      <c r="I24" s="34">
        <v>12.5</v>
      </c>
      <c r="K24" s="34" t="s">
        <v>603</v>
      </c>
      <c r="L24" s="34" t="s">
        <v>603</v>
      </c>
      <c r="M24" s="34" t="s">
        <v>603</v>
      </c>
      <c r="N24" s="34" t="s">
        <v>603</v>
      </c>
      <c r="O24" s="34">
        <v>16.8</v>
      </c>
      <c r="P24" s="34">
        <v>17.19</v>
      </c>
    </row>
    <row r="25" spans="3:16" ht="12">
      <c r="C25" s="8" t="s">
        <v>782</v>
      </c>
      <c r="D25" s="34">
        <v>12.89</v>
      </c>
      <c r="E25" s="34">
        <v>13.23</v>
      </c>
      <c r="F25" s="34">
        <v>13.35</v>
      </c>
      <c r="G25" s="34">
        <v>13.45</v>
      </c>
      <c r="H25" s="22">
        <v>13.29</v>
      </c>
      <c r="I25" s="34">
        <v>13.01</v>
      </c>
      <c r="K25" s="34">
        <v>16.86</v>
      </c>
      <c r="L25" s="34">
        <v>17.29</v>
      </c>
      <c r="M25" s="34">
        <v>17.62</v>
      </c>
      <c r="N25" s="34">
        <v>17.92</v>
      </c>
      <c r="O25" s="34">
        <v>18.09</v>
      </c>
      <c r="P25" s="34">
        <v>17.61</v>
      </c>
    </row>
    <row r="26" spans="3:16" ht="12">
      <c r="C26" s="8" t="s">
        <v>601</v>
      </c>
      <c r="D26" s="34">
        <v>14.75</v>
      </c>
      <c r="E26" s="34">
        <v>14.83</v>
      </c>
      <c r="F26" s="34">
        <v>15.28</v>
      </c>
      <c r="G26" s="34">
        <v>16.02</v>
      </c>
      <c r="H26" s="22">
        <v>15.33</v>
      </c>
      <c r="I26" s="34">
        <v>16.71</v>
      </c>
      <c r="K26" s="34">
        <v>19.67</v>
      </c>
      <c r="L26" s="34">
        <v>19.2</v>
      </c>
      <c r="M26" s="34">
        <v>19.85</v>
      </c>
      <c r="N26" s="34">
        <v>19.65</v>
      </c>
      <c r="O26" s="34">
        <v>18.94</v>
      </c>
      <c r="P26" s="34">
        <v>20.37</v>
      </c>
    </row>
    <row r="27" spans="3:16" ht="12">
      <c r="C27" s="8" t="s">
        <v>783</v>
      </c>
      <c r="D27" s="34">
        <v>12.23</v>
      </c>
      <c r="E27" s="34">
        <v>12.5</v>
      </c>
      <c r="F27" s="34">
        <v>12.52</v>
      </c>
      <c r="G27" s="34">
        <v>13.18</v>
      </c>
      <c r="H27" s="22">
        <v>13.03</v>
      </c>
      <c r="I27" s="34">
        <v>13.3</v>
      </c>
      <c r="K27" s="34">
        <v>16</v>
      </c>
      <c r="L27" s="34">
        <v>16.33</v>
      </c>
      <c r="M27" s="34">
        <v>16.21</v>
      </c>
      <c r="N27" s="34">
        <v>17</v>
      </c>
      <c r="O27" s="34">
        <v>16.9</v>
      </c>
      <c r="P27" s="34">
        <v>17.18</v>
      </c>
    </row>
    <row r="28" spans="3:16" ht="12">
      <c r="C28" s="8" t="s">
        <v>784</v>
      </c>
      <c r="D28" s="34">
        <v>15.48</v>
      </c>
      <c r="E28" s="34">
        <v>14.63</v>
      </c>
      <c r="F28" s="34">
        <v>15.03</v>
      </c>
      <c r="G28" s="34">
        <v>15.66</v>
      </c>
      <c r="H28" s="22">
        <v>15.58</v>
      </c>
      <c r="I28" s="34">
        <v>16.23</v>
      </c>
      <c r="K28" s="34">
        <v>17.57</v>
      </c>
      <c r="L28" s="34">
        <v>18.39</v>
      </c>
      <c r="M28" s="34">
        <v>17.77</v>
      </c>
      <c r="N28" s="34">
        <v>18.73</v>
      </c>
      <c r="O28" s="34">
        <v>18.65</v>
      </c>
      <c r="P28" s="34">
        <v>19.36</v>
      </c>
    </row>
    <row r="29" spans="3:16" ht="12">
      <c r="C29" s="8" t="s">
        <v>785</v>
      </c>
      <c r="D29" s="34">
        <v>14.74</v>
      </c>
      <c r="E29" s="34">
        <v>15.06</v>
      </c>
      <c r="F29" s="34">
        <v>15.18</v>
      </c>
      <c r="G29" s="34">
        <v>15.55</v>
      </c>
      <c r="H29" s="22">
        <v>15.81</v>
      </c>
      <c r="I29" s="34">
        <v>16.44</v>
      </c>
      <c r="K29" s="34">
        <v>19.2</v>
      </c>
      <c r="L29" s="34">
        <v>19.33</v>
      </c>
      <c r="M29" s="34">
        <v>19.22</v>
      </c>
      <c r="N29" s="34">
        <v>19.38</v>
      </c>
      <c r="O29" s="34">
        <v>19.49</v>
      </c>
      <c r="P29" s="34">
        <v>20.13</v>
      </c>
    </row>
    <row r="30" spans="3:16" ht="12">
      <c r="C30" s="8" t="s">
        <v>786</v>
      </c>
      <c r="D30" s="34">
        <v>15.03</v>
      </c>
      <c r="E30" s="34">
        <v>15.22</v>
      </c>
      <c r="F30" s="34">
        <v>15.66</v>
      </c>
      <c r="G30" s="34">
        <v>16.35</v>
      </c>
      <c r="H30" s="22">
        <v>16.39</v>
      </c>
      <c r="I30" s="34">
        <v>17.02</v>
      </c>
      <c r="K30" s="34">
        <v>18.78</v>
      </c>
      <c r="L30" s="34">
        <v>19.13</v>
      </c>
      <c r="M30" s="34">
        <v>19.41</v>
      </c>
      <c r="N30" s="34">
        <v>19.96</v>
      </c>
      <c r="O30" s="34">
        <v>19.76</v>
      </c>
      <c r="P30" s="34">
        <v>20.36</v>
      </c>
    </row>
    <row r="31" spans="3:16" ht="12">
      <c r="C31" s="8" t="s">
        <v>787</v>
      </c>
      <c r="D31" s="34" t="s">
        <v>603</v>
      </c>
      <c r="E31" s="34">
        <v>13.14</v>
      </c>
      <c r="F31" s="34" t="s">
        <v>603</v>
      </c>
      <c r="G31" s="34">
        <v>13.71</v>
      </c>
      <c r="H31" s="22">
        <v>13.89</v>
      </c>
      <c r="I31" s="34">
        <v>14.29</v>
      </c>
      <c r="K31" s="34" t="s">
        <v>603</v>
      </c>
      <c r="L31" s="34">
        <v>16.82</v>
      </c>
      <c r="M31" s="34" t="s">
        <v>603</v>
      </c>
      <c r="N31" s="34">
        <v>17.74</v>
      </c>
      <c r="O31" s="34">
        <v>17.98</v>
      </c>
      <c r="P31" s="34">
        <v>18.49</v>
      </c>
    </row>
    <row r="32" spans="3:16" ht="12">
      <c r="C32" s="8" t="s">
        <v>602</v>
      </c>
      <c r="D32" s="34">
        <v>14.71</v>
      </c>
      <c r="E32" s="34">
        <v>14.93</v>
      </c>
      <c r="F32" s="34">
        <v>15.04</v>
      </c>
      <c r="G32" s="34">
        <v>15.66</v>
      </c>
      <c r="H32" s="22">
        <v>15.68</v>
      </c>
      <c r="I32" s="34">
        <v>16.08</v>
      </c>
      <c r="K32" s="34">
        <v>18.07</v>
      </c>
      <c r="L32" s="34">
        <v>18.41</v>
      </c>
      <c r="M32" s="34">
        <v>18.5</v>
      </c>
      <c r="N32" s="34">
        <v>19.11</v>
      </c>
      <c r="O32" s="34">
        <v>18.98</v>
      </c>
      <c r="P32" s="34">
        <v>19.44</v>
      </c>
    </row>
    <row r="33" spans="3:16" ht="12">
      <c r="C33" s="8" t="s">
        <v>788</v>
      </c>
      <c r="D33" s="34">
        <v>12.69</v>
      </c>
      <c r="E33" s="34">
        <v>12.56</v>
      </c>
      <c r="F33" s="34">
        <v>12.91</v>
      </c>
      <c r="G33" s="34">
        <v>13.24</v>
      </c>
      <c r="H33" s="22">
        <v>13.05</v>
      </c>
      <c r="I33" s="34">
        <v>13.36</v>
      </c>
      <c r="K33" s="34">
        <v>15.26</v>
      </c>
      <c r="L33" s="34">
        <v>15.23</v>
      </c>
      <c r="M33" s="34">
        <v>15.47</v>
      </c>
      <c r="N33" s="34">
        <v>15.96</v>
      </c>
      <c r="O33" s="34">
        <v>15.83</v>
      </c>
      <c r="P33" s="34">
        <v>16.15</v>
      </c>
    </row>
    <row r="34" spans="3:16" ht="12">
      <c r="C34" s="8" t="s">
        <v>789</v>
      </c>
      <c r="D34" s="34">
        <v>13.65</v>
      </c>
      <c r="E34" s="34">
        <v>13.97</v>
      </c>
      <c r="F34" s="34">
        <v>14.07</v>
      </c>
      <c r="G34" s="34">
        <v>14.48</v>
      </c>
      <c r="H34" s="22">
        <v>14.31</v>
      </c>
      <c r="I34" s="34">
        <v>15.17</v>
      </c>
      <c r="K34" s="34">
        <v>17.65</v>
      </c>
      <c r="L34" s="34">
        <v>17.95</v>
      </c>
      <c r="M34" s="34">
        <v>18.34</v>
      </c>
      <c r="N34" s="34">
        <v>18.99</v>
      </c>
      <c r="O34" s="34">
        <v>18.75</v>
      </c>
      <c r="P34" s="34">
        <v>19.26</v>
      </c>
    </row>
    <row r="35" spans="3:16" ht="12">
      <c r="C35" s="18" t="s">
        <v>790</v>
      </c>
      <c r="D35" s="34">
        <v>12.66</v>
      </c>
      <c r="E35" s="34">
        <v>12.86</v>
      </c>
      <c r="F35" s="34">
        <v>13</v>
      </c>
      <c r="G35" s="34">
        <v>13</v>
      </c>
      <c r="H35" s="22">
        <v>13.16</v>
      </c>
      <c r="I35" s="34">
        <v>13.28</v>
      </c>
      <c r="K35" s="34">
        <v>16.24</v>
      </c>
      <c r="L35" s="34">
        <v>16.54</v>
      </c>
      <c r="M35" s="34">
        <v>16.83</v>
      </c>
      <c r="N35" s="34">
        <v>16.82</v>
      </c>
      <c r="O35" s="34">
        <v>16.9</v>
      </c>
      <c r="P35" s="34">
        <v>17.1</v>
      </c>
    </row>
    <row r="36" spans="3:16" ht="12">
      <c r="C36" s="18" t="s">
        <v>791</v>
      </c>
      <c r="D36" s="34">
        <v>14.56</v>
      </c>
      <c r="E36" s="34">
        <v>15.01</v>
      </c>
      <c r="F36" s="34">
        <v>15.2</v>
      </c>
      <c r="G36" s="34">
        <v>15.74</v>
      </c>
      <c r="H36" s="22">
        <v>16.18</v>
      </c>
      <c r="I36" s="34">
        <v>16.83</v>
      </c>
      <c r="K36" s="34">
        <v>18.75</v>
      </c>
      <c r="L36" s="34">
        <v>19.05</v>
      </c>
      <c r="M36" s="34">
        <v>19.49</v>
      </c>
      <c r="N36" s="34">
        <v>19.82</v>
      </c>
      <c r="O36" s="34">
        <v>19.99</v>
      </c>
      <c r="P36" s="34">
        <v>20.95</v>
      </c>
    </row>
    <row r="37" spans="3:16" ht="12">
      <c r="C37" s="18" t="s">
        <v>792</v>
      </c>
      <c r="D37" s="34">
        <v>16.02</v>
      </c>
      <c r="E37" s="34">
        <v>16.3</v>
      </c>
      <c r="F37" s="34">
        <v>16.5</v>
      </c>
      <c r="G37" s="34">
        <v>16.93</v>
      </c>
      <c r="H37" s="22">
        <v>17.07</v>
      </c>
      <c r="I37" s="34">
        <v>17.44</v>
      </c>
      <c r="K37" s="34">
        <v>19.91</v>
      </c>
      <c r="L37" s="34">
        <v>20.09</v>
      </c>
      <c r="M37" s="34">
        <v>20.05</v>
      </c>
      <c r="N37" s="34">
        <v>20.15</v>
      </c>
      <c r="O37" s="34">
        <v>20.41</v>
      </c>
      <c r="P37" s="34">
        <v>20.74</v>
      </c>
    </row>
    <row r="38" spans="2:16" ht="12">
      <c r="B38" s="1"/>
      <c r="C38" s="12" t="s">
        <v>793</v>
      </c>
      <c r="D38" s="147">
        <v>14.62</v>
      </c>
      <c r="E38" s="147">
        <v>15.11</v>
      </c>
      <c r="F38" s="147">
        <v>15.37</v>
      </c>
      <c r="G38" s="147">
        <v>16.07</v>
      </c>
      <c r="H38" s="141">
        <v>16.31</v>
      </c>
      <c r="I38" s="147">
        <v>17.02</v>
      </c>
      <c r="J38" s="1"/>
      <c r="K38" s="147">
        <v>18.23</v>
      </c>
      <c r="L38" s="147">
        <v>18.5</v>
      </c>
      <c r="M38" s="147">
        <v>18.6</v>
      </c>
      <c r="N38" s="147">
        <v>19.18</v>
      </c>
      <c r="O38" s="147">
        <v>19.09</v>
      </c>
      <c r="P38" s="147">
        <v>19.52</v>
      </c>
    </row>
    <row r="39" spans="2:16" ht="12">
      <c r="B39" s="25"/>
      <c r="C39" s="26" t="s">
        <v>794</v>
      </c>
      <c r="D39" s="146" t="s">
        <v>603</v>
      </c>
      <c r="E39" s="146" t="s">
        <v>603</v>
      </c>
      <c r="F39" s="146" t="s">
        <v>603</v>
      </c>
      <c r="G39" s="146">
        <v>13.49</v>
      </c>
      <c r="H39" s="43">
        <v>13.35</v>
      </c>
      <c r="I39" s="146">
        <v>13.77</v>
      </c>
      <c r="J39" s="25"/>
      <c r="K39" s="146" t="s">
        <v>603</v>
      </c>
      <c r="L39" s="146" t="s">
        <v>603</v>
      </c>
      <c r="M39" s="146" t="s">
        <v>603</v>
      </c>
      <c r="N39" s="146">
        <v>16.85</v>
      </c>
      <c r="O39" s="146">
        <v>16.84</v>
      </c>
      <c r="P39" s="146">
        <v>17.28</v>
      </c>
    </row>
    <row r="40" spans="2:16" ht="12">
      <c r="B40" s="1"/>
      <c r="C40" s="24" t="s">
        <v>795</v>
      </c>
      <c r="D40" s="147">
        <v>12.98</v>
      </c>
      <c r="E40" s="147">
        <v>12.97</v>
      </c>
      <c r="F40" s="147" t="s">
        <v>603</v>
      </c>
      <c r="G40" s="147">
        <v>13.45</v>
      </c>
      <c r="H40" s="141">
        <v>13.23</v>
      </c>
      <c r="I40" s="147">
        <v>13.43</v>
      </c>
      <c r="J40" s="1"/>
      <c r="K40" s="147">
        <v>14.75</v>
      </c>
      <c r="L40" s="147">
        <v>14.98</v>
      </c>
      <c r="M40" s="147" t="s">
        <v>603</v>
      </c>
      <c r="N40" s="147">
        <v>15.58</v>
      </c>
      <c r="O40" s="147">
        <v>15.16</v>
      </c>
      <c r="P40" s="147">
        <v>15.22</v>
      </c>
    </row>
    <row r="41" spans="3:16" ht="12">
      <c r="C41" s="6" t="s">
        <v>797</v>
      </c>
      <c r="D41" s="34">
        <v>16.22</v>
      </c>
      <c r="E41" s="34">
        <v>16.38</v>
      </c>
      <c r="F41" s="34">
        <v>16.91</v>
      </c>
      <c r="G41" s="34">
        <v>17.53</v>
      </c>
      <c r="H41" s="22">
        <v>18.07</v>
      </c>
      <c r="I41" s="34">
        <v>18.39</v>
      </c>
      <c r="K41" s="34">
        <v>19.08</v>
      </c>
      <c r="L41" s="34">
        <v>20.07</v>
      </c>
      <c r="M41" s="34">
        <v>19.4</v>
      </c>
      <c r="N41" s="34">
        <v>21.25</v>
      </c>
      <c r="O41" s="34">
        <v>20.21</v>
      </c>
      <c r="P41" s="34">
        <v>20.99</v>
      </c>
    </row>
    <row r="42" spans="3:16" ht="12">
      <c r="C42" s="6" t="s">
        <v>604</v>
      </c>
      <c r="D42" s="34">
        <v>16.91</v>
      </c>
      <c r="E42" s="34">
        <v>14.53</v>
      </c>
      <c r="F42" s="34">
        <v>14.81</v>
      </c>
      <c r="G42" s="34">
        <v>17.29</v>
      </c>
      <c r="H42" s="22">
        <v>17.04</v>
      </c>
      <c r="I42" s="34">
        <v>18.29</v>
      </c>
      <c r="K42" s="34">
        <v>19.2</v>
      </c>
      <c r="L42" s="34">
        <v>19.79</v>
      </c>
      <c r="M42" s="34">
        <v>19.78</v>
      </c>
      <c r="N42" s="34">
        <v>19.93</v>
      </c>
      <c r="O42" s="34">
        <v>20.57</v>
      </c>
      <c r="P42" s="34">
        <v>21.57</v>
      </c>
    </row>
    <row r="43" spans="3:16" ht="12">
      <c r="C43" s="6" t="s">
        <v>798</v>
      </c>
      <c r="D43" s="34">
        <v>15.13</v>
      </c>
      <c r="E43" s="34">
        <v>15.57</v>
      </c>
      <c r="F43" s="34">
        <v>15.7</v>
      </c>
      <c r="G43" s="34">
        <v>16.22</v>
      </c>
      <c r="H43" s="22">
        <v>16.77</v>
      </c>
      <c r="I43" s="34">
        <v>17.25</v>
      </c>
      <c r="K43" s="34">
        <v>19.25</v>
      </c>
      <c r="L43" s="34">
        <v>19.53</v>
      </c>
      <c r="M43" s="34">
        <v>19.58</v>
      </c>
      <c r="N43" s="34">
        <v>19.94</v>
      </c>
      <c r="O43" s="34">
        <v>20.29</v>
      </c>
      <c r="P43" s="34">
        <v>20.88</v>
      </c>
    </row>
    <row r="44" spans="2:16" ht="12">
      <c r="B44" s="1"/>
      <c r="C44" s="24" t="s">
        <v>799</v>
      </c>
      <c r="D44" s="147">
        <v>16.18</v>
      </c>
      <c r="E44" s="147">
        <v>16.58</v>
      </c>
      <c r="F44" s="147">
        <v>16.86</v>
      </c>
      <c r="G44" s="147">
        <v>17.34</v>
      </c>
      <c r="H44" s="141">
        <v>17.58</v>
      </c>
      <c r="I44" s="147">
        <v>18.14</v>
      </c>
      <c r="J44" s="1"/>
      <c r="K44" s="147">
        <v>20.44</v>
      </c>
      <c r="L44" s="147">
        <v>20.54</v>
      </c>
      <c r="M44" s="147">
        <v>20.79</v>
      </c>
      <c r="N44" s="147">
        <v>21.27</v>
      </c>
      <c r="O44" s="147">
        <v>21.09</v>
      </c>
      <c r="P44" s="147">
        <v>21.75</v>
      </c>
    </row>
    <row r="45" ht="12">
      <c r="H45" s="22"/>
    </row>
    <row r="46" ht="12">
      <c r="C46" s="25" t="s">
        <v>558</v>
      </c>
    </row>
  </sheetData>
  <mergeCells count="2">
    <mergeCell ref="D9:I9"/>
    <mergeCell ref="K9:P9"/>
  </mergeCells>
  <printOptions/>
  <pageMargins left="0.75" right="0.75" top="1" bottom="1" header="0.5" footer="0.5"/>
  <pageSetup horizontalDpi="2400" verticalDpi="2400" orientation="portrait" paperSize="9" r:id="rId1"/>
</worksheet>
</file>

<file path=xl/worksheets/sheet52.xml><?xml version="1.0" encoding="utf-8"?>
<worksheet xmlns="http://schemas.openxmlformats.org/spreadsheetml/2006/main" xmlns:r="http://schemas.openxmlformats.org/officeDocument/2006/relationships">
  <sheetPr codeName="Sheet69"/>
  <dimension ref="B2:N28"/>
  <sheetViews>
    <sheetView workbookViewId="0" topLeftCell="A1">
      <selection activeCell="A1" sqref="A1"/>
    </sheetView>
  </sheetViews>
  <sheetFormatPr defaultColWidth="9.140625" defaultRowHeight="12.75"/>
  <cols>
    <col min="1" max="1" width="9.140625" style="4" customWidth="1"/>
    <col min="2" max="2" width="1.7109375" style="4" customWidth="1"/>
    <col min="3" max="3" width="25.28125" style="4" customWidth="1"/>
    <col min="4" max="8" width="7.140625" style="4" customWidth="1"/>
    <col min="9" max="9" width="1.7109375" style="4" customWidth="1"/>
    <col min="10" max="14" width="6.140625" style="4" customWidth="1"/>
    <col min="15" max="16384" width="9.140625" style="4" customWidth="1"/>
  </cols>
  <sheetData>
    <row r="1" s="297" customFormat="1" ht="12"/>
    <row r="2" ht="12">
      <c r="C2" s="4" t="s">
        <v>737</v>
      </c>
    </row>
    <row r="3" ht="12">
      <c r="C3" s="4" t="s">
        <v>738</v>
      </c>
    </row>
    <row r="4" spans="3:14" ht="12">
      <c r="C4" s="4" t="s">
        <v>867</v>
      </c>
      <c r="D4" s="238"/>
      <c r="E4" s="238"/>
      <c r="F4" s="238"/>
      <c r="G4" s="238"/>
      <c r="H4" s="238"/>
      <c r="I4" s="238"/>
      <c r="J4" s="238"/>
      <c r="K4" s="238"/>
      <c r="L4" s="238"/>
      <c r="M4" s="25"/>
      <c r="N4" s="25"/>
    </row>
    <row r="5" spans="4:14" ht="12">
      <c r="D5" s="25"/>
      <c r="E5" s="25"/>
      <c r="F5" s="25"/>
      <c r="G5" s="25"/>
      <c r="H5" s="25"/>
      <c r="I5" s="25"/>
      <c r="J5" s="25"/>
      <c r="K5" s="25"/>
      <c r="L5" s="25"/>
      <c r="M5" s="25"/>
      <c r="N5" s="25"/>
    </row>
    <row r="6" ht="12">
      <c r="C6" s="4" t="s">
        <v>881</v>
      </c>
    </row>
    <row r="7" spans="3:14" ht="12.75">
      <c r="C7" s="123" t="s">
        <v>839</v>
      </c>
      <c r="J7" s="260"/>
      <c r="K7" s="260"/>
      <c r="L7" s="260"/>
      <c r="M7" s="260"/>
      <c r="N7" s="260"/>
    </row>
    <row r="8" spans="3:10" ht="12.75">
      <c r="C8" s="25"/>
      <c r="D8" s="261"/>
      <c r="E8" s="261"/>
      <c r="F8" s="261"/>
      <c r="G8" s="261"/>
      <c r="H8" s="261"/>
      <c r="I8" s="25"/>
      <c r="J8" s="25"/>
    </row>
    <row r="9" spans="4:14" ht="18.75" customHeight="1">
      <c r="D9" s="262" t="s">
        <v>847</v>
      </c>
      <c r="E9" s="263"/>
      <c r="F9" s="263"/>
      <c r="G9" s="263"/>
      <c r="H9" s="263"/>
      <c r="J9" s="262" t="s">
        <v>882</v>
      </c>
      <c r="K9" s="263"/>
      <c r="L9" s="263"/>
      <c r="M9" s="263"/>
      <c r="N9" s="263"/>
    </row>
    <row r="10" spans="2:14" ht="18.75" customHeight="1">
      <c r="B10" s="1"/>
      <c r="C10" s="1"/>
      <c r="D10" s="45">
        <v>2010</v>
      </c>
      <c r="E10" s="45">
        <v>2020</v>
      </c>
      <c r="F10" s="45">
        <v>2030</v>
      </c>
      <c r="G10" s="45">
        <v>2040</v>
      </c>
      <c r="H10" s="45">
        <v>2050</v>
      </c>
      <c r="I10" s="1"/>
      <c r="J10" s="45">
        <v>2010</v>
      </c>
      <c r="K10" s="45">
        <v>2020</v>
      </c>
      <c r="L10" s="45">
        <v>2030</v>
      </c>
      <c r="M10" s="45">
        <v>2040</v>
      </c>
      <c r="N10" s="45">
        <v>2050</v>
      </c>
    </row>
    <row r="11" spans="2:14" ht="12">
      <c r="B11" s="142"/>
      <c r="C11" s="143" t="s">
        <v>742</v>
      </c>
      <c r="D11" s="264">
        <v>136327</v>
      </c>
      <c r="E11" s="264">
        <v>137420</v>
      </c>
      <c r="F11" s="264">
        <v>131678</v>
      </c>
      <c r="G11" s="264">
        <v>127827</v>
      </c>
      <c r="H11" s="264">
        <v>124106</v>
      </c>
      <c r="I11" s="264"/>
      <c r="J11" s="264">
        <v>57965</v>
      </c>
      <c r="K11" s="264">
        <v>63029</v>
      </c>
      <c r="L11" s="264">
        <v>70239</v>
      </c>
      <c r="M11" s="264">
        <v>80527</v>
      </c>
      <c r="N11" s="264">
        <v>91045</v>
      </c>
    </row>
    <row r="12" spans="3:14" ht="12">
      <c r="C12" s="6" t="s">
        <v>370</v>
      </c>
      <c r="D12" s="124">
        <v>7520</v>
      </c>
      <c r="E12" s="124">
        <v>7008</v>
      </c>
      <c r="F12" s="124">
        <v>6459</v>
      </c>
      <c r="G12" s="124">
        <v>6452</v>
      </c>
      <c r="H12" s="124">
        <v>6349</v>
      </c>
      <c r="I12" s="124"/>
      <c r="J12" s="124">
        <v>8593</v>
      </c>
      <c r="K12" s="124">
        <v>8833</v>
      </c>
      <c r="L12" s="124">
        <v>8929</v>
      </c>
      <c r="M12" s="124">
        <v>9312</v>
      </c>
      <c r="N12" s="124">
        <v>9541</v>
      </c>
    </row>
    <row r="13" spans="3:14" ht="12">
      <c r="C13" s="6" t="s">
        <v>743</v>
      </c>
      <c r="D13" s="124">
        <v>35324</v>
      </c>
      <c r="E13" s="124">
        <v>38301</v>
      </c>
      <c r="F13" s="124">
        <v>39622</v>
      </c>
      <c r="G13" s="124">
        <v>40226</v>
      </c>
      <c r="H13" s="124">
        <v>39563</v>
      </c>
      <c r="I13" s="124"/>
      <c r="J13" s="124">
        <v>12934</v>
      </c>
      <c r="K13" s="124">
        <v>13645</v>
      </c>
      <c r="L13" s="124">
        <v>14341</v>
      </c>
      <c r="M13" s="124">
        <v>15295</v>
      </c>
      <c r="N13" s="124">
        <v>16473</v>
      </c>
    </row>
    <row r="14" spans="3:14" ht="12">
      <c r="C14" s="6" t="s">
        <v>744</v>
      </c>
      <c r="D14" s="124">
        <v>76831</v>
      </c>
      <c r="E14" s="124">
        <v>75847</v>
      </c>
      <c r="F14" s="124">
        <v>69921</v>
      </c>
      <c r="G14" s="124">
        <v>65969</v>
      </c>
      <c r="H14" s="124">
        <v>63438</v>
      </c>
      <c r="I14" s="124"/>
      <c r="J14" s="124">
        <v>29964</v>
      </c>
      <c r="K14" s="124">
        <v>33178</v>
      </c>
      <c r="L14" s="124">
        <v>38301</v>
      </c>
      <c r="M14" s="124">
        <v>45538</v>
      </c>
      <c r="N14" s="124">
        <v>52993</v>
      </c>
    </row>
    <row r="15" spans="3:14" ht="12">
      <c r="C15" s="6" t="s">
        <v>745</v>
      </c>
      <c r="D15" s="124">
        <v>11438</v>
      </c>
      <c r="E15" s="124">
        <v>10900</v>
      </c>
      <c r="F15" s="124">
        <v>10334</v>
      </c>
      <c r="G15" s="124">
        <v>9675</v>
      </c>
      <c r="H15" s="124">
        <v>9132</v>
      </c>
      <c r="I15" s="124"/>
      <c r="J15" s="124">
        <v>3445</v>
      </c>
      <c r="K15" s="124">
        <v>3994</v>
      </c>
      <c r="L15" s="124">
        <v>4777</v>
      </c>
      <c r="M15" s="124">
        <v>5822</v>
      </c>
      <c r="N15" s="124">
        <v>7012</v>
      </c>
    </row>
    <row r="16" spans="3:14" ht="12">
      <c r="C16" s="6" t="s">
        <v>746</v>
      </c>
      <c r="D16" s="124">
        <v>4641</v>
      </c>
      <c r="E16" s="124">
        <v>4769</v>
      </c>
      <c r="F16" s="124">
        <v>4733</v>
      </c>
      <c r="G16" s="124">
        <v>4909</v>
      </c>
      <c r="H16" s="124">
        <v>5025</v>
      </c>
      <c r="I16" s="124"/>
      <c r="J16" s="124">
        <v>2774</v>
      </c>
      <c r="K16" s="124">
        <v>3082</v>
      </c>
      <c r="L16" s="124">
        <v>3543</v>
      </c>
      <c r="M16" s="124">
        <v>4150</v>
      </c>
      <c r="N16" s="124">
        <v>4560</v>
      </c>
    </row>
    <row r="17" spans="3:14" ht="12">
      <c r="C17" s="6" t="s">
        <v>747</v>
      </c>
      <c r="D17" s="124">
        <v>574</v>
      </c>
      <c r="E17" s="124">
        <v>595</v>
      </c>
      <c r="F17" s="124">
        <v>610</v>
      </c>
      <c r="G17" s="124">
        <v>596</v>
      </c>
      <c r="H17" s="124">
        <v>598</v>
      </c>
      <c r="I17" s="124"/>
      <c r="J17" s="124">
        <v>256</v>
      </c>
      <c r="K17" s="124">
        <v>297</v>
      </c>
      <c r="L17" s="124">
        <v>349</v>
      </c>
      <c r="M17" s="124">
        <v>411</v>
      </c>
      <c r="N17" s="124">
        <v>466</v>
      </c>
    </row>
    <row r="18" spans="3:14" ht="12">
      <c r="C18" s="6" t="s">
        <v>395</v>
      </c>
      <c r="D18" s="124"/>
      <c r="E18" s="124"/>
      <c r="F18" s="124"/>
      <c r="G18" s="124"/>
      <c r="H18" s="124"/>
      <c r="I18" s="124"/>
      <c r="J18" s="124"/>
      <c r="K18" s="124"/>
      <c r="L18" s="124"/>
      <c r="M18" s="124"/>
      <c r="N18" s="124"/>
    </row>
    <row r="19" spans="3:14" ht="12">
      <c r="C19" s="6" t="s">
        <v>606</v>
      </c>
      <c r="D19" s="124">
        <v>4916.33</v>
      </c>
      <c r="E19" s="124">
        <v>4617.671</v>
      </c>
      <c r="F19" s="124">
        <v>4302.936</v>
      </c>
      <c r="G19" s="124">
        <v>4184.098</v>
      </c>
      <c r="H19" s="124">
        <v>3987.897</v>
      </c>
      <c r="I19" s="124"/>
      <c r="J19" s="124">
        <v>5020.633</v>
      </c>
      <c r="K19" s="124">
        <v>5284.639</v>
      </c>
      <c r="L19" s="124">
        <v>5633.509</v>
      </c>
      <c r="M19" s="124">
        <v>6191.885</v>
      </c>
      <c r="N19" s="124">
        <v>6671.013</v>
      </c>
    </row>
    <row r="20" spans="3:14" ht="12">
      <c r="C20" s="6" t="s">
        <v>748</v>
      </c>
      <c r="D20" s="124">
        <v>17459</v>
      </c>
      <c r="E20" s="124">
        <v>17973</v>
      </c>
      <c r="F20" s="124">
        <v>16278</v>
      </c>
      <c r="G20" s="124">
        <v>14640</v>
      </c>
      <c r="H20" s="124">
        <v>14510</v>
      </c>
      <c r="I20" s="124"/>
      <c r="J20" s="124">
        <v>9403</v>
      </c>
      <c r="K20" s="124">
        <v>11096</v>
      </c>
      <c r="L20" s="124">
        <v>13430</v>
      </c>
      <c r="M20" s="124">
        <v>16307</v>
      </c>
      <c r="N20" s="124">
        <v>18710</v>
      </c>
    </row>
    <row r="21" spans="3:14" ht="12">
      <c r="C21" s="6" t="s">
        <v>749</v>
      </c>
      <c r="D21" s="124">
        <v>27077</v>
      </c>
      <c r="E21" s="124">
        <v>25598</v>
      </c>
      <c r="F21" s="124">
        <v>22852</v>
      </c>
      <c r="G21" s="124">
        <v>21382</v>
      </c>
      <c r="H21" s="124">
        <v>20234</v>
      </c>
      <c r="I21" s="124"/>
      <c r="J21" s="124">
        <v>9671</v>
      </c>
      <c r="K21" s="124">
        <v>10025</v>
      </c>
      <c r="L21" s="124">
        <v>10962</v>
      </c>
      <c r="M21" s="124">
        <v>12635</v>
      </c>
      <c r="N21" s="124">
        <v>14724</v>
      </c>
    </row>
    <row r="22" spans="3:14" ht="12">
      <c r="C22" s="6" t="s">
        <v>750</v>
      </c>
      <c r="D22" s="124">
        <v>1062</v>
      </c>
      <c r="E22" s="124">
        <v>881</v>
      </c>
      <c r="F22" s="124">
        <v>835</v>
      </c>
      <c r="G22" s="124">
        <v>801</v>
      </c>
      <c r="H22" s="124">
        <v>736</v>
      </c>
      <c r="I22" s="124"/>
      <c r="J22" s="124">
        <v>1144</v>
      </c>
      <c r="K22" s="124">
        <v>1359</v>
      </c>
      <c r="L22" s="124">
        <v>1561</v>
      </c>
      <c r="M22" s="124">
        <v>1639</v>
      </c>
      <c r="N22" s="124">
        <v>1606</v>
      </c>
    </row>
    <row r="23" spans="3:14" ht="12">
      <c r="C23" s="6" t="s">
        <v>751</v>
      </c>
      <c r="D23" s="124">
        <v>1518</v>
      </c>
      <c r="E23" s="124">
        <v>1316</v>
      </c>
      <c r="F23" s="124">
        <v>1087</v>
      </c>
      <c r="G23" s="124">
        <v>1120</v>
      </c>
      <c r="H23" s="124">
        <v>1048</v>
      </c>
      <c r="I23" s="124"/>
      <c r="J23" s="124">
        <v>2295</v>
      </c>
      <c r="K23" s="124">
        <v>2181</v>
      </c>
      <c r="L23" s="124">
        <v>1993</v>
      </c>
      <c r="M23" s="124">
        <v>1969</v>
      </c>
      <c r="N23" s="124">
        <v>1893</v>
      </c>
    </row>
    <row r="24" spans="2:14" ht="12">
      <c r="B24" s="1"/>
      <c r="C24" s="24" t="s">
        <v>752</v>
      </c>
      <c r="D24" s="265">
        <v>4298</v>
      </c>
      <c r="E24" s="265">
        <v>4401</v>
      </c>
      <c r="F24" s="265">
        <v>4348</v>
      </c>
      <c r="G24" s="265">
        <v>4506</v>
      </c>
      <c r="H24" s="265">
        <v>4583</v>
      </c>
      <c r="I24" s="265"/>
      <c r="J24" s="265">
        <v>2528</v>
      </c>
      <c r="K24" s="265">
        <v>2794</v>
      </c>
      <c r="L24" s="265">
        <v>3197</v>
      </c>
      <c r="M24" s="265">
        <v>3731</v>
      </c>
      <c r="N24" s="265">
        <v>4085</v>
      </c>
    </row>
    <row r="26" ht="12">
      <c r="C26" s="4" t="s">
        <v>883</v>
      </c>
    </row>
    <row r="27" ht="12">
      <c r="C27" s="4" t="s">
        <v>884</v>
      </c>
    </row>
    <row r="28" ht="12">
      <c r="C28" s="85" t="s">
        <v>529</v>
      </c>
    </row>
  </sheetData>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codeName="Sheet70"/>
  <dimension ref="C2:AW13"/>
  <sheetViews>
    <sheetView workbookViewId="0" topLeftCell="A1">
      <selection activeCell="A1" sqref="A1"/>
    </sheetView>
  </sheetViews>
  <sheetFormatPr defaultColWidth="9.140625" defaultRowHeight="12.75"/>
  <cols>
    <col min="1" max="16384" width="9.140625" style="4" customWidth="1"/>
  </cols>
  <sheetData>
    <row r="1" s="297" customFormat="1" ht="12"/>
    <row r="2" spans="3:9" ht="12">
      <c r="C2" s="48" t="s">
        <v>737</v>
      </c>
      <c r="D2" s="48"/>
      <c r="E2" s="48"/>
      <c r="F2" s="48"/>
      <c r="G2" s="48"/>
      <c r="H2" s="48"/>
      <c r="I2" s="48"/>
    </row>
    <row r="3" spans="3:9" ht="12">
      <c r="C3" s="48" t="s">
        <v>738</v>
      </c>
      <c r="D3" s="48"/>
      <c r="E3" s="48"/>
      <c r="F3" s="48"/>
      <c r="G3" s="48"/>
      <c r="H3" s="48"/>
      <c r="I3" s="48"/>
    </row>
    <row r="4" spans="3:9" ht="12">
      <c r="C4" s="48" t="s">
        <v>867</v>
      </c>
      <c r="D4" s="48"/>
      <c r="E4" s="48"/>
      <c r="F4" s="48"/>
      <c r="G4" s="48"/>
      <c r="H4" s="48"/>
      <c r="I4" s="48"/>
    </row>
    <row r="5" spans="3:9" ht="12">
      <c r="C5" s="48"/>
      <c r="D5" s="48"/>
      <c r="E5" s="48"/>
      <c r="F5" s="48"/>
      <c r="G5" s="48"/>
      <c r="H5" s="48"/>
      <c r="I5" s="48"/>
    </row>
    <row r="6" spans="3:9" ht="12">
      <c r="C6" s="48" t="s">
        <v>885</v>
      </c>
      <c r="D6" s="48"/>
      <c r="E6" s="48"/>
      <c r="F6" s="48"/>
      <c r="G6" s="48"/>
      <c r="H6" s="48"/>
      <c r="I6" s="48"/>
    </row>
    <row r="7" spans="3:9" ht="12">
      <c r="C7" s="49" t="s">
        <v>839</v>
      </c>
      <c r="D7" s="48"/>
      <c r="E7" s="48"/>
      <c r="F7" s="48"/>
      <c r="G7" s="48"/>
      <c r="H7" s="48"/>
      <c r="I7" s="48"/>
    </row>
    <row r="8" spans="3:9" ht="12">
      <c r="C8" s="48"/>
      <c r="D8" s="48"/>
      <c r="E8" s="48"/>
      <c r="F8" s="48"/>
      <c r="G8" s="48"/>
      <c r="H8" s="48"/>
      <c r="I8" s="48"/>
    </row>
    <row r="9" spans="3:49" ht="12">
      <c r="C9" s="48"/>
      <c r="D9" s="48">
        <v>2005</v>
      </c>
      <c r="E9" s="48">
        <v>2006</v>
      </c>
      <c r="F9" s="48">
        <v>2007</v>
      </c>
      <c r="G9" s="48">
        <v>2008</v>
      </c>
      <c r="H9" s="48">
        <v>2009</v>
      </c>
      <c r="I9" s="48">
        <v>2010</v>
      </c>
      <c r="J9" s="48">
        <v>2011</v>
      </c>
      <c r="K9" s="48">
        <v>2012</v>
      </c>
      <c r="L9" s="48">
        <v>2013</v>
      </c>
      <c r="M9" s="48">
        <v>2014</v>
      </c>
      <c r="N9" s="48">
        <v>2015</v>
      </c>
      <c r="O9" s="48">
        <v>2016</v>
      </c>
      <c r="P9" s="48">
        <v>2017</v>
      </c>
      <c r="Q9" s="48">
        <v>2018</v>
      </c>
      <c r="R9" s="48">
        <v>2019</v>
      </c>
      <c r="S9" s="48">
        <v>2020</v>
      </c>
      <c r="T9" s="48">
        <v>2021</v>
      </c>
      <c r="U9" s="48">
        <v>2022</v>
      </c>
      <c r="V9" s="48">
        <v>2023</v>
      </c>
      <c r="W9" s="48">
        <v>2024</v>
      </c>
      <c r="X9" s="48">
        <v>2025</v>
      </c>
      <c r="Y9" s="48">
        <v>2026</v>
      </c>
      <c r="Z9" s="48">
        <v>2027</v>
      </c>
      <c r="AA9" s="48">
        <v>2028</v>
      </c>
      <c r="AB9" s="48">
        <v>2029</v>
      </c>
      <c r="AC9" s="48">
        <v>2030</v>
      </c>
      <c r="AD9" s="48">
        <v>2031</v>
      </c>
      <c r="AE9" s="48">
        <v>2032</v>
      </c>
      <c r="AF9" s="48">
        <v>2033</v>
      </c>
      <c r="AG9" s="48">
        <v>2034</v>
      </c>
      <c r="AH9" s="48">
        <v>2035</v>
      </c>
      <c r="AI9" s="48">
        <v>2036</v>
      </c>
      <c r="AJ9" s="48">
        <v>2037</v>
      </c>
      <c r="AK9" s="48">
        <v>2038</v>
      </c>
      <c r="AL9" s="48">
        <v>2039</v>
      </c>
      <c r="AM9" s="48">
        <v>2040</v>
      </c>
      <c r="AN9" s="48">
        <v>2041</v>
      </c>
      <c r="AO9" s="48">
        <v>2042</v>
      </c>
      <c r="AP9" s="48">
        <v>2043</v>
      </c>
      <c r="AQ9" s="48">
        <v>2044</v>
      </c>
      <c r="AR9" s="48">
        <v>2045</v>
      </c>
      <c r="AS9" s="48">
        <v>2046</v>
      </c>
      <c r="AT9" s="48">
        <v>2047</v>
      </c>
      <c r="AU9" s="48">
        <v>2048</v>
      </c>
      <c r="AV9" s="48">
        <v>2049</v>
      </c>
      <c r="AW9" s="48">
        <v>2050</v>
      </c>
    </row>
    <row r="10" spans="3:49" ht="12">
      <c r="C10" s="48" t="s">
        <v>847</v>
      </c>
      <c r="D10" s="192">
        <v>4993.586</v>
      </c>
      <c r="E10" s="192">
        <v>4983.393</v>
      </c>
      <c r="F10" s="192">
        <v>4970.133</v>
      </c>
      <c r="G10" s="192">
        <v>4953.808</v>
      </c>
      <c r="H10" s="192">
        <v>4935.972</v>
      </c>
      <c r="I10" s="192">
        <v>4916.33</v>
      </c>
      <c r="J10" s="192">
        <v>4894.98</v>
      </c>
      <c r="K10" s="192">
        <v>4871.479</v>
      </c>
      <c r="L10" s="192">
        <v>4845.948</v>
      </c>
      <c r="M10" s="192">
        <v>4818.617</v>
      </c>
      <c r="N10" s="192">
        <v>4789.221</v>
      </c>
      <c r="O10" s="192">
        <v>4757.353</v>
      </c>
      <c r="P10" s="192">
        <v>4725.525</v>
      </c>
      <c r="Q10" s="192">
        <v>4691.417</v>
      </c>
      <c r="R10" s="192">
        <v>4655.333</v>
      </c>
      <c r="S10" s="192">
        <v>4617.671</v>
      </c>
      <c r="T10" s="192">
        <v>4579.024</v>
      </c>
      <c r="U10" s="192">
        <v>4539.902</v>
      </c>
      <c r="V10" s="192">
        <v>4501.416</v>
      </c>
      <c r="W10" s="192">
        <v>4464.404</v>
      </c>
      <c r="X10" s="192">
        <v>4429.607</v>
      </c>
      <c r="Y10" s="192">
        <v>4397.754</v>
      </c>
      <c r="Z10" s="192">
        <v>4369.21</v>
      </c>
      <c r="AA10" s="192">
        <v>4344.134</v>
      </c>
      <c r="AB10" s="192">
        <v>4322.13</v>
      </c>
      <c r="AC10" s="192">
        <v>4302.936</v>
      </c>
      <c r="AD10" s="192">
        <v>4286.439</v>
      </c>
      <c r="AE10" s="192">
        <v>4272.179</v>
      </c>
      <c r="AF10" s="192">
        <v>4259.759</v>
      </c>
      <c r="AG10" s="192">
        <v>4248.663</v>
      </c>
      <c r="AH10" s="192">
        <v>4238.35</v>
      </c>
      <c r="AI10" s="192">
        <v>4228.378</v>
      </c>
      <c r="AJ10" s="192">
        <v>4218.426</v>
      </c>
      <c r="AK10" s="192">
        <v>4207.925</v>
      </c>
      <c r="AL10" s="192">
        <v>4196.595</v>
      </c>
      <c r="AM10" s="192">
        <v>4184.098</v>
      </c>
      <c r="AN10" s="192">
        <v>4170.315</v>
      </c>
      <c r="AO10" s="192">
        <v>4155.002</v>
      </c>
      <c r="AP10" s="192">
        <v>4138.275</v>
      </c>
      <c r="AQ10" s="192">
        <v>4120.041</v>
      </c>
      <c r="AR10" s="192">
        <v>4100.487</v>
      </c>
      <c r="AS10" s="192">
        <v>4079.672</v>
      </c>
      <c r="AT10" s="192">
        <v>4057.793</v>
      </c>
      <c r="AU10" s="192">
        <v>4035.006</v>
      </c>
      <c r="AV10" s="192">
        <v>4011.645</v>
      </c>
      <c r="AW10" s="192">
        <v>3987.897</v>
      </c>
    </row>
    <row r="11" spans="3:49" ht="12">
      <c r="C11" s="48" t="s">
        <v>882</v>
      </c>
      <c r="D11" s="192">
        <v>4902.328</v>
      </c>
      <c r="E11" s="192">
        <v>4924.691</v>
      </c>
      <c r="F11" s="192">
        <v>4946.896</v>
      </c>
      <c r="G11" s="192">
        <v>4969.194</v>
      </c>
      <c r="H11" s="192">
        <v>4993.581</v>
      </c>
      <c r="I11" s="192">
        <v>5020.633</v>
      </c>
      <c r="J11" s="192">
        <v>5049.011</v>
      </c>
      <c r="K11" s="192">
        <v>5078.13</v>
      </c>
      <c r="L11" s="192">
        <v>5107.08</v>
      </c>
      <c r="M11" s="192">
        <v>5135.321</v>
      </c>
      <c r="N11" s="192">
        <v>5161.841</v>
      </c>
      <c r="O11" s="192">
        <v>5187.025</v>
      </c>
      <c r="P11" s="192">
        <v>5210.906</v>
      </c>
      <c r="Q11" s="192">
        <v>5235.189</v>
      </c>
      <c r="R11" s="192">
        <v>5259.531</v>
      </c>
      <c r="S11" s="192">
        <v>5284.639</v>
      </c>
      <c r="T11" s="192">
        <v>5309.45</v>
      </c>
      <c r="U11" s="192">
        <v>5335.116</v>
      </c>
      <c r="V11" s="192">
        <v>5361.51</v>
      </c>
      <c r="W11" s="192">
        <v>5389.726</v>
      </c>
      <c r="X11" s="192">
        <v>5420.497</v>
      </c>
      <c r="Y11" s="192">
        <v>5456.098</v>
      </c>
      <c r="Z11" s="192">
        <v>5495.863</v>
      </c>
      <c r="AA11" s="192">
        <v>5539.245</v>
      </c>
      <c r="AB11" s="192">
        <v>5584.699</v>
      </c>
      <c r="AC11" s="192">
        <v>5633.509</v>
      </c>
      <c r="AD11" s="192">
        <v>5684.097</v>
      </c>
      <c r="AE11" s="192">
        <v>5735.395</v>
      </c>
      <c r="AF11" s="192">
        <v>5785.309</v>
      </c>
      <c r="AG11" s="192">
        <v>5835.882</v>
      </c>
      <c r="AH11" s="192">
        <v>5887.969</v>
      </c>
      <c r="AI11" s="192">
        <v>5943.675</v>
      </c>
      <c r="AJ11" s="192">
        <v>6002.585</v>
      </c>
      <c r="AK11" s="192">
        <v>6064.463</v>
      </c>
      <c r="AL11" s="192">
        <v>6127.909</v>
      </c>
      <c r="AM11" s="192">
        <v>6191.885</v>
      </c>
      <c r="AN11" s="192">
        <v>6254.763</v>
      </c>
      <c r="AO11" s="192">
        <v>6315.453</v>
      </c>
      <c r="AP11" s="192">
        <v>6372.093</v>
      </c>
      <c r="AQ11" s="192">
        <v>6425.696</v>
      </c>
      <c r="AR11" s="192">
        <v>6475.828</v>
      </c>
      <c r="AS11" s="192">
        <v>6522.554</v>
      </c>
      <c r="AT11" s="192">
        <v>6565.707</v>
      </c>
      <c r="AU11" s="192">
        <v>6605.248</v>
      </c>
      <c r="AV11" s="192">
        <v>6640.791</v>
      </c>
      <c r="AW11" s="192">
        <v>6671.013</v>
      </c>
    </row>
    <row r="13" ht="12">
      <c r="C13" s="25" t="s">
        <v>404</v>
      </c>
    </row>
  </sheetData>
  <printOptions/>
  <pageMargins left="0.75" right="0.75" top="1" bottom="1" header="0.5" footer="0.5"/>
  <pageSetup horizontalDpi="2400" verticalDpi="2400" orientation="portrait" paperSize="9" r:id="rId2"/>
  <drawing r:id="rId1"/>
</worksheet>
</file>

<file path=xl/worksheets/sheet54.xml><?xml version="1.0" encoding="utf-8"?>
<worksheet xmlns="http://schemas.openxmlformats.org/spreadsheetml/2006/main" xmlns:r="http://schemas.openxmlformats.org/officeDocument/2006/relationships">
  <sheetPr codeName="Sheet71"/>
  <dimension ref="B2:N41"/>
  <sheetViews>
    <sheetView workbookViewId="0" topLeftCell="A1">
      <selection activeCell="A1" sqref="A1"/>
    </sheetView>
  </sheetViews>
  <sheetFormatPr defaultColWidth="9.140625" defaultRowHeight="12.75"/>
  <cols>
    <col min="1" max="1" width="9.140625" style="118" customWidth="1"/>
    <col min="2" max="2" width="1.7109375" style="118" customWidth="1"/>
    <col min="3" max="3" width="17.421875" style="118" customWidth="1"/>
    <col min="4" max="8" width="7.421875" style="118" customWidth="1"/>
    <col min="9" max="9" width="1.7109375" style="118" customWidth="1"/>
    <col min="10" max="14" width="7.421875" style="118" customWidth="1"/>
    <col min="15" max="16384" width="9.140625" style="118" customWidth="1"/>
  </cols>
  <sheetData>
    <row r="1" s="297" customFormat="1" ht="12"/>
    <row r="2" spans="3:14" ht="12">
      <c r="C2" s="48" t="s">
        <v>737</v>
      </c>
      <c r="D2" s="48"/>
      <c r="E2" s="48"/>
      <c r="F2" s="48"/>
      <c r="G2" s="48"/>
      <c r="H2" s="48"/>
      <c r="I2" s="48"/>
      <c r="J2" s="48"/>
      <c r="K2" s="48"/>
      <c r="L2" s="48"/>
      <c r="M2" s="48"/>
      <c r="N2" s="48"/>
    </row>
    <row r="3" spans="3:14" ht="12">
      <c r="C3" s="48" t="s">
        <v>738</v>
      </c>
      <c r="D3" s="48"/>
      <c r="E3" s="48"/>
      <c r="F3" s="48"/>
      <c r="G3" s="48"/>
      <c r="H3" s="48"/>
      <c r="I3" s="48"/>
      <c r="J3" s="48"/>
      <c r="K3" s="48"/>
      <c r="L3" s="48"/>
      <c r="M3" s="48"/>
      <c r="N3" s="48"/>
    </row>
    <row r="4" spans="3:14" ht="12">
      <c r="C4" s="48" t="s">
        <v>867</v>
      </c>
      <c r="D4" s="48"/>
      <c r="E4" s="48"/>
      <c r="F4" s="48"/>
      <c r="G4" s="48"/>
      <c r="H4" s="48"/>
      <c r="I4" s="48"/>
      <c r="J4" s="48"/>
      <c r="K4" s="48"/>
      <c r="L4" s="48"/>
      <c r="M4" s="48"/>
      <c r="N4" s="48"/>
    </row>
    <row r="5" spans="3:14" ht="12">
      <c r="C5" s="48"/>
      <c r="D5" s="48"/>
      <c r="E5" s="48"/>
      <c r="F5" s="48"/>
      <c r="G5" s="48"/>
      <c r="H5" s="48"/>
      <c r="I5" s="48"/>
      <c r="J5" s="48"/>
      <c r="K5" s="48"/>
      <c r="L5" s="48"/>
      <c r="M5" s="48"/>
      <c r="N5" s="48"/>
    </row>
    <row r="6" spans="3:14" ht="12">
      <c r="C6" s="48" t="s">
        <v>886</v>
      </c>
      <c r="D6" s="48"/>
      <c r="E6" s="48"/>
      <c r="F6" s="48"/>
      <c r="G6" s="48"/>
      <c r="H6" s="48"/>
      <c r="I6" s="48"/>
      <c r="J6" s="48"/>
      <c r="K6" s="48"/>
      <c r="L6" s="48"/>
      <c r="M6" s="48"/>
      <c r="N6" s="48"/>
    </row>
    <row r="7" spans="3:14" ht="12">
      <c r="C7" s="49" t="s">
        <v>839</v>
      </c>
      <c r="D7" s="48"/>
      <c r="E7" s="48"/>
      <c r="F7" s="48"/>
      <c r="G7" s="48"/>
      <c r="H7" s="48"/>
      <c r="I7" s="48"/>
      <c r="J7" s="48"/>
      <c r="K7" s="48"/>
      <c r="L7" s="48"/>
      <c r="M7" s="48"/>
      <c r="N7" s="48"/>
    </row>
    <row r="8" spans="3:14" ht="12">
      <c r="C8" s="48"/>
      <c r="D8" s="48"/>
      <c r="E8" s="48"/>
      <c r="F8" s="48"/>
      <c r="G8" s="48"/>
      <c r="H8" s="48"/>
      <c r="I8" s="48"/>
      <c r="J8" s="48"/>
      <c r="K8" s="48"/>
      <c r="L8" s="48"/>
      <c r="M8" s="48"/>
      <c r="N8" s="48"/>
    </row>
    <row r="9" spans="3:14" ht="18.75" customHeight="1">
      <c r="C9" s="48"/>
      <c r="D9" s="188" t="s">
        <v>847</v>
      </c>
      <c r="E9" s="189"/>
      <c r="F9" s="189"/>
      <c r="G9" s="189"/>
      <c r="H9" s="189"/>
      <c r="I9" s="48"/>
      <c r="J9" s="188" t="s">
        <v>882</v>
      </c>
      <c r="K9" s="189"/>
      <c r="L9" s="189"/>
      <c r="M9" s="189"/>
      <c r="N9" s="189"/>
    </row>
    <row r="10" spans="2:14" ht="18.75" customHeight="1">
      <c r="B10" s="133"/>
      <c r="C10" s="191"/>
      <c r="D10" s="190">
        <v>2010</v>
      </c>
      <c r="E10" s="190">
        <v>2020</v>
      </c>
      <c r="F10" s="190">
        <v>2030</v>
      </c>
      <c r="G10" s="190">
        <v>2040</v>
      </c>
      <c r="H10" s="190">
        <v>2050</v>
      </c>
      <c r="I10" s="191"/>
      <c r="J10" s="190">
        <v>2010</v>
      </c>
      <c r="K10" s="190">
        <v>2020</v>
      </c>
      <c r="L10" s="190">
        <v>2030</v>
      </c>
      <c r="M10" s="190">
        <v>2040</v>
      </c>
      <c r="N10" s="190">
        <v>2050</v>
      </c>
    </row>
    <row r="11" spans="2:14" ht="12.75" customHeight="1">
      <c r="B11" s="127"/>
      <c r="C11" s="194" t="s">
        <v>606</v>
      </c>
      <c r="D11" s="195">
        <f>SUM(D13:D39)</f>
        <v>4916.33</v>
      </c>
      <c r="E11" s="195">
        <f>SUM(E13:E39)</f>
        <v>4617.670999999999</v>
      </c>
      <c r="F11" s="195">
        <f>SUM(F13:F39)</f>
        <v>4302.936</v>
      </c>
      <c r="G11" s="195">
        <f>SUM(G13:G39)</f>
        <v>4184.098</v>
      </c>
      <c r="H11" s="195">
        <f>SUM(H13:H39)</f>
        <v>3987.897</v>
      </c>
      <c r="I11" s="195"/>
      <c r="J11" s="195">
        <f>SUM(J13:J39)</f>
        <v>5020.632999999999</v>
      </c>
      <c r="K11" s="195">
        <f>SUM(K13:K39)</f>
        <v>5284.639</v>
      </c>
      <c r="L11" s="195">
        <f>SUM(L13:L39)</f>
        <v>5633.509</v>
      </c>
      <c r="M11" s="195">
        <f>SUM(M13:M39)</f>
        <v>6191.884999999999</v>
      </c>
      <c r="N11" s="195">
        <f>SUM(N13:N39)</f>
        <v>6671.012999999999</v>
      </c>
    </row>
    <row r="12" spans="2:14" ht="12.75" customHeight="1">
      <c r="B12" s="133"/>
      <c r="C12" s="197" t="s">
        <v>810</v>
      </c>
      <c r="D12" s="193">
        <f>+D13+D17+D19+D20+D21+D22+D23+D27+D30+D31+D33+D35+D37</f>
        <v>3116.131999999999</v>
      </c>
      <c r="E12" s="193">
        <f>+E13+E17+E19+E20+E21+E22+E23+E27+E30+E31+E33+E35+E37</f>
        <v>2868.4419999999996</v>
      </c>
      <c r="F12" s="193">
        <f>+F13+F17+F19+F20+F21+F22+F23+F27+F30+F31+F33+F35+F37</f>
        <v>2730.1810000000005</v>
      </c>
      <c r="G12" s="193">
        <f>+G13+G17+G19+G20+G21+G22+G23+G27+G30+G31+G33+G35+G37</f>
        <v>2647.7900000000004</v>
      </c>
      <c r="H12" s="193">
        <f>+H13+H17+H19+H20+H21+H22+H23+H27+H30+H31+H33+H35+H37</f>
        <v>2492.9080000000004</v>
      </c>
      <c r="I12" s="193"/>
      <c r="J12" s="193">
        <f>+J13+J17+J19+J20+J21+J22+J23+J27+J30+J31+J33+J35+J37</f>
        <v>3103.4150000000004</v>
      </c>
      <c r="K12" s="193">
        <f>+K13+K17+K19+K20+K21+K22+K23+K27+K30+K31+K33+K35+K37</f>
        <v>3367.911</v>
      </c>
      <c r="L12" s="193">
        <f>+L13+L17+L19+L20+L21+L22+L23+L27+L30+L31+L33+L35+L37</f>
        <v>3616.1439999999993</v>
      </c>
      <c r="M12" s="193">
        <f>+M13+M17+M19+M20+M21+M22+M23+M27+M30+M31+M33+M35+M37</f>
        <v>3992.113</v>
      </c>
      <c r="N12" s="193">
        <f>+N13+N17+N19+N20+N21+N22+N23+N27+N30+N31+N33+N35+N37</f>
        <v>4366.721999999999</v>
      </c>
    </row>
    <row r="13" spans="2:14" ht="12.75" customHeight="1">
      <c r="B13" s="127"/>
      <c r="C13" s="194" t="s">
        <v>770</v>
      </c>
      <c r="D13" s="195">
        <v>109.035</v>
      </c>
      <c r="E13" s="195">
        <v>110.8</v>
      </c>
      <c r="F13" s="195">
        <v>106.297</v>
      </c>
      <c r="G13" s="195">
        <v>103.075</v>
      </c>
      <c r="H13" s="195">
        <v>102.964</v>
      </c>
      <c r="I13" s="195"/>
      <c r="J13" s="195">
        <v>104.278</v>
      </c>
      <c r="K13" s="195">
        <v>106.97</v>
      </c>
      <c r="L13" s="195">
        <v>111.763</v>
      </c>
      <c r="M13" s="195">
        <v>127.831</v>
      </c>
      <c r="N13" s="195">
        <v>139.128</v>
      </c>
    </row>
    <row r="14" spans="3:14" ht="12.75" customHeight="1">
      <c r="C14" s="196" t="s">
        <v>771</v>
      </c>
      <c r="D14" s="192">
        <v>62.372</v>
      </c>
      <c r="E14" s="192">
        <v>49.229</v>
      </c>
      <c r="F14" s="192">
        <v>41.231</v>
      </c>
      <c r="G14" s="192">
        <v>40.679</v>
      </c>
      <c r="H14" s="192">
        <v>34.467</v>
      </c>
      <c r="I14" s="192"/>
      <c r="J14" s="192">
        <v>109.643</v>
      </c>
      <c r="K14" s="192">
        <v>101.298</v>
      </c>
      <c r="L14" s="192">
        <v>96.967</v>
      </c>
      <c r="M14" s="192">
        <v>97.051</v>
      </c>
      <c r="N14" s="192">
        <v>93.539</v>
      </c>
    </row>
    <row r="15" spans="3:14" ht="12.75" customHeight="1">
      <c r="C15" s="196" t="s">
        <v>772</v>
      </c>
      <c r="D15" s="192">
        <v>92.305</v>
      </c>
      <c r="E15" s="192">
        <v>85.579</v>
      </c>
      <c r="F15" s="192">
        <v>72.832</v>
      </c>
      <c r="G15" s="192">
        <v>73.659</v>
      </c>
      <c r="H15" s="192">
        <v>70.115</v>
      </c>
      <c r="I15" s="192"/>
      <c r="J15" s="192">
        <v>112.148</v>
      </c>
      <c r="K15" s="192">
        <v>114.218</v>
      </c>
      <c r="L15" s="192">
        <v>124.564</v>
      </c>
      <c r="M15" s="192">
        <v>136.702</v>
      </c>
      <c r="N15" s="192">
        <v>135.166</v>
      </c>
    </row>
    <row r="16" spans="3:14" ht="12.75" customHeight="1">
      <c r="C16" s="196" t="s">
        <v>773</v>
      </c>
      <c r="D16" s="192">
        <v>57.62</v>
      </c>
      <c r="E16" s="192">
        <v>58.921</v>
      </c>
      <c r="F16" s="192">
        <v>61.262</v>
      </c>
      <c r="G16" s="192">
        <v>55.636</v>
      </c>
      <c r="H16" s="192">
        <v>55.179</v>
      </c>
      <c r="I16" s="192"/>
      <c r="J16" s="192">
        <v>57.013</v>
      </c>
      <c r="K16" s="192">
        <v>59.751</v>
      </c>
      <c r="L16" s="192">
        <v>66.484</v>
      </c>
      <c r="M16" s="192">
        <v>71.789</v>
      </c>
      <c r="N16" s="192">
        <v>72.303</v>
      </c>
    </row>
    <row r="17" spans="3:14" ht="12.75" customHeight="1">
      <c r="C17" s="196" t="s">
        <v>774</v>
      </c>
      <c r="D17" s="192">
        <v>697.428</v>
      </c>
      <c r="E17" s="192">
        <v>683.413</v>
      </c>
      <c r="F17" s="192">
        <v>616.919</v>
      </c>
      <c r="G17" s="192">
        <v>577.648</v>
      </c>
      <c r="H17" s="192">
        <v>555.064</v>
      </c>
      <c r="I17" s="192"/>
      <c r="J17" s="192">
        <v>879.736</v>
      </c>
      <c r="K17" s="192">
        <v>960.34</v>
      </c>
      <c r="L17" s="192">
        <v>1033.526</v>
      </c>
      <c r="M17" s="192">
        <v>1080.166</v>
      </c>
      <c r="N17" s="192">
        <v>1175.385</v>
      </c>
    </row>
    <row r="18" spans="3:14" ht="12.75" customHeight="1">
      <c r="C18" s="196" t="s">
        <v>775</v>
      </c>
      <c r="D18" s="192">
        <v>14.097</v>
      </c>
      <c r="E18" s="192">
        <v>12.781</v>
      </c>
      <c r="F18" s="192">
        <v>10.266</v>
      </c>
      <c r="G18" s="192">
        <v>11.104</v>
      </c>
      <c r="H18" s="192">
        <v>10.457</v>
      </c>
      <c r="I18" s="192"/>
      <c r="J18" s="192">
        <v>18.693</v>
      </c>
      <c r="K18" s="192">
        <v>17.619</v>
      </c>
      <c r="L18" s="192">
        <v>16.347</v>
      </c>
      <c r="M18" s="192">
        <v>16.36</v>
      </c>
      <c r="N18" s="192">
        <v>16.476</v>
      </c>
    </row>
    <row r="19" spans="3:14" ht="12.75" customHeight="1">
      <c r="C19" s="196" t="s">
        <v>776</v>
      </c>
      <c r="D19" s="192">
        <v>63.436</v>
      </c>
      <c r="E19" s="192">
        <v>55.661</v>
      </c>
      <c r="F19" s="192">
        <v>54.861</v>
      </c>
      <c r="G19" s="192">
        <v>58.205</v>
      </c>
      <c r="H19" s="192">
        <v>54.541</v>
      </c>
      <c r="I19" s="192"/>
      <c r="J19" s="192">
        <v>30.694</v>
      </c>
      <c r="K19" s="192">
        <v>33.957</v>
      </c>
      <c r="L19" s="192">
        <v>40.723</v>
      </c>
      <c r="M19" s="192">
        <v>49.409</v>
      </c>
      <c r="N19" s="192">
        <v>57.839</v>
      </c>
    </row>
    <row r="20" spans="3:14" ht="12.75" customHeight="1">
      <c r="C20" s="196" t="s">
        <v>777</v>
      </c>
      <c r="D20" s="192">
        <v>107.777</v>
      </c>
      <c r="E20" s="192">
        <v>94.348</v>
      </c>
      <c r="F20" s="192">
        <v>86.707</v>
      </c>
      <c r="G20" s="192">
        <v>86.375</v>
      </c>
      <c r="H20" s="192">
        <v>79.829</v>
      </c>
      <c r="I20" s="192"/>
      <c r="J20" s="192">
        <v>117.526</v>
      </c>
      <c r="K20" s="192">
        <v>135.222</v>
      </c>
      <c r="L20" s="192">
        <v>141.197</v>
      </c>
      <c r="M20" s="192">
        <v>155.4</v>
      </c>
      <c r="N20" s="192">
        <v>168.99</v>
      </c>
    </row>
    <row r="21" spans="3:14" ht="12.75" customHeight="1">
      <c r="C21" s="196" t="s">
        <v>778</v>
      </c>
      <c r="D21" s="192">
        <v>451.27</v>
      </c>
      <c r="E21" s="192">
        <v>350.467</v>
      </c>
      <c r="F21" s="192">
        <v>325.571</v>
      </c>
      <c r="G21" s="192">
        <v>331.776</v>
      </c>
      <c r="H21" s="192">
        <v>286.341</v>
      </c>
      <c r="I21" s="192"/>
      <c r="J21" s="192">
        <v>404.383</v>
      </c>
      <c r="K21" s="192">
        <v>441.867</v>
      </c>
      <c r="L21" s="192">
        <v>478.944</v>
      </c>
      <c r="M21" s="192">
        <v>556.094</v>
      </c>
      <c r="N21" s="192">
        <v>648.812</v>
      </c>
    </row>
    <row r="22" spans="3:14" ht="12.75" customHeight="1">
      <c r="C22" s="196" t="s">
        <v>600</v>
      </c>
      <c r="D22" s="192">
        <v>724.316</v>
      </c>
      <c r="E22" s="192">
        <v>702.192</v>
      </c>
      <c r="F22" s="192">
        <v>701.083</v>
      </c>
      <c r="G22" s="192">
        <v>687.56</v>
      </c>
      <c r="H22" s="192">
        <v>666.737</v>
      </c>
      <c r="I22" s="192"/>
      <c r="J22" s="192">
        <v>546.256</v>
      </c>
      <c r="K22" s="192">
        <v>589.22</v>
      </c>
      <c r="L22" s="192">
        <v>627.411</v>
      </c>
      <c r="M22" s="192">
        <v>731.569</v>
      </c>
      <c r="N22" s="192">
        <v>787.012</v>
      </c>
    </row>
    <row r="23" spans="3:14" ht="12.75" customHeight="1">
      <c r="C23" s="196" t="s">
        <v>779</v>
      </c>
      <c r="D23" s="192">
        <v>513.946</v>
      </c>
      <c r="E23" s="192">
        <v>435.192</v>
      </c>
      <c r="F23" s="192">
        <v>414.454</v>
      </c>
      <c r="G23" s="192">
        <v>395.436</v>
      </c>
      <c r="H23" s="192">
        <v>352.177</v>
      </c>
      <c r="I23" s="192"/>
      <c r="J23" s="192">
        <v>603.484</v>
      </c>
      <c r="K23" s="192">
        <v>649.768</v>
      </c>
      <c r="L23" s="192">
        <v>677.8</v>
      </c>
      <c r="M23" s="192">
        <v>723.557</v>
      </c>
      <c r="N23" s="192">
        <v>787.933</v>
      </c>
    </row>
    <row r="24" spans="2:14" ht="12.75" customHeight="1">
      <c r="B24" s="127"/>
      <c r="C24" s="194" t="s">
        <v>780</v>
      </c>
      <c r="D24" s="195">
        <v>8.5</v>
      </c>
      <c r="E24" s="195">
        <v>9.26</v>
      </c>
      <c r="F24" s="195">
        <v>8.183</v>
      </c>
      <c r="G24" s="195">
        <v>8.057</v>
      </c>
      <c r="H24" s="195">
        <v>8.834</v>
      </c>
      <c r="I24" s="195"/>
      <c r="J24" s="195">
        <v>5.852</v>
      </c>
      <c r="K24" s="195">
        <v>7.087</v>
      </c>
      <c r="L24" s="195">
        <v>8.758</v>
      </c>
      <c r="M24" s="195">
        <v>10.426</v>
      </c>
      <c r="N24" s="195">
        <v>11.63</v>
      </c>
    </row>
    <row r="25" spans="3:14" ht="12.75" customHeight="1">
      <c r="C25" s="196" t="s">
        <v>781</v>
      </c>
      <c r="D25" s="192">
        <v>23.556</v>
      </c>
      <c r="E25" s="192">
        <v>21.758</v>
      </c>
      <c r="F25" s="192">
        <v>16.562</v>
      </c>
      <c r="G25" s="192">
        <v>18.49</v>
      </c>
      <c r="H25" s="192">
        <v>17.614</v>
      </c>
      <c r="I25" s="48"/>
      <c r="J25" s="192">
        <v>33.028</v>
      </c>
      <c r="K25" s="192">
        <v>31.316</v>
      </c>
      <c r="L25" s="192">
        <v>28.712</v>
      </c>
      <c r="M25" s="192">
        <v>28.053</v>
      </c>
      <c r="N25" s="192">
        <v>28.521</v>
      </c>
    </row>
    <row r="26" spans="3:14" ht="12.75" customHeight="1">
      <c r="C26" s="196" t="s">
        <v>782</v>
      </c>
      <c r="D26" s="192">
        <v>32.101</v>
      </c>
      <c r="E26" s="192">
        <v>31.644</v>
      </c>
      <c r="F26" s="192">
        <v>26.325</v>
      </c>
      <c r="G26" s="192">
        <v>25.946</v>
      </c>
      <c r="H26" s="192">
        <v>25.794</v>
      </c>
      <c r="I26" s="48"/>
      <c r="J26" s="192">
        <v>42.875</v>
      </c>
      <c r="K26" s="192">
        <v>42.19</v>
      </c>
      <c r="L26" s="192">
        <v>39.912</v>
      </c>
      <c r="M26" s="192">
        <v>40.735</v>
      </c>
      <c r="N26" s="192">
        <v>43.244</v>
      </c>
    </row>
    <row r="27" spans="3:14" ht="12.75" customHeight="1">
      <c r="C27" s="196" t="s">
        <v>601</v>
      </c>
      <c r="D27" s="192">
        <v>5.404</v>
      </c>
      <c r="E27" s="192">
        <v>6.155</v>
      </c>
      <c r="F27" s="192">
        <v>6.57</v>
      </c>
      <c r="G27" s="192">
        <v>6.692</v>
      </c>
      <c r="H27" s="192">
        <v>7.218</v>
      </c>
      <c r="I27" s="48"/>
      <c r="J27" s="192">
        <v>3.996</v>
      </c>
      <c r="K27" s="192">
        <v>4.407</v>
      </c>
      <c r="L27" s="192">
        <v>4.889</v>
      </c>
      <c r="M27" s="192">
        <v>5.798</v>
      </c>
      <c r="N27" s="192">
        <v>6.703</v>
      </c>
    </row>
    <row r="28" spans="3:14" ht="12.75" customHeight="1">
      <c r="C28" s="196" t="s">
        <v>783</v>
      </c>
      <c r="D28" s="192">
        <v>94.731</v>
      </c>
      <c r="E28" s="192">
        <v>90.303</v>
      </c>
      <c r="F28" s="192">
        <v>82.388</v>
      </c>
      <c r="G28" s="192">
        <v>80.739</v>
      </c>
      <c r="H28" s="192">
        <v>78.645</v>
      </c>
      <c r="I28" s="48"/>
      <c r="J28" s="192">
        <v>131.927</v>
      </c>
      <c r="K28" s="192">
        <v>127.61</v>
      </c>
      <c r="L28" s="192">
        <v>126.669</v>
      </c>
      <c r="M28" s="192">
        <v>130.868</v>
      </c>
      <c r="N28" s="192">
        <v>130.081</v>
      </c>
    </row>
    <row r="29" spans="3:14" ht="12.75" customHeight="1">
      <c r="C29" s="196" t="s">
        <v>784</v>
      </c>
      <c r="D29" s="192">
        <v>4.464</v>
      </c>
      <c r="E29" s="192">
        <v>4.794</v>
      </c>
      <c r="F29" s="192">
        <v>4.572</v>
      </c>
      <c r="G29" s="192">
        <v>4.669</v>
      </c>
      <c r="H29" s="192">
        <v>4.906</v>
      </c>
      <c r="I29" s="48"/>
      <c r="J29" s="192">
        <v>3.468</v>
      </c>
      <c r="K29" s="192">
        <v>4.152</v>
      </c>
      <c r="L29" s="192">
        <v>5.03</v>
      </c>
      <c r="M29" s="192">
        <v>5.847</v>
      </c>
      <c r="N29" s="192">
        <v>6.016</v>
      </c>
    </row>
    <row r="30" spans="3:14" ht="12.75" customHeight="1">
      <c r="C30" s="196" t="s">
        <v>785</v>
      </c>
      <c r="D30" s="192">
        <v>180.714</v>
      </c>
      <c r="E30" s="192">
        <v>184.441</v>
      </c>
      <c r="F30" s="192">
        <v>189.486</v>
      </c>
      <c r="G30" s="192">
        <v>179.529</v>
      </c>
      <c r="H30" s="192">
        <v>177.309</v>
      </c>
      <c r="I30" s="48"/>
      <c r="J30" s="192">
        <v>152.472</v>
      </c>
      <c r="K30" s="192">
        <v>169.933</v>
      </c>
      <c r="L30" s="192">
        <v>198.924</v>
      </c>
      <c r="M30" s="192">
        <v>226.324</v>
      </c>
      <c r="N30" s="192">
        <v>234.979</v>
      </c>
    </row>
    <row r="31" spans="3:14" ht="12.75" customHeight="1">
      <c r="C31" s="196" t="s">
        <v>786</v>
      </c>
      <c r="D31" s="192">
        <v>74.919</v>
      </c>
      <c r="E31" s="192">
        <v>75.397</v>
      </c>
      <c r="F31" s="192">
        <v>68.626</v>
      </c>
      <c r="G31" s="192">
        <v>64.443</v>
      </c>
      <c r="H31" s="192">
        <v>62.853</v>
      </c>
      <c r="I31" s="48"/>
      <c r="J31" s="192">
        <v>77.407</v>
      </c>
      <c r="K31" s="192">
        <v>81.774</v>
      </c>
      <c r="L31" s="192">
        <v>89.843</v>
      </c>
      <c r="M31" s="192">
        <v>99.591</v>
      </c>
      <c r="N31" s="192">
        <v>112.44</v>
      </c>
    </row>
    <row r="32" spans="3:14" ht="12.75" customHeight="1">
      <c r="C32" s="196" t="s">
        <v>787</v>
      </c>
      <c r="D32" s="192">
        <v>358.467</v>
      </c>
      <c r="E32" s="192">
        <v>357.97</v>
      </c>
      <c r="F32" s="192">
        <v>303.399</v>
      </c>
      <c r="G32" s="192">
        <v>289.861</v>
      </c>
      <c r="H32" s="192">
        <v>286</v>
      </c>
      <c r="I32" s="48"/>
      <c r="J32" s="192">
        <v>387.572</v>
      </c>
      <c r="K32" s="192">
        <v>401.625</v>
      </c>
      <c r="L32" s="192">
        <v>420.872</v>
      </c>
      <c r="M32" s="192">
        <v>481.403</v>
      </c>
      <c r="N32" s="192">
        <v>497.967</v>
      </c>
    </row>
    <row r="33" spans="3:14" ht="12.75" customHeight="1">
      <c r="C33" s="196" t="s">
        <v>602</v>
      </c>
      <c r="D33" s="192">
        <v>112.797</v>
      </c>
      <c r="E33" s="192">
        <v>95.892</v>
      </c>
      <c r="F33" s="192">
        <v>90.967</v>
      </c>
      <c r="G33" s="192">
        <v>89.194</v>
      </c>
      <c r="H33" s="192">
        <v>80.299</v>
      </c>
      <c r="I33" s="48"/>
      <c r="J33" s="192">
        <v>110.888</v>
      </c>
      <c r="K33" s="192">
        <v>116.57</v>
      </c>
      <c r="L33" s="192">
        <v>123.348</v>
      </c>
      <c r="M33" s="192">
        <v>136.242</v>
      </c>
      <c r="N33" s="192">
        <v>147.498</v>
      </c>
    </row>
    <row r="34" spans="3:14" ht="12.75" customHeight="1">
      <c r="C34" s="196" t="s">
        <v>788</v>
      </c>
      <c r="D34" s="192">
        <v>214.194</v>
      </c>
      <c r="E34" s="192">
        <v>177.537</v>
      </c>
      <c r="F34" s="192">
        <v>150.247</v>
      </c>
      <c r="G34" s="192">
        <v>147.695</v>
      </c>
      <c r="H34" s="192">
        <v>127.283</v>
      </c>
      <c r="I34" s="48"/>
      <c r="J34" s="192">
        <v>269.896</v>
      </c>
      <c r="K34" s="192">
        <v>256.098</v>
      </c>
      <c r="L34" s="192">
        <v>247.592</v>
      </c>
      <c r="M34" s="192">
        <v>260.427</v>
      </c>
      <c r="N34" s="192">
        <v>271.928</v>
      </c>
    </row>
    <row r="35" spans="3:14" ht="12.75" customHeight="1">
      <c r="C35" s="196" t="s">
        <v>789</v>
      </c>
      <c r="D35" s="192">
        <v>17.999</v>
      </c>
      <c r="E35" s="192">
        <v>17.133</v>
      </c>
      <c r="F35" s="192">
        <v>15.123</v>
      </c>
      <c r="G35" s="192">
        <v>15.696</v>
      </c>
      <c r="H35" s="192">
        <v>15.663</v>
      </c>
      <c r="I35" s="48"/>
      <c r="J35" s="192">
        <v>21.085</v>
      </c>
      <c r="K35" s="192">
        <v>22.897</v>
      </c>
      <c r="L35" s="192">
        <v>24.77</v>
      </c>
      <c r="M35" s="192">
        <v>28.138</v>
      </c>
      <c r="N35" s="192">
        <v>29.722</v>
      </c>
    </row>
    <row r="36" spans="3:14" ht="12.75" customHeight="1">
      <c r="C36" s="194" t="s">
        <v>790</v>
      </c>
      <c r="D36" s="192">
        <v>50.722</v>
      </c>
      <c r="E36" s="192">
        <v>48.369</v>
      </c>
      <c r="F36" s="192">
        <v>42.03</v>
      </c>
      <c r="G36" s="192">
        <v>40.596</v>
      </c>
      <c r="H36" s="192">
        <v>38.947</v>
      </c>
      <c r="I36" s="48"/>
      <c r="J36" s="192">
        <v>54.998</v>
      </c>
      <c r="K36" s="192">
        <v>56.335</v>
      </c>
      <c r="L36" s="192">
        <v>60.68</v>
      </c>
      <c r="M36" s="192">
        <v>69.364</v>
      </c>
      <c r="N36" s="192">
        <v>72.617</v>
      </c>
    </row>
    <row r="37" spans="3:14" ht="12.75" customHeight="1">
      <c r="C37" s="194" t="s">
        <v>791</v>
      </c>
      <c r="D37" s="192">
        <v>57.091</v>
      </c>
      <c r="E37" s="192">
        <v>57.351</v>
      </c>
      <c r="F37" s="192">
        <v>53.517</v>
      </c>
      <c r="G37" s="192">
        <v>52.161</v>
      </c>
      <c r="H37" s="192">
        <v>51.913</v>
      </c>
      <c r="I37" s="48"/>
      <c r="J37" s="192">
        <v>51.21</v>
      </c>
      <c r="K37" s="192">
        <v>54.986</v>
      </c>
      <c r="L37" s="192">
        <v>63.006</v>
      </c>
      <c r="M37" s="192">
        <v>71.994</v>
      </c>
      <c r="N37" s="192">
        <v>70.281</v>
      </c>
    </row>
    <row r="38" spans="3:14" ht="12.75" customHeight="1">
      <c r="C38" s="194" t="s">
        <v>792</v>
      </c>
      <c r="D38" s="192">
        <v>104.123</v>
      </c>
      <c r="E38" s="192">
        <v>110.764</v>
      </c>
      <c r="F38" s="192">
        <v>104.45</v>
      </c>
      <c r="G38" s="192">
        <v>106.887</v>
      </c>
      <c r="H38" s="192">
        <v>110.961</v>
      </c>
      <c r="I38" s="48"/>
      <c r="J38" s="192">
        <v>92.535</v>
      </c>
      <c r="K38" s="192">
        <v>92.684</v>
      </c>
      <c r="L38" s="192">
        <v>105.279</v>
      </c>
      <c r="M38" s="192">
        <v>115.738</v>
      </c>
      <c r="N38" s="192">
        <v>118.051</v>
      </c>
    </row>
    <row r="39" spans="2:14" ht="12.75" customHeight="1">
      <c r="B39" s="133"/>
      <c r="C39" s="197" t="s">
        <v>793</v>
      </c>
      <c r="D39" s="193">
        <v>682.946</v>
      </c>
      <c r="E39" s="193">
        <v>690.32</v>
      </c>
      <c r="F39" s="193">
        <v>649.008</v>
      </c>
      <c r="G39" s="193">
        <v>632.29</v>
      </c>
      <c r="H39" s="193">
        <v>625.787</v>
      </c>
      <c r="I39" s="191"/>
      <c r="J39" s="193">
        <v>597.57</v>
      </c>
      <c r="K39" s="193">
        <v>604.745</v>
      </c>
      <c r="L39" s="193">
        <v>669.499</v>
      </c>
      <c r="M39" s="193">
        <v>735.009</v>
      </c>
      <c r="N39" s="193">
        <v>806.752</v>
      </c>
    </row>
    <row r="40" spans="3:14" ht="12">
      <c r="C40" s="48"/>
      <c r="D40" s="48"/>
      <c r="E40" s="48"/>
      <c r="F40" s="48"/>
      <c r="G40" s="48"/>
      <c r="H40" s="48"/>
      <c r="I40" s="48"/>
      <c r="J40" s="48"/>
      <c r="K40" s="48"/>
      <c r="L40" s="48"/>
      <c r="M40" s="48"/>
      <c r="N40" s="48"/>
    </row>
    <row r="41" spans="3:14" ht="12">
      <c r="C41" s="25" t="s">
        <v>404</v>
      </c>
      <c r="D41" s="48"/>
      <c r="E41" s="48"/>
      <c r="F41" s="48"/>
      <c r="G41" s="48"/>
      <c r="H41" s="48"/>
      <c r="I41" s="48"/>
      <c r="J41" s="48"/>
      <c r="K41" s="48"/>
      <c r="L41" s="48"/>
      <c r="M41" s="48"/>
      <c r="N41" s="48"/>
    </row>
  </sheetData>
  <printOptions/>
  <pageMargins left="0.75" right="0.75" top="1" bottom="1" header="0.5" footer="0.5"/>
  <pageSetup horizontalDpi="2400" verticalDpi="2400" orientation="portrait" paperSize="9" r:id="rId1"/>
</worksheet>
</file>

<file path=xl/worksheets/sheet55.xml><?xml version="1.0" encoding="utf-8"?>
<worksheet xmlns="http://schemas.openxmlformats.org/spreadsheetml/2006/main" xmlns:r="http://schemas.openxmlformats.org/officeDocument/2006/relationships">
  <sheetPr codeName="Sheet72"/>
  <dimension ref="B1:P39"/>
  <sheetViews>
    <sheetView workbookViewId="0" topLeftCell="A1">
      <selection activeCell="A1" sqref="A1"/>
    </sheetView>
  </sheetViews>
  <sheetFormatPr defaultColWidth="9.140625" defaultRowHeight="12.75"/>
  <cols>
    <col min="1" max="1" width="9.140625" style="3" customWidth="1"/>
    <col min="2" max="2" width="1.7109375" style="3" customWidth="1"/>
    <col min="3" max="3" width="17.421875" style="3" customWidth="1"/>
    <col min="4" max="9" width="6.140625" style="3" customWidth="1"/>
    <col min="10" max="10" width="2.28125" style="3" customWidth="1"/>
    <col min="11" max="16" width="6.140625" style="3" customWidth="1"/>
    <col min="17" max="16384" width="9.140625" style="3" customWidth="1"/>
  </cols>
  <sheetData>
    <row r="1" s="315" customFormat="1" ht="12.75">
      <c r="B1" s="323"/>
    </row>
    <row r="2" spans="3:16" ht="12.75">
      <c r="C2" s="48" t="s">
        <v>737</v>
      </c>
      <c r="D2" s="198"/>
      <c r="E2" s="198"/>
      <c r="F2" s="198"/>
      <c r="G2" s="198"/>
      <c r="H2" s="198"/>
      <c r="I2" s="198"/>
      <c r="J2" s="198"/>
      <c r="K2" s="198"/>
      <c r="L2" s="198"/>
      <c r="M2" s="198"/>
      <c r="N2" s="198"/>
      <c r="O2" s="198"/>
      <c r="P2" s="198"/>
    </row>
    <row r="3" spans="3:16" ht="12.75">
      <c r="C3" s="48" t="s">
        <v>738</v>
      </c>
      <c r="D3" s="198"/>
      <c r="E3" s="198"/>
      <c r="F3" s="198"/>
      <c r="G3" s="198"/>
      <c r="H3" s="198"/>
      <c r="I3" s="198"/>
      <c r="J3" s="198"/>
      <c r="K3" s="198"/>
      <c r="L3" s="198"/>
      <c r="M3" s="198"/>
      <c r="N3" s="198"/>
      <c r="O3" s="198"/>
      <c r="P3" s="198"/>
    </row>
    <row r="4" spans="3:16" ht="12.75">
      <c r="C4" s="48" t="s">
        <v>867</v>
      </c>
      <c r="D4" s="198"/>
      <c r="E4" s="198"/>
      <c r="F4" s="198"/>
      <c r="G4" s="198"/>
      <c r="H4" s="198"/>
      <c r="I4" s="198"/>
      <c r="J4" s="198"/>
      <c r="K4" s="198"/>
      <c r="L4" s="198"/>
      <c r="M4" s="198"/>
      <c r="N4" s="198"/>
      <c r="O4" s="198"/>
      <c r="P4" s="198"/>
    </row>
    <row r="5" spans="3:16" ht="12.75">
      <c r="C5" s="198"/>
      <c r="D5" s="198"/>
      <c r="E5" s="198"/>
      <c r="F5" s="198"/>
      <c r="G5" s="198"/>
      <c r="H5" s="198"/>
      <c r="I5" s="198"/>
      <c r="J5" s="198"/>
      <c r="K5" s="198"/>
      <c r="L5" s="198"/>
      <c r="M5" s="198"/>
      <c r="N5" s="198"/>
      <c r="O5" s="198"/>
      <c r="P5" s="198"/>
    </row>
    <row r="6" spans="3:16" ht="12.75">
      <c r="C6" s="48" t="s">
        <v>887</v>
      </c>
      <c r="D6" s="198"/>
      <c r="E6" s="198"/>
      <c r="F6" s="198"/>
      <c r="G6" s="198"/>
      <c r="H6" s="198"/>
      <c r="I6" s="198"/>
      <c r="J6" s="198"/>
      <c r="K6" s="198"/>
      <c r="L6" s="198"/>
      <c r="M6" s="198"/>
      <c r="N6" s="198"/>
      <c r="O6" s="198"/>
      <c r="P6" s="198"/>
    </row>
    <row r="7" spans="3:16" ht="12.75">
      <c r="C7" s="48" t="s">
        <v>860</v>
      </c>
      <c r="D7" s="198"/>
      <c r="E7" s="198"/>
      <c r="F7" s="198"/>
      <c r="G7" s="198"/>
      <c r="H7" s="198"/>
      <c r="I7" s="198"/>
      <c r="J7" s="198"/>
      <c r="K7" s="198"/>
      <c r="L7" s="198"/>
      <c r="M7" s="198"/>
      <c r="N7" s="198"/>
      <c r="O7" s="198"/>
      <c r="P7" s="198"/>
    </row>
    <row r="8" spans="3:16" ht="12.75">
      <c r="C8" s="198"/>
      <c r="D8" s="198"/>
      <c r="E8" s="198"/>
      <c r="F8" s="198"/>
      <c r="G8" s="198"/>
      <c r="H8" s="198"/>
      <c r="I8" s="198"/>
      <c r="J8" s="198"/>
      <c r="K8" s="198"/>
      <c r="L8" s="198"/>
      <c r="M8" s="198"/>
      <c r="N8" s="198"/>
      <c r="O8" s="198"/>
      <c r="P8" s="198"/>
    </row>
    <row r="9" spans="2:16" ht="18.75" customHeight="1">
      <c r="B9" s="4"/>
      <c r="C9" s="48"/>
      <c r="D9" s="188" t="s">
        <v>829</v>
      </c>
      <c r="E9" s="188"/>
      <c r="F9" s="189"/>
      <c r="G9" s="189"/>
      <c r="H9" s="189"/>
      <c r="I9" s="189"/>
      <c r="J9" s="48"/>
      <c r="K9" s="188" t="s">
        <v>830</v>
      </c>
      <c r="L9" s="188"/>
      <c r="M9" s="189"/>
      <c r="N9" s="189"/>
      <c r="O9" s="189"/>
      <c r="P9" s="189"/>
    </row>
    <row r="10" spans="2:16" ht="18.75" customHeight="1">
      <c r="B10" s="1"/>
      <c r="C10" s="191"/>
      <c r="D10" s="190">
        <v>2005</v>
      </c>
      <c r="E10" s="190">
        <v>2010</v>
      </c>
      <c r="F10" s="190">
        <v>2020</v>
      </c>
      <c r="G10" s="190">
        <v>2030</v>
      </c>
      <c r="H10" s="190">
        <v>2040</v>
      </c>
      <c r="I10" s="190">
        <v>2050</v>
      </c>
      <c r="J10" s="191"/>
      <c r="K10" s="190">
        <v>2005</v>
      </c>
      <c r="L10" s="190">
        <v>2010</v>
      </c>
      <c r="M10" s="190">
        <v>2020</v>
      </c>
      <c r="N10" s="190">
        <v>2030</v>
      </c>
      <c r="O10" s="190">
        <v>2040</v>
      </c>
      <c r="P10" s="190">
        <v>2050</v>
      </c>
    </row>
    <row r="11" spans="2:16" ht="12.75">
      <c r="B11" s="25"/>
      <c r="C11" s="194" t="s">
        <v>770</v>
      </c>
      <c r="D11" s="199">
        <v>75.8</v>
      </c>
      <c r="E11" s="199">
        <v>76.9</v>
      </c>
      <c r="F11" s="199">
        <v>78.9</v>
      </c>
      <c r="G11" s="199">
        <v>80.4</v>
      </c>
      <c r="H11" s="199">
        <v>81.5</v>
      </c>
      <c r="I11" s="199">
        <v>82.3</v>
      </c>
      <c r="J11" s="195"/>
      <c r="K11" s="199">
        <v>81.9</v>
      </c>
      <c r="L11" s="199">
        <v>82.9</v>
      </c>
      <c r="M11" s="199">
        <v>85</v>
      </c>
      <c r="N11" s="199">
        <v>86.5</v>
      </c>
      <c r="O11" s="199">
        <v>87.5</v>
      </c>
      <c r="P11" s="199">
        <v>88.3</v>
      </c>
    </row>
    <row r="12" spans="2:16" ht="12.75">
      <c r="B12" s="4"/>
      <c r="C12" s="196" t="s">
        <v>771</v>
      </c>
      <c r="D12" s="200">
        <v>69.4</v>
      </c>
      <c r="E12" s="200">
        <v>70.7</v>
      </c>
      <c r="F12" s="200">
        <v>73.2</v>
      </c>
      <c r="G12" s="200">
        <v>75.5</v>
      </c>
      <c r="H12" s="200">
        <v>77.1</v>
      </c>
      <c r="I12" s="200">
        <v>78.2</v>
      </c>
      <c r="J12" s="192"/>
      <c r="K12" s="200">
        <v>76.1</v>
      </c>
      <c r="L12" s="200">
        <v>77.2</v>
      </c>
      <c r="M12" s="200">
        <v>79.1</v>
      </c>
      <c r="N12" s="200">
        <v>80.7</v>
      </c>
      <c r="O12" s="200">
        <v>81.8</v>
      </c>
      <c r="P12" s="200">
        <v>82.6</v>
      </c>
    </row>
    <row r="13" spans="2:16" ht="12.75">
      <c r="B13" s="4"/>
      <c r="C13" s="196" t="s">
        <v>772</v>
      </c>
      <c r="D13" s="200">
        <v>72.6</v>
      </c>
      <c r="E13" s="200">
        <v>73.7</v>
      </c>
      <c r="F13" s="200">
        <v>75.9</v>
      </c>
      <c r="G13" s="200">
        <v>77.8</v>
      </c>
      <c r="H13" s="200">
        <v>78.8</v>
      </c>
      <c r="I13" s="200">
        <v>79.7</v>
      </c>
      <c r="J13" s="192"/>
      <c r="K13" s="200">
        <v>79</v>
      </c>
      <c r="L13" s="200">
        <v>79.8</v>
      </c>
      <c r="M13" s="200">
        <v>81.3</v>
      </c>
      <c r="N13" s="200">
        <v>82.7</v>
      </c>
      <c r="O13" s="200">
        <v>83.5</v>
      </c>
      <c r="P13" s="200">
        <v>84.1</v>
      </c>
    </row>
    <row r="14" spans="2:16" ht="12.75">
      <c r="B14" s="4"/>
      <c r="C14" s="196" t="s">
        <v>773</v>
      </c>
      <c r="D14" s="200">
        <v>75.4</v>
      </c>
      <c r="E14" s="200">
        <v>76.3</v>
      </c>
      <c r="F14" s="200">
        <v>78</v>
      </c>
      <c r="G14" s="200">
        <v>79.3</v>
      </c>
      <c r="H14" s="200">
        <v>80.2</v>
      </c>
      <c r="I14" s="200">
        <v>80.9</v>
      </c>
      <c r="J14" s="192"/>
      <c r="K14" s="200">
        <v>79.7</v>
      </c>
      <c r="L14" s="200">
        <v>80.4</v>
      </c>
      <c r="M14" s="200">
        <v>81.6</v>
      </c>
      <c r="N14" s="200">
        <v>82.5</v>
      </c>
      <c r="O14" s="200">
        <v>83.2</v>
      </c>
      <c r="P14" s="200">
        <v>83.7</v>
      </c>
    </row>
    <row r="15" spans="2:16" ht="12.75">
      <c r="B15" s="4"/>
      <c r="C15" s="196" t="s">
        <v>774</v>
      </c>
      <c r="D15" s="200">
        <v>76.3</v>
      </c>
      <c r="E15" s="200">
        <v>77.2</v>
      </c>
      <c r="F15" s="200">
        <v>78.9</v>
      </c>
      <c r="G15" s="200">
        <v>80.2</v>
      </c>
      <c r="H15" s="200">
        <v>81.2</v>
      </c>
      <c r="I15" s="200">
        <v>82</v>
      </c>
      <c r="J15" s="192"/>
      <c r="K15" s="200">
        <v>81.9</v>
      </c>
      <c r="L15" s="200">
        <v>82.7</v>
      </c>
      <c r="M15" s="200">
        <v>84.2</v>
      </c>
      <c r="N15" s="200">
        <v>85.4</v>
      </c>
      <c r="O15" s="200">
        <v>86.2</v>
      </c>
      <c r="P15" s="200">
        <v>86.9</v>
      </c>
    </row>
    <row r="16" spans="2:16" ht="12.75">
      <c r="B16" s="4"/>
      <c r="C16" s="196" t="s">
        <v>775</v>
      </c>
      <c r="D16" s="200">
        <v>65.7</v>
      </c>
      <c r="E16" s="200">
        <v>66.5</v>
      </c>
      <c r="F16" s="200">
        <v>68.9</v>
      </c>
      <c r="G16" s="200">
        <v>71.6</v>
      </c>
      <c r="H16" s="200">
        <v>73.5</v>
      </c>
      <c r="I16" s="200">
        <v>74.9</v>
      </c>
      <c r="J16" s="192"/>
      <c r="K16" s="200">
        <v>77</v>
      </c>
      <c r="L16" s="200">
        <v>77.8</v>
      </c>
      <c r="M16" s="200">
        <v>79.5</v>
      </c>
      <c r="N16" s="200">
        <v>81.2</v>
      </c>
      <c r="O16" s="200">
        <v>82.3</v>
      </c>
      <c r="P16" s="200">
        <v>83.1</v>
      </c>
    </row>
    <row r="17" spans="2:16" ht="12.75">
      <c r="B17" s="4"/>
      <c r="C17" s="196" t="s">
        <v>776</v>
      </c>
      <c r="D17" s="200">
        <v>76.5</v>
      </c>
      <c r="E17" s="200">
        <v>77.1</v>
      </c>
      <c r="F17" s="200">
        <v>78.1</v>
      </c>
      <c r="G17" s="200">
        <v>78.9</v>
      </c>
      <c r="H17" s="200">
        <v>79.6</v>
      </c>
      <c r="I17" s="200">
        <v>80.3</v>
      </c>
      <c r="J17" s="192"/>
      <c r="K17" s="200">
        <v>81.5</v>
      </c>
      <c r="L17" s="200">
        <v>82.1</v>
      </c>
      <c r="M17" s="200">
        <v>83.2</v>
      </c>
      <c r="N17" s="200">
        <v>84</v>
      </c>
      <c r="O17" s="200">
        <v>84.6</v>
      </c>
      <c r="P17" s="200">
        <v>85.1</v>
      </c>
    </row>
    <row r="18" spans="2:16" ht="12.75">
      <c r="B18" s="4"/>
      <c r="C18" s="196" t="s">
        <v>777</v>
      </c>
      <c r="D18" s="200">
        <v>76.8</v>
      </c>
      <c r="E18" s="200">
        <v>77.6</v>
      </c>
      <c r="F18" s="200">
        <v>79.1</v>
      </c>
      <c r="G18" s="200">
        <v>80.2</v>
      </c>
      <c r="H18" s="200">
        <v>80.9</v>
      </c>
      <c r="I18" s="200">
        <v>81.4</v>
      </c>
      <c r="J18" s="192"/>
      <c r="K18" s="200">
        <v>83.6</v>
      </c>
      <c r="L18" s="200">
        <v>84.4</v>
      </c>
      <c r="M18" s="200">
        <v>85.9</v>
      </c>
      <c r="N18" s="200">
        <v>86.9</v>
      </c>
      <c r="O18" s="200">
        <v>87.5</v>
      </c>
      <c r="P18" s="200">
        <v>87.9</v>
      </c>
    </row>
    <row r="19" spans="2:16" ht="12.75">
      <c r="B19" s="4"/>
      <c r="C19" s="196" t="s">
        <v>778</v>
      </c>
      <c r="D19" s="200">
        <v>76.4</v>
      </c>
      <c r="E19" s="200">
        <v>77.5</v>
      </c>
      <c r="F19" s="200">
        <v>79.4</v>
      </c>
      <c r="G19" s="200">
        <v>80.8</v>
      </c>
      <c r="H19" s="200">
        <v>81.9</v>
      </c>
      <c r="I19" s="200">
        <v>82.7</v>
      </c>
      <c r="J19" s="192"/>
      <c r="K19" s="200">
        <v>83.6</v>
      </c>
      <c r="L19" s="200">
        <v>84.5</v>
      </c>
      <c r="M19" s="200">
        <v>86.2</v>
      </c>
      <c r="N19" s="200">
        <v>87.5</v>
      </c>
      <c r="O19" s="200">
        <v>88.4</v>
      </c>
      <c r="P19" s="200">
        <v>89.1</v>
      </c>
    </row>
    <row r="20" spans="2:16" ht="12.75">
      <c r="B20" s="4"/>
      <c r="C20" s="196" t="s">
        <v>600</v>
      </c>
      <c r="D20" s="200">
        <v>75.7</v>
      </c>
      <c r="E20" s="200">
        <v>76.8</v>
      </c>
      <c r="F20" s="200">
        <v>78.7</v>
      </c>
      <c r="G20" s="200">
        <v>80.2</v>
      </c>
      <c r="H20" s="200">
        <v>81.4</v>
      </c>
      <c r="I20" s="200">
        <v>82.4</v>
      </c>
      <c r="J20" s="192"/>
      <c r="K20" s="200">
        <v>80.9</v>
      </c>
      <c r="L20" s="200">
        <v>81.8</v>
      </c>
      <c r="M20" s="200">
        <v>83.5</v>
      </c>
      <c r="N20" s="200">
        <v>84.9</v>
      </c>
      <c r="O20" s="200">
        <v>86</v>
      </c>
      <c r="P20" s="200">
        <v>87</v>
      </c>
    </row>
    <row r="21" spans="2:16" ht="12.75">
      <c r="B21" s="4"/>
      <c r="C21" s="196" t="s">
        <v>779</v>
      </c>
      <c r="D21" s="200">
        <v>77.5</v>
      </c>
      <c r="E21" s="200">
        <v>78.4</v>
      </c>
      <c r="F21" s="200">
        <v>80.1</v>
      </c>
      <c r="G21" s="200">
        <v>81.5</v>
      </c>
      <c r="H21" s="200">
        <v>82.6</v>
      </c>
      <c r="I21" s="200">
        <v>83.6</v>
      </c>
      <c r="J21" s="192"/>
      <c r="K21" s="200">
        <v>83.3</v>
      </c>
      <c r="L21" s="200">
        <v>84.1</v>
      </c>
      <c r="M21" s="200">
        <v>85.6</v>
      </c>
      <c r="N21" s="200">
        <v>86.8</v>
      </c>
      <c r="O21" s="200">
        <v>87.9</v>
      </c>
      <c r="P21" s="200">
        <v>88.8</v>
      </c>
    </row>
    <row r="22" spans="2:16" ht="12.75">
      <c r="B22" s="25"/>
      <c r="C22" s="194" t="s">
        <v>780</v>
      </c>
      <c r="D22" s="199">
        <v>76.5</v>
      </c>
      <c r="E22" s="199">
        <v>77.5</v>
      </c>
      <c r="F22" s="199">
        <v>79</v>
      </c>
      <c r="G22" s="199">
        <v>80.2</v>
      </c>
      <c r="H22" s="199">
        <v>81.1</v>
      </c>
      <c r="I22" s="199">
        <v>81.9</v>
      </c>
      <c r="J22" s="195"/>
      <c r="K22" s="199">
        <v>80.9</v>
      </c>
      <c r="L22" s="199">
        <v>81.6</v>
      </c>
      <c r="M22" s="199">
        <v>82.8</v>
      </c>
      <c r="N22" s="199">
        <v>83.7</v>
      </c>
      <c r="O22" s="199">
        <v>84.5</v>
      </c>
      <c r="P22" s="199">
        <v>85.1</v>
      </c>
    </row>
    <row r="23" spans="2:16" ht="12.75">
      <c r="B23" s="4"/>
      <c r="C23" s="196" t="s">
        <v>781</v>
      </c>
      <c r="D23" s="200">
        <v>65</v>
      </c>
      <c r="E23" s="200">
        <v>65.8</v>
      </c>
      <c r="F23" s="200">
        <v>68.1</v>
      </c>
      <c r="G23" s="200">
        <v>70.9</v>
      </c>
      <c r="H23" s="200">
        <v>72.9</v>
      </c>
      <c r="I23" s="200">
        <v>74.3</v>
      </c>
      <c r="J23" s="48"/>
      <c r="K23" s="200">
        <v>76.3</v>
      </c>
      <c r="L23" s="200">
        <v>77</v>
      </c>
      <c r="M23" s="200">
        <v>78.6</v>
      </c>
      <c r="N23" s="200">
        <v>80.4</v>
      </c>
      <c r="O23" s="200">
        <v>81.6</v>
      </c>
      <c r="P23" s="200">
        <v>82.5</v>
      </c>
    </row>
    <row r="24" spans="2:16" ht="12.75">
      <c r="B24" s="4"/>
      <c r="C24" s="196" t="s">
        <v>782</v>
      </c>
      <c r="D24" s="200">
        <v>66.7</v>
      </c>
      <c r="E24" s="200">
        <v>67.4</v>
      </c>
      <c r="F24" s="200">
        <v>69.6</v>
      </c>
      <c r="G24" s="200">
        <v>72.3</v>
      </c>
      <c r="H24" s="200">
        <v>74.3</v>
      </c>
      <c r="I24" s="200">
        <v>75.5</v>
      </c>
      <c r="J24" s="48"/>
      <c r="K24" s="200">
        <v>77.7</v>
      </c>
      <c r="L24" s="200">
        <v>78.5</v>
      </c>
      <c r="M24" s="200">
        <v>80.1</v>
      </c>
      <c r="N24" s="200">
        <v>81.8</v>
      </c>
      <c r="O24" s="200">
        <v>82.9</v>
      </c>
      <c r="P24" s="200">
        <v>83.7</v>
      </c>
    </row>
    <row r="25" spans="2:16" ht="12.75">
      <c r="B25" s="4"/>
      <c r="C25" s="196" t="s">
        <v>601</v>
      </c>
      <c r="D25" s="200">
        <v>75.2</v>
      </c>
      <c r="E25" s="200">
        <v>76.3</v>
      </c>
      <c r="F25" s="200">
        <v>78.4</v>
      </c>
      <c r="G25" s="200">
        <v>79.9</v>
      </c>
      <c r="H25" s="200">
        <v>80.9</v>
      </c>
      <c r="I25" s="200">
        <v>81.6</v>
      </c>
      <c r="J25" s="48"/>
      <c r="K25" s="200">
        <v>81.6</v>
      </c>
      <c r="L25" s="200">
        <v>82.4</v>
      </c>
      <c r="M25" s="200">
        <v>83.9</v>
      </c>
      <c r="N25" s="200">
        <v>85.1</v>
      </c>
      <c r="O25" s="200">
        <v>85.9</v>
      </c>
      <c r="P25" s="200">
        <v>86.7</v>
      </c>
    </row>
    <row r="26" spans="2:16" ht="12.75">
      <c r="B26" s="4"/>
      <c r="C26" s="196" t="s">
        <v>783</v>
      </c>
      <c r="D26" s="200">
        <v>68.8</v>
      </c>
      <c r="E26" s="200">
        <v>70.1</v>
      </c>
      <c r="F26" s="200">
        <v>72.8</v>
      </c>
      <c r="G26" s="200">
        <v>75.2</v>
      </c>
      <c r="H26" s="200">
        <v>77</v>
      </c>
      <c r="I26" s="200">
        <v>78.1</v>
      </c>
      <c r="J26" s="48"/>
      <c r="K26" s="200">
        <v>77</v>
      </c>
      <c r="L26" s="200">
        <v>78</v>
      </c>
      <c r="M26" s="200">
        <v>79.8</v>
      </c>
      <c r="N26" s="200">
        <v>81.5</v>
      </c>
      <c r="O26" s="200">
        <v>82.6</v>
      </c>
      <c r="P26" s="200">
        <v>83.4</v>
      </c>
    </row>
    <row r="27" spans="2:16" ht="12.75">
      <c r="B27" s="4"/>
      <c r="C27" s="196" t="s">
        <v>784</v>
      </c>
      <c r="D27" s="200">
        <v>76.5</v>
      </c>
      <c r="E27" s="200">
        <v>77.4</v>
      </c>
      <c r="F27" s="200">
        <v>79</v>
      </c>
      <c r="G27" s="200">
        <v>80.1</v>
      </c>
      <c r="H27" s="200">
        <v>81</v>
      </c>
      <c r="I27" s="200">
        <v>81.8</v>
      </c>
      <c r="J27" s="48"/>
      <c r="K27" s="200">
        <v>80.9</v>
      </c>
      <c r="L27" s="200">
        <v>81.7</v>
      </c>
      <c r="M27" s="200">
        <v>82.9</v>
      </c>
      <c r="N27" s="200">
        <v>83.7</v>
      </c>
      <c r="O27" s="200">
        <v>84.5</v>
      </c>
      <c r="P27" s="200">
        <v>85</v>
      </c>
    </row>
    <row r="28" spans="2:16" ht="12.75">
      <c r="B28" s="4"/>
      <c r="C28" s="196" t="s">
        <v>785</v>
      </c>
      <c r="D28" s="200">
        <v>76.4</v>
      </c>
      <c r="E28" s="200">
        <v>77</v>
      </c>
      <c r="F28" s="200">
        <v>78.2</v>
      </c>
      <c r="G28" s="200">
        <v>79</v>
      </c>
      <c r="H28" s="200">
        <v>79.7</v>
      </c>
      <c r="I28" s="200">
        <v>80.2</v>
      </c>
      <c r="J28" s="48"/>
      <c r="K28" s="200">
        <v>80.9</v>
      </c>
      <c r="L28" s="200">
        <v>81.4</v>
      </c>
      <c r="M28" s="200">
        <v>82.2</v>
      </c>
      <c r="N28" s="200">
        <v>82.8</v>
      </c>
      <c r="O28" s="200">
        <v>83.2</v>
      </c>
      <c r="P28" s="200">
        <v>83.6</v>
      </c>
    </row>
    <row r="29" spans="2:16" ht="12.75">
      <c r="B29" s="4"/>
      <c r="C29" s="196" t="s">
        <v>786</v>
      </c>
      <c r="D29" s="200">
        <v>76.4</v>
      </c>
      <c r="E29" s="200">
        <v>77.5</v>
      </c>
      <c r="F29" s="200">
        <v>79.4</v>
      </c>
      <c r="G29" s="200">
        <v>81</v>
      </c>
      <c r="H29" s="200">
        <v>82.4</v>
      </c>
      <c r="I29" s="200">
        <v>83.6</v>
      </c>
      <c r="J29" s="48"/>
      <c r="K29" s="200">
        <v>82.3</v>
      </c>
      <c r="L29" s="200">
        <v>83.2</v>
      </c>
      <c r="M29" s="200">
        <v>84.9</v>
      </c>
      <c r="N29" s="200">
        <v>86.1</v>
      </c>
      <c r="O29" s="200">
        <v>87</v>
      </c>
      <c r="P29" s="200">
        <v>87.7</v>
      </c>
    </row>
    <row r="30" spans="2:16" ht="12.75">
      <c r="B30" s="4"/>
      <c r="C30" s="196" t="s">
        <v>787</v>
      </c>
      <c r="D30" s="200">
        <v>70.7</v>
      </c>
      <c r="E30" s="200">
        <v>72</v>
      </c>
      <c r="F30" s="200">
        <v>74.6</v>
      </c>
      <c r="G30" s="200">
        <v>76.8</v>
      </c>
      <c r="H30" s="200">
        <v>78.2</v>
      </c>
      <c r="I30" s="200">
        <v>79.1</v>
      </c>
      <c r="J30" s="48"/>
      <c r="K30" s="200">
        <v>78.7</v>
      </c>
      <c r="L30" s="200">
        <v>79.6</v>
      </c>
      <c r="M30" s="200">
        <v>81.3</v>
      </c>
      <c r="N30" s="200">
        <v>82.8</v>
      </c>
      <c r="O30" s="200">
        <v>83.8</v>
      </c>
      <c r="P30" s="200">
        <v>84.4</v>
      </c>
    </row>
    <row r="31" spans="2:16" ht="12.75">
      <c r="B31" s="4"/>
      <c r="C31" s="196" t="s">
        <v>602</v>
      </c>
      <c r="D31" s="200">
        <v>74.4</v>
      </c>
      <c r="E31" s="200">
        <v>75.4</v>
      </c>
      <c r="F31" s="200">
        <v>77.1</v>
      </c>
      <c r="G31" s="200">
        <v>78.5</v>
      </c>
      <c r="H31" s="200">
        <v>79.5</v>
      </c>
      <c r="I31" s="200">
        <v>80.4</v>
      </c>
      <c r="J31" s="48"/>
      <c r="K31" s="200">
        <v>81.2</v>
      </c>
      <c r="L31" s="200">
        <v>82.2</v>
      </c>
      <c r="M31" s="200">
        <v>83.9</v>
      </c>
      <c r="N31" s="200">
        <v>85.1</v>
      </c>
      <c r="O31" s="200">
        <v>86</v>
      </c>
      <c r="P31" s="200">
        <v>86.6</v>
      </c>
    </row>
    <row r="32" spans="2:16" ht="12.75">
      <c r="B32" s="4"/>
      <c r="C32" s="196" t="s">
        <v>788</v>
      </c>
      <c r="D32" s="200">
        <v>68.5</v>
      </c>
      <c r="E32" s="200">
        <v>69.8</v>
      </c>
      <c r="F32" s="200">
        <v>72.4</v>
      </c>
      <c r="G32" s="200">
        <v>74.8</v>
      </c>
      <c r="H32" s="200">
        <v>76.5</v>
      </c>
      <c r="I32" s="200">
        <v>77.6</v>
      </c>
      <c r="J32" s="48"/>
      <c r="K32" s="200">
        <v>75.5</v>
      </c>
      <c r="L32" s="200">
        <v>76.5</v>
      </c>
      <c r="M32" s="200">
        <v>78.3</v>
      </c>
      <c r="N32" s="200">
        <v>80</v>
      </c>
      <c r="O32" s="200">
        <v>81.2</v>
      </c>
      <c r="P32" s="200">
        <v>82</v>
      </c>
    </row>
    <row r="33" spans="2:16" ht="12.75">
      <c r="B33" s="4"/>
      <c r="C33" s="196" t="s">
        <v>789</v>
      </c>
      <c r="D33" s="200">
        <v>72.8</v>
      </c>
      <c r="E33" s="200">
        <v>73.9</v>
      </c>
      <c r="F33" s="200">
        <v>76.1</v>
      </c>
      <c r="G33" s="200">
        <v>77.9</v>
      </c>
      <c r="H33" s="200">
        <v>79</v>
      </c>
      <c r="I33" s="200">
        <v>79.8</v>
      </c>
      <c r="J33" s="48"/>
      <c r="K33" s="200">
        <v>80.3</v>
      </c>
      <c r="L33" s="200">
        <v>81.2</v>
      </c>
      <c r="M33" s="200">
        <v>82.8</v>
      </c>
      <c r="N33" s="200">
        <v>83.8</v>
      </c>
      <c r="O33" s="200">
        <v>84.6</v>
      </c>
      <c r="P33" s="200">
        <v>85.2</v>
      </c>
    </row>
    <row r="34" spans="2:16" ht="12.75">
      <c r="B34" s="4"/>
      <c r="C34" s="194" t="s">
        <v>790</v>
      </c>
      <c r="D34" s="200">
        <v>69.9</v>
      </c>
      <c r="E34" s="200">
        <v>70.9</v>
      </c>
      <c r="F34" s="200">
        <v>73.1</v>
      </c>
      <c r="G34" s="200">
        <v>75.3</v>
      </c>
      <c r="H34" s="200">
        <v>76.7</v>
      </c>
      <c r="I34" s="200">
        <v>77.7</v>
      </c>
      <c r="J34" s="48"/>
      <c r="K34" s="200">
        <v>77.9</v>
      </c>
      <c r="L34" s="200">
        <v>78.7</v>
      </c>
      <c r="M34" s="200">
        <v>80.3</v>
      </c>
      <c r="N34" s="200">
        <v>81.8</v>
      </c>
      <c r="O34" s="200">
        <v>82.7</v>
      </c>
      <c r="P34" s="200">
        <v>83.4</v>
      </c>
    </row>
    <row r="35" spans="2:16" ht="12.75">
      <c r="B35" s="4"/>
      <c r="C35" s="194" t="s">
        <v>791</v>
      </c>
      <c r="D35" s="200">
        <v>75.5</v>
      </c>
      <c r="E35" s="200">
        <v>76.7</v>
      </c>
      <c r="F35" s="200">
        <v>78.7</v>
      </c>
      <c r="G35" s="200">
        <v>80.2</v>
      </c>
      <c r="H35" s="200">
        <v>81.2</v>
      </c>
      <c r="I35" s="200">
        <v>81.9</v>
      </c>
      <c r="J35" s="48"/>
      <c r="K35" s="200">
        <v>82</v>
      </c>
      <c r="L35" s="200">
        <v>82.8</v>
      </c>
      <c r="M35" s="200">
        <v>84.2</v>
      </c>
      <c r="N35" s="200">
        <v>85.3</v>
      </c>
      <c r="O35" s="200">
        <v>86</v>
      </c>
      <c r="P35" s="200">
        <v>86.5</v>
      </c>
    </row>
    <row r="36" spans="2:16" ht="12.75">
      <c r="B36" s="4"/>
      <c r="C36" s="194" t="s">
        <v>792</v>
      </c>
      <c r="D36" s="200">
        <v>78.3</v>
      </c>
      <c r="E36" s="200">
        <v>79.1</v>
      </c>
      <c r="F36" s="200">
        <v>80.7</v>
      </c>
      <c r="G36" s="200">
        <v>81.9</v>
      </c>
      <c r="H36" s="200">
        <v>82.7</v>
      </c>
      <c r="I36" s="200">
        <v>83.3</v>
      </c>
      <c r="J36" s="48"/>
      <c r="K36" s="200">
        <v>82.5</v>
      </c>
      <c r="L36" s="200">
        <v>83.2</v>
      </c>
      <c r="M36" s="200">
        <v>84.5</v>
      </c>
      <c r="N36" s="200">
        <v>85.4</v>
      </c>
      <c r="O36" s="200">
        <v>86</v>
      </c>
      <c r="P36" s="200">
        <v>86.5</v>
      </c>
    </row>
    <row r="37" spans="2:16" ht="12.75">
      <c r="B37" s="1"/>
      <c r="C37" s="197" t="s">
        <v>793</v>
      </c>
      <c r="D37" s="201">
        <v>76.6</v>
      </c>
      <c r="E37" s="201">
        <v>77.6</v>
      </c>
      <c r="F37" s="201">
        <v>79.5</v>
      </c>
      <c r="G37" s="201">
        <v>81</v>
      </c>
      <c r="H37" s="201">
        <v>82</v>
      </c>
      <c r="I37" s="201">
        <v>82.9</v>
      </c>
      <c r="J37" s="191"/>
      <c r="K37" s="201">
        <v>81.1</v>
      </c>
      <c r="L37" s="201">
        <v>82</v>
      </c>
      <c r="M37" s="201">
        <v>83.7</v>
      </c>
      <c r="N37" s="201">
        <v>85</v>
      </c>
      <c r="O37" s="201">
        <v>85.9</v>
      </c>
      <c r="P37" s="201">
        <v>86.6</v>
      </c>
    </row>
    <row r="38" spans="3:16" ht="12.75">
      <c r="C38" s="198"/>
      <c r="D38" s="198"/>
      <c r="E38" s="198"/>
      <c r="F38" s="198"/>
      <c r="G38" s="198"/>
      <c r="H38" s="198"/>
      <c r="I38" s="198"/>
      <c r="J38" s="198"/>
      <c r="K38" s="198"/>
      <c r="L38" s="198"/>
      <c r="M38" s="198"/>
      <c r="N38" s="198"/>
      <c r="O38" s="198"/>
      <c r="P38" s="198"/>
    </row>
    <row r="39" spans="3:16" ht="12.75">
      <c r="C39" s="25" t="s">
        <v>413</v>
      </c>
      <c r="D39" s="198"/>
      <c r="E39" s="198"/>
      <c r="F39" s="198"/>
      <c r="G39" s="198"/>
      <c r="H39" s="198"/>
      <c r="I39" s="198"/>
      <c r="J39" s="198"/>
      <c r="K39" s="198"/>
      <c r="L39" s="198"/>
      <c r="M39" s="198"/>
      <c r="N39" s="198"/>
      <c r="O39" s="198"/>
      <c r="P39" s="198"/>
    </row>
  </sheetData>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codeName="Sheet73">
    <tabColor indexed="54"/>
  </sheetPr>
  <dimension ref="A1:A1"/>
  <sheetViews>
    <sheetView workbookViewId="0" topLeftCell="A1">
      <selection activeCell="A1" sqref="A1"/>
    </sheetView>
  </sheetViews>
  <sheetFormatPr defaultColWidth="9.140625" defaultRowHeight="12.75"/>
  <cols>
    <col min="1" max="16384" width="9.140625" style="3" customWidth="1"/>
  </cols>
  <sheetData>
    <row r="1" s="315" customFormat="1" ht="12.75"/>
  </sheetData>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sheetPr codeName="Sheet26"/>
  <dimension ref="B1:N50"/>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421875" style="4" customWidth="1"/>
    <col min="4" max="14" width="7.00390625" style="33" customWidth="1"/>
    <col min="15" max="16384" width="9.140625" style="5" customWidth="1"/>
  </cols>
  <sheetData>
    <row r="1" spans="2:14" s="321" customFormat="1" ht="12.75">
      <c r="B1" s="297"/>
      <c r="C1" s="297"/>
      <c r="D1" s="297"/>
      <c r="E1" s="297"/>
      <c r="F1" s="297"/>
      <c r="G1" s="297"/>
      <c r="H1" s="297"/>
      <c r="I1" s="297"/>
      <c r="J1" s="297"/>
      <c r="K1" s="297"/>
      <c r="L1" s="297"/>
      <c r="M1" s="297"/>
      <c r="N1" s="297"/>
    </row>
    <row r="2" spans="3:14" ht="12.75">
      <c r="C2" s="48" t="s">
        <v>737</v>
      </c>
      <c r="D2" s="176"/>
      <c r="E2" s="176"/>
      <c r="F2" s="176"/>
      <c r="G2" s="176"/>
      <c r="H2" s="176"/>
      <c r="I2" s="176"/>
      <c r="J2" s="176"/>
      <c r="K2" s="176"/>
      <c r="L2" s="176"/>
      <c r="M2" s="176"/>
      <c r="N2" s="176"/>
    </row>
    <row r="3" spans="2:14" ht="12.75">
      <c r="B3" s="6"/>
      <c r="C3" s="48" t="s">
        <v>738</v>
      </c>
      <c r="D3" s="176"/>
      <c r="E3" s="176"/>
      <c r="F3" s="176"/>
      <c r="G3" s="176"/>
      <c r="H3" s="176"/>
      <c r="I3" s="176"/>
      <c r="J3" s="176"/>
      <c r="K3" s="176"/>
      <c r="L3" s="176"/>
      <c r="M3" s="176"/>
      <c r="N3" s="176"/>
    </row>
    <row r="4" spans="3:14" ht="12.75">
      <c r="C4" s="48" t="s">
        <v>888</v>
      </c>
      <c r="D4" s="176"/>
      <c r="E4" s="176"/>
      <c r="F4" s="176"/>
      <c r="G4" s="176"/>
      <c r="H4" s="176"/>
      <c r="I4" s="176"/>
      <c r="J4" s="176"/>
      <c r="K4" s="176"/>
      <c r="L4" s="176"/>
      <c r="M4" s="176"/>
      <c r="N4" s="176"/>
    </row>
    <row r="5" spans="3:14" ht="12.75">
      <c r="C5" s="48"/>
      <c r="D5" s="176"/>
      <c r="E5" s="176"/>
      <c r="F5" s="176"/>
      <c r="G5" s="176"/>
      <c r="H5" s="176"/>
      <c r="I5" s="176"/>
      <c r="J5" s="176"/>
      <c r="K5" s="176"/>
      <c r="L5" s="176"/>
      <c r="M5" s="176"/>
      <c r="N5" s="176"/>
    </row>
    <row r="6" spans="3:14" ht="12.75">
      <c r="C6" s="48" t="s">
        <v>889</v>
      </c>
      <c r="D6" s="176"/>
      <c r="E6" s="176"/>
      <c r="F6" s="176"/>
      <c r="G6" s="176"/>
      <c r="H6" s="176"/>
      <c r="I6" s="176"/>
      <c r="J6" s="176"/>
      <c r="K6" s="176"/>
      <c r="L6" s="176"/>
      <c r="M6" s="176"/>
      <c r="N6" s="176"/>
    </row>
    <row r="7" spans="3:14" ht="12.75">
      <c r="C7" s="49" t="s">
        <v>839</v>
      </c>
      <c r="D7" s="176"/>
      <c r="E7" s="176"/>
      <c r="F7" s="176"/>
      <c r="G7" s="176"/>
      <c r="H7" s="176"/>
      <c r="I7" s="176"/>
      <c r="J7" s="176"/>
      <c r="K7" s="176"/>
      <c r="L7" s="176"/>
      <c r="M7" s="176"/>
      <c r="N7" s="176"/>
    </row>
    <row r="8" spans="3:14" ht="12.75">
      <c r="C8" s="48"/>
      <c r="D8" s="176"/>
      <c r="E8" s="176"/>
      <c r="F8" s="176"/>
      <c r="G8" s="176"/>
      <c r="H8" s="176"/>
      <c r="I8" s="176"/>
      <c r="J8" s="176"/>
      <c r="K8" s="176"/>
      <c r="L8" s="176"/>
      <c r="M8" s="176"/>
      <c r="N8" s="176"/>
    </row>
    <row r="9" spans="2:14" ht="12.75">
      <c r="B9" s="1" t="s">
        <v>395</v>
      </c>
      <c r="C9" s="191" t="s">
        <v>395</v>
      </c>
      <c r="D9" s="202">
        <v>1995</v>
      </c>
      <c r="E9" s="202">
        <v>1996</v>
      </c>
      <c r="F9" s="202">
        <v>1997</v>
      </c>
      <c r="G9" s="202">
        <v>1998</v>
      </c>
      <c r="H9" s="202">
        <v>1999</v>
      </c>
      <c r="I9" s="202">
        <v>2000</v>
      </c>
      <c r="J9" s="202">
        <v>2001</v>
      </c>
      <c r="K9" s="202">
        <v>2002</v>
      </c>
      <c r="L9" s="202">
        <v>2003</v>
      </c>
      <c r="M9" s="202">
        <v>2004</v>
      </c>
      <c r="N9" s="202">
        <v>2005</v>
      </c>
    </row>
    <row r="10" spans="2:14" s="10" customFormat="1" ht="12.75">
      <c r="B10" s="7" t="s">
        <v>395</v>
      </c>
      <c r="C10" s="196" t="s">
        <v>607</v>
      </c>
      <c r="D10" s="203">
        <v>661</v>
      </c>
      <c r="E10" s="203">
        <v>584</v>
      </c>
      <c r="F10" s="203">
        <v>421</v>
      </c>
      <c r="G10" s="203">
        <v>524</v>
      </c>
      <c r="H10" s="203">
        <v>976</v>
      </c>
      <c r="I10" s="203">
        <v>717</v>
      </c>
      <c r="J10" s="203">
        <v>1154</v>
      </c>
      <c r="K10" s="203">
        <v>1852</v>
      </c>
      <c r="L10" s="203">
        <v>2032</v>
      </c>
      <c r="M10" s="203">
        <v>1872</v>
      </c>
      <c r="N10" s="203">
        <v>1661</v>
      </c>
    </row>
    <row r="11" spans="2:14" s="10" customFormat="1" ht="12.75">
      <c r="B11" s="11" t="s">
        <v>395</v>
      </c>
      <c r="C11" s="197" t="s">
        <v>769</v>
      </c>
      <c r="D11" s="204">
        <v>616</v>
      </c>
      <c r="E11" s="204">
        <v>560</v>
      </c>
      <c r="F11" s="204">
        <v>381</v>
      </c>
      <c r="G11" s="204">
        <v>430</v>
      </c>
      <c r="H11" s="204">
        <v>831</v>
      </c>
      <c r="I11" s="204">
        <v>969</v>
      </c>
      <c r="J11" s="204">
        <v>1230</v>
      </c>
      <c r="K11" s="204">
        <v>1651</v>
      </c>
      <c r="L11" s="204">
        <v>1790</v>
      </c>
      <c r="M11" s="204">
        <v>1587</v>
      </c>
      <c r="N11" s="204">
        <v>1390</v>
      </c>
    </row>
    <row r="12" spans="2:14" s="10" customFormat="1" ht="12.75">
      <c r="B12" s="7" t="s">
        <v>395</v>
      </c>
      <c r="C12" s="196" t="s">
        <v>770</v>
      </c>
      <c r="D12" s="203">
        <v>2</v>
      </c>
      <c r="E12" s="203">
        <v>15</v>
      </c>
      <c r="F12" s="203">
        <v>10</v>
      </c>
      <c r="G12" s="203">
        <v>12</v>
      </c>
      <c r="H12" s="203">
        <v>17</v>
      </c>
      <c r="I12" s="203">
        <v>13</v>
      </c>
      <c r="J12" s="203">
        <v>36</v>
      </c>
      <c r="K12" s="203">
        <v>41</v>
      </c>
      <c r="L12" s="203">
        <v>36</v>
      </c>
      <c r="M12" s="203">
        <v>36</v>
      </c>
      <c r="N12" s="203">
        <v>51</v>
      </c>
    </row>
    <row r="13" spans="2:14" s="10" customFormat="1" ht="12.75">
      <c r="B13" s="7" t="s">
        <v>395</v>
      </c>
      <c r="C13" s="196" t="s">
        <v>771</v>
      </c>
      <c r="D13" s="203">
        <v>0</v>
      </c>
      <c r="E13" s="203">
        <v>1</v>
      </c>
      <c r="F13" s="203">
        <v>0</v>
      </c>
      <c r="G13" s="203">
        <v>0</v>
      </c>
      <c r="H13" s="203">
        <v>0</v>
      </c>
      <c r="I13" s="203">
        <v>0</v>
      </c>
      <c r="J13" s="203">
        <v>-214</v>
      </c>
      <c r="K13" s="203">
        <v>1</v>
      </c>
      <c r="L13" s="203">
        <v>0</v>
      </c>
      <c r="M13" s="203">
        <v>0</v>
      </c>
      <c r="N13" s="203">
        <v>0</v>
      </c>
    </row>
    <row r="14" spans="2:14" s="10" customFormat="1" ht="12.75">
      <c r="B14" s="7" t="s">
        <v>395</v>
      </c>
      <c r="C14" s="196" t="s">
        <v>772</v>
      </c>
      <c r="D14" s="203">
        <v>10</v>
      </c>
      <c r="E14" s="203">
        <v>10</v>
      </c>
      <c r="F14" s="203">
        <v>12</v>
      </c>
      <c r="G14" s="203">
        <v>9</v>
      </c>
      <c r="H14" s="203">
        <v>9</v>
      </c>
      <c r="I14" s="203">
        <v>7</v>
      </c>
      <c r="J14" s="203">
        <v>-43</v>
      </c>
      <c r="K14" s="203">
        <v>12</v>
      </c>
      <c r="L14" s="203">
        <v>26</v>
      </c>
      <c r="M14" s="203">
        <v>19</v>
      </c>
      <c r="N14" s="203">
        <v>36</v>
      </c>
    </row>
    <row r="15" spans="2:14" s="10" customFormat="1" ht="12.75">
      <c r="B15" s="7" t="s">
        <v>395</v>
      </c>
      <c r="C15" s="196" t="s">
        <v>773</v>
      </c>
      <c r="D15" s="203">
        <v>29</v>
      </c>
      <c r="E15" s="203">
        <v>17</v>
      </c>
      <c r="F15" s="203">
        <v>12</v>
      </c>
      <c r="G15" s="203">
        <v>11</v>
      </c>
      <c r="H15" s="203">
        <v>9</v>
      </c>
      <c r="I15" s="203">
        <v>10</v>
      </c>
      <c r="J15" s="203">
        <v>12</v>
      </c>
      <c r="K15" s="203">
        <v>10</v>
      </c>
      <c r="L15" s="203">
        <v>7</v>
      </c>
      <c r="M15" s="203">
        <v>5</v>
      </c>
      <c r="N15" s="203">
        <v>7</v>
      </c>
    </row>
    <row r="16" spans="2:14" s="10" customFormat="1" ht="12.75">
      <c r="B16" s="7" t="s">
        <v>395</v>
      </c>
      <c r="C16" s="196" t="s">
        <v>774</v>
      </c>
      <c r="D16" s="203">
        <v>398</v>
      </c>
      <c r="E16" s="203">
        <v>281</v>
      </c>
      <c r="F16" s="203">
        <v>93</v>
      </c>
      <c r="G16" s="203">
        <v>47</v>
      </c>
      <c r="H16" s="203">
        <v>202</v>
      </c>
      <c r="I16" s="203">
        <v>168</v>
      </c>
      <c r="J16" s="203">
        <v>275</v>
      </c>
      <c r="K16" s="203">
        <v>219</v>
      </c>
      <c r="L16" s="203">
        <v>142</v>
      </c>
      <c r="M16" s="203">
        <v>82</v>
      </c>
      <c r="N16" s="203">
        <v>82</v>
      </c>
    </row>
    <row r="17" spans="2:14" s="10" customFormat="1" ht="12.75">
      <c r="B17" s="7" t="s">
        <v>395</v>
      </c>
      <c r="C17" s="196" t="s">
        <v>775</v>
      </c>
      <c r="D17" s="203">
        <v>-16</v>
      </c>
      <c r="E17" s="203">
        <v>-13</v>
      </c>
      <c r="F17" s="203">
        <v>-7</v>
      </c>
      <c r="G17" s="203">
        <v>-7</v>
      </c>
      <c r="H17" s="203">
        <v>-1</v>
      </c>
      <c r="I17" s="203">
        <v>0</v>
      </c>
      <c r="J17" s="203">
        <v>0</v>
      </c>
      <c r="K17" s="203">
        <v>0</v>
      </c>
      <c r="L17" s="203">
        <v>0</v>
      </c>
      <c r="M17" s="203">
        <v>0</v>
      </c>
      <c r="N17" s="203">
        <v>0</v>
      </c>
    </row>
    <row r="18" spans="2:14" s="10" customFormat="1" ht="12.75">
      <c r="B18" s="7" t="s">
        <v>395</v>
      </c>
      <c r="C18" s="196" t="s">
        <v>776</v>
      </c>
      <c r="D18" s="203">
        <v>6</v>
      </c>
      <c r="E18" s="203">
        <v>16</v>
      </c>
      <c r="F18" s="203">
        <v>17</v>
      </c>
      <c r="G18" s="203">
        <v>16</v>
      </c>
      <c r="H18" s="203">
        <v>24</v>
      </c>
      <c r="I18" s="203">
        <v>32</v>
      </c>
      <c r="J18" s="203">
        <v>39</v>
      </c>
      <c r="K18" s="203">
        <v>33</v>
      </c>
      <c r="L18" s="203">
        <v>31</v>
      </c>
      <c r="M18" s="203">
        <v>48</v>
      </c>
      <c r="N18" s="203">
        <v>66</v>
      </c>
    </row>
    <row r="19" spans="2:14" s="10" customFormat="1" ht="12.75">
      <c r="B19" s="7" t="s">
        <v>395</v>
      </c>
      <c r="C19" s="196" t="s">
        <v>777</v>
      </c>
      <c r="D19" s="203">
        <v>77</v>
      </c>
      <c r="E19" s="203">
        <v>71</v>
      </c>
      <c r="F19" s="203">
        <v>61</v>
      </c>
      <c r="G19" s="203">
        <v>55</v>
      </c>
      <c r="H19" s="203">
        <v>45</v>
      </c>
      <c r="I19" s="203">
        <v>29</v>
      </c>
      <c r="J19" s="203">
        <v>38</v>
      </c>
      <c r="K19" s="203">
        <v>38</v>
      </c>
      <c r="L19" s="203">
        <v>35</v>
      </c>
      <c r="M19" s="203">
        <v>41</v>
      </c>
      <c r="N19" s="203">
        <v>40</v>
      </c>
    </row>
    <row r="20" spans="2:14" s="10" customFormat="1" ht="12.75">
      <c r="B20" s="7" t="s">
        <v>395</v>
      </c>
      <c r="C20" s="196" t="s">
        <v>778</v>
      </c>
      <c r="D20" s="203">
        <v>71</v>
      </c>
      <c r="E20" s="203">
        <v>83</v>
      </c>
      <c r="F20" s="203">
        <v>94</v>
      </c>
      <c r="G20" s="203">
        <v>159</v>
      </c>
      <c r="H20" s="203">
        <v>238</v>
      </c>
      <c r="I20" s="203">
        <v>390</v>
      </c>
      <c r="J20" s="203">
        <v>441</v>
      </c>
      <c r="K20" s="203">
        <v>649</v>
      </c>
      <c r="L20" s="203">
        <v>625</v>
      </c>
      <c r="M20" s="203">
        <v>610</v>
      </c>
      <c r="N20" s="203">
        <v>641</v>
      </c>
    </row>
    <row r="21" spans="2:14" s="10" customFormat="1" ht="12.75">
      <c r="B21" s="7" t="s">
        <v>395</v>
      </c>
      <c r="C21" s="196" t="s">
        <v>359</v>
      </c>
      <c r="D21" s="203">
        <v>-15</v>
      </c>
      <c r="E21" s="203">
        <v>-19</v>
      </c>
      <c r="F21" s="203">
        <v>-14</v>
      </c>
      <c r="G21" s="203">
        <v>-1</v>
      </c>
      <c r="H21" s="203">
        <v>150</v>
      </c>
      <c r="I21" s="203">
        <v>158</v>
      </c>
      <c r="J21" s="203">
        <v>173</v>
      </c>
      <c r="K21" s="203">
        <v>184</v>
      </c>
      <c r="L21" s="203">
        <v>189</v>
      </c>
      <c r="M21" s="203">
        <v>105</v>
      </c>
      <c r="N21" s="203">
        <v>86</v>
      </c>
    </row>
    <row r="22" spans="2:14" s="10" customFormat="1" ht="12.75">
      <c r="B22" s="7" t="s">
        <v>395</v>
      </c>
      <c r="C22" s="196" t="s">
        <v>779</v>
      </c>
      <c r="D22" s="203">
        <v>29</v>
      </c>
      <c r="E22" s="203">
        <v>56</v>
      </c>
      <c r="F22" s="203">
        <v>50</v>
      </c>
      <c r="G22" s="203">
        <v>56</v>
      </c>
      <c r="H22" s="203">
        <v>35</v>
      </c>
      <c r="I22" s="203">
        <v>50</v>
      </c>
      <c r="J22" s="203">
        <v>50</v>
      </c>
      <c r="K22" s="203">
        <v>345</v>
      </c>
      <c r="L22" s="203">
        <v>612</v>
      </c>
      <c r="M22" s="203">
        <v>557</v>
      </c>
      <c r="N22" s="203">
        <v>324</v>
      </c>
    </row>
    <row r="23" spans="2:14" s="10" customFormat="1" ht="12.75">
      <c r="B23" s="7" t="s">
        <v>395</v>
      </c>
      <c r="C23" s="196" t="s">
        <v>780</v>
      </c>
      <c r="D23" s="203">
        <v>6</v>
      </c>
      <c r="E23" s="203">
        <v>5</v>
      </c>
      <c r="F23" s="203">
        <v>5</v>
      </c>
      <c r="G23" s="203">
        <v>4</v>
      </c>
      <c r="H23" s="203">
        <v>4</v>
      </c>
      <c r="I23" s="203">
        <v>4</v>
      </c>
      <c r="J23" s="203">
        <v>5</v>
      </c>
      <c r="K23" s="203">
        <v>7</v>
      </c>
      <c r="L23" s="203">
        <v>12</v>
      </c>
      <c r="M23" s="203">
        <v>16</v>
      </c>
      <c r="N23" s="203">
        <v>14</v>
      </c>
    </row>
    <row r="24" spans="2:14" s="10" customFormat="1" ht="12.75">
      <c r="B24" s="7" t="s">
        <v>395</v>
      </c>
      <c r="C24" s="196" t="s">
        <v>781</v>
      </c>
      <c r="D24" s="203">
        <v>-14</v>
      </c>
      <c r="E24" s="203">
        <v>-10</v>
      </c>
      <c r="F24" s="203">
        <v>-9</v>
      </c>
      <c r="G24" s="203">
        <v>-6</v>
      </c>
      <c r="H24" s="203">
        <v>-4</v>
      </c>
      <c r="I24" s="203">
        <v>-6</v>
      </c>
      <c r="J24" s="203">
        <v>-5</v>
      </c>
      <c r="K24" s="203">
        <v>-2</v>
      </c>
      <c r="L24" s="203">
        <v>-1</v>
      </c>
      <c r="M24" s="203">
        <v>-1</v>
      </c>
      <c r="N24" s="256">
        <v>-1</v>
      </c>
    </row>
    <row r="25" spans="2:14" s="10" customFormat="1" ht="12.75">
      <c r="B25" s="7" t="s">
        <v>395</v>
      </c>
      <c r="C25" s="196" t="s">
        <v>782</v>
      </c>
      <c r="D25" s="203">
        <v>-24</v>
      </c>
      <c r="E25" s="203">
        <v>-23</v>
      </c>
      <c r="F25" s="203">
        <v>-22</v>
      </c>
      <c r="G25" s="203">
        <v>-22</v>
      </c>
      <c r="H25" s="203">
        <v>-21</v>
      </c>
      <c r="I25" s="203">
        <v>-20</v>
      </c>
      <c r="J25" s="203">
        <v>-3</v>
      </c>
      <c r="K25" s="203">
        <v>-2</v>
      </c>
      <c r="L25" s="203">
        <v>-6</v>
      </c>
      <c r="M25" s="203">
        <v>-10</v>
      </c>
      <c r="N25" s="256">
        <v>-9</v>
      </c>
    </row>
    <row r="26" spans="2:14" s="10" customFormat="1" ht="12.75">
      <c r="B26" s="7" t="s">
        <v>395</v>
      </c>
      <c r="C26" s="196" t="s">
        <v>601</v>
      </c>
      <c r="D26" s="203">
        <v>4</v>
      </c>
      <c r="E26" s="203">
        <v>3</v>
      </c>
      <c r="F26" s="203">
        <v>4</v>
      </c>
      <c r="G26" s="203">
        <v>4</v>
      </c>
      <c r="H26" s="203">
        <v>4</v>
      </c>
      <c r="I26" s="203">
        <v>3</v>
      </c>
      <c r="J26" s="203">
        <v>3</v>
      </c>
      <c r="K26" s="203">
        <v>3</v>
      </c>
      <c r="L26" s="203">
        <v>2</v>
      </c>
      <c r="M26" s="203">
        <v>2</v>
      </c>
      <c r="N26" s="256">
        <v>12</v>
      </c>
    </row>
    <row r="27" spans="2:14" s="10" customFormat="1" ht="12.75">
      <c r="B27" s="7" t="s">
        <v>395</v>
      </c>
      <c r="C27" s="196" t="s">
        <v>783</v>
      </c>
      <c r="D27" s="203">
        <v>18</v>
      </c>
      <c r="E27" s="203">
        <v>18</v>
      </c>
      <c r="F27" s="203">
        <v>18</v>
      </c>
      <c r="G27" s="203">
        <v>17</v>
      </c>
      <c r="H27" s="203">
        <v>17</v>
      </c>
      <c r="I27" s="203">
        <v>17</v>
      </c>
      <c r="J27" s="203">
        <v>10</v>
      </c>
      <c r="K27" s="203">
        <v>4</v>
      </c>
      <c r="L27" s="203">
        <v>16</v>
      </c>
      <c r="M27" s="203">
        <v>18</v>
      </c>
      <c r="N27" s="256">
        <v>17</v>
      </c>
    </row>
    <row r="28" spans="2:14" s="10" customFormat="1" ht="12.75">
      <c r="B28" s="7" t="s">
        <v>395</v>
      </c>
      <c r="C28" s="196" t="s">
        <v>784</v>
      </c>
      <c r="D28" s="203">
        <v>0</v>
      </c>
      <c r="E28" s="203">
        <v>0</v>
      </c>
      <c r="F28" s="203">
        <v>1</v>
      </c>
      <c r="G28" s="203">
        <v>0</v>
      </c>
      <c r="H28" s="203">
        <v>0</v>
      </c>
      <c r="I28" s="203">
        <v>10</v>
      </c>
      <c r="J28" s="203">
        <v>2</v>
      </c>
      <c r="K28" s="203">
        <v>2</v>
      </c>
      <c r="L28" s="203">
        <v>2</v>
      </c>
      <c r="M28" s="203">
        <v>2</v>
      </c>
      <c r="N28" s="256">
        <v>2</v>
      </c>
    </row>
    <row r="29" spans="2:14" s="10" customFormat="1" ht="12.75">
      <c r="B29" s="7" t="s">
        <v>395</v>
      </c>
      <c r="C29" s="196" t="s">
        <v>785</v>
      </c>
      <c r="D29" s="203">
        <v>15</v>
      </c>
      <c r="E29" s="203">
        <v>21</v>
      </c>
      <c r="F29" s="203">
        <v>30</v>
      </c>
      <c r="G29" s="203">
        <v>44</v>
      </c>
      <c r="H29" s="203">
        <v>44</v>
      </c>
      <c r="I29" s="203">
        <v>57</v>
      </c>
      <c r="J29" s="203">
        <v>56</v>
      </c>
      <c r="K29" s="203">
        <v>28</v>
      </c>
      <c r="L29" s="203">
        <v>7</v>
      </c>
      <c r="M29" s="203">
        <v>-10</v>
      </c>
      <c r="N29" s="256">
        <v>-23</v>
      </c>
    </row>
    <row r="30" spans="2:14" s="10" customFormat="1" ht="12.75">
      <c r="B30" s="7" t="s">
        <v>395</v>
      </c>
      <c r="C30" s="196" t="s">
        <v>786</v>
      </c>
      <c r="D30" s="203">
        <v>2</v>
      </c>
      <c r="E30" s="203">
        <v>4</v>
      </c>
      <c r="F30" s="203">
        <v>2</v>
      </c>
      <c r="G30" s="203">
        <v>8</v>
      </c>
      <c r="H30" s="203">
        <v>20</v>
      </c>
      <c r="I30" s="203">
        <v>17</v>
      </c>
      <c r="J30" s="203">
        <v>44</v>
      </c>
      <c r="K30" s="203">
        <v>35</v>
      </c>
      <c r="L30" s="203">
        <v>38</v>
      </c>
      <c r="M30" s="203">
        <v>62</v>
      </c>
      <c r="N30" s="256">
        <v>56</v>
      </c>
    </row>
    <row r="31" spans="2:14" s="10" customFormat="1" ht="12.75">
      <c r="B31" s="7" t="s">
        <v>395</v>
      </c>
      <c r="C31" s="196" t="s">
        <v>787</v>
      </c>
      <c r="D31" s="203">
        <v>-18</v>
      </c>
      <c r="E31" s="203">
        <v>-13</v>
      </c>
      <c r="F31" s="203">
        <v>-12</v>
      </c>
      <c r="G31" s="203">
        <v>-13</v>
      </c>
      <c r="H31" s="203">
        <v>-14</v>
      </c>
      <c r="I31" s="203">
        <v>-410</v>
      </c>
      <c r="J31" s="203">
        <v>-17</v>
      </c>
      <c r="K31" s="203">
        <v>-18</v>
      </c>
      <c r="L31" s="203">
        <v>-14</v>
      </c>
      <c r="M31" s="203">
        <v>-9</v>
      </c>
      <c r="N31" s="256">
        <v>-13</v>
      </c>
    </row>
    <row r="32" spans="2:14" s="10" customFormat="1" ht="12.75">
      <c r="B32" s="7" t="s">
        <v>395</v>
      </c>
      <c r="C32" s="196" t="s">
        <v>602</v>
      </c>
      <c r="D32" s="203">
        <v>22</v>
      </c>
      <c r="E32" s="203">
        <v>26</v>
      </c>
      <c r="F32" s="203">
        <v>29</v>
      </c>
      <c r="G32" s="203">
        <v>32</v>
      </c>
      <c r="H32" s="203">
        <v>38</v>
      </c>
      <c r="I32" s="203">
        <v>47</v>
      </c>
      <c r="J32" s="203">
        <v>65</v>
      </c>
      <c r="K32" s="203">
        <v>70</v>
      </c>
      <c r="L32" s="203">
        <v>64</v>
      </c>
      <c r="M32" s="203">
        <v>47</v>
      </c>
      <c r="N32" s="256">
        <v>38</v>
      </c>
    </row>
    <row r="33" spans="2:14" s="10" customFormat="1" ht="12.75">
      <c r="B33" s="7" t="s">
        <v>395</v>
      </c>
      <c r="C33" s="196" t="s">
        <v>788</v>
      </c>
      <c r="D33" s="203">
        <v>-26</v>
      </c>
      <c r="E33" s="203">
        <v>-25</v>
      </c>
      <c r="F33" s="203">
        <v>-22</v>
      </c>
      <c r="G33" s="203">
        <v>-11</v>
      </c>
      <c r="H33" s="203">
        <v>-8</v>
      </c>
      <c r="I33" s="203">
        <v>-10</v>
      </c>
      <c r="J33" s="203">
        <v>-4</v>
      </c>
      <c r="K33" s="203">
        <v>-2</v>
      </c>
      <c r="L33" s="203">
        <v>-7</v>
      </c>
      <c r="M33" s="203">
        <v>-10</v>
      </c>
      <c r="N33" s="256">
        <v>-7</v>
      </c>
    </row>
    <row r="34" spans="2:14" s="10" customFormat="1" ht="12.75">
      <c r="B34" s="7" t="s">
        <v>395</v>
      </c>
      <c r="C34" s="196" t="s">
        <v>789</v>
      </c>
      <c r="D34" s="203">
        <v>1</v>
      </c>
      <c r="E34" s="203">
        <v>-3</v>
      </c>
      <c r="F34" s="203">
        <v>-1</v>
      </c>
      <c r="G34" s="203">
        <v>-5</v>
      </c>
      <c r="H34" s="203">
        <v>11</v>
      </c>
      <c r="I34" s="203">
        <v>3</v>
      </c>
      <c r="J34" s="203">
        <v>5</v>
      </c>
      <c r="K34" s="203">
        <v>2</v>
      </c>
      <c r="L34" s="203">
        <v>4</v>
      </c>
      <c r="M34" s="203">
        <v>2</v>
      </c>
      <c r="N34" s="256">
        <v>6</v>
      </c>
    </row>
    <row r="35" spans="2:14" s="10" customFormat="1" ht="12.75">
      <c r="B35" s="7" t="s">
        <v>395</v>
      </c>
      <c r="C35" s="196" t="s">
        <v>790</v>
      </c>
      <c r="D35" s="203">
        <v>3</v>
      </c>
      <c r="E35" s="203">
        <v>2</v>
      </c>
      <c r="F35" s="203">
        <v>2</v>
      </c>
      <c r="G35" s="203">
        <v>1</v>
      </c>
      <c r="H35" s="203">
        <v>1</v>
      </c>
      <c r="I35" s="203">
        <v>-22</v>
      </c>
      <c r="J35" s="203">
        <v>1</v>
      </c>
      <c r="K35" s="203">
        <v>1</v>
      </c>
      <c r="L35" s="203">
        <v>1</v>
      </c>
      <c r="M35" s="203">
        <v>3</v>
      </c>
      <c r="N35" s="203">
        <v>3</v>
      </c>
    </row>
    <row r="36" spans="2:14" s="10" customFormat="1" ht="12.75">
      <c r="B36" s="7" t="s">
        <v>395</v>
      </c>
      <c r="C36" s="196" t="s">
        <v>791</v>
      </c>
      <c r="D36" s="203">
        <v>4</v>
      </c>
      <c r="E36" s="203">
        <v>4</v>
      </c>
      <c r="F36" s="203">
        <v>5</v>
      </c>
      <c r="G36" s="203">
        <v>4</v>
      </c>
      <c r="H36" s="203">
        <v>3</v>
      </c>
      <c r="I36" s="203">
        <v>2</v>
      </c>
      <c r="J36" s="203">
        <v>6</v>
      </c>
      <c r="K36" s="203">
        <v>5</v>
      </c>
      <c r="L36" s="203">
        <v>6</v>
      </c>
      <c r="M36" s="203">
        <v>7</v>
      </c>
      <c r="N36" s="203">
        <v>9</v>
      </c>
    </row>
    <row r="37" spans="2:14" s="10" customFormat="1" ht="12.75">
      <c r="B37" s="17" t="s">
        <v>395</v>
      </c>
      <c r="C37" s="194" t="s">
        <v>792</v>
      </c>
      <c r="D37" s="205">
        <v>12</v>
      </c>
      <c r="E37" s="205">
        <v>6</v>
      </c>
      <c r="F37" s="205">
        <v>6</v>
      </c>
      <c r="G37" s="205">
        <v>11</v>
      </c>
      <c r="H37" s="205">
        <v>14</v>
      </c>
      <c r="I37" s="205">
        <v>24</v>
      </c>
      <c r="J37" s="205">
        <v>29</v>
      </c>
      <c r="K37" s="205">
        <v>31</v>
      </c>
      <c r="L37" s="205">
        <v>29</v>
      </c>
      <c r="M37" s="205">
        <v>25</v>
      </c>
      <c r="N37" s="205">
        <v>27</v>
      </c>
    </row>
    <row r="38" spans="2:14" s="10" customFormat="1" ht="12.75">
      <c r="B38" s="11" t="s">
        <v>395</v>
      </c>
      <c r="C38" s="197" t="s">
        <v>793</v>
      </c>
      <c r="D38" s="204">
        <v>65</v>
      </c>
      <c r="E38" s="204">
        <v>48</v>
      </c>
      <c r="F38" s="204">
        <v>58</v>
      </c>
      <c r="G38" s="204">
        <v>97</v>
      </c>
      <c r="H38" s="204">
        <v>138</v>
      </c>
      <c r="I38" s="204">
        <v>144</v>
      </c>
      <c r="J38" s="204">
        <v>151</v>
      </c>
      <c r="K38" s="204">
        <v>158</v>
      </c>
      <c r="L38" s="204">
        <v>178</v>
      </c>
      <c r="M38" s="204">
        <v>227</v>
      </c>
      <c r="N38" s="204">
        <v>193</v>
      </c>
    </row>
    <row r="39" spans="2:14" s="10" customFormat="1" ht="12.75">
      <c r="B39" s="7" t="s">
        <v>395</v>
      </c>
      <c r="C39" s="196" t="s">
        <v>794</v>
      </c>
      <c r="D39" s="203">
        <v>-175</v>
      </c>
      <c r="E39" s="203">
        <v>36</v>
      </c>
      <c r="F39" s="203">
        <v>0</v>
      </c>
      <c r="G39" s="203">
        <v>-4</v>
      </c>
      <c r="H39" s="203">
        <v>-30</v>
      </c>
      <c r="I39" s="203">
        <v>-46</v>
      </c>
      <c r="J39" s="203">
        <v>15</v>
      </c>
      <c r="K39" s="203">
        <v>9</v>
      </c>
      <c r="L39" s="203">
        <v>13</v>
      </c>
      <c r="M39" s="203">
        <v>12</v>
      </c>
      <c r="N39" s="203">
        <v>8</v>
      </c>
    </row>
    <row r="40" spans="2:14" s="10" customFormat="1" ht="12.75">
      <c r="B40" s="7" t="s">
        <v>395</v>
      </c>
      <c r="C40" s="196" t="s">
        <v>795</v>
      </c>
      <c r="D40" s="203">
        <v>-1</v>
      </c>
      <c r="E40" s="203">
        <v>4</v>
      </c>
      <c r="F40" s="203">
        <v>-2</v>
      </c>
      <c r="G40" s="203">
        <v>-2</v>
      </c>
      <c r="H40" s="203">
        <v>-2</v>
      </c>
      <c r="I40" s="203">
        <v>-3</v>
      </c>
      <c r="J40" s="203">
        <v>-3</v>
      </c>
      <c r="K40" s="203">
        <v>-25</v>
      </c>
      <c r="L40" s="203">
        <v>-3</v>
      </c>
      <c r="M40" s="203">
        <v>0</v>
      </c>
      <c r="N40" s="203">
        <v>-1</v>
      </c>
    </row>
    <row r="41" spans="2:14" s="10" customFormat="1" ht="12.75">
      <c r="B41" s="11" t="s">
        <v>395</v>
      </c>
      <c r="C41" s="197" t="s">
        <v>796</v>
      </c>
      <c r="D41" s="204">
        <v>102</v>
      </c>
      <c r="E41" s="204">
        <v>93</v>
      </c>
      <c r="F41" s="204">
        <v>101</v>
      </c>
      <c r="G41" s="204">
        <v>99</v>
      </c>
      <c r="H41" s="204">
        <v>79</v>
      </c>
      <c r="I41" s="204">
        <v>58</v>
      </c>
      <c r="J41" s="204">
        <v>2</v>
      </c>
      <c r="K41" s="204">
        <v>-1</v>
      </c>
      <c r="L41" s="204">
        <v>-3</v>
      </c>
      <c r="M41" s="204">
        <v>1</v>
      </c>
      <c r="N41" s="204">
        <v>-1</v>
      </c>
    </row>
    <row r="42" spans="2:14" s="10" customFormat="1" ht="12.75">
      <c r="B42" s="17" t="s">
        <v>395</v>
      </c>
      <c r="C42" s="194" t="s">
        <v>797</v>
      </c>
      <c r="D42" s="203">
        <v>-1</v>
      </c>
      <c r="E42" s="203">
        <v>-1</v>
      </c>
      <c r="F42" s="203">
        <v>0</v>
      </c>
      <c r="G42" s="203">
        <v>1</v>
      </c>
      <c r="H42" s="203">
        <v>1</v>
      </c>
      <c r="I42" s="203">
        <v>2</v>
      </c>
      <c r="J42" s="203">
        <v>1</v>
      </c>
      <c r="K42" s="203">
        <v>0</v>
      </c>
      <c r="L42" s="203">
        <v>0</v>
      </c>
      <c r="M42" s="203">
        <v>1</v>
      </c>
      <c r="N42" s="203">
        <v>4</v>
      </c>
    </row>
    <row r="43" spans="2:14" s="10" customFormat="1" ht="12.75">
      <c r="B43" s="17" t="s">
        <v>395</v>
      </c>
      <c r="C43" s="194" t="s">
        <v>604</v>
      </c>
      <c r="D43" s="203">
        <v>0</v>
      </c>
      <c r="E43" s="203">
        <v>0</v>
      </c>
      <c r="F43" s="203">
        <v>0</v>
      </c>
      <c r="G43" s="203">
        <v>1</v>
      </c>
      <c r="H43" s="203">
        <v>0</v>
      </c>
      <c r="I43" s="203">
        <v>0</v>
      </c>
      <c r="J43" s="203">
        <v>0</v>
      </c>
      <c r="K43" s="203">
        <v>0</v>
      </c>
      <c r="L43" s="203">
        <v>0</v>
      </c>
      <c r="M43" s="203">
        <v>0</v>
      </c>
      <c r="N43" s="203">
        <v>0</v>
      </c>
    </row>
    <row r="44" spans="2:14" s="10" customFormat="1" ht="12.75">
      <c r="B44" s="17" t="s">
        <v>395</v>
      </c>
      <c r="C44" s="194" t="s">
        <v>798</v>
      </c>
      <c r="D44" s="205">
        <v>6</v>
      </c>
      <c r="E44" s="205">
        <v>6</v>
      </c>
      <c r="F44" s="205">
        <v>10</v>
      </c>
      <c r="G44" s="205">
        <v>13</v>
      </c>
      <c r="H44" s="205">
        <v>19</v>
      </c>
      <c r="I44" s="205">
        <v>10</v>
      </c>
      <c r="J44" s="205">
        <v>8</v>
      </c>
      <c r="K44" s="205">
        <v>17</v>
      </c>
      <c r="L44" s="205">
        <v>11</v>
      </c>
      <c r="M44" s="205">
        <v>13</v>
      </c>
      <c r="N44" s="205">
        <v>18</v>
      </c>
    </row>
    <row r="45" spans="2:14" s="10" customFormat="1" ht="12.75">
      <c r="B45" s="11" t="s">
        <v>395</v>
      </c>
      <c r="C45" s="197" t="s">
        <v>799</v>
      </c>
      <c r="D45" s="204">
        <v>25</v>
      </c>
      <c r="E45" s="204">
        <v>-1</v>
      </c>
      <c r="F45" s="204">
        <v>-3</v>
      </c>
      <c r="G45" s="204">
        <v>11</v>
      </c>
      <c r="H45" s="204">
        <v>25</v>
      </c>
      <c r="I45" s="204">
        <v>24</v>
      </c>
      <c r="J45" s="204">
        <v>41</v>
      </c>
      <c r="K45" s="204">
        <v>48</v>
      </c>
      <c r="L45" s="204">
        <v>42</v>
      </c>
      <c r="M45" s="204">
        <v>38</v>
      </c>
      <c r="N45" s="204">
        <v>32</v>
      </c>
    </row>
    <row r="46" spans="2:14" ht="12.75">
      <c r="B46" s="17"/>
      <c r="C46" s="206"/>
      <c r="D46" s="207"/>
      <c r="E46" s="207"/>
      <c r="F46" s="207"/>
      <c r="G46" s="207"/>
      <c r="H46" s="207"/>
      <c r="I46" s="207"/>
      <c r="J46" s="207"/>
      <c r="K46" s="207"/>
      <c r="L46" s="207"/>
      <c r="M46" s="207"/>
      <c r="N46" s="208"/>
    </row>
    <row r="47" spans="2:14" ht="12.75">
      <c r="B47" s="17"/>
      <c r="C47" s="25" t="s">
        <v>890</v>
      </c>
      <c r="D47" s="207"/>
      <c r="E47" s="207"/>
      <c r="F47" s="207"/>
      <c r="G47" s="207"/>
      <c r="H47" s="207"/>
      <c r="I47" s="207"/>
      <c r="J47" s="207"/>
      <c r="K47" s="207"/>
      <c r="L47" s="207"/>
      <c r="M47" s="207"/>
      <c r="N47" s="208"/>
    </row>
    <row r="48" spans="2:14" ht="12.75" customHeight="1">
      <c r="B48" s="25"/>
      <c r="C48" s="25" t="s">
        <v>504</v>
      </c>
      <c r="D48" s="44"/>
      <c r="E48" s="44"/>
      <c r="F48" s="44"/>
      <c r="G48" s="44"/>
      <c r="H48" s="44"/>
      <c r="I48" s="44"/>
      <c r="J48" s="44"/>
      <c r="K48" s="44"/>
      <c r="L48" s="44"/>
      <c r="M48" s="44"/>
      <c r="N48" s="44"/>
    </row>
    <row r="49" spans="2:14" ht="12.75">
      <c r="B49" s="25"/>
      <c r="C49" s="183"/>
      <c r="D49" s="44"/>
      <c r="E49" s="44"/>
      <c r="F49" s="44"/>
      <c r="G49" s="44"/>
      <c r="H49" s="44"/>
      <c r="I49" s="44"/>
      <c r="J49" s="44"/>
      <c r="K49" s="44"/>
      <c r="L49" s="44"/>
      <c r="M49" s="44"/>
      <c r="N49" s="44"/>
    </row>
    <row r="50" spans="2:14" ht="12.75">
      <c r="B50" s="25"/>
      <c r="C50" s="183" t="s">
        <v>522</v>
      </c>
      <c r="D50" s="44"/>
      <c r="E50" s="44"/>
      <c r="F50" s="44"/>
      <c r="G50" s="44"/>
      <c r="H50" s="44"/>
      <c r="I50" s="44"/>
      <c r="J50" s="44"/>
      <c r="K50" s="44"/>
      <c r="L50" s="44"/>
      <c r="M50" s="44"/>
      <c r="N50" s="44"/>
    </row>
  </sheetData>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codeName="Sheet27"/>
  <dimension ref="C2:AW15"/>
  <sheetViews>
    <sheetView showGridLines="0" workbookViewId="0" topLeftCell="A1">
      <selection activeCell="A1" sqref="A1"/>
    </sheetView>
  </sheetViews>
  <sheetFormatPr defaultColWidth="9.140625" defaultRowHeight="12.75"/>
  <cols>
    <col min="1" max="2" width="9.140625" style="4" customWidth="1"/>
    <col min="3" max="3" width="30.28125" style="4" customWidth="1"/>
    <col min="4" max="16384" width="9.140625" style="4" customWidth="1"/>
  </cols>
  <sheetData>
    <row r="1" s="297" customFormat="1" ht="12"/>
    <row r="2" ht="12">
      <c r="C2" s="4" t="s">
        <v>737</v>
      </c>
    </row>
    <row r="3" ht="12">
      <c r="C3" s="4" t="s">
        <v>738</v>
      </c>
    </row>
    <row r="4" ht="12">
      <c r="C4" s="4" t="s">
        <v>888</v>
      </c>
    </row>
    <row r="5" ht="12"/>
    <row r="6" ht="12">
      <c r="C6" s="4" t="s">
        <v>889</v>
      </c>
    </row>
    <row r="7" ht="12">
      <c r="C7" s="123" t="s">
        <v>839</v>
      </c>
    </row>
    <row r="8" ht="12"/>
    <row r="9" spans="4:49" ht="12">
      <c r="D9" s="4">
        <v>1960</v>
      </c>
      <c r="E9" s="4">
        <v>1961</v>
      </c>
      <c r="F9" s="4">
        <v>1962</v>
      </c>
      <c r="G9" s="4">
        <v>1963</v>
      </c>
      <c r="H9" s="4">
        <v>1964</v>
      </c>
      <c r="I9" s="4">
        <v>1965</v>
      </c>
      <c r="J9" s="4">
        <v>1966</v>
      </c>
      <c r="K9" s="4">
        <v>1967</v>
      </c>
      <c r="L9" s="4">
        <v>1968</v>
      </c>
      <c r="M9" s="4">
        <v>1969</v>
      </c>
      <c r="N9" s="4">
        <v>1970</v>
      </c>
      <c r="O9" s="4">
        <v>1971</v>
      </c>
      <c r="P9" s="4">
        <v>1972</v>
      </c>
      <c r="Q9" s="4">
        <v>1973</v>
      </c>
      <c r="R9" s="4">
        <v>1974</v>
      </c>
      <c r="S9" s="4">
        <v>1975</v>
      </c>
      <c r="T9" s="4">
        <v>1976</v>
      </c>
      <c r="U9" s="4">
        <v>1977</v>
      </c>
      <c r="V9" s="4">
        <v>1978</v>
      </c>
      <c r="W9" s="4">
        <v>1979</v>
      </c>
      <c r="X9" s="4">
        <v>1980</v>
      </c>
      <c r="Y9" s="4">
        <v>1981</v>
      </c>
      <c r="Z9" s="4">
        <v>1982</v>
      </c>
      <c r="AA9" s="4">
        <v>1983</v>
      </c>
      <c r="AB9" s="4">
        <v>1984</v>
      </c>
      <c r="AC9" s="4">
        <v>1985</v>
      </c>
      <c r="AD9" s="4">
        <v>1986</v>
      </c>
      <c r="AE9" s="4">
        <v>1987</v>
      </c>
      <c r="AF9" s="4">
        <v>1988</v>
      </c>
      <c r="AG9" s="4">
        <v>1989</v>
      </c>
      <c r="AH9" s="4">
        <v>1990</v>
      </c>
      <c r="AI9" s="4">
        <v>1991</v>
      </c>
      <c r="AJ9" s="4">
        <v>1992</v>
      </c>
      <c r="AK9" s="4">
        <v>1993</v>
      </c>
      <c r="AL9" s="4">
        <v>1994</v>
      </c>
      <c r="AM9" s="4">
        <v>1995</v>
      </c>
      <c r="AN9" s="4">
        <v>1996</v>
      </c>
      <c r="AO9" s="4">
        <v>1997</v>
      </c>
      <c r="AP9" s="4">
        <v>1998</v>
      </c>
      <c r="AQ9" s="4">
        <v>1999</v>
      </c>
      <c r="AR9" s="4">
        <v>2000</v>
      </c>
      <c r="AS9" s="4">
        <v>2001</v>
      </c>
      <c r="AT9" s="4">
        <v>2002</v>
      </c>
      <c r="AU9" s="4">
        <v>2003</v>
      </c>
      <c r="AV9" s="4">
        <v>2004</v>
      </c>
      <c r="AW9" s="4">
        <v>2005</v>
      </c>
    </row>
    <row r="10" spans="3:49" ht="12">
      <c r="C10" s="4" t="s">
        <v>891</v>
      </c>
      <c r="D10" s="67"/>
      <c r="E10" s="250">
        <v>-21.471</v>
      </c>
      <c r="F10" s="250">
        <v>992.174</v>
      </c>
      <c r="G10" s="250">
        <v>158.053</v>
      </c>
      <c r="H10" s="250">
        <v>-34.527</v>
      </c>
      <c r="I10" s="250">
        <v>-70.589</v>
      </c>
      <c r="J10" s="250">
        <v>-22.709</v>
      </c>
      <c r="K10" s="250">
        <v>-326.273</v>
      </c>
      <c r="L10" s="250">
        <v>-61.587</v>
      </c>
      <c r="M10" s="250">
        <v>224.127</v>
      </c>
      <c r="N10" s="250">
        <v>-728.336</v>
      </c>
      <c r="O10" s="250">
        <v>290.297</v>
      </c>
      <c r="P10" s="250">
        <v>373.956</v>
      </c>
      <c r="Q10" s="250">
        <v>371.2</v>
      </c>
      <c r="R10" s="250">
        <v>1.175</v>
      </c>
      <c r="S10" s="250">
        <v>365.746</v>
      </c>
      <c r="T10" s="250">
        <v>177.937</v>
      </c>
      <c r="U10" s="250">
        <v>201.012</v>
      </c>
      <c r="V10" s="250">
        <v>382.528</v>
      </c>
      <c r="W10" s="250">
        <v>6.752</v>
      </c>
      <c r="X10" s="250">
        <v>588.297</v>
      </c>
      <c r="Y10" s="250">
        <v>-1.711</v>
      </c>
      <c r="Z10" s="250">
        <v>-253.329</v>
      </c>
      <c r="AA10" s="250">
        <v>-161.6</v>
      </c>
      <c r="AB10" s="250">
        <v>-197.285</v>
      </c>
      <c r="AC10" s="250">
        <v>140.219</v>
      </c>
      <c r="AD10" s="250">
        <v>280.38</v>
      </c>
      <c r="AE10" s="250">
        <v>153.403</v>
      </c>
      <c r="AF10" s="250">
        <v>513.308</v>
      </c>
      <c r="AG10" s="250">
        <v>470.439</v>
      </c>
      <c r="AH10" s="250">
        <v>655.279</v>
      </c>
      <c r="AI10" s="250">
        <v>20.889</v>
      </c>
      <c r="AJ10" s="250">
        <v>948.468</v>
      </c>
      <c r="AK10" s="250">
        <v>754.278</v>
      </c>
      <c r="AL10" s="250">
        <v>565.865</v>
      </c>
      <c r="AM10" s="250">
        <v>660.918</v>
      </c>
      <c r="AN10" s="250">
        <v>583.547</v>
      </c>
      <c r="AO10" s="250">
        <v>421.361</v>
      </c>
      <c r="AP10" s="250">
        <v>523.746</v>
      </c>
      <c r="AQ10" s="250">
        <v>975.559</v>
      </c>
      <c r="AR10" s="250">
        <v>716.874</v>
      </c>
      <c r="AS10" s="250">
        <v>1154.233</v>
      </c>
      <c r="AT10" s="250">
        <v>1851.878</v>
      </c>
      <c r="AU10" s="250">
        <v>2032.035</v>
      </c>
      <c r="AV10" s="250">
        <v>1872.081</v>
      </c>
      <c r="AW10" s="250">
        <v>1660.588</v>
      </c>
    </row>
    <row r="11" spans="4:38" ht="12">
      <c r="D11" s="22"/>
      <c r="E11" s="22"/>
      <c r="F11" s="22"/>
      <c r="G11" s="22"/>
      <c r="H11" s="22"/>
      <c r="I11" s="22"/>
      <c r="J11" s="22"/>
      <c r="K11" s="22"/>
      <c r="L11" s="22"/>
      <c r="M11" s="22"/>
      <c r="AH11" s="22"/>
      <c r="AI11" s="22"/>
      <c r="AJ11" s="22"/>
      <c r="AK11" s="22"/>
      <c r="AL11" s="22"/>
    </row>
    <row r="12" spans="3:14" ht="12">
      <c r="C12" s="25" t="s">
        <v>504</v>
      </c>
      <c r="D12" s="22"/>
      <c r="E12" s="22"/>
      <c r="F12" s="22"/>
      <c r="G12" s="22"/>
      <c r="H12" s="22"/>
      <c r="I12" s="22"/>
      <c r="J12" s="22"/>
      <c r="K12" s="22"/>
      <c r="L12" s="22"/>
      <c r="M12" s="22"/>
      <c r="N12" s="22"/>
    </row>
    <row r="13" spans="4:14" ht="12">
      <c r="D13" s="21"/>
      <c r="E13" s="21"/>
      <c r="F13" s="21"/>
      <c r="G13" s="21"/>
      <c r="H13" s="21"/>
      <c r="I13" s="21"/>
      <c r="J13" s="21"/>
      <c r="K13" s="21"/>
      <c r="L13" s="21"/>
      <c r="M13" s="21"/>
      <c r="N13" s="21"/>
    </row>
    <row r="14" spans="3:14" ht="12.75">
      <c r="C14"/>
      <c r="D14" s="21"/>
      <c r="E14" s="21"/>
      <c r="F14" s="21"/>
      <c r="G14" s="21"/>
      <c r="H14" s="21"/>
      <c r="I14" s="21"/>
      <c r="J14" s="21"/>
      <c r="K14" s="21"/>
      <c r="L14" s="21"/>
      <c r="M14" s="21"/>
      <c r="N14" s="21"/>
    </row>
    <row r="15" spans="3:15" ht="12">
      <c r="C15" s="23"/>
      <c r="D15" s="21"/>
      <c r="E15" s="21"/>
      <c r="F15" s="21"/>
      <c r="G15" s="21"/>
      <c r="H15" s="21"/>
      <c r="I15" s="21"/>
      <c r="J15" s="21"/>
      <c r="K15" s="21"/>
      <c r="L15" s="21"/>
      <c r="M15" s="21"/>
      <c r="N15" s="21"/>
      <c r="O15" s="21"/>
    </row>
    <row r="16" ht="12"/>
    <row r="17" ht="12"/>
    <row r="18" ht="12"/>
    <row r="19" ht="12"/>
    <row r="20" ht="12"/>
    <row r="21" ht="12"/>
    <row r="22" ht="12"/>
    <row r="23" ht="12"/>
    <row r="24" ht="12"/>
    <row r="25" ht="12"/>
    <row r="26" ht="12"/>
    <row r="27" ht="12"/>
    <row r="28" ht="12"/>
    <row r="29" ht="12"/>
    <row r="30" ht="12"/>
    <row r="31" ht="12"/>
  </sheetData>
  <printOptions/>
  <pageMargins left="0.75" right="0.75" top="1" bottom="1" header="0.5" footer="0.5"/>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sheetPr codeName="Sheet74"/>
  <dimension ref="C2:N17"/>
  <sheetViews>
    <sheetView showGridLines="0" workbookViewId="0" topLeftCell="A1">
      <selection activeCell="A1" sqref="A1"/>
    </sheetView>
  </sheetViews>
  <sheetFormatPr defaultColWidth="9.140625" defaultRowHeight="12.75"/>
  <cols>
    <col min="1" max="16384" width="9.140625" style="118" customWidth="1"/>
  </cols>
  <sheetData>
    <row r="1" s="297" customFormat="1" ht="12"/>
    <row r="2" spans="3:13" ht="12">
      <c r="C2" s="48" t="s">
        <v>737</v>
      </c>
      <c r="D2" s="48"/>
      <c r="E2" s="48"/>
      <c r="F2" s="48"/>
      <c r="G2" s="48"/>
      <c r="H2" s="48"/>
      <c r="I2" s="48"/>
      <c r="J2" s="48"/>
      <c r="K2" s="48"/>
      <c r="L2" s="48"/>
      <c r="M2" s="48"/>
    </row>
    <row r="3" spans="3:13" ht="12">
      <c r="C3" s="48" t="s">
        <v>738</v>
      </c>
      <c r="D3" s="48"/>
      <c r="E3" s="48"/>
      <c r="F3" s="48"/>
      <c r="G3" s="48"/>
      <c r="H3" s="48"/>
      <c r="I3" s="48"/>
      <c r="J3" s="48"/>
      <c r="K3" s="48"/>
      <c r="L3" s="48"/>
      <c r="M3" s="48"/>
    </row>
    <row r="4" spans="3:13" ht="12">
      <c r="C4" s="48" t="s">
        <v>888</v>
      </c>
      <c r="D4" s="48"/>
      <c r="E4" s="48"/>
      <c r="F4" s="48"/>
      <c r="G4" s="48"/>
      <c r="H4" s="48"/>
      <c r="I4" s="48"/>
      <c r="J4" s="48"/>
      <c r="K4" s="48"/>
      <c r="L4" s="48"/>
      <c r="M4" s="48"/>
    </row>
    <row r="5" spans="3:13" ht="12">
      <c r="C5" s="48"/>
      <c r="D5" s="48"/>
      <c r="E5" s="48"/>
      <c r="F5" s="48"/>
      <c r="G5" s="48"/>
      <c r="H5" s="48"/>
      <c r="I5" s="48"/>
      <c r="J5" s="48"/>
      <c r="K5" s="48"/>
      <c r="L5" s="48"/>
      <c r="M5" s="48"/>
    </row>
    <row r="6" spans="3:13" ht="12">
      <c r="C6" s="48" t="s">
        <v>892</v>
      </c>
      <c r="D6" s="48"/>
      <c r="E6" s="48"/>
      <c r="F6" s="48"/>
      <c r="G6" s="48"/>
      <c r="H6" s="48"/>
      <c r="I6" s="48"/>
      <c r="J6" s="48"/>
      <c r="K6" s="48"/>
      <c r="L6" s="48"/>
      <c r="M6" s="48"/>
    </row>
    <row r="7" spans="3:13" ht="12">
      <c r="C7" s="49" t="s">
        <v>809</v>
      </c>
      <c r="D7" s="48"/>
      <c r="E7" s="48"/>
      <c r="F7" s="48"/>
      <c r="G7" s="48"/>
      <c r="H7" s="48"/>
      <c r="I7" s="48"/>
      <c r="J7" s="48"/>
      <c r="K7" s="48"/>
      <c r="L7" s="48"/>
      <c r="M7" s="48"/>
    </row>
    <row r="8" spans="3:13" ht="12">
      <c r="C8" s="48"/>
      <c r="D8" s="48"/>
      <c r="E8" s="48"/>
      <c r="F8" s="48"/>
      <c r="G8" s="48"/>
      <c r="H8" s="48"/>
      <c r="I8" s="48"/>
      <c r="J8" s="48"/>
      <c r="K8" s="48"/>
      <c r="L8" s="48"/>
      <c r="M8" s="48"/>
    </row>
    <row r="9" spans="3:13" ht="12">
      <c r="C9" s="48"/>
      <c r="D9" s="48">
        <v>1996</v>
      </c>
      <c r="E9" s="48">
        <v>1997</v>
      </c>
      <c r="F9" s="48">
        <v>1998</v>
      </c>
      <c r="G9" s="48">
        <v>1999</v>
      </c>
      <c r="H9" s="48">
        <v>2000</v>
      </c>
      <c r="I9" s="48">
        <v>2001</v>
      </c>
      <c r="J9" s="48">
        <v>2002</v>
      </c>
      <c r="K9" s="48">
        <v>2003</v>
      </c>
      <c r="L9" s="48">
        <v>2004</v>
      </c>
      <c r="M9" s="48">
        <v>2005</v>
      </c>
    </row>
    <row r="10" spans="3:14" ht="12">
      <c r="C10" s="48" t="s">
        <v>606</v>
      </c>
      <c r="D10" s="209">
        <v>0.1221532</v>
      </c>
      <c r="E10" s="209">
        <v>0.0880726</v>
      </c>
      <c r="F10" s="209">
        <v>0.10894820000000001</v>
      </c>
      <c r="G10" s="209">
        <v>0.20255269999999997</v>
      </c>
      <c r="H10" s="209">
        <v>0.1485071</v>
      </c>
      <c r="I10" s="209">
        <v>0.238517</v>
      </c>
      <c r="J10" s="209">
        <v>0.3813466</v>
      </c>
      <c r="K10" s="209">
        <v>0.4166692</v>
      </c>
      <c r="L10" s="209">
        <v>0.3821468</v>
      </c>
      <c r="M10" s="209">
        <v>0.3375205</v>
      </c>
      <c r="N10" s="129"/>
    </row>
    <row r="11" spans="3:14" ht="12">
      <c r="C11" s="48" t="s">
        <v>810</v>
      </c>
      <c r="D11" s="209">
        <v>0.18539250000000002</v>
      </c>
      <c r="E11" s="209">
        <v>0.1260194</v>
      </c>
      <c r="F11" s="209">
        <v>0.1410661</v>
      </c>
      <c r="G11" s="209">
        <v>0.27193619999999996</v>
      </c>
      <c r="H11" s="209">
        <v>0.3158842</v>
      </c>
      <c r="I11" s="209">
        <v>0.399043</v>
      </c>
      <c r="J11" s="209">
        <v>0.5323936</v>
      </c>
      <c r="K11" s="209">
        <v>0.5736691</v>
      </c>
      <c r="L11" s="209">
        <v>0.5055029</v>
      </c>
      <c r="M11" s="209">
        <v>0.44014949999999997</v>
      </c>
      <c r="N11" s="129"/>
    </row>
    <row r="12" spans="3:13" ht="12">
      <c r="C12" s="48"/>
      <c r="D12" s="48"/>
      <c r="E12" s="48"/>
      <c r="F12" s="48"/>
      <c r="G12" s="48"/>
      <c r="H12" s="48"/>
      <c r="I12" s="48"/>
      <c r="J12" s="48"/>
      <c r="K12" s="48"/>
      <c r="L12" s="48"/>
      <c r="M12" s="48"/>
    </row>
    <row r="13" spans="3:13" ht="12">
      <c r="C13" s="25" t="s">
        <v>890</v>
      </c>
      <c r="D13" s="48"/>
      <c r="E13" s="48"/>
      <c r="F13" s="48"/>
      <c r="G13" s="48"/>
      <c r="H13" s="48"/>
      <c r="I13" s="48"/>
      <c r="J13" s="48"/>
      <c r="K13" s="48"/>
      <c r="L13" s="48"/>
      <c r="M13" s="48"/>
    </row>
    <row r="14" spans="3:13" ht="12">
      <c r="C14" s="76" t="s">
        <v>932</v>
      </c>
      <c r="D14" s="48"/>
      <c r="E14" s="48"/>
      <c r="F14" s="48"/>
      <c r="G14" s="48"/>
      <c r="H14" s="48"/>
      <c r="I14" s="48"/>
      <c r="J14" s="48"/>
      <c r="K14" s="48"/>
      <c r="L14" s="48"/>
      <c r="M14" s="48"/>
    </row>
    <row r="16" ht="12.75">
      <c r="C16" s="53"/>
    </row>
    <row r="17" ht="12.75">
      <c r="C17" s="53"/>
    </row>
  </sheetData>
  <printOptions/>
  <pageMargins left="0.75" right="0.75" top="1" bottom="1" header="0.5" footer="0.5"/>
  <pageSetup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3"/>
  <dimension ref="C2:U15"/>
  <sheetViews>
    <sheetView showGridLines="0" workbookViewId="0" topLeftCell="A1">
      <selection activeCell="A1" sqref="A1"/>
    </sheetView>
  </sheetViews>
  <sheetFormatPr defaultColWidth="9.140625" defaultRowHeight="12.75"/>
  <cols>
    <col min="1" max="2" width="9.140625" style="4" customWidth="1"/>
    <col min="3" max="3" width="22.8515625" style="4" customWidth="1"/>
    <col min="4" max="16384" width="9.140625" style="4" customWidth="1"/>
  </cols>
  <sheetData>
    <row r="1" s="297" customFormat="1" ht="12"/>
    <row r="2" ht="12">
      <c r="C2" s="4" t="s">
        <v>737</v>
      </c>
    </row>
    <row r="3" ht="12">
      <c r="C3" s="4" t="s">
        <v>738</v>
      </c>
    </row>
    <row r="4" ht="12">
      <c r="C4" s="4" t="s">
        <v>739</v>
      </c>
    </row>
    <row r="5" ht="12"/>
    <row r="6" ht="12">
      <c r="C6" s="4" t="s">
        <v>758</v>
      </c>
    </row>
    <row r="7" ht="12">
      <c r="C7" s="42" t="s">
        <v>759</v>
      </c>
    </row>
    <row r="8" spans="3:12" ht="12">
      <c r="C8" s="57"/>
      <c r="D8" s="57"/>
      <c r="E8" s="57"/>
      <c r="F8" s="57"/>
      <c r="G8" s="57"/>
      <c r="H8" s="57"/>
      <c r="I8" s="57"/>
      <c r="J8" s="57"/>
      <c r="K8" s="57"/>
      <c r="L8" s="57"/>
    </row>
    <row r="9" spans="4:21" ht="12">
      <c r="D9" s="33" t="s">
        <v>579</v>
      </c>
      <c r="E9" s="33" t="s">
        <v>580</v>
      </c>
      <c r="F9" s="33" t="s">
        <v>581</v>
      </c>
      <c r="G9" s="33" t="s">
        <v>582</v>
      </c>
      <c r="H9" s="33" t="s">
        <v>583</v>
      </c>
      <c r="I9" s="33" t="s">
        <v>584</v>
      </c>
      <c r="J9" s="33" t="s">
        <v>585</v>
      </c>
      <c r="K9" s="33" t="s">
        <v>586</v>
      </c>
      <c r="L9" s="33" t="s">
        <v>587</v>
      </c>
      <c r="M9" s="33" t="s">
        <v>588</v>
      </c>
      <c r="N9" s="33" t="s">
        <v>589</v>
      </c>
      <c r="O9" s="33" t="s">
        <v>590</v>
      </c>
      <c r="P9" s="33" t="s">
        <v>591</v>
      </c>
      <c r="Q9" s="33" t="s">
        <v>592</v>
      </c>
      <c r="R9" s="33" t="s">
        <v>593</v>
      </c>
      <c r="S9" s="33" t="s">
        <v>594</v>
      </c>
      <c r="T9" s="33" t="s">
        <v>595</v>
      </c>
      <c r="U9" s="33" t="s">
        <v>596</v>
      </c>
    </row>
    <row r="10" spans="3:21" ht="12">
      <c r="C10" s="4" t="s">
        <v>536</v>
      </c>
      <c r="D10" s="22">
        <v>3.569288999999992</v>
      </c>
      <c r="E10" s="22">
        <v>3.004105400000003</v>
      </c>
      <c r="F10" s="22">
        <v>2.369108800000004</v>
      </c>
      <c r="G10" s="22">
        <v>1.9466433999999935</v>
      </c>
      <c r="H10" s="22">
        <v>1.3181038000000058</v>
      </c>
      <c r="I10" s="22">
        <v>1.348980599999993</v>
      </c>
      <c r="J10" s="22">
        <v>1.2206320000000006</v>
      </c>
      <c r="K10" s="22">
        <v>1.1394024000000058</v>
      </c>
      <c r="L10" s="22">
        <v>1.741976599999998</v>
      </c>
      <c r="M10" s="22">
        <v>0.38034400000000235</v>
      </c>
      <c r="N10" s="22">
        <v>0.5</v>
      </c>
      <c r="O10" s="22">
        <v>0.21999999999999317</v>
      </c>
      <c r="P10" s="22">
        <v>-0.01999999999999318</v>
      </c>
      <c r="Q10" s="22">
        <v>-0.3</v>
      </c>
      <c r="R10" s="22">
        <v>-0.6200000000000045</v>
      </c>
      <c r="S10" s="22">
        <v>-0.9600000000000023</v>
      </c>
      <c r="T10" s="22">
        <v>-1.28</v>
      </c>
      <c r="U10" s="22">
        <v>-1.7</v>
      </c>
    </row>
    <row r="11" spans="3:21" ht="12">
      <c r="C11" s="4" t="s">
        <v>537</v>
      </c>
      <c r="D11" s="22">
        <v>62.16800000000003</v>
      </c>
      <c r="E11" s="22">
        <v>71.18099999999995</v>
      </c>
      <c r="F11" s="22">
        <v>75.4808</v>
      </c>
      <c r="G11" s="22">
        <v>75.07800000000006</v>
      </c>
      <c r="H11" s="22">
        <v>80.75879999999998</v>
      </c>
      <c r="I11" s="22">
        <v>87.92299999999996</v>
      </c>
      <c r="J11" s="22">
        <v>84.83320000000003</v>
      </c>
      <c r="K11" s="22">
        <v>81.0155999999999</v>
      </c>
      <c r="L11" s="22">
        <v>78.12560000000012</v>
      </c>
      <c r="M11" s="22">
        <v>78.36139999999996</v>
      </c>
      <c r="N11" s="22">
        <v>77.71540000000005</v>
      </c>
      <c r="O11" s="22">
        <v>74.39099999999999</v>
      </c>
      <c r="P11" s="22">
        <v>68.68379999999998</v>
      </c>
      <c r="Q11" s="22">
        <v>61.43960000000006</v>
      </c>
      <c r="R11" s="22">
        <v>53.86859999999979</v>
      </c>
      <c r="S11" s="22">
        <v>47.2992000000002</v>
      </c>
      <c r="T11" s="22">
        <v>40.48719999999994</v>
      </c>
      <c r="U11" s="22">
        <v>33.06100000000006</v>
      </c>
    </row>
    <row r="12" spans="3:21" ht="12.75">
      <c r="C12"/>
      <c r="D12"/>
      <c r="E12"/>
      <c r="F12"/>
      <c r="G12"/>
      <c r="H12"/>
      <c r="I12"/>
      <c r="J12"/>
      <c r="K12"/>
      <c r="L12"/>
      <c r="M12"/>
      <c r="N12"/>
      <c r="O12"/>
      <c r="P12"/>
      <c r="Q12"/>
      <c r="R12"/>
      <c r="S12"/>
      <c r="T12"/>
      <c r="U12"/>
    </row>
    <row r="13" spans="3:14" ht="12">
      <c r="C13" s="4" t="s">
        <v>529</v>
      </c>
      <c r="D13" s="21"/>
      <c r="E13" s="21"/>
      <c r="F13" s="21"/>
      <c r="G13" s="21"/>
      <c r="H13" s="21"/>
      <c r="I13" s="21"/>
      <c r="J13" s="21"/>
      <c r="K13" s="21"/>
      <c r="L13" s="21"/>
      <c r="M13" s="21"/>
      <c r="N13" s="21"/>
    </row>
    <row r="14" ht="12"/>
    <row r="15" spans="4:15" ht="12">
      <c r="D15" s="21"/>
      <c r="E15" s="21"/>
      <c r="F15" s="21"/>
      <c r="G15" s="21"/>
      <c r="H15" s="21"/>
      <c r="I15" s="21"/>
      <c r="J15" s="21"/>
      <c r="K15" s="21"/>
      <c r="L15" s="21"/>
      <c r="M15" s="21"/>
      <c r="N15" s="21"/>
      <c r="O15" s="21"/>
    </row>
    <row r="17" ht="12"/>
    <row r="18" ht="12"/>
    <row r="19" ht="12"/>
    <row r="20" ht="12"/>
    <row r="21" ht="12"/>
    <row r="22" ht="12"/>
    <row r="23" ht="12"/>
    <row r="24" ht="12"/>
    <row r="25" ht="12"/>
    <row r="26" ht="12"/>
    <row r="27" ht="12"/>
    <row r="28" ht="12"/>
    <row r="29" ht="12"/>
    <row r="30" ht="12"/>
  </sheetData>
  <printOptions/>
  <pageMargins left="0.75" right="0.75" top="1" bottom="1" header="0.5" footer="0.5"/>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codeName="Sheet28"/>
  <dimension ref="C2:E48"/>
  <sheetViews>
    <sheetView showGridLines="0" workbookViewId="0" topLeftCell="A1">
      <selection activeCell="A1" sqref="A1"/>
    </sheetView>
  </sheetViews>
  <sheetFormatPr defaultColWidth="9.140625" defaultRowHeight="12.75"/>
  <cols>
    <col min="1" max="2" width="9.140625" style="4" customWidth="1"/>
    <col min="3" max="3" width="17.28125" style="4" customWidth="1"/>
    <col min="4" max="16384" width="9.140625" style="4" customWidth="1"/>
  </cols>
  <sheetData>
    <row r="1" s="297" customFormat="1" ht="12"/>
    <row r="2" spans="3:5" ht="12">
      <c r="C2" s="48" t="s">
        <v>737</v>
      </c>
      <c r="D2" s="48"/>
      <c r="E2" s="48"/>
    </row>
    <row r="3" spans="3:5" ht="12">
      <c r="C3" s="48" t="s">
        <v>738</v>
      </c>
      <c r="D3" s="48"/>
      <c r="E3" s="48"/>
    </row>
    <row r="4" spans="3:5" ht="12">
      <c r="C4" s="48" t="s">
        <v>888</v>
      </c>
      <c r="D4" s="48"/>
      <c r="E4" s="48"/>
    </row>
    <row r="5" spans="3:5" ht="12">
      <c r="C5" s="48"/>
      <c r="D5" s="48"/>
      <c r="E5" s="48"/>
    </row>
    <row r="6" spans="3:5" ht="12">
      <c r="C6" s="48" t="s">
        <v>893</v>
      </c>
      <c r="D6" s="48"/>
      <c r="E6" s="48"/>
    </row>
    <row r="7" spans="3:5" ht="12">
      <c r="C7" s="49" t="s">
        <v>809</v>
      </c>
      <c r="D7" s="48"/>
      <c r="E7" s="48"/>
    </row>
    <row r="8" spans="3:5" ht="12">
      <c r="C8" s="48"/>
      <c r="D8" s="176"/>
      <c r="E8" s="48"/>
    </row>
    <row r="9" spans="3:5" ht="12">
      <c r="C9" s="292" t="s">
        <v>606</v>
      </c>
      <c r="D9" s="210">
        <v>0.3375205</v>
      </c>
      <c r="E9" s="176"/>
    </row>
    <row r="10" spans="3:5" ht="12">
      <c r="C10" s="292" t="s">
        <v>810</v>
      </c>
      <c r="D10" s="210">
        <v>0.44014949999999997</v>
      </c>
      <c r="E10" s="177"/>
    </row>
    <row r="11" spans="3:5" ht="12">
      <c r="C11" s="292"/>
      <c r="D11" s="210"/>
      <c r="E11" s="177"/>
    </row>
    <row r="12" spans="3:5" ht="12">
      <c r="C12" s="292" t="s">
        <v>601</v>
      </c>
      <c r="D12" s="210">
        <v>2.6698814</v>
      </c>
      <c r="E12" s="177"/>
    </row>
    <row r="13" spans="3:5" ht="12">
      <c r="C13" s="292" t="s">
        <v>780</v>
      </c>
      <c r="D13" s="210">
        <v>1.9023627</v>
      </c>
      <c r="E13" s="177"/>
    </row>
    <row r="14" spans="3:5" ht="12">
      <c r="C14" s="292" t="s">
        <v>776</v>
      </c>
      <c r="D14" s="210">
        <v>1.592774</v>
      </c>
      <c r="E14" s="177"/>
    </row>
    <row r="15" spans="3:5" ht="12">
      <c r="C15" s="292" t="s">
        <v>778</v>
      </c>
      <c r="D15" s="210">
        <v>1.4774803</v>
      </c>
      <c r="E15" s="177"/>
    </row>
    <row r="16" spans="3:5" ht="12">
      <c r="C16" s="292" t="s">
        <v>786</v>
      </c>
      <c r="D16" s="210">
        <v>0.6847798</v>
      </c>
      <c r="E16" s="177"/>
    </row>
    <row r="17" spans="3:5" ht="12">
      <c r="C17" s="292" t="s">
        <v>779</v>
      </c>
      <c r="D17" s="210">
        <v>0.5545635120023775</v>
      </c>
      <c r="E17" s="177"/>
    </row>
    <row r="18" spans="3:5" ht="12">
      <c r="C18" s="292" t="s">
        <v>770</v>
      </c>
      <c r="D18" s="210">
        <v>0.4883182338788641</v>
      </c>
      <c r="E18" s="177"/>
    </row>
    <row r="19" spans="3:5" ht="12">
      <c r="C19" s="292" t="s">
        <v>784</v>
      </c>
      <c r="D19" s="210">
        <v>0.399171</v>
      </c>
      <c r="E19" s="177"/>
    </row>
    <row r="20" spans="3:5" ht="12">
      <c r="C20" s="292" t="s">
        <v>602</v>
      </c>
      <c r="D20" s="210">
        <v>0.36469816715427633</v>
      </c>
      <c r="E20" s="177"/>
    </row>
    <row r="21" spans="3:5" ht="12">
      <c r="C21" s="292" t="s">
        <v>777</v>
      </c>
      <c r="D21" s="210">
        <v>0.3606866201361016</v>
      </c>
      <c r="E21" s="177"/>
    </row>
    <row r="22" spans="3:5" ht="12">
      <c r="C22" s="292" t="s">
        <v>772</v>
      </c>
      <c r="D22" s="210">
        <v>0.3544711810301904</v>
      </c>
      <c r="E22" s="177"/>
    </row>
    <row r="23" spans="3:5" ht="12">
      <c r="C23" s="292" t="s">
        <v>789</v>
      </c>
      <c r="D23" s="210">
        <v>0.32218823682537456</v>
      </c>
      <c r="E23" s="177"/>
    </row>
    <row r="24" spans="3:5" ht="12">
      <c r="C24" s="292" t="s">
        <v>793</v>
      </c>
      <c r="D24" s="210">
        <v>0.3217754275315144</v>
      </c>
      <c r="E24" s="177"/>
    </row>
    <row r="25" spans="3:5" ht="12">
      <c r="C25" s="292" t="s">
        <v>792</v>
      </c>
      <c r="D25" s="210">
        <v>0.2965579568617146</v>
      </c>
      <c r="E25" s="177"/>
    </row>
    <row r="26" spans="3:5" ht="12">
      <c r="C26" s="292" t="s">
        <v>791</v>
      </c>
      <c r="D26" s="210">
        <v>0.1747695217383915</v>
      </c>
      <c r="E26" s="177"/>
    </row>
    <row r="27" spans="3:5" ht="12">
      <c r="C27" s="292" t="s">
        <v>783</v>
      </c>
      <c r="D27" s="210">
        <v>0.17101179702123753</v>
      </c>
      <c r="E27" s="177"/>
    </row>
    <row r="28" spans="3:5" ht="12">
      <c r="C28" s="292" t="s">
        <v>600</v>
      </c>
      <c r="D28" s="210">
        <v>0.1370463</v>
      </c>
      <c r="E28" s="177"/>
    </row>
    <row r="29" spans="3:5" ht="12">
      <c r="C29" s="292" t="s">
        <v>773</v>
      </c>
      <c r="D29" s="210">
        <v>0.12444087995631449</v>
      </c>
      <c r="E29" s="177"/>
    </row>
    <row r="30" spans="3:5" ht="12">
      <c r="C30" s="292" t="s">
        <v>774</v>
      </c>
      <c r="D30" s="210">
        <v>0.0988814066628575</v>
      </c>
      <c r="E30" s="177"/>
    </row>
    <row r="31" spans="3:5" ht="12">
      <c r="C31" s="292" t="s">
        <v>790</v>
      </c>
      <c r="D31" s="210">
        <v>0.06319614650214993</v>
      </c>
      <c r="E31" s="177"/>
    </row>
    <row r="32" spans="3:5" ht="12">
      <c r="C32" s="292" t="s">
        <v>775</v>
      </c>
      <c r="D32" s="210">
        <v>0.010389533287322542</v>
      </c>
      <c r="E32" s="177"/>
    </row>
    <row r="33" spans="3:5" ht="12">
      <c r="C33" s="292" t="s">
        <v>771</v>
      </c>
      <c r="D33" s="210">
        <v>0</v>
      </c>
      <c r="E33" s="177"/>
    </row>
    <row r="34" spans="3:5" ht="12">
      <c r="C34" s="292" t="s">
        <v>781</v>
      </c>
      <c r="D34" s="210">
        <v>-0.024453333587694248</v>
      </c>
      <c r="E34" s="177"/>
    </row>
    <row r="35" spans="3:5" ht="12">
      <c r="C35" s="292" t="s">
        <v>788</v>
      </c>
      <c r="D35" s="210">
        <v>-0.033400238464959396</v>
      </c>
      <c r="E35" s="177"/>
    </row>
    <row r="36" spans="3:5" ht="12">
      <c r="C36" s="292" t="s">
        <v>787</v>
      </c>
      <c r="D36" s="210">
        <v>-0.03373514869543497</v>
      </c>
      <c r="E36" s="177"/>
    </row>
    <row r="37" spans="3:5" ht="12">
      <c r="C37" s="292" t="s">
        <v>785</v>
      </c>
      <c r="D37" s="210">
        <v>-0.1399770850691968</v>
      </c>
      <c r="E37" s="177"/>
    </row>
    <row r="38" spans="3:5" ht="12">
      <c r="C38" s="292" t="s">
        <v>782</v>
      </c>
      <c r="D38" s="210">
        <v>-0.256384505524149</v>
      </c>
      <c r="E38" s="177"/>
    </row>
    <row r="39" spans="3:5" ht="12">
      <c r="C39" s="292"/>
      <c r="D39" s="210"/>
      <c r="E39" s="177"/>
    </row>
    <row r="40" spans="3:5" ht="12">
      <c r="C40" s="292" t="s">
        <v>797</v>
      </c>
      <c r="D40" s="210">
        <v>1.3048724</v>
      </c>
      <c r="E40" s="177"/>
    </row>
    <row r="41" spans="3:5" ht="12">
      <c r="C41" s="292" t="s">
        <v>799</v>
      </c>
      <c r="D41" s="210">
        <v>0.43488275683867866</v>
      </c>
      <c r="E41" s="177"/>
    </row>
    <row r="42" spans="3:5" ht="12">
      <c r="C42" s="292" t="s">
        <v>604</v>
      </c>
      <c r="D42" s="210">
        <v>0.40173410404624277</v>
      </c>
      <c r="E42" s="177"/>
    </row>
    <row r="43" spans="3:5" ht="12">
      <c r="C43" s="292" t="s">
        <v>798</v>
      </c>
      <c r="D43" s="210">
        <v>0.397971241085429</v>
      </c>
      <c r="E43" s="177"/>
    </row>
    <row r="44" spans="3:5" ht="12">
      <c r="C44" s="292" t="s">
        <v>794</v>
      </c>
      <c r="D44" s="210">
        <v>0.18675109133161247</v>
      </c>
      <c r="E44" s="177"/>
    </row>
    <row r="45" spans="3:5" ht="12">
      <c r="C45" s="292" t="s">
        <v>796</v>
      </c>
      <c r="D45" s="210">
        <v>-3.35148680123752E-05</v>
      </c>
      <c r="E45" s="177"/>
    </row>
    <row r="46" spans="3:5" ht="12">
      <c r="C46" s="292" t="s">
        <v>795</v>
      </c>
      <c r="D46" s="210">
        <v>-0.03724457005615184</v>
      </c>
      <c r="E46" s="177"/>
    </row>
    <row r="47" spans="3:5" ht="12">
      <c r="C47" s="48"/>
      <c r="D47" s="48"/>
      <c r="E47" s="177"/>
    </row>
    <row r="48" spans="3:5" ht="12">
      <c r="C48" s="76" t="s">
        <v>932</v>
      </c>
      <c r="D48" s="48"/>
      <c r="E48" s="48"/>
    </row>
  </sheetData>
  <printOptions/>
  <pageMargins left="0.75" right="0.75" top="1" bottom="1" header="0.5" footer="0.5"/>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sheetPr codeName="Sheet76"/>
  <dimension ref="C2:H41"/>
  <sheetViews>
    <sheetView workbookViewId="0" topLeftCell="A1">
      <selection activeCell="A1" sqref="A1"/>
    </sheetView>
  </sheetViews>
  <sheetFormatPr defaultColWidth="9.140625" defaultRowHeight="12.75"/>
  <cols>
    <col min="1" max="2" width="9.140625" style="118" customWidth="1"/>
    <col min="3" max="3" width="16.7109375" style="118" customWidth="1"/>
    <col min="4" max="6" width="7.57421875" style="118" customWidth="1"/>
    <col min="7" max="16384" width="9.140625" style="118" customWidth="1"/>
  </cols>
  <sheetData>
    <row r="1" s="297" customFormat="1" ht="12"/>
    <row r="2" spans="3:6" ht="12">
      <c r="C2" s="48" t="s">
        <v>737</v>
      </c>
      <c r="D2" s="48"/>
      <c r="E2" s="48"/>
      <c r="F2" s="48"/>
    </row>
    <row r="3" spans="3:6" ht="12">
      <c r="C3" s="48" t="s">
        <v>738</v>
      </c>
      <c r="D3" s="48"/>
      <c r="E3" s="48"/>
      <c r="F3" s="48"/>
    </row>
    <row r="4" spans="3:6" ht="12">
      <c r="C4" s="48" t="s">
        <v>888</v>
      </c>
      <c r="D4" s="48"/>
      <c r="E4" s="48"/>
      <c r="F4" s="48"/>
    </row>
    <row r="5" spans="3:6" ht="12">
      <c r="C5" s="48"/>
      <c r="D5" s="48"/>
      <c r="E5" s="48"/>
      <c r="F5" s="48"/>
    </row>
    <row r="6" spans="3:6" ht="12">
      <c r="C6" s="48" t="s">
        <v>894</v>
      </c>
      <c r="D6" s="48"/>
      <c r="E6" s="48"/>
      <c r="F6" s="48"/>
    </row>
    <row r="7" spans="3:6" ht="12">
      <c r="C7" s="49" t="s">
        <v>865</v>
      </c>
      <c r="D7" s="48"/>
      <c r="E7" s="48"/>
      <c r="F7" s="48"/>
    </row>
    <row r="8" spans="3:6" ht="12">
      <c r="C8" s="49"/>
      <c r="D8" s="48"/>
      <c r="E8" s="48"/>
      <c r="F8" s="48"/>
    </row>
    <row r="9" spans="3:6" ht="24">
      <c r="C9" s="48"/>
      <c r="D9" s="235" t="s">
        <v>802</v>
      </c>
      <c r="E9" s="235" t="s">
        <v>544</v>
      </c>
      <c r="F9" s="235" t="s">
        <v>832</v>
      </c>
    </row>
    <row r="10" spans="3:8" ht="12">
      <c r="C10" s="48" t="s">
        <v>963</v>
      </c>
      <c r="D10" s="48">
        <v>13154</v>
      </c>
      <c r="E10" s="48">
        <v>62215</v>
      </c>
      <c r="F10" s="48">
        <v>2215</v>
      </c>
      <c r="G10" s="297">
        <v>77584</v>
      </c>
      <c r="H10" s="299">
        <v>80.19050319653537</v>
      </c>
    </row>
    <row r="11" spans="3:8" ht="12">
      <c r="C11" s="48" t="s">
        <v>965</v>
      </c>
      <c r="D11" s="48"/>
      <c r="E11" s="48"/>
      <c r="F11" s="48"/>
      <c r="G11" s="297"/>
      <c r="H11" s="299"/>
    </row>
    <row r="12" spans="3:8" ht="12">
      <c r="C12" s="48" t="s">
        <v>772</v>
      </c>
      <c r="D12" s="48">
        <v>4200</v>
      </c>
      <c r="E12" s="48">
        <v>48583</v>
      </c>
      <c r="F12" s="48">
        <v>670</v>
      </c>
      <c r="G12" s="297">
        <v>53453</v>
      </c>
      <c r="H12" s="299">
        <v>90.88919237460948</v>
      </c>
    </row>
    <row r="13" spans="3:8" ht="12">
      <c r="C13" s="48" t="s">
        <v>773</v>
      </c>
      <c r="D13" s="48">
        <v>7847</v>
      </c>
      <c r="E13" s="48">
        <v>41376</v>
      </c>
      <c r="F13" s="48">
        <v>637</v>
      </c>
      <c r="G13" s="297">
        <v>49860</v>
      </c>
      <c r="H13" s="299">
        <v>82.98435619735258</v>
      </c>
    </row>
    <row r="14" spans="3:8" ht="12">
      <c r="C14" s="48" t="s">
        <v>774</v>
      </c>
      <c r="D14" s="48">
        <v>76072</v>
      </c>
      <c r="E14" s="48">
        <v>684602</v>
      </c>
      <c r="F14" s="48">
        <v>19501</v>
      </c>
      <c r="G14" s="297">
        <v>780175</v>
      </c>
      <c r="H14" s="299">
        <v>87.74979972442081</v>
      </c>
    </row>
    <row r="15" spans="3:8" ht="12">
      <c r="C15" s="48" t="s">
        <v>951</v>
      </c>
      <c r="D15" s="48"/>
      <c r="E15" s="48"/>
      <c r="F15" s="48"/>
      <c r="G15" s="297"/>
      <c r="H15" s="299"/>
    </row>
    <row r="16" spans="3:8" ht="12">
      <c r="C16" s="48" t="s">
        <v>776</v>
      </c>
      <c r="D16" s="48">
        <v>6500</v>
      </c>
      <c r="E16" s="48">
        <v>62400</v>
      </c>
      <c r="F16" s="48">
        <v>1100</v>
      </c>
      <c r="G16" s="297">
        <v>70000</v>
      </c>
      <c r="H16" s="299">
        <v>89.14285714285714</v>
      </c>
    </row>
    <row r="17" spans="3:8" ht="12">
      <c r="C17" s="48" t="s">
        <v>938</v>
      </c>
      <c r="D17" s="48"/>
      <c r="E17" s="48"/>
      <c r="F17" s="48"/>
      <c r="G17" s="297"/>
      <c r="H17" s="299"/>
    </row>
    <row r="18" spans="3:8" ht="12">
      <c r="C18" s="48" t="s">
        <v>778</v>
      </c>
      <c r="D18" s="48">
        <v>86871</v>
      </c>
      <c r="E18" s="48">
        <v>574876</v>
      </c>
      <c r="F18" s="48">
        <v>22814</v>
      </c>
      <c r="G18" s="297">
        <v>684561</v>
      </c>
      <c r="H18" s="299">
        <v>83.97732269293752</v>
      </c>
    </row>
    <row r="19" spans="3:8" ht="12">
      <c r="C19" s="48" t="s">
        <v>356</v>
      </c>
      <c r="D19" s="48"/>
      <c r="E19" s="48"/>
      <c r="F19" s="48"/>
      <c r="G19" s="297"/>
      <c r="H19" s="299"/>
    </row>
    <row r="20" spans="3:8" ht="12">
      <c r="C20" s="48" t="s">
        <v>945</v>
      </c>
      <c r="D20" s="48">
        <v>44229</v>
      </c>
      <c r="E20" s="48">
        <v>387469</v>
      </c>
      <c r="F20" s="48">
        <v>8603</v>
      </c>
      <c r="G20" s="297">
        <v>440301</v>
      </c>
      <c r="H20" s="299">
        <v>88.00093572351642</v>
      </c>
    </row>
    <row r="21" spans="3:8" ht="12">
      <c r="C21" s="48" t="s">
        <v>780</v>
      </c>
      <c r="D21" s="48">
        <v>107</v>
      </c>
      <c r="E21" s="48">
        <v>21291</v>
      </c>
      <c r="F21" s="48">
        <v>386</v>
      </c>
      <c r="G21" s="297">
        <v>21784</v>
      </c>
      <c r="H21" s="299">
        <v>97.73687109805361</v>
      </c>
    </row>
    <row r="22" spans="3:8" ht="12">
      <c r="C22" s="48" t="s">
        <v>781</v>
      </c>
      <c r="D22" s="48">
        <v>386</v>
      </c>
      <c r="E22" s="48">
        <v>1143</v>
      </c>
      <c r="F22" s="48">
        <v>136</v>
      </c>
      <c r="G22" s="297">
        <v>1665</v>
      </c>
      <c r="H22" s="299">
        <v>68.64864864864865</v>
      </c>
    </row>
    <row r="23" spans="3:8" ht="12">
      <c r="C23" s="48" t="s">
        <v>782</v>
      </c>
      <c r="D23" s="48">
        <v>428</v>
      </c>
      <c r="E23" s="48">
        <v>4813</v>
      </c>
      <c r="F23" s="48">
        <v>312</v>
      </c>
      <c r="G23" s="297">
        <v>5553</v>
      </c>
      <c r="H23" s="299">
        <v>86.67386998019089</v>
      </c>
    </row>
    <row r="24" spans="3:8" ht="12">
      <c r="C24" s="48" t="s">
        <v>601</v>
      </c>
      <c r="D24" s="48">
        <v>1958</v>
      </c>
      <c r="E24" s="48">
        <v>10314</v>
      </c>
      <c r="F24" s="48">
        <v>223</v>
      </c>
      <c r="G24" s="297">
        <v>12495</v>
      </c>
      <c r="H24" s="299">
        <v>82.54501800720288</v>
      </c>
    </row>
    <row r="25" spans="3:8" ht="12">
      <c r="C25" s="48" t="s">
        <v>946</v>
      </c>
      <c r="D25" s="48">
        <v>3320</v>
      </c>
      <c r="E25" s="48">
        <v>17377</v>
      </c>
      <c r="F25" s="48">
        <v>630</v>
      </c>
      <c r="G25" s="297">
        <v>21327</v>
      </c>
      <c r="H25" s="299">
        <v>81.47887654147326</v>
      </c>
    </row>
    <row r="26" spans="3:8" ht="12">
      <c r="C26" s="48" t="s">
        <v>944</v>
      </c>
      <c r="D26" s="48">
        <v>27</v>
      </c>
      <c r="E26" s="48">
        <v>391</v>
      </c>
      <c r="F26" s="48">
        <v>54</v>
      </c>
      <c r="G26" s="297">
        <v>472</v>
      </c>
      <c r="H26" s="299">
        <v>82.83898305084746</v>
      </c>
    </row>
    <row r="27" spans="3:8" ht="12">
      <c r="C27" s="48" t="s">
        <v>785</v>
      </c>
      <c r="D27" s="48">
        <v>15179</v>
      </c>
      <c r="E27" s="48">
        <v>77198</v>
      </c>
      <c r="F27" s="48">
        <v>1642</v>
      </c>
      <c r="G27" s="297">
        <v>94019</v>
      </c>
      <c r="H27" s="299">
        <v>82.10893542794541</v>
      </c>
    </row>
    <row r="28" spans="3:8" ht="12">
      <c r="C28" s="48" t="s">
        <v>786</v>
      </c>
      <c r="D28" s="48">
        <v>17977</v>
      </c>
      <c r="E28" s="48">
        <v>106440</v>
      </c>
      <c r="F28" s="48">
        <v>2982</v>
      </c>
      <c r="G28" s="297">
        <v>127399</v>
      </c>
      <c r="H28" s="299">
        <v>83.54853648772753</v>
      </c>
    </row>
    <row r="29" spans="3:8" ht="12">
      <c r="C29" s="48" t="s">
        <v>787</v>
      </c>
      <c r="D29" s="48">
        <v>1822</v>
      </c>
      <c r="E29" s="48">
        <v>7023</v>
      </c>
      <c r="F29" s="48">
        <v>650</v>
      </c>
      <c r="G29" s="297">
        <v>9495</v>
      </c>
      <c r="H29" s="299">
        <v>73.9652448657188</v>
      </c>
    </row>
    <row r="30" spans="3:8" ht="12">
      <c r="C30" s="48" t="s">
        <v>363</v>
      </c>
      <c r="D30" s="48">
        <v>5814</v>
      </c>
      <c r="E30" s="48">
        <v>12799</v>
      </c>
      <c r="F30" s="48">
        <v>407</v>
      </c>
      <c r="G30" s="297">
        <v>19020</v>
      </c>
      <c r="H30" s="299">
        <v>67.29232386961094</v>
      </c>
    </row>
    <row r="31" spans="3:8" ht="12">
      <c r="C31" s="48" t="s">
        <v>960</v>
      </c>
      <c r="D31" s="48">
        <v>1550</v>
      </c>
      <c r="E31" s="48">
        <v>8355</v>
      </c>
      <c r="F31" s="48">
        <v>445</v>
      </c>
      <c r="G31" s="297">
        <v>10350</v>
      </c>
      <c r="H31" s="299">
        <v>80.72463768115942</v>
      </c>
    </row>
    <row r="32" spans="3:8" ht="12">
      <c r="C32" s="48" t="s">
        <v>789</v>
      </c>
      <c r="D32" s="48">
        <v>759</v>
      </c>
      <c r="E32" s="48">
        <v>9133</v>
      </c>
      <c r="F32" s="48">
        <v>279</v>
      </c>
      <c r="G32" s="297">
        <v>10171</v>
      </c>
      <c r="H32" s="299">
        <v>89.79451381378429</v>
      </c>
    </row>
    <row r="33" spans="3:8" ht="12">
      <c r="C33" s="48" t="s">
        <v>790</v>
      </c>
      <c r="D33" s="48">
        <v>990</v>
      </c>
      <c r="E33" s="48">
        <v>8886</v>
      </c>
      <c r="F33" s="48">
        <v>514</v>
      </c>
      <c r="G33" s="297">
        <v>10390</v>
      </c>
      <c r="H33" s="299">
        <v>85.52454282964389</v>
      </c>
    </row>
    <row r="34" spans="3:8" ht="12">
      <c r="C34" s="48" t="s">
        <v>791</v>
      </c>
      <c r="D34" s="48">
        <v>3867</v>
      </c>
      <c r="E34" s="48">
        <v>15823</v>
      </c>
      <c r="F34" s="48">
        <v>643</v>
      </c>
      <c r="G34" s="297">
        <v>20333</v>
      </c>
      <c r="H34" s="299">
        <v>77.81930851325431</v>
      </c>
    </row>
    <row r="35" spans="3:8" ht="12">
      <c r="C35" s="48" t="s">
        <v>792</v>
      </c>
      <c r="D35" s="48">
        <v>12880</v>
      </c>
      <c r="E35" s="48">
        <v>47868</v>
      </c>
      <c r="F35" s="48">
        <v>1280</v>
      </c>
      <c r="G35" s="297">
        <v>62028</v>
      </c>
      <c r="H35" s="299">
        <v>77.1715999226156</v>
      </c>
    </row>
    <row r="36" spans="3:8" ht="12">
      <c r="C36" s="48" t="s">
        <v>793</v>
      </c>
      <c r="D36" s="48">
        <v>32586</v>
      </c>
      <c r="E36" s="48">
        <v>481180</v>
      </c>
      <c r="F36" s="48">
        <v>4330</v>
      </c>
      <c r="G36" s="297">
        <v>518096</v>
      </c>
      <c r="H36" s="299">
        <v>92.87467959605942</v>
      </c>
    </row>
    <row r="37" spans="3:8" ht="12">
      <c r="C37" s="48"/>
      <c r="D37" s="48"/>
      <c r="E37" s="48"/>
      <c r="F37" s="48"/>
      <c r="G37" s="297"/>
      <c r="H37" s="297"/>
    </row>
    <row r="38" spans="3:6" ht="12">
      <c r="C38" s="48" t="s">
        <v>362</v>
      </c>
      <c r="D38" s="48"/>
      <c r="E38" s="48"/>
      <c r="F38" s="48"/>
    </row>
    <row r="39" spans="3:6" ht="12">
      <c r="C39" s="48" t="s">
        <v>879</v>
      </c>
      <c r="D39" s="48"/>
      <c r="E39" s="48"/>
      <c r="F39" s="48"/>
    </row>
    <row r="40" spans="3:6" ht="12">
      <c r="C40" s="48" t="s">
        <v>396</v>
      </c>
      <c r="D40" s="48"/>
      <c r="E40" s="48"/>
      <c r="F40" s="48"/>
    </row>
    <row r="41" spans="3:6" ht="12">
      <c r="C41" s="25" t="s">
        <v>505</v>
      </c>
      <c r="D41" s="48"/>
      <c r="E41" s="48"/>
      <c r="F41" s="48"/>
    </row>
  </sheetData>
  <printOptions/>
  <pageMargins left="0.75" right="0.75" top="1" bottom="1" header="0.5" footer="0.5"/>
  <pageSetup horizontalDpi="600" verticalDpi="600" orientation="portrait" paperSize="9" r:id="rId2"/>
  <drawing r:id="rId1"/>
</worksheet>
</file>

<file path=xl/worksheets/sheet62.xml><?xml version="1.0" encoding="utf-8"?>
<worksheet xmlns="http://schemas.openxmlformats.org/spreadsheetml/2006/main" xmlns:r="http://schemas.openxmlformats.org/officeDocument/2006/relationships">
  <sheetPr codeName="Sheet77"/>
  <dimension ref="B1:Q41"/>
  <sheetViews>
    <sheetView workbookViewId="0" topLeftCell="A1">
      <selection activeCell="A1" sqref="A1"/>
    </sheetView>
  </sheetViews>
  <sheetFormatPr defaultColWidth="9.140625" defaultRowHeight="12.75"/>
  <cols>
    <col min="1" max="1" width="9.140625" style="118" customWidth="1"/>
    <col min="2" max="2" width="1.7109375" style="118" customWidth="1"/>
    <col min="3" max="3" width="16.00390625" style="118" customWidth="1"/>
    <col min="4" max="4" width="9.8515625" style="118" customWidth="1"/>
    <col min="5" max="5" width="1.7109375" style="118" customWidth="1"/>
    <col min="6" max="6" width="4.8515625" style="269" customWidth="1"/>
    <col min="7" max="16" width="6.140625" style="269" customWidth="1"/>
    <col min="17" max="17" width="1.7109375" style="118" customWidth="1"/>
    <col min="18" max="16384" width="9.140625" style="118" customWidth="1"/>
  </cols>
  <sheetData>
    <row r="1" spans="6:16" s="297" customFormat="1" ht="12">
      <c r="F1" s="322"/>
      <c r="G1" s="322"/>
      <c r="H1" s="322"/>
      <c r="I1" s="322"/>
      <c r="J1" s="322"/>
      <c r="K1" s="322"/>
      <c r="L1" s="322"/>
      <c r="M1" s="322"/>
      <c r="N1" s="322"/>
      <c r="O1" s="322"/>
      <c r="P1" s="322"/>
    </row>
    <row r="2" spans="3:16" ht="12">
      <c r="C2" s="48" t="s">
        <v>737</v>
      </c>
      <c r="D2" s="48"/>
      <c r="E2" s="48"/>
      <c r="F2" s="176"/>
      <c r="G2" s="176"/>
      <c r="H2" s="176"/>
      <c r="I2" s="176"/>
      <c r="J2" s="176"/>
      <c r="K2" s="176"/>
      <c r="L2" s="176"/>
      <c r="M2" s="176"/>
      <c r="N2" s="176"/>
      <c r="O2" s="176"/>
      <c r="P2" s="176"/>
    </row>
    <row r="3" spans="3:16" ht="12">
      <c r="C3" s="48" t="s">
        <v>738</v>
      </c>
      <c r="D3" s="48"/>
      <c r="E3" s="48"/>
      <c r="F3" s="176"/>
      <c r="G3" s="176"/>
      <c r="H3" s="176"/>
      <c r="I3" s="176"/>
      <c r="J3" s="176"/>
      <c r="K3" s="176"/>
      <c r="L3" s="176"/>
      <c r="M3" s="176"/>
      <c r="N3" s="176"/>
      <c r="O3" s="176"/>
      <c r="P3" s="176"/>
    </row>
    <row r="4" spans="3:16" ht="12">
      <c r="C4" s="48" t="s">
        <v>888</v>
      </c>
      <c r="D4" s="48"/>
      <c r="E4" s="48"/>
      <c r="F4" s="176"/>
      <c r="G4" s="176"/>
      <c r="H4" s="176"/>
      <c r="I4" s="176"/>
      <c r="J4" s="176"/>
      <c r="K4" s="176"/>
      <c r="L4" s="176"/>
      <c r="M4" s="176"/>
      <c r="N4" s="176"/>
      <c r="O4" s="176"/>
      <c r="P4" s="176"/>
    </row>
    <row r="5" spans="3:16" ht="12">
      <c r="C5" s="48"/>
      <c r="D5" s="48"/>
      <c r="E5" s="48"/>
      <c r="F5" s="176"/>
      <c r="G5" s="176"/>
      <c r="H5" s="176"/>
      <c r="I5" s="176"/>
      <c r="J5" s="176"/>
      <c r="K5" s="176"/>
      <c r="L5" s="176"/>
      <c r="M5" s="176"/>
      <c r="N5" s="176"/>
      <c r="O5" s="176"/>
      <c r="P5" s="176"/>
    </row>
    <row r="6" spans="3:16" ht="12">
      <c r="C6" s="48" t="s">
        <v>895</v>
      </c>
      <c r="D6" s="48"/>
      <c r="E6" s="48"/>
      <c r="F6" s="176"/>
      <c r="G6" s="176"/>
      <c r="H6" s="176"/>
      <c r="I6" s="176"/>
      <c r="J6" s="176"/>
      <c r="K6" s="176"/>
      <c r="L6" s="176"/>
      <c r="M6" s="176"/>
      <c r="N6" s="176"/>
      <c r="O6" s="176"/>
      <c r="P6" s="176"/>
    </row>
    <row r="7" spans="3:16" ht="12">
      <c r="C7" s="49"/>
      <c r="D7" s="48"/>
      <c r="E7" s="48"/>
      <c r="F7" s="176"/>
      <c r="G7" s="176"/>
      <c r="H7" s="176"/>
      <c r="I7" s="176"/>
      <c r="J7" s="176"/>
      <c r="K7" s="176"/>
      <c r="L7" s="176"/>
      <c r="M7" s="176"/>
      <c r="N7" s="176"/>
      <c r="O7" s="176"/>
      <c r="P7" s="176"/>
    </row>
    <row r="8" spans="3:16" ht="24.75" customHeight="1">
      <c r="C8" s="48"/>
      <c r="D8" s="307" t="s">
        <v>896</v>
      </c>
      <c r="E8" s="48"/>
      <c r="F8" s="306" t="s">
        <v>897</v>
      </c>
      <c r="G8" s="306"/>
      <c r="H8" s="306"/>
      <c r="I8" s="306"/>
      <c r="J8" s="306"/>
      <c r="K8" s="306"/>
      <c r="L8" s="306"/>
      <c r="M8" s="306"/>
      <c r="N8" s="306"/>
      <c r="O8" s="306"/>
      <c r="P8" s="306"/>
    </row>
    <row r="9" spans="2:17" ht="21.75" customHeight="1">
      <c r="B9" s="133"/>
      <c r="C9" s="191"/>
      <c r="D9" s="308"/>
      <c r="E9" s="211"/>
      <c r="F9" s="212" t="s">
        <v>371</v>
      </c>
      <c r="G9" s="212" t="s">
        <v>372</v>
      </c>
      <c r="H9" s="212" t="s">
        <v>373</v>
      </c>
      <c r="I9" s="212" t="s">
        <v>374</v>
      </c>
      <c r="J9" s="212" t="s">
        <v>375</v>
      </c>
      <c r="K9" s="212" t="s">
        <v>376</v>
      </c>
      <c r="L9" s="213" t="s">
        <v>377</v>
      </c>
      <c r="M9" s="213" t="s">
        <v>378</v>
      </c>
      <c r="N9" s="213" t="s">
        <v>379</v>
      </c>
      <c r="O9" s="213" t="s">
        <v>380</v>
      </c>
      <c r="P9" s="213" t="s">
        <v>381</v>
      </c>
      <c r="Q9" s="133"/>
    </row>
    <row r="10" spans="2:17" ht="12.75" customHeight="1">
      <c r="B10" s="118" t="s">
        <v>395</v>
      </c>
      <c r="C10" s="186" t="s">
        <v>770</v>
      </c>
      <c r="D10" s="214">
        <v>85378</v>
      </c>
      <c r="E10" s="192" t="s">
        <v>395</v>
      </c>
      <c r="F10" s="214" t="s">
        <v>603</v>
      </c>
      <c r="G10" s="214" t="s">
        <v>603</v>
      </c>
      <c r="H10" s="214" t="s">
        <v>603</v>
      </c>
      <c r="I10" s="214" t="s">
        <v>603</v>
      </c>
      <c r="J10" s="214" t="s">
        <v>603</v>
      </c>
      <c r="K10" s="214" t="s">
        <v>603</v>
      </c>
      <c r="L10" s="214" t="s">
        <v>603</v>
      </c>
      <c r="M10" s="214" t="s">
        <v>603</v>
      </c>
      <c r="N10" s="214" t="s">
        <v>603</v>
      </c>
      <c r="O10" s="214" t="s">
        <v>603</v>
      </c>
      <c r="P10" s="214" t="s">
        <v>603</v>
      </c>
      <c r="Q10" s="118" t="s">
        <v>395</v>
      </c>
    </row>
    <row r="11" spans="2:17" ht="12.75" customHeight="1">
      <c r="B11" s="118" t="s">
        <v>395</v>
      </c>
      <c r="C11" s="186" t="s">
        <v>771</v>
      </c>
      <c r="D11" s="214" t="s">
        <v>603</v>
      </c>
      <c r="E11" s="214" t="s">
        <v>395</v>
      </c>
      <c r="F11" s="176" t="s">
        <v>603</v>
      </c>
      <c r="G11" s="176" t="s">
        <v>603</v>
      </c>
      <c r="H11" s="176" t="s">
        <v>603</v>
      </c>
      <c r="I11" s="176" t="s">
        <v>603</v>
      </c>
      <c r="J11" s="176" t="s">
        <v>603</v>
      </c>
      <c r="K11" s="176" t="s">
        <v>603</v>
      </c>
      <c r="L11" s="176" t="s">
        <v>603</v>
      </c>
      <c r="M11" s="176" t="s">
        <v>603</v>
      </c>
      <c r="N11" s="176" t="s">
        <v>603</v>
      </c>
      <c r="O11" s="176" t="s">
        <v>603</v>
      </c>
      <c r="P11" s="176" t="s">
        <v>603</v>
      </c>
      <c r="Q11" s="118" t="s">
        <v>395</v>
      </c>
    </row>
    <row r="12" spans="2:17" ht="12.75" customHeight="1">
      <c r="B12" s="118" t="s">
        <v>395</v>
      </c>
      <c r="C12" s="295" t="s">
        <v>772</v>
      </c>
      <c r="D12" s="214">
        <v>53453</v>
      </c>
      <c r="E12" s="192" t="s">
        <v>395</v>
      </c>
      <c r="F12" s="177">
        <v>7.9</v>
      </c>
      <c r="G12" s="177">
        <v>23.4</v>
      </c>
      <c r="H12" s="177">
        <v>17.8</v>
      </c>
      <c r="I12" s="177">
        <v>13.1</v>
      </c>
      <c r="J12" s="177">
        <v>10.6</v>
      </c>
      <c r="K12" s="177">
        <v>9.9</v>
      </c>
      <c r="L12" s="177">
        <v>7.5</v>
      </c>
      <c r="M12" s="177">
        <v>4.8</v>
      </c>
      <c r="N12" s="177">
        <v>2.5</v>
      </c>
      <c r="O12" s="177">
        <v>1.1</v>
      </c>
      <c r="P12" s="177">
        <v>1.3</v>
      </c>
      <c r="Q12" s="118" t="s">
        <v>395</v>
      </c>
    </row>
    <row r="13" spans="2:17" ht="12.75" customHeight="1">
      <c r="B13" s="118" t="s">
        <v>395</v>
      </c>
      <c r="C13" s="186" t="s">
        <v>773</v>
      </c>
      <c r="D13" s="214">
        <v>49860</v>
      </c>
      <c r="E13" s="192" t="s">
        <v>395</v>
      </c>
      <c r="F13" s="177">
        <v>15.7</v>
      </c>
      <c r="G13" s="177">
        <v>35.7</v>
      </c>
      <c r="H13" s="177">
        <v>17.5</v>
      </c>
      <c r="I13" s="177">
        <v>10.2</v>
      </c>
      <c r="J13" s="177">
        <v>7.2</v>
      </c>
      <c r="K13" s="177">
        <v>4.4</v>
      </c>
      <c r="L13" s="177">
        <v>2.9</v>
      </c>
      <c r="M13" s="177">
        <v>2.1</v>
      </c>
      <c r="N13" s="177">
        <v>1.7</v>
      </c>
      <c r="O13" s="177">
        <v>1.3</v>
      </c>
      <c r="P13" s="177">
        <v>1.3</v>
      </c>
      <c r="Q13" s="118" t="s">
        <v>395</v>
      </c>
    </row>
    <row r="14" spans="2:17" ht="12.75" customHeight="1">
      <c r="B14" s="118" t="s">
        <v>395</v>
      </c>
      <c r="C14" s="186" t="s">
        <v>774</v>
      </c>
      <c r="D14" s="214">
        <v>780175</v>
      </c>
      <c r="E14" s="192" t="s">
        <v>395</v>
      </c>
      <c r="F14" s="177">
        <v>9.8</v>
      </c>
      <c r="G14" s="177">
        <v>26.1</v>
      </c>
      <c r="H14" s="177">
        <v>17.3</v>
      </c>
      <c r="I14" s="177">
        <v>12.5</v>
      </c>
      <c r="J14" s="177">
        <v>9.7</v>
      </c>
      <c r="K14" s="177">
        <v>7.9</v>
      </c>
      <c r="L14" s="177">
        <v>6.2</v>
      </c>
      <c r="M14" s="177">
        <v>4.2</v>
      </c>
      <c r="N14" s="177">
        <v>2.3</v>
      </c>
      <c r="O14" s="177">
        <v>1.5</v>
      </c>
      <c r="P14" s="177">
        <v>2.5</v>
      </c>
      <c r="Q14" s="118" t="s">
        <v>395</v>
      </c>
    </row>
    <row r="15" spans="2:17" ht="12.75" customHeight="1">
      <c r="B15" s="118" t="s">
        <v>395</v>
      </c>
      <c r="C15" s="186" t="s">
        <v>775</v>
      </c>
      <c r="D15" s="214" t="s">
        <v>603</v>
      </c>
      <c r="E15" s="214" t="s">
        <v>395</v>
      </c>
      <c r="F15" s="176" t="s">
        <v>603</v>
      </c>
      <c r="G15" s="176" t="s">
        <v>603</v>
      </c>
      <c r="H15" s="176" t="s">
        <v>603</v>
      </c>
      <c r="I15" s="176" t="s">
        <v>603</v>
      </c>
      <c r="J15" s="176" t="s">
        <v>603</v>
      </c>
      <c r="K15" s="176" t="s">
        <v>603</v>
      </c>
      <c r="L15" s="176" t="s">
        <v>603</v>
      </c>
      <c r="M15" s="176" t="s">
        <v>603</v>
      </c>
      <c r="N15" s="176" t="s">
        <v>603</v>
      </c>
      <c r="O15" s="176" t="s">
        <v>603</v>
      </c>
      <c r="P15" s="176" t="s">
        <v>603</v>
      </c>
      <c r="Q15" s="118" t="s">
        <v>395</v>
      </c>
    </row>
    <row r="16" spans="2:17" ht="12.75" customHeight="1">
      <c r="B16" s="118" t="s">
        <v>395</v>
      </c>
      <c r="C16" s="186" t="s">
        <v>776</v>
      </c>
      <c r="D16" s="214">
        <v>70000</v>
      </c>
      <c r="E16" s="192" t="s">
        <v>395</v>
      </c>
      <c r="F16" s="176" t="s">
        <v>603</v>
      </c>
      <c r="G16" s="176" t="s">
        <v>603</v>
      </c>
      <c r="H16" s="176" t="s">
        <v>603</v>
      </c>
      <c r="I16" s="176" t="s">
        <v>603</v>
      </c>
      <c r="J16" s="176" t="s">
        <v>603</v>
      </c>
      <c r="K16" s="176" t="s">
        <v>603</v>
      </c>
      <c r="L16" s="176" t="s">
        <v>603</v>
      </c>
      <c r="M16" s="176" t="s">
        <v>603</v>
      </c>
      <c r="N16" s="176" t="s">
        <v>603</v>
      </c>
      <c r="O16" s="176" t="s">
        <v>603</v>
      </c>
      <c r="P16" s="176" t="s">
        <v>603</v>
      </c>
      <c r="Q16" s="118" t="s">
        <v>395</v>
      </c>
    </row>
    <row r="17" spans="2:17" ht="12.75" customHeight="1">
      <c r="B17" s="118" t="s">
        <v>395</v>
      </c>
      <c r="C17" s="186" t="s">
        <v>777</v>
      </c>
      <c r="D17" s="214" t="s">
        <v>603</v>
      </c>
      <c r="E17" s="214" t="s">
        <v>395</v>
      </c>
      <c r="F17" s="176" t="s">
        <v>603</v>
      </c>
      <c r="G17" s="176" t="s">
        <v>603</v>
      </c>
      <c r="H17" s="176" t="s">
        <v>603</v>
      </c>
      <c r="I17" s="176" t="s">
        <v>603</v>
      </c>
      <c r="J17" s="176" t="s">
        <v>603</v>
      </c>
      <c r="K17" s="176" t="s">
        <v>603</v>
      </c>
      <c r="L17" s="176" t="s">
        <v>603</v>
      </c>
      <c r="M17" s="176" t="s">
        <v>603</v>
      </c>
      <c r="N17" s="176" t="s">
        <v>603</v>
      </c>
      <c r="O17" s="176" t="s">
        <v>603</v>
      </c>
      <c r="P17" s="176" t="s">
        <v>603</v>
      </c>
      <c r="Q17" s="118" t="s">
        <v>395</v>
      </c>
    </row>
    <row r="18" spans="2:17" ht="12.75" customHeight="1">
      <c r="B18" s="118" t="s">
        <v>395</v>
      </c>
      <c r="C18" s="186" t="s">
        <v>778</v>
      </c>
      <c r="D18" s="214">
        <v>684561</v>
      </c>
      <c r="E18" s="192" t="s">
        <v>395</v>
      </c>
      <c r="F18" s="177">
        <v>12.7</v>
      </c>
      <c r="G18" s="177">
        <v>22.3</v>
      </c>
      <c r="H18" s="177">
        <v>18</v>
      </c>
      <c r="I18" s="177">
        <v>13.4</v>
      </c>
      <c r="J18" s="177">
        <v>9.6</v>
      </c>
      <c r="K18" s="177">
        <v>6.7</v>
      </c>
      <c r="L18" s="177">
        <v>4.9</v>
      </c>
      <c r="M18" s="177">
        <v>3.5</v>
      </c>
      <c r="N18" s="177">
        <v>3</v>
      </c>
      <c r="O18" s="177">
        <v>2.5</v>
      </c>
      <c r="P18" s="177">
        <v>3.3</v>
      </c>
      <c r="Q18" s="118" t="s">
        <v>395</v>
      </c>
    </row>
    <row r="19" spans="2:17" ht="12.75" customHeight="1">
      <c r="B19" s="118" t="s">
        <v>395</v>
      </c>
      <c r="C19" s="186" t="s">
        <v>359</v>
      </c>
      <c r="D19" s="214">
        <v>140123</v>
      </c>
      <c r="E19" s="214" t="s">
        <v>395</v>
      </c>
      <c r="F19" s="176" t="s">
        <v>603</v>
      </c>
      <c r="G19" s="176" t="s">
        <v>603</v>
      </c>
      <c r="H19" s="176" t="s">
        <v>603</v>
      </c>
      <c r="I19" s="176" t="s">
        <v>603</v>
      </c>
      <c r="J19" s="176" t="s">
        <v>603</v>
      </c>
      <c r="K19" s="176" t="s">
        <v>603</v>
      </c>
      <c r="L19" s="176" t="s">
        <v>603</v>
      </c>
      <c r="M19" s="176" t="s">
        <v>603</v>
      </c>
      <c r="N19" s="176" t="s">
        <v>603</v>
      </c>
      <c r="O19" s="176" t="s">
        <v>603</v>
      </c>
      <c r="P19" s="176" t="s">
        <v>603</v>
      </c>
      <c r="Q19" s="118" t="s">
        <v>395</v>
      </c>
    </row>
    <row r="20" spans="2:17" ht="12.75" customHeight="1">
      <c r="B20" s="118" t="s">
        <v>395</v>
      </c>
      <c r="C20" s="186" t="s">
        <v>898</v>
      </c>
      <c r="D20" s="214">
        <v>440301</v>
      </c>
      <c r="E20" s="192" t="s">
        <v>395</v>
      </c>
      <c r="F20" s="177">
        <v>10</v>
      </c>
      <c r="G20" s="177">
        <v>19.1</v>
      </c>
      <c r="H20" s="177">
        <v>20.5</v>
      </c>
      <c r="I20" s="177">
        <v>16.2</v>
      </c>
      <c r="J20" s="177">
        <v>11.2</v>
      </c>
      <c r="K20" s="177">
        <v>8.3</v>
      </c>
      <c r="L20" s="177">
        <v>6</v>
      </c>
      <c r="M20" s="177">
        <v>3.7</v>
      </c>
      <c r="N20" s="177">
        <v>1.8</v>
      </c>
      <c r="O20" s="177">
        <v>1.3</v>
      </c>
      <c r="P20" s="177">
        <v>2</v>
      </c>
      <c r="Q20" s="118" t="s">
        <v>395</v>
      </c>
    </row>
    <row r="21" spans="2:17" ht="12.75" customHeight="1">
      <c r="B21" s="118" t="s">
        <v>395</v>
      </c>
      <c r="C21" s="186" t="s">
        <v>780</v>
      </c>
      <c r="D21" s="214">
        <v>22003</v>
      </c>
      <c r="E21" s="192" t="s">
        <v>395</v>
      </c>
      <c r="F21" s="177">
        <v>0.5</v>
      </c>
      <c r="G21" s="177">
        <v>23.5</v>
      </c>
      <c r="H21" s="177">
        <v>20.1</v>
      </c>
      <c r="I21" s="177">
        <v>14.6</v>
      </c>
      <c r="J21" s="177">
        <v>11.4</v>
      </c>
      <c r="K21" s="177">
        <v>9.2</v>
      </c>
      <c r="L21" s="177">
        <v>6.5</v>
      </c>
      <c r="M21" s="177">
        <v>5.5</v>
      </c>
      <c r="N21" s="177">
        <v>3.4</v>
      </c>
      <c r="O21" s="177">
        <v>2.4</v>
      </c>
      <c r="P21" s="177">
        <v>2.7</v>
      </c>
      <c r="Q21" s="118" t="s">
        <v>395</v>
      </c>
    </row>
    <row r="22" spans="2:17" ht="12.75" customHeight="1">
      <c r="B22" s="118" t="s">
        <v>395</v>
      </c>
      <c r="C22" s="186" t="s">
        <v>781</v>
      </c>
      <c r="D22" s="214">
        <v>1665</v>
      </c>
      <c r="E22" s="192" t="s">
        <v>395</v>
      </c>
      <c r="F22" s="177">
        <v>23.2</v>
      </c>
      <c r="G22" s="177">
        <v>10</v>
      </c>
      <c r="H22" s="177">
        <v>9.1</v>
      </c>
      <c r="I22" s="177">
        <v>11.7</v>
      </c>
      <c r="J22" s="177">
        <v>8.8</v>
      </c>
      <c r="K22" s="177">
        <v>10.1</v>
      </c>
      <c r="L22" s="177">
        <v>6.1</v>
      </c>
      <c r="M22" s="177">
        <v>4.3</v>
      </c>
      <c r="N22" s="177">
        <v>4.5</v>
      </c>
      <c r="O22" s="177">
        <v>4</v>
      </c>
      <c r="P22" s="177">
        <v>8.2</v>
      </c>
      <c r="Q22" s="118" t="s">
        <v>395</v>
      </c>
    </row>
    <row r="23" spans="2:17" ht="12.75" customHeight="1">
      <c r="B23" s="118" t="s">
        <v>395</v>
      </c>
      <c r="C23" s="186" t="s">
        <v>782</v>
      </c>
      <c r="D23" s="214">
        <v>5553</v>
      </c>
      <c r="E23" s="192" t="s">
        <v>395</v>
      </c>
      <c r="F23" s="177">
        <v>7.7</v>
      </c>
      <c r="G23" s="177">
        <v>26</v>
      </c>
      <c r="H23" s="177">
        <v>19</v>
      </c>
      <c r="I23" s="177">
        <v>11.8</v>
      </c>
      <c r="J23" s="177">
        <v>8.1</v>
      </c>
      <c r="K23" s="177">
        <v>7</v>
      </c>
      <c r="L23" s="177">
        <v>5.8</v>
      </c>
      <c r="M23" s="177">
        <v>4</v>
      </c>
      <c r="N23" s="177">
        <v>3</v>
      </c>
      <c r="O23" s="177">
        <v>1.9</v>
      </c>
      <c r="P23" s="177">
        <v>5.6</v>
      </c>
      <c r="Q23" s="118" t="s">
        <v>395</v>
      </c>
    </row>
    <row r="24" spans="2:17" ht="12.75" customHeight="1">
      <c r="B24" s="118" t="s">
        <v>395</v>
      </c>
      <c r="C24" s="186" t="s">
        <v>601</v>
      </c>
      <c r="D24" s="214">
        <v>12495</v>
      </c>
      <c r="E24" s="192" t="s">
        <v>395</v>
      </c>
      <c r="F24" s="177">
        <v>15.7</v>
      </c>
      <c r="G24" s="177">
        <v>20.1</v>
      </c>
      <c r="H24" s="177">
        <v>18.8</v>
      </c>
      <c r="I24" s="177">
        <v>14.5</v>
      </c>
      <c r="J24" s="177">
        <v>10.1</v>
      </c>
      <c r="K24" s="177">
        <v>7.2</v>
      </c>
      <c r="L24" s="177">
        <v>4.9</v>
      </c>
      <c r="M24" s="177">
        <v>3.1</v>
      </c>
      <c r="N24" s="177">
        <v>2.7</v>
      </c>
      <c r="O24" s="177">
        <v>1.2</v>
      </c>
      <c r="P24" s="177">
        <v>1.8</v>
      </c>
      <c r="Q24" s="118" t="s">
        <v>395</v>
      </c>
    </row>
    <row r="25" spans="2:17" ht="12.75" customHeight="1">
      <c r="B25" s="118" t="s">
        <v>395</v>
      </c>
      <c r="C25" s="186" t="s">
        <v>899</v>
      </c>
      <c r="D25" s="214">
        <v>21327</v>
      </c>
      <c r="E25" s="192" t="s">
        <v>395</v>
      </c>
      <c r="F25" s="177">
        <v>15.6</v>
      </c>
      <c r="G25" s="177">
        <v>23.6</v>
      </c>
      <c r="H25" s="177">
        <v>17.7</v>
      </c>
      <c r="I25" s="177">
        <v>12</v>
      </c>
      <c r="J25" s="177">
        <v>9</v>
      </c>
      <c r="K25" s="177">
        <v>6.3</v>
      </c>
      <c r="L25" s="177">
        <v>5.3</v>
      </c>
      <c r="M25" s="177">
        <v>3.7</v>
      </c>
      <c r="N25" s="177">
        <v>2.2</v>
      </c>
      <c r="O25" s="177">
        <v>1.6</v>
      </c>
      <c r="P25" s="177">
        <v>3</v>
      </c>
      <c r="Q25" s="118" t="s">
        <v>395</v>
      </c>
    </row>
    <row r="26" spans="2:17" ht="12.75" customHeight="1">
      <c r="B26" s="118" t="s">
        <v>395</v>
      </c>
      <c r="C26" s="186" t="s">
        <v>784</v>
      </c>
      <c r="D26" s="214">
        <v>1052</v>
      </c>
      <c r="E26" s="192" t="s">
        <v>395</v>
      </c>
      <c r="F26" s="176" t="s">
        <v>603</v>
      </c>
      <c r="G26" s="176" t="s">
        <v>603</v>
      </c>
      <c r="H26" s="176" t="s">
        <v>603</v>
      </c>
      <c r="I26" s="176" t="s">
        <v>603</v>
      </c>
      <c r="J26" s="176" t="s">
        <v>603</v>
      </c>
      <c r="K26" s="176" t="s">
        <v>603</v>
      </c>
      <c r="L26" s="176" t="s">
        <v>603</v>
      </c>
      <c r="M26" s="176" t="s">
        <v>603</v>
      </c>
      <c r="N26" s="176" t="s">
        <v>603</v>
      </c>
      <c r="O26" s="176" t="s">
        <v>603</v>
      </c>
      <c r="P26" s="176" t="s">
        <v>603</v>
      </c>
      <c r="Q26" s="118" t="s">
        <v>395</v>
      </c>
    </row>
    <row r="27" spans="2:17" ht="12.75" customHeight="1">
      <c r="B27" s="118" t="s">
        <v>395</v>
      </c>
      <c r="C27" s="186" t="s">
        <v>785</v>
      </c>
      <c r="D27" s="214">
        <v>94019</v>
      </c>
      <c r="E27" s="192" t="s">
        <v>395</v>
      </c>
      <c r="F27" s="177">
        <v>16.1</v>
      </c>
      <c r="G27" s="177">
        <v>25.5</v>
      </c>
      <c r="H27" s="177">
        <v>18.1</v>
      </c>
      <c r="I27" s="177">
        <v>13.4</v>
      </c>
      <c r="J27" s="177">
        <v>9.2</v>
      </c>
      <c r="K27" s="177">
        <v>6.3</v>
      </c>
      <c r="L27" s="177">
        <v>3.9</v>
      </c>
      <c r="M27" s="177">
        <v>2.6</v>
      </c>
      <c r="N27" s="177">
        <v>1.9</v>
      </c>
      <c r="O27" s="177">
        <v>1.1</v>
      </c>
      <c r="P27" s="177">
        <v>1.7</v>
      </c>
      <c r="Q27" s="118" t="s">
        <v>395</v>
      </c>
    </row>
    <row r="28" spans="2:17" ht="12.75" customHeight="1">
      <c r="B28" s="118" t="s">
        <v>395</v>
      </c>
      <c r="C28" s="186" t="s">
        <v>786</v>
      </c>
      <c r="D28" s="214">
        <v>127399</v>
      </c>
      <c r="E28" s="192" t="s">
        <v>395</v>
      </c>
      <c r="F28" s="177">
        <v>14.1</v>
      </c>
      <c r="G28" s="177">
        <v>27.5</v>
      </c>
      <c r="H28" s="177">
        <v>16.9</v>
      </c>
      <c r="I28" s="177">
        <v>12.1</v>
      </c>
      <c r="J28" s="177">
        <v>8.7</v>
      </c>
      <c r="K28" s="177">
        <v>6.4</v>
      </c>
      <c r="L28" s="177">
        <v>4.7</v>
      </c>
      <c r="M28" s="177">
        <v>3.2</v>
      </c>
      <c r="N28" s="177">
        <v>2.2</v>
      </c>
      <c r="O28" s="177">
        <v>1.7</v>
      </c>
      <c r="P28" s="177">
        <v>2.3</v>
      </c>
      <c r="Q28" s="118" t="s">
        <v>395</v>
      </c>
    </row>
    <row r="29" spans="2:17" ht="12.75" customHeight="1">
      <c r="B29" s="118" t="s">
        <v>395</v>
      </c>
      <c r="C29" s="186" t="s">
        <v>787</v>
      </c>
      <c r="D29" s="214">
        <v>9495</v>
      </c>
      <c r="E29" s="192" t="s">
        <v>395</v>
      </c>
      <c r="F29" s="177">
        <v>19.2</v>
      </c>
      <c r="G29" s="177">
        <v>10.5</v>
      </c>
      <c r="H29" s="177">
        <v>11.2</v>
      </c>
      <c r="I29" s="177">
        <v>11.4</v>
      </c>
      <c r="J29" s="177">
        <v>8.2</v>
      </c>
      <c r="K29" s="177">
        <v>8</v>
      </c>
      <c r="L29" s="177">
        <v>8.8</v>
      </c>
      <c r="M29" s="177">
        <v>7.3</v>
      </c>
      <c r="N29" s="177">
        <v>5.1</v>
      </c>
      <c r="O29" s="177">
        <v>3.6</v>
      </c>
      <c r="P29" s="177">
        <v>6.8</v>
      </c>
      <c r="Q29" s="118" t="s">
        <v>395</v>
      </c>
    </row>
    <row r="30" spans="2:17" ht="12.75" customHeight="1">
      <c r="B30" s="118" t="s">
        <v>395</v>
      </c>
      <c r="C30" s="186" t="s">
        <v>397</v>
      </c>
      <c r="D30" s="214">
        <v>16761</v>
      </c>
      <c r="E30" s="192" t="s">
        <v>395</v>
      </c>
      <c r="F30" s="176" t="s">
        <v>603</v>
      </c>
      <c r="G30" s="176" t="s">
        <v>603</v>
      </c>
      <c r="H30" s="176" t="s">
        <v>603</v>
      </c>
      <c r="I30" s="176" t="s">
        <v>603</v>
      </c>
      <c r="J30" s="176" t="s">
        <v>603</v>
      </c>
      <c r="K30" s="176" t="s">
        <v>603</v>
      </c>
      <c r="L30" s="176" t="s">
        <v>603</v>
      </c>
      <c r="M30" s="176" t="s">
        <v>603</v>
      </c>
      <c r="N30" s="176" t="s">
        <v>603</v>
      </c>
      <c r="O30" s="176" t="s">
        <v>603</v>
      </c>
      <c r="P30" s="176" t="s">
        <v>603</v>
      </c>
      <c r="Q30" s="118" t="s">
        <v>395</v>
      </c>
    </row>
    <row r="31" spans="2:17" ht="12.75" customHeight="1">
      <c r="B31" s="118" t="s">
        <v>395</v>
      </c>
      <c r="C31" s="186" t="s">
        <v>900</v>
      </c>
      <c r="D31" s="214">
        <v>2987</v>
      </c>
      <c r="E31" s="192" t="s">
        <v>395</v>
      </c>
      <c r="F31" s="176" t="s">
        <v>603</v>
      </c>
      <c r="G31" s="176" t="s">
        <v>603</v>
      </c>
      <c r="H31" s="176" t="s">
        <v>603</v>
      </c>
      <c r="I31" s="176" t="s">
        <v>603</v>
      </c>
      <c r="J31" s="176" t="s">
        <v>603</v>
      </c>
      <c r="K31" s="176" t="s">
        <v>603</v>
      </c>
      <c r="L31" s="176" t="s">
        <v>603</v>
      </c>
      <c r="M31" s="176" t="s">
        <v>603</v>
      </c>
      <c r="N31" s="176" t="s">
        <v>603</v>
      </c>
      <c r="O31" s="176" t="s">
        <v>603</v>
      </c>
      <c r="P31" s="176" t="s">
        <v>603</v>
      </c>
      <c r="Q31" s="118" t="s">
        <v>395</v>
      </c>
    </row>
    <row r="32" spans="2:17" ht="12.75" customHeight="1">
      <c r="B32" s="118" t="s">
        <v>395</v>
      </c>
      <c r="C32" s="186" t="s">
        <v>789</v>
      </c>
      <c r="D32" s="214">
        <v>10171</v>
      </c>
      <c r="E32" s="192" t="s">
        <v>395</v>
      </c>
      <c r="F32" s="177">
        <v>7.5</v>
      </c>
      <c r="G32" s="177">
        <v>23.6</v>
      </c>
      <c r="H32" s="177">
        <v>16.4</v>
      </c>
      <c r="I32" s="177">
        <v>13</v>
      </c>
      <c r="J32" s="177">
        <v>11.3</v>
      </c>
      <c r="K32" s="177">
        <v>9.9</v>
      </c>
      <c r="L32" s="177">
        <v>6.8</v>
      </c>
      <c r="M32" s="177">
        <v>4.4</v>
      </c>
      <c r="N32" s="177">
        <v>2.2</v>
      </c>
      <c r="O32" s="177">
        <v>2.2</v>
      </c>
      <c r="P32" s="177">
        <v>2.7</v>
      </c>
      <c r="Q32" s="118" t="s">
        <v>395</v>
      </c>
    </row>
    <row r="33" spans="2:17" ht="12.75" customHeight="1">
      <c r="B33" s="118" t="s">
        <v>395</v>
      </c>
      <c r="C33" s="186" t="s">
        <v>790</v>
      </c>
      <c r="D33" s="214">
        <v>10390</v>
      </c>
      <c r="E33" s="192" t="s">
        <v>395</v>
      </c>
      <c r="F33" s="177">
        <v>9.5</v>
      </c>
      <c r="G33" s="177">
        <v>13.8</v>
      </c>
      <c r="H33" s="177">
        <v>13.2</v>
      </c>
      <c r="I33" s="177">
        <v>12.8</v>
      </c>
      <c r="J33" s="177">
        <v>11.2</v>
      </c>
      <c r="K33" s="177">
        <v>10</v>
      </c>
      <c r="L33" s="177">
        <v>7.8</v>
      </c>
      <c r="M33" s="177">
        <v>7.5</v>
      </c>
      <c r="N33" s="177">
        <v>5.4</v>
      </c>
      <c r="O33" s="177">
        <v>3.7</v>
      </c>
      <c r="P33" s="177">
        <v>4.9</v>
      </c>
      <c r="Q33" s="118" t="s">
        <v>395</v>
      </c>
    </row>
    <row r="34" spans="2:17" ht="12.75" customHeight="1">
      <c r="B34" s="118" t="s">
        <v>395</v>
      </c>
      <c r="C34" s="186" t="s">
        <v>791</v>
      </c>
      <c r="D34" s="214">
        <v>20333</v>
      </c>
      <c r="E34" s="192" t="s">
        <v>395</v>
      </c>
      <c r="F34" s="177">
        <v>19</v>
      </c>
      <c r="G34" s="177">
        <v>19.7</v>
      </c>
      <c r="H34" s="177">
        <v>17.7</v>
      </c>
      <c r="I34" s="177">
        <v>12.7</v>
      </c>
      <c r="J34" s="177">
        <v>9</v>
      </c>
      <c r="K34" s="177">
        <v>6.2</v>
      </c>
      <c r="L34" s="177">
        <v>4.5</v>
      </c>
      <c r="M34" s="177">
        <v>3.5</v>
      </c>
      <c r="N34" s="177">
        <v>2.6</v>
      </c>
      <c r="O34" s="177">
        <v>1.7</v>
      </c>
      <c r="P34" s="177">
        <v>3.2</v>
      </c>
      <c r="Q34" s="118" t="s">
        <v>395</v>
      </c>
    </row>
    <row r="35" spans="2:17" ht="12.75" customHeight="1">
      <c r="B35" s="118" t="s">
        <v>395</v>
      </c>
      <c r="C35" s="186" t="s">
        <v>792</v>
      </c>
      <c r="D35" s="214">
        <v>62028</v>
      </c>
      <c r="E35" s="192" t="s">
        <v>395</v>
      </c>
      <c r="F35" s="177">
        <v>20.8</v>
      </c>
      <c r="G35" s="177">
        <v>20.5</v>
      </c>
      <c r="H35" s="177">
        <v>18</v>
      </c>
      <c r="I35" s="177">
        <v>13</v>
      </c>
      <c r="J35" s="177">
        <v>9</v>
      </c>
      <c r="K35" s="177">
        <v>6.2</v>
      </c>
      <c r="L35" s="177">
        <v>3.8</v>
      </c>
      <c r="M35" s="177">
        <v>2.8</v>
      </c>
      <c r="N35" s="177">
        <v>2.2</v>
      </c>
      <c r="O35" s="177">
        <v>1.6</v>
      </c>
      <c r="P35" s="177">
        <v>2.1</v>
      </c>
      <c r="Q35" s="118" t="s">
        <v>395</v>
      </c>
    </row>
    <row r="36" spans="2:17" ht="12.75" customHeight="1">
      <c r="B36" s="133" t="s">
        <v>395</v>
      </c>
      <c r="C36" s="187" t="s">
        <v>793</v>
      </c>
      <c r="D36" s="215">
        <v>518097</v>
      </c>
      <c r="E36" s="193" t="s">
        <v>395</v>
      </c>
      <c r="F36" s="268">
        <v>6.3</v>
      </c>
      <c r="G36" s="268">
        <v>37.3</v>
      </c>
      <c r="H36" s="268">
        <v>22.7</v>
      </c>
      <c r="I36" s="268">
        <v>12.3</v>
      </c>
      <c r="J36" s="268">
        <v>8.5</v>
      </c>
      <c r="K36" s="268">
        <v>4.9</v>
      </c>
      <c r="L36" s="268">
        <v>1.7</v>
      </c>
      <c r="M36" s="268">
        <v>2.2</v>
      </c>
      <c r="N36" s="268">
        <v>1.7</v>
      </c>
      <c r="O36" s="268">
        <v>1.7</v>
      </c>
      <c r="P36" s="268">
        <v>0.8</v>
      </c>
      <c r="Q36" s="133" t="s">
        <v>395</v>
      </c>
    </row>
    <row r="37" spans="3:16" ht="12">
      <c r="C37" s="48"/>
      <c r="D37" s="48"/>
      <c r="E37" s="48"/>
      <c r="F37" s="176"/>
      <c r="G37" s="176"/>
      <c r="H37" s="176"/>
      <c r="I37" s="176"/>
      <c r="J37" s="176"/>
      <c r="K37" s="176"/>
      <c r="L37" s="176"/>
      <c r="M37" s="176"/>
      <c r="N37" s="176"/>
      <c r="O37" s="176"/>
      <c r="P37" s="176"/>
    </row>
    <row r="38" spans="3:16" ht="12">
      <c r="C38" s="25" t="s">
        <v>545</v>
      </c>
      <c r="D38" s="48"/>
      <c r="E38" s="48"/>
      <c r="F38" s="176"/>
      <c r="G38" s="176"/>
      <c r="H38" s="176"/>
      <c r="I38" s="176"/>
      <c r="J38" s="176"/>
      <c r="K38" s="176"/>
      <c r="L38" s="176"/>
      <c r="M38" s="176"/>
      <c r="N38" s="176"/>
      <c r="O38" s="176"/>
      <c r="P38" s="176"/>
    </row>
    <row r="39" spans="3:16" ht="12">
      <c r="C39" s="25" t="s">
        <v>605</v>
      </c>
      <c r="D39" s="48"/>
      <c r="E39" s="48"/>
      <c r="F39" s="176"/>
      <c r="G39" s="176"/>
      <c r="H39" s="176"/>
      <c r="I39" s="176"/>
      <c r="J39" s="176"/>
      <c r="K39" s="176"/>
      <c r="L39" s="176"/>
      <c r="M39" s="176"/>
      <c r="N39" s="176"/>
      <c r="O39" s="176"/>
      <c r="P39" s="176"/>
    </row>
    <row r="40" spans="3:16" ht="12">
      <c r="C40" s="25" t="s">
        <v>901</v>
      </c>
      <c r="D40" s="48"/>
      <c r="E40" s="48"/>
      <c r="F40" s="176"/>
      <c r="G40" s="176"/>
      <c r="H40" s="176"/>
      <c r="I40" s="176"/>
      <c r="J40" s="176"/>
      <c r="K40" s="176"/>
      <c r="L40" s="176"/>
      <c r="M40" s="176"/>
      <c r="N40" s="176"/>
      <c r="O40" s="176"/>
      <c r="P40" s="176"/>
    </row>
    <row r="41" spans="3:16" ht="12">
      <c r="C41" s="25" t="s">
        <v>505</v>
      </c>
      <c r="D41" s="48"/>
      <c r="E41" s="48"/>
      <c r="F41" s="176"/>
      <c r="G41" s="176"/>
      <c r="H41" s="176"/>
      <c r="I41" s="176"/>
      <c r="J41" s="176"/>
      <c r="K41" s="176"/>
      <c r="L41" s="176"/>
      <c r="M41" s="176"/>
      <c r="N41" s="176"/>
      <c r="O41" s="176"/>
      <c r="P41" s="176"/>
    </row>
  </sheetData>
  <mergeCells count="2">
    <mergeCell ref="F8:P8"/>
    <mergeCell ref="D8:D9"/>
  </mergeCells>
  <printOptions/>
  <pageMargins left="0.75" right="0.75" top="1" bottom="1" header="0.5" footer="0.5"/>
  <pageSetup horizontalDpi="2400" verticalDpi="2400" orientation="portrait" paperSize="9" r:id="rId1"/>
</worksheet>
</file>

<file path=xl/worksheets/sheet63.xml><?xml version="1.0" encoding="utf-8"?>
<worksheet xmlns="http://schemas.openxmlformats.org/spreadsheetml/2006/main" xmlns:r="http://schemas.openxmlformats.org/officeDocument/2006/relationships">
  <sheetPr codeName="Sheet78"/>
  <dimension ref="B2:Q42"/>
  <sheetViews>
    <sheetView workbookViewId="0" topLeftCell="A1">
      <selection activeCell="A1" sqref="A1"/>
    </sheetView>
  </sheetViews>
  <sheetFormatPr defaultColWidth="9.140625" defaultRowHeight="12.75"/>
  <cols>
    <col min="1" max="1" width="9.140625" style="131" customWidth="1"/>
    <col min="2" max="2" width="1.28515625" style="131" customWidth="1"/>
    <col min="3" max="3" width="16.7109375" style="131" customWidth="1"/>
    <col min="4" max="4" width="8.28125" style="131" customWidth="1"/>
    <col min="5" max="5" width="7.57421875" style="131" customWidth="1"/>
    <col min="6" max="6" width="0.85546875" style="131" customWidth="1"/>
    <col min="7" max="17" width="5.57421875" style="131" customWidth="1"/>
    <col min="18" max="16384" width="9.140625" style="131" customWidth="1"/>
  </cols>
  <sheetData>
    <row r="1" s="315" customFormat="1" ht="12.75"/>
    <row r="2" spans="3:17" ht="12.75">
      <c r="C2" s="48" t="s">
        <v>737</v>
      </c>
      <c r="D2" s="198"/>
      <c r="E2" s="198"/>
      <c r="F2" s="198"/>
      <c r="G2" s="198"/>
      <c r="H2" s="198"/>
      <c r="I2" s="198"/>
      <c r="J2" s="198"/>
      <c r="K2" s="198"/>
      <c r="L2" s="198"/>
      <c r="M2" s="198"/>
      <c r="N2" s="198"/>
      <c r="O2" s="198"/>
      <c r="P2" s="198"/>
      <c r="Q2" s="198"/>
    </row>
    <row r="3" spans="3:17" ht="12.75">
      <c r="C3" s="48" t="s">
        <v>738</v>
      </c>
      <c r="D3" s="198"/>
      <c r="E3" s="198"/>
      <c r="F3" s="198"/>
      <c r="G3" s="198"/>
      <c r="H3" s="198"/>
      <c r="I3" s="198"/>
      <c r="J3" s="198"/>
      <c r="K3" s="198"/>
      <c r="L3" s="198"/>
      <c r="M3" s="198"/>
      <c r="N3" s="198"/>
      <c r="O3" s="198"/>
      <c r="P3" s="198"/>
      <c r="Q3" s="198"/>
    </row>
    <row r="4" spans="3:17" ht="12.75">
      <c r="C4" s="48" t="s">
        <v>888</v>
      </c>
      <c r="D4" s="198"/>
      <c r="E4" s="198"/>
      <c r="F4" s="198"/>
      <c r="G4" s="198"/>
      <c r="H4" s="198"/>
      <c r="I4" s="198"/>
      <c r="J4" s="198"/>
      <c r="K4" s="198"/>
      <c r="L4" s="198"/>
      <c r="M4" s="198"/>
      <c r="N4" s="198"/>
      <c r="O4" s="198"/>
      <c r="P4" s="198"/>
      <c r="Q4" s="198"/>
    </row>
    <row r="5" spans="3:17" ht="12.75">
      <c r="C5" s="198"/>
      <c r="D5" s="198"/>
      <c r="E5" s="198"/>
      <c r="F5" s="198"/>
      <c r="G5" s="198"/>
      <c r="H5" s="198"/>
      <c r="I5" s="198"/>
      <c r="J5" s="198"/>
      <c r="K5" s="198"/>
      <c r="L5" s="198"/>
      <c r="M5" s="198"/>
      <c r="N5" s="198"/>
      <c r="O5" s="198"/>
      <c r="P5" s="198"/>
      <c r="Q5" s="198"/>
    </row>
    <row r="6" spans="3:17" ht="12.75">
      <c r="C6" s="48" t="s">
        <v>902</v>
      </c>
      <c r="D6" s="198"/>
      <c r="E6" s="198"/>
      <c r="F6" s="198"/>
      <c r="G6" s="198"/>
      <c r="H6" s="198"/>
      <c r="I6" s="198"/>
      <c r="J6" s="198"/>
      <c r="K6" s="198"/>
      <c r="L6" s="198"/>
      <c r="M6" s="198"/>
      <c r="N6" s="198"/>
      <c r="O6" s="198"/>
      <c r="P6" s="198"/>
      <c r="Q6" s="198"/>
    </row>
    <row r="7" spans="3:17" ht="12.75">
      <c r="C7" s="198"/>
      <c r="D7" s="198"/>
      <c r="E7" s="198"/>
      <c r="F7" s="198"/>
      <c r="G7" s="198"/>
      <c r="H7" s="198"/>
      <c r="I7" s="198"/>
      <c r="J7" s="198"/>
      <c r="K7" s="198"/>
      <c r="L7" s="198"/>
      <c r="M7" s="198"/>
      <c r="N7" s="198"/>
      <c r="O7" s="198"/>
      <c r="P7" s="198"/>
      <c r="Q7" s="198"/>
    </row>
    <row r="8" spans="2:17" ht="12.75">
      <c r="B8" s="118"/>
      <c r="C8" s="48"/>
      <c r="D8" s="48"/>
      <c r="E8" s="48"/>
      <c r="F8" s="48"/>
      <c r="G8" s="48"/>
      <c r="H8" s="48"/>
      <c r="I8" s="48"/>
      <c r="J8" s="48"/>
      <c r="K8" s="48"/>
      <c r="L8" s="48"/>
      <c r="M8" s="48"/>
      <c r="N8" s="48"/>
      <c r="O8" s="48"/>
      <c r="P8" s="48"/>
      <c r="Q8" s="48"/>
    </row>
    <row r="9" spans="2:17" ht="12.75">
      <c r="B9" s="118"/>
      <c r="C9" s="49"/>
      <c r="D9" s="48"/>
      <c r="E9" s="48"/>
      <c r="F9" s="48"/>
      <c r="G9" s="48"/>
      <c r="H9" s="48"/>
      <c r="I9" s="48"/>
      <c r="J9" s="48"/>
      <c r="K9" s="48"/>
      <c r="L9" s="48"/>
      <c r="M9" s="48"/>
      <c r="N9" s="48"/>
      <c r="O9" s="48"/>
      <c r="P9" s="48"/>
      <c r="Q9" s="48"/>
    </row>
    <row r="10" spans="2:17" ht="18.75" customHeight="1">
      <c r="B10" s="118"/>
      <c r="C10" s="48"/>
      <c r="D10" s="309" t="s">
        <v>546</v>
      </c>
      <c r="E10" s="309"/>
      <c r="F10" s="186"/>
      <c r="G10" s="310" t="s">
        <v>903</v>
      </c>
      <c r="H10" s="311"/>
      <c r="I10" s="311"/>
      <c r="J10" s="311"/>
      <c r="K10" s="311"/>
      <c r="L10" s="311"/>
      <c r="M10" s="311"/>
      <c r="N10" s="311"/>
      <c r="O10" s="311"/>
      <c r="P10" s="311"/>
      <c r="Q10" s="311"/>
    </row>
    <row r="11" spans="2:17" ht="18.75" customHeight="1">
      <c r="B11" s="127"/>
      <c r="C11" s="183"/>
      <c r="D11" s="309"/>
      <c r="E11" s="309"/>
      <c r="F11" s="217"/>
      <c r="G11" s="312"/>
      <c r="H11" s="312"/>
      <c r="I11" s="312"/>
      <c r="J11" s="312"/>
      <c r="K11" s="312"/>
      <c r="L11" s="312"/>
      <c r="M11" s="312"/>
      <c r="N11" s="312"/>
      <c r="O11" s="312"/>
      <c r="P11" s="312"/>
      <c r="Q11" s="312"/>
    </row>
    <row r="12" spans="2:17" ht="12" customHeight="1">
      <c r="B12" s="133"/>
      <c r="C12" s="191"/>
      <c r="D12" s="190" t="s">
        <v>829</v>
      </c>
      <c r="E12" s="213" t="s">
        <v>830</v>
      </c>
      <c r="F12" s="211"/>
      <c r="G12" s="212" t="s">
        <v>371</v>
      </c>
      <c r="H12" s="212" t="s">
        <v>372</v>
      </c>
      <c r="I12" s="212" t="s">
        <v>373</v>
      </c>
      <c r="J12" s="212" t="s">
        <v>374</v>
      </c>
      <c r="K12" s="212" t="s">
        <v>375</v>
      </c>
      <c r="L12" s="212" t="s">
        <v>376</v>
      </c>
      <c r="M12" s="213" t="s">
        <v>377</v>
      </c>
      <c r="N12" s="213" t="s">
        <v>378</v>
      </c>
      <c r="O12" s="213" t="s">
        <v>379</v>
      </c>
      <c r="P12" s="213" t="s">
        <v>380</v>
      </c>
      <c r="Q12" s="213" t="s">
        <v>381</v>
      </c>
    </row>
    <row r="13" spans="2:17" ht="12.75">
      <c r="B13" s="118"/>
      <c r="C13" s="186" t="s">
        <v>770</v>
      </c>
      <c r="D13" s="214" t="s">
        <v>603</v>
      </c>
      <c r="E13" s="214" t="s">
        <v>603</v>
      </c>
      <c r="F13" s="214"/>
      <c r="G13" s="214" t="s">
        <v>603</v>
      </c>
      <c r="H13" s="214" t="s">
        <v>603</v>
      </c>
      <c r="I13" s="214" t="s">
        <v>603</v>
      </c>
      <c r="J13" s="214" t="s">
        <v>603</v>
      </c>
      <c r="K13" s="214" t="s">
        <v>603</v>
      </c>
      <c r="L13" s="214" t="s">
        <v>603</v>
      </c>
      <c r="M13" s="214" t="s">
        <v>603</v>
      </c>
      <c r="N13" s="214" t="s">
        <v>603</v>
      </c>
      <c r="O13" s="214" t="s">
        <v>603</v>
      </c>
      <c r="P13" s="214" t="s">
        <v>603</v>
      </c>
      <c r="Q13" s="214" t="s">
        <v>603</v>
      </c>
    </row>
    <row r="14" spans="2:17" ht="12.75">
      <c r="B14" s="118"/>
      <c r="C14" s="186" t="s">
        <v>771</v>
      </c>
      <c r="D14" s="214" t="s">
        <v>603</v>
      </c>
      <c r="E14" s="214" t="s">
        <v>603</v>
      </c>
      <c r="F14" s="214"/>
      <c r="G14" s="176" t="s">
        <v>603</v>
      </c>
      <c r="H14" s="176" t="s">
        <v>603</v>
      </c>
      <c r="I14" s="176" t="s">
        <v>603</v>
      </c>
      <c r="J14" s="176" t="s">
        <v>603</v>
      </c>
      <c r="K14" s="176" t="s">
        <v>603</v>
      </c>
      <c r="L14" s="176" t="s">
        <v>603</v>
      </c>
      <c r="M14" s="176" t="s">
        <v>603</v>
      </c>
      <c r="N14" s="176" t="s">
        <v>603</v>
      </c>
      <c r="O14" s="176" t="s">
        <v>603</v>
      </c>
      <c r="P14" s="176" t="s">
        <v>603</v>
      </c>
      <c r="Q14" s="176" t="s">
        <v>603</v>
      </c>
    </row>
    <row r="15" spans="2:17" ht="12.75">
      <c r="B15" s="118"/>
      <c r="C15" s="295" t="s">
        <v>772</v>
      </c>
      <c r="D15" s="214">
        <v>34385</v>
      </c>
      <c r="E15" s="192">
        <v>19068</v>
      </c>
      <c r="F15" s="192"/>
      <c r="G15" s="174">
        <v>51.642857142857146</v>
      </c>
      <c r="H15" s="174">
        <v>56.90122865805011</v>
      </c>
      <c r="I15" s="174">
        <v>63.36654431043524</v>
      </c>
      <c r="J15" s="174">
        <v>68.37899543378995</v>
      </c>
      <c r="K15" s="174">
        <v>70.59341433350941</v>
      </c>
      <c r="L15" s="174">
        <v>71.76581680830972</v>
      </c>
      <c r="M15" s="174">
        <v>70.85201793721974</v>
      </c>
      <c r="N15" s="174">
        <v>72.41647241647242</v>
      </c>
      <c r="O15" s="174">
        <v>71.62162162162163</v>
      </c>
      <c r="P15" s="174">
        <v>69.44444444444444</v>
      </c>
      <c r="Q15" s="174">
        <v>52.83582089552239</v>
      </c>
    </row>
    <row r="16" spans="2:17" ht="12.75">
      <c r="B16" s="118"/>
      <c r="C16" s="186" t="s">
        <v>773</v>
      </c>
      <c r="D16" s="214">
        <v>25105</v>
      </c>
      <c r="E16" s="192">
        <v>24755</v>
      </c>
      <c r="F16" s="192"/>
      <c r="G16" s="174">
        <v>50.45240219192048</v>
      </c>
      <c r="H16" s="174">
        <v>44.44132667377518</v>
      </c>
      <c r="I16" s="174">
        <v>51.93940784943769</v>
      </c>
      <c r="J16" s="174">
        <v>53.13115399763686</v>
      </c>
      <c r="K16" s="174">
        <v>56.326987681970884</v>
      </c>
      <c r="L16" s="174">
        <v>58.606557377049185</v>
      </c>
      <c r="M16" s="174">
        <v>58.58516483516484</v>
      </c>
      <c r="N16" s="174">
        <v>56.868395773294914</v>
      </c>
      <c r="O16" s="174">
        <v>59.67555040556199</v>
      </c>
      <c r="P16" s="174">
        <v>61.06750392464678</v>
      </c>
      <c r="Q16" s="174">
        <v>55.72998430141287</v>
      </c>
    </row>
    <row r="17" spans="2:17" ht="12.75">
      <c r="B17" s="118"/>
      <c r="C17" s="186" t="s">
        <v>774</v>
      </c>
      <c r="D17" s="214">
        <v>455601</v>
      </c>
      <c r="E17" s="192">
        <v>324574</v>
      </c>
      <c r="F17" s="192"/>
      <c r="G17" s="174">
        <v>51.4854348511936</v>
      </c>
      <c r="H17" s="174">
        <v>48.26488660978737</v>
      </c>
      <c r="I17" s="174">
        <v>58.91090942767179</v>
      </c>
      <c r="J17" s="174">
        <v>64.16222379734351</v>
      </c>
      <c r="K17" s="174">
        <v>67.86828696694009</v>
      </c>
      <c r="L17" s="174">
        <v>69.308210655592</v>
      </c>
      <c r="M17" s="174">
        <v>70.21933253775565</v>
      </c>
      <c r="N17" s="174">
        <v>66.24942475839852</v>
      </c>
      <c r="O17" s="174">
        <v>60.131659014216964</v>
      </c>
      <c r="P17" s="174">
        <v>55.6601329764269</v>
      </c>
      <c r="Q17" s="174">
        <v>44.72591149171837</v>
      </c>
    </row>
    <row r="18" spans="2:17" ht="12.75">
      <c r="B18" s="118"/>
      <c r="C18" s="186" t="s">
        <v>775</v>
      </c>
      <c r="D18" s="214" t="s">
        <v>603</v>
      </c>
      <c r="E18" s="214" t="s">
        <v>603</v>
      </c>
      <c r="F18" s="214"/>
      <c r="G18" s="176" t="s">
        <v>603</v>
      </c>
      <c r="H18" s="176" t="s">
        <v>603</v>
      </c>
      <c r="I18" s="176" t="s">
        <v>603</v>
      </c>
      <c r="J18" s="176" t="s">
        <v>603</v>
      </c>
      <c r="K18" s="176" t="s">
        <v>603</v>
      </c>
      <c r="L18" s="176" t="s">
        <v>603</v>
      </c>
      <c r="M18" s="176" t="s">
        <v>603</v>
      </c>
      <c r="N18" s="176" t="s">
        <v>603</v>
      </c>
      <c r="O18" s="176" t="s">
        <v>603</v>
      </c>
      <c r="P18" s="176" t="s">
        <v>603</v>
      </c>
      <c r="Q18" s="176" t="s">
        <v>603</v>
      </c>
    </row>
    <row r="19" spans="2:17" ht="12.75">
      <c r="B19" s="118"/>
      <c r="C19" s="186" t="s">
        <v>776</v>
      </c>
      <c r="D19" s="214">
        <v>39100</v>
      </c>
      <c r="E19" s="192">
        <v>30900</v>
      </c>
      <c r="F19" s="192"/>
      <c r="G19" s="176" t="s">
        <v>603</v>
      </c>
      <c r="H19" s="176" t="s">
        <v>603</v>
      </c>
      <c r="I19" s="176" t="s">
        <v>603</v>
      </c>
      <c r="J19" s="176" t="s">
        <v>603</v>
      </c>
      <c r="K19" s="176" t="s">
        <v>603</v>
      </c>
      <c r="L19" s="176" t="s">
        <v>603</v>
      </c>
      <c r="M19" s="176" t="s">
        <v>603</v>
      </c>
      <c r="N19" s="176" t="s">
        <v>603</v>
      </c>
      <c r="O19" s="176" t="s">
        <v>603</v>
      </c>
      <c r="P19" s="176" t="s">
        <v>603</v>
      </c>
      <c r="Q19" s="176" t="s">
        <v>603</v>
      </c>
    </row>
    <row r="20" spans="2:17" ht="12.75">
      <c r="B20" s="118"/>
      <c r="C20" s="186" t="s">
        <v>777</v>
      </c>
      <c r="D20" s="214" t="s">
        <v>603</v>
      </c>
      <c r="E20" s="214" t="s">
        <v>603</v>
      </c>
      <c r="F20" s="214"/>
      <c r="G20" s="176" t="s">
        <v>603</v>
      </c>
      <c r="H20" s="176" t="s">
        <v>603</v>
      </c>
      <c r="I20" s="176" t="s">
        <v>603</v>
      </c>
      <c r="J20" s="176" t="s">
        <v>603</v>
      </c>
      <c r="K20" s="176" t="s">
        <v>603</v>
      </c>
      <c r="L20" s="176" t="s">
        <v>603</v>
      </c>
      <c r="M20" s="176" t="s">
        <v>603</v>
      </c>
      <c r="N20" s="176" t="s">
        <v>603</v>
      </c>
      <c r="O20" s="176" t="s">
        <v>603</v>
      </c>
      <c r="P20" s="176" t="s">
        <v>603</v>
      </c>
      <c r="Q20" s="176" t="s">
        <v>603</v>
      </c>
    </row>
    <row r="21" spans="2:17" ht="12.75">
      <c r="B21" s="118"/>
      <c r="C21" s="186" t="s">
        <v>778</v>
      </c>
      <c r="D21" s="214">
        <v>374321</v>
      </c>
      <c r="E21" s="192">
        <v>310240</v>
      </c>
      <c r="F21" s="192"/>
      <c r="G21" s="174">
        <v>51.11372034395828</v>
      </c>
      <c r="H21" s="174">
        <v>52.94044347672108</v>
      </c>
      <c r="I21" s="174">
        <v>58.00362858281874</v>
      </c>
      <c r="J21" s="174">
        <v>59.60204315011054</v>
      </c>
      <c r="K21" s="174">
        <v>57.87637466818354</v>
      </c>
      <c r="L21" s="174">
        <v>56.11251977548057</v>
      </c>
      <c r="M21" s="174">
        <v>52.654933142738024</v>
      </c>
      <c r="N21" s="174">
        <v>48.20054604120129</v>
      </c>
      <c r="O21" s="174">
        <v>47.012570984808036</v>
      </c>
      <c r="P21" s="174">
        <v>49.57374006843357</v>
      </c>
      <c r="Q21" s="174">
        <v>50.67940738143245</v>
      </c>
    </row>
    <row r="22" spans="2:17" ht="12.75">
      <c r="B22" s="118"/>
      <c r="C22" s="186" t="s">
        <v>600</v>
      </c>
      <c r="D22" s="214" t="s">
        <v>603</v>
      </c>
      <c r="E22" s="214" t="s">
        <v>603</v>
      </c>
      <c r="F22" s="214"/>
      <c r="G22" s="176" t="s">
        <v>603</v>
      </c>
      <c r="H22" s="176" t="s">
        <v>603</v>
      </c>
      <c r="I22" s="176" t="s">
        <v>603</v>
      </c>
      <c r="J22" s="176" t="s">
        <v>603</v>
      </c>
      <c r="K22" s="176" t="s">
        <v>603</v>
      </c>
      <c r="L22" s="176" t="s">
        <v>603</v>
      </c>
      <c r="M22" s="176" t="s">
        <v>603</v>
      </c>
      <c r="N22" s="176" t="s">
        <v>603</v>
      </c>
      <c r="O22" s="176" t="s">
        <v>603</v>
      </c>
      <c r="P22" s="176" t="s">
        <v>603</v>
      </c>
      <c r="Q22" s="176" t="s">
        <v>603</v>
      </c>
    </row>
    <row r="23" spans="2:17" ht="12.75">
      <c r="B23" s="118"/>
      <c r="C23" s="186" t="s">
        <v>904</v>
      </c>
      <c r="D23" s="214">
        <v>216015</v>
      </c>
      <c r="E23" s="192">
        <v>224286</v>
      </c>
      <c r="F23" s="192"/>
      <c r="G23" s="174">
        <v>53.10542856496868</v>
      </c>
      <c r="H23" s="174">
        <v>53.32309377530123</v>
      </c>
      <c r="I23" s="174">
        <v>54.195905134126846</v>
      </c>
      <c r="J23" s="174">
        <v>52.992244148048414</v>
      </c>
      <c r="K23" s="174">
        <v>48.41522519416787</v>
      </c>
      <c r="L23" s="174">
        <v>39.577434110215634</v>
      </c>
      <c r="M23" s="174">
        <v>32.66562773195484</v>
      </c>
      <c r="N23" s="174">
        <v>27.507092635993587</v>
      </c>
      <c r="O23" s="174">
        <v>34.642147117296226</v>
      </c>
      <c r="P23" s="174">
        <v>44.29505813953488</v>
      </c>
      <c r="Q23" s="174">
        <v>51.795885156340816</v>
      </c>
    </row>
    <row r="24" spans="2:17" ht="12.75">
      <c r="B24" s="118"/>
      <c r="C24" s="186" t="s">
        <v>780</v>
      </c>
      <c r="D24" s="214">
        <v>10502</v>
      </c>
      <c r="E24" s="192">
        <v>11501</v>
      </c>
      <c r="F24" s="192"/>
      <c r="G24" s="174">
        <v>23.364485981308412</v>
      </c>
      <c r="H24" s="174">
        <v>45.06196746707978</v>
      </c>
      <c r="I24" s="174">
        <v>48.83773414579102</v>
      </c>
      <c r="J24" s="174">
        <v>55.023328149300156</v>
      </c>
      <c r="K24" s="174">
        <v>46.47269828616979</v>
      </c>
      <c r="L24" s="174">
        <v>47.86240786240786</v>
      </c>
      <c r="M24" s="174">
        <v>44.273743016759774</v>
      </c>
      <c r="N24" s="174">
        <v>44.79081214109926</v>
      </c>
      <c r="O24" s="174">
        <v>38.21571238348868</v>
      </c>
      <c r="P24" s="174">
        <v>47.47663551401869</v>
      </c>
      <c r="Q24" s="174">
        <v>60.58981233243968</v>
      </c>
    </row>
    <row r="25" spans="2:17" ht="12.75">
      <c r="B25" s="118"/>
      <c r="C25" s="186" t="s">
        <v>781</v>
      </c>
      <c r="D25" s="214">
        <v>994</v>
      </c>
      <c r="E25" s="192">
        <v>671</v>
      </c>
      <c r="F25" s="192"/>
      <c r="G25" s="174">
        <v>51.03626943005182</v>
      </c>
      <c r="H25" s="174">
        <v>53.01204819277109</v>
      </c>
      <c r="I25" s="174">
        <v>57.23684210526315</v>
      </c>
      <c r="J25" s="174">
        <v>64.61538461538461</v>
      </c>
      <c r="K25" s="174">
        <v>69.38775510204081</v>
      </c>
      <c r="L25" s="174">
        <v>70.83333333333334</v>
      </c>
      <c r="M25" s="174">
        <v>75.24752475247524</v>
      </c>
      <c r="N25" s="174">
        <v>69.44444444444444</v>
      </c>
      <c r="O25" s="174">
        <v>62.66666666666667</v>
      </c>
      <c r="P25" s="174">
        <v>65.67164179104478</v>
      </c>
      <c r="Q25" s="174">
        <v>42.64705882352941</v>
      </c>
    </row>
    <row r="26" spans="2:17" ht="12.75">
      <c r="B26" s="118"/>
      <c r="C26" s="186" t="s">
        <v>782</v>
      </c>
      <c r="D26" s="214">
        <v>2968</v>
      </c>
      <c r="E26" s="192">
        <v>2585</v>
      </c>
      <c r="F26" s="192"/>
      <c r="G26" s="174">
        <v>50.467289719626166</v>
      </c>
      <c r="H26" s="174">
        <v>48.996539792387544</v>
      </c>
      <c r="I26" s="174">
        <v>50.709555345316936</v>
      </c>
      <c r="J26" s="174">
        <v>61.62079510703364</v>
      </c>
      <c r="K26" s="174">
        <v>65.84821428571429</v>
      </c>
      <c r="L26" s="174">
        <v>61.63682864450127</v>
      </c>
      <c r="M26" s="174">
        <v>53.86996904024768</v>
      </c>
      <c r="N26" s="174">
        <v>66.21621621621621</v>
      </c>
      <c r="O26" s="174">
        <v>60.60606060606061</v>
      </c>
      <c r="P26" s="174">
        <v>46.2962962962963</v>
      </c>
      <c r="Q26" s="174">
        <v>31.41025641025641</v>
      </c>
    </row>
    <row r="27" spans="2:17" ht="12.75">
      <c r="B27" s="118"/>
      <c r="C27" s="186" t="s">
        <v>601</v>
      </c>
      <c r="D27" s="214">
        <v>6910</v>
      </c>
      <c r="E27" s="192">
        <v>5585</v>
      </c>
      <c r="F27" s="192"/>
      <c r="G27" s="174">
        <v>49.897854954034734</v>
      </c>
      <c r="H27" s="174">
        <v>52.95987286452125</v>
      </c>
      <c r="I27" s="174">
        <v>52.38704177323103</v>
      </c>
      <c r="J27" s="174">
        <v>55.008301051466525</v>
      </c>
      <c r="K27" s="174">
        <v>60.30230708035004</v>
      </c>
      <c r="L27" s="174">
        <v>62.5414364640884</v>
      </c>
      <c r="M27" s="174">
        <v>66.72131147540983</v>
      </c>
      <c r="N27" s="174">
        <v>64.93506493506493</v>
      </c>
      <c r="O27" s="174">
        <v>64.61988304093568</v>
      </c>
      <c r="P27" s="174">
        <v>56.55172413793104</v>
      </c>
      <c r="Q27" s="174">
        <v>41.70403587443946</v>
      </c>
    </row>
    <row r="28" spans="2:17" ht="12.75">
      <c r="B28" s="118"/>
      <c r="C28" s="186" t="s">
        <v>905</v>
      </c>
      <c r="D28" s="214">
        <v>12289</v>
      </c>
      <c r="E28" s="192">
        <v>9038</v>
      </c>
      <c r="F28" s="192"/>
      <c r="G28" s="174">
        <v>50.933734939759034</v>
      </c>
      <c r="H28" s="174">
        <v>50.28855721393035</v>
      </c>
      <c r="I28" s="174">
        <v>59.79354155637904</v>
      </c>
      <c r="J28" s="174">
        <v>63.24619586422161</v>
      </c>
      <c r="K28" s="174">
        <v>65.56776556776556</v>
      </c>
      <c r="L28" s="174">
        <v>68.51441241685144</v>
      </c>
      <c r="M28" s="174">
        <v>65.45936395759718</v>
      </c>
      <c r="N28" s="174">
        <v>67.08542713567839</v>
      </c>
      <c r="O28" s="174">
        <v>56.9937369519833</v>
      </c>
      <c r="P28" s="174">
        <v>49.411764705882355</v>
      </c>
      <c r="Q28" s="174">
        <v>46.82539682539682</v>
      </c>
    </row>
    <row r="29" spans="2:17" ht="12.75">
      <c r="B29" s="118"/>
      <c r="C29" s="186" t="s">
        <v>784</v>
      </c>
      <c r="D29" s="214" t="s">
        <v>603</v>
      </c>
      <c r="E29" s="214" t="s">
        <v>603</v>
      </c>
      <c r="F29" s="214"/>
      <c r="G29" s="176" t="s">
        <v>603</v>
      </c>
      <c r="H29" s="176" t="s">
        <v>603</v>
      </c>
      <c r="I29" s="176" t="s">
        <v>603</v>
      </c>
      <c r="J29" s="176" t="s">
        <v>603</v>
      </c>
      <c r="K29" s="176" t="s">
        <v>603</v>
      </c>
      <c r="L29" s="176" t="s">
        <v>603</v>
      </c>
      <c r="M29" s="176" t="s">
        <v>603</v>
      </c>
      <c r="N29" s="176" t="s">
        <v>603</v>
      </c>
      <c r="O29" s="176" t="s">
        <v>603</v>
      </c>
      <c r="P29" s="176" t="s">
        <v>603</v>
      </c>
      <c r="Q29" s="176" t="s">
        <v>603</v>
      </c>
    </row>
    <row r="30" spans="2:17" ht="12.75">
      <c r="B30" s="118"/>
      <c r="C30" s="186" t="s">
        <v>785</v>
      </c>
      <c r="D30" s="214">
        <v>46200</v>
      </c>
      <c r="E30" s="192">
        <v>47819</v>
      </c>
      <c r="F30" s="192"/>
      <c r="G30" s="174">
        <v>49.56848277225114</v>
      </c>
      <c r="H30" s="174">
        <v>42.01943529215498</v>
      </c>
      <c r="I30" s="174">
        <v>48.192700387278485</v>
      </c>
      <c r="J30" s="174">
        <v>51.98129656046917</v>
      </c>
      <c r="K30" s="174">
        <v>53.42734943937118</v>
      </c>
      <c r="L30" s="174">
        <v>55.455929622737266</v>
      </c>
      <c r="M30" s="174">
        <v>56.94785694785695</v>
      </c>
      <c r="N30" s="174">
        <v>55.32173209227034</v>
      </c>
      <c r="O30" s="174">
        <v>56.768802228412255</v>
      </c>
      <c r="P30" s="174">
        <v>57.476635514018696</v>
      </c>
      <c r="Q30" s="174">
        <v>51.278928136419</v>
      </c>
    </row>
    <row r="31" spans="2:17" ht="12.75">
      <c r="B31" s="118"/>
      <c r="C31" s="186" t="s">
        <v>786</v>
      </c>
      <c r="D31" s="214">
        <v>69789</v>
      </c>
      <c r="E31" s="192">
        <v>57610</v>
      </c>
      <c r="F31" s="192"/>
      <c r="G31" s="174">
        <v>52.39472659509373</v>
      </c>
      <c r="H31" s="174">
        <v>49.52010968921389</v>
      </c>
      <c r="I31" s="174">
        <v>55.51079003426877</v>
      </c>
      <c r="J31" s="174">
        <v>60.0986180496983</v>
      </c>
      <c r="K31" s="174">
        <v>63.49306431273645</v>
      </c>
      <c r="L31" s="174">
        <v>61.36612687203215</v>
      </c>
      <c r="M31" s="174">
        <v>59.26110833749376</v>
      </c>
      <c r="N31" s="174">
        <v>54.39330543933054</v>
      </c>
      <c r="O31" s="174">
        <v>53.08729595457772</v>
      </c>
      <c r="P31" s="174">
        <v>51.75675675675676</v>
      </c>
      <c r="Q31" s="174">
        <v>42.89067739771965</v>
      </c>
    </row>
    <row r="32" spans="2:17" ht="12.75">
      <c r="B32" s="118"/>
      <c r="C32" s="186" t="s">
        <v>787</v>
      </c>
      <c r="D32" s="214">
        <v>4800</v>
      </c>
      <c r="E32" s="192">
        <v>4695</v>
      </c>
      <c r="F32" s="192"/>
      <c r="G32" s="174">
        <v>50.10976948408342</v>
      </c>
      <c r="H32" s="174">
        <v>55.23138832997988</v>
      </c>
      <c r="I32" s="174">
        <v>51.269990592662275</v>
      </c>
      <c r="J32" s="174">
        <v>52.27062094531975</v>
      </c>
      <c r="K32" s="174">
        <v>49.169859514687104</v>
      </c>
      <c r="L32" s="174">
        <v>48.87417218543047</v>
      </c>
      <c r="M32" s="174">
        <v>50.719424460431654</v>
      </c>
      <c r="N32" s="174">
        <v>47.62589928057554</v>
      </c>
      <c r="O32" s="174">
        <v>48.333333333333336</v>
      </c>
      <c r="P32" s="174">
        <v>52.352941176470594</v>
      </c>
      <c r="Q32" s="174">
        <v>47.84615384615385</v>
      </c>
    </row>
    <row r="33" spans="2:17" ht="12.75">
      <c r="B33" s="118"/>
      <c r="C33" s="186" t="s">
        <v>602</v>
      </c>
      <c r="D33" s="214" t="s">
        <v>603</v>
      </c>
      <c r="E33" s="214" t="s">
        <v>603</v>
      </c>
      <c r="F33" s="214"/>
      <c r="G33" s="176" t="s">
        <v>603</v>
      </c>
      <c r="H33" s="176" t="s">
        <v>603</v>
      </c>
      <c r="I33" s="176" t="s">
        <v>603</v>
      </c>
      <c r="J33" s="176" t="s">
        <v>603</v>
      </c>
      <c r="K33" s="176" t="s">
        <v>603</v>
      </c>
      <c r="L33" s="176" t="s">
        <v>603</v>
      </c>
      <c r="M33" s="176" t="s">
        <v>603</v>
      </c>
      <c r="N33" s="176" t="s">
        <v>603</v>
      </c>
      <c r="O33" s="176" t="s">
        <v>603</v>
      </c>
      <c r="P33" s="176" t="s">
        <v>603</v>
      </c>
      <c r="Q33" s="176" t="s">
        <v>603</v>
      </c>
    </row>
    <row r="34" spans="2:17" ht="12.75">
      <c r="B34" s="118"/>
      <c r="C34" s="186" t="s">
        <v>788</v>
      </c>
      <c r="D34" s="214" t="s">
        <v>603</v>
      </c>
      <c r="E34" s="214" t="s">
        <v>603</v>
      </c>
      <c r="F34" s="214"/>
      <c r="G34" s="176" t="s">
        <v>603</v>
      </c>
      <c r="H34" s="176" t="s">
        <v>603</v>
      </c>
      <c r="I34" s="176" t="s">
        <v>603</v>
      </c>
      <c r="J34" s="176" t="s">
        <v>603</v>
      </c>
      <c r="K34" s="176" t="s">
        <v>603</v>
      </c>
      <c r="L34" s="176" t="s">
        <v>603</v>
      </c>
      <c r="M34" s="176" t="s">
        <v>603</v>
      </c>
      <c r="N34" s="176" t="s">
        <v>603</v>
      </c>
      <c r="O34" s="176" t="s">
        <v>603</v>
      </c>
      <c r="P34" s="176" t="s">
        <v>603</v>
      </c>
      <c r="Q34" s="176" t="s">
        <v>603</v>
      </c>
    </row>
    <row r="35" spans="2:17" ht="12.75">
      <c r="B35" s="118"/>
      <c r="C35" s="186" t="s">
        <v>789</v>
      </c>
      <c r="D35" s="214">
        <v>7485</v>
      </c>
      <c r="E35" s="192">
        <v>2686</v>
      </c>
      <c r="F35" s="192"/>
      <c r="G35" s="174">
        <v>52.17391304347826</v>
      </c>
      <c r="H35" s="174">
        <v>71.76176593086214</v>
      </c>
      <c r="I35" s="174">
        <v>73.45715997603355</v>
      </c>
      <c r="J35" s="174">
        <v>79.92424242424242</v>
      </c>
      <c r="K35" s="174">
        <v>80.90671316477767</v>
      </c>
      <c r="L35" s="174">
        <v>81.54761904761905</v>
      </c>
      <c r="M35" s="174">
        <v>82.3021582733813</v>
      </c>
      <c r="N35" s="174">
        <v>76.54867256637168</v>
      </c>
      <c r="O35" s="174">
        <v>63.51351351351351</v>
      </c>
      <c r="P35" s="174">
        <v>60.273972602739725</v>
      </c>
      <c r="Q35" s="174">
        <v>51.61290322580645</v>
      </c>
    </row>
    <row r="36" spans="2:17" ht="12.75">
      <c r="B36" s="118"/>
      <c r="C36" s="186" t="s">
        <v>790</v>
      </c>
      <c r="D36" s="214">
        <v>6329</v>
      </c>
      <c r="E36" s="192">
        <v>4061</v>
      </c>
      <c r="F36" s="192"/>
      <c r="G36" s="174">
        <v>51.31313131313131</v>
      </c>
      <c r="H36" s="174">
        <v>52.155771905424196</v>
      </c>
      <c r="I36" s="174">
        <v>58.763636363636365</v>
      </c>
      <c r="J36" s="174">
        <v>64.47963800904978</v>
      </c>
      <c r="K36" s="174">
        <v>66.98194325021495</v>
      </c>
      <c r="L36" s="174">
        <v>69.00191938579654</v>
      </c>
      <c r="M36" s="174">
        <v>70.12345679012346</v>
      </c>
      <c r="N36" s="174">
        <v>62.61203585147247</v>
      </c>
      <c r="O36" s="174">
        <v>63.427561837455826</v>
      </c>
      <c r="P36" s="174">
        <v>61.81818181818181</v>
      </c>
      <c r="Q36" s="174">
        <v>49.80544747081712</v>
      </c>
    </row>
    <row r="37" spans="2:17" ht="12.75">
      <c r="B37" s="118"/>
      <c r="C37" s="186" t="s">
        <v>791</v>
      </c>
      <c r="D37" s="214">
        <v>10130</v>
      </c>
      <c r="E37" s="192">
        <v>10203</v>
      </c>
      <c r="F37" s="192"/>
      <c r="G37" s="174">
        <v>48.30618050168089</v>
      </c>
      <c r="H37" s="174">
        <v>45.66084788029926</v>
      </c>
      <c r="I37" s="174">
        <v>50.94235033259423</v>
      </c>
      <c r="J37" s="174">
        <v>53.37732919254658</v>
      </c>
      <c r="K37" s="174">
        <v>54.402173913043484</v>
      </c>
      <c r="L37" s="174">
        <v>50.0395256916996</v>
      </c>
      <c r="M37" s="174">
        <v>51.082251082251084</v>
      </c>
      <c r="N37" s="174">
        <v>47.57281553398058</v>
      </c>
      <c r="O37" s="174">
        <v>53.57142857142857</v>
      </c>
      <c r="P37" s="174">
        <v>51.008645533141205</v>
      </c>
      <c r="Q37" s="174">
        <v>47.744945567651634</v>
      </c>
    </row>
    <row r="38" spans="2:17" ht="12.75">
      <c r="B38" s="118"/>
      <c r="C38" s="186" t="s">
        <v>792</v>
      </c>
      <c r="D38" s="214">
        <v>30786</v>
      </c>
      <c r="E38" s="192">
        <v>31242</v>
      </c>
      <c r="F38" s="192"/>
      <c r="G38" s="174">
        <v>49.36335403726708</v>
      </c>
      <c r="H38" s="174">
        <v>44.068727443903974</v>
      </c>
      <c r="I38" s="174">
        <v>50.84442855866321</v>
      </c>
      <c r="J38" s="174">
        <v>49.61605152340847</v>
      </c>
      <c r="K38" s="174">
        <v>51.2098942462807</v>
      </c>
      <c r="L38" s="174">
        <v>52.646600934094444</v>
      </c>
      <c r="M38" s="174">
        <v>54.51433461703038</v>
      </c>
      <c r="N38" s="174">
        <v>53.73048004626953</v>
      </c>
      <c r="O38" s="174">
        <v>56.36497424576895</v>
      </c>
      <c r="P38" s="174">
        <v>58.05805805805806</v>
      </c>
      <c r="Q38" s="174">
        <v>53.125</v>
      </c>
    </row>
    <row r="39" spans="2:17" ht="12.75">
      <c r="B39" s="133"/>
      <c r="C39" s="187" t="s">
        <v>793</v>
      </c>
      <c r="D39" s="215">
        <v>260621</v>
      </c>
      <c r="E39" s="193">
        <v>257477</v>
      </c>
      <c r="F39" s="193"/>
      <c r="G39" s="216">
        <v>67.23132633646351</v>
      </c>
      <c r="H39" s="216">
        <v>46.73339512533593</v>
      </c>
      <c r="I39" s="216">
        <v>46.1243644230196</v>
      </c>
      <c r="J39" s="216">
        <v>50.3310633345391</v>
      </c>
      <c r="K39" s="216">
        <v>62.36446469248291</v>
      </c>
      <c r="L39" s="216">
        <v>65.22429535529972</v>
      </c>
      <c r="M39" s="216">
        <v>62.61692650334075</v>
      </c>
      <c r="N39" s="216">
        <v>35.960193652501346</v>
      </c>
      <c r="O39" s="216">
        <v>42.17533566512468</v>
      </c>
      <c r="P39" s="216">
        <v>26.348039215686274</v>
      </c>
      <c r="Q39" s="216">
        <v>63.70986370986371</v>
      </c>
    </row>
    <row r="40" spans="3:17" ht="12.75">
      <c r="C40" s="198"/>
      <c r="D40" s="198"/>
      <c r="E40" s="198"/>
      <c r="F40" s="198"/>
      <c r="G40" s="198"/>
      <c r="H40" s="198"/>
      <c r="I40" s="198"/>
      <c r="J40" s="198"/>
      <c r="K40" s="198"/>
      <c r="L40" s="198"/>
      <c r="M40" s="198"/>
      <c r="N40" s="198"/>
      <c r="O40" s="198"/>
      <c r="P40" s="198"/>
      <c r="Q40" s="198"/>
    </row>
    <row r="41" spans="3:17" ht="12.75">
      <c r="C41" s="48" t="s">
        <v>367</v>
      </c>
      <c r="D41" s="198"/>
      <c r="E41" s="198"/>
      <c r="F41" s="198"/>
      <c r="G41" s="198"/>
      <c r="H41" s="198"/>
      <c r="I41" s="198"/>
      <c r="J41" s="198"/>
      <c r="K41" s="198"/>
      <c r="L41" s="198"/>
      <c r="M41" s="198"/>
      <c r="N41" s="198"/>
      <c r="O41" s="198"/>
      <c r="P41" s="198"/>
      <c r="Q41" s="198"/>
    </row>
    <row r="42" spans="3:17" ht="12.75">
      <c r="C42" s="25" t="s">
        <v>505</v>
      </c>
      <c r="D42" s="257"/>
      <c r="E42" s="257"/>
      <c r="F42" s="198"/>
      <c r="G42" s="198"/>
      <c r="H42" s="198"/>
      <c r="I42" s="198"/>
      <c r="J42" s="198"/>
      <c r="K42" s="198"/>
      <c r="L42" s="198"/>
      <c r="M42" s="198"/>
      <c r="N42" s="198"/>
      <c r="O42" s="198"/>
      <c r="P42" s="198"/>
      <c r="Q42" s="198"/>
    </row>
  </sheetData>
  <mergeCells count="2">
    <mergeCell ref="D10:E11"/>
    <mergeCell ref="G10:Q11"/>
  </mergeCells>
  <printOptions/>
  <pageMargins left="0.75" right="0.75" top="1" bottom="1" header="0.5" footer="0.5"/>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codeName="Sheet80"/>
  <dimension ref="C2:F40"/>
  <sheetViews>
    <sheetView workbookViewId="0" topLeftCell="A1">
      <selection activeCell="A1" sqref="A1"/>
    </sheetView>
  </sheetViews>
  <sheetFormatPr defaultColWidth="9.140625" defaultRowHeight="12.75"/>
  <cols>
    <col min="1" max="2" width="9.140625" style="118" customWidth="1"/>
    <col min="3" max="3" width="16.421875" style="118" customWidth="1"/>
    <col min="4" max="4" width="9.140625" style="118" customWidth="1"/>
    <col min="5" max="5" width="10.7109375" style="118" customWidth="1"/>
    <col min="6" max="6" width="10.28125" style="118" customWidth="1"/>
    <col min="7" max="16384" width="9.140625" style="118" customWidth="1"/>
  </cols>
  <sheetData>
    <row r="1" s="297" customFormat="1" ht="12"/>
    <row r="2" spans="3:6" ht="12">
      <c r="C2" s="48" t="s">
        <v>737</v>
      </c>
      <c r="D2" s="48"/>
      <c r="E2" s="48"/>
      <c r="F2" s="48"/>
    </row>
    <row r="3" spans="3:6" ht="12">
      <c r="C3" s="48" t="s">
        <v>738</v>
      </c>
      <c r="D3" s="48"/>
      <c r="E3" s="48"/>
      <c r="F3" s="48"/>
    </row>
    <row r="4" spans="3:6" ht="12">
      <c r="C4" s="48" t="s">
        <v>888</v>
      </c>
      <c r="D4" s="48"/>
      <c r="E4" s="48"/>
      <c r="F4" s="48"/>
    </row>
    <row r="5" spans="3:6" ht="12">
      <c r="C5" s="48"/>
      <c r="D5" s="48"/>
      <c r="E5" s="48"/>
      <c r="F5" s="48"/>
    </row>
    <row r="6" spans="3:6" ht="12">
      <c r="C6" s="48" t="s">
        <v>906</v>
      </c>
      <c r="D6" s="48"/>
      <c r="E6" s="48"/>
      <c r="F6" s="48"/>
    </row>
    <row r="7" spans="3:6" ht="12">
      <c r="C7" s="49" t="s">
        <v>907</v>
      </c>
      <c r="D7" s="48"/>
      <c r="E7" s="48"/>
      <c r="F7" s="48"/>
    </row>
    <row r="8" spans="3:6" ht="12">
      <c r="C8" s="48"/>
      <c r="D8" s="48"/>
      <c r="E8" s="48"/>
      <c r="F8" s="48"/>
    </row>
    <row r="9" spans="3:6" ht="84">
      <c r="C9" s="48"/>
      <c r="D9" s="235" t="s">
        <v>555</v>
      </c>
      <c r="E9" s="235" t="s">
        <v>554</v>
      </c>
      <c r="F9" s="235" t="s">
        <v>556</v>
      </c>
    </row>
    <row r="10" spans="3:6" ht="12">
      <c r="C10" s="48" t="s">
        <v>963</v>
      </c>
      <c r="D10" s="192">
        <v>11610</v>
      </c>
      <c r="E10" s="192">
        <v>29689</v>
      </c>
      <c r="F10" s="192">
        <v>36286</v>
      </c>
    </row>
    <row r="11" spans="3:6" ht="12">
      <c r="C11" s="48" t="s">
        <v>965</v>
      </c>
      <c r="D11" s="214"/>
      <c r="E11" s="214"/>
      <c r="F11" s="214"/>
    </row>
    <row r="12" spans="3:6" ht="12">
      <c r="C12" s="48" t="s">
        <v>772</v>
      </c>
      <c r="D12" s="192">
        <v>2649</v>
      </c>
      <c r="E12" s="192">
        <v>20521</v>
      </c>
      <c r="F12" s="192">
        <v>30283</v>
      </c>
    </row>
    <row r="13" spans="3:6" ht="12">
      <c r="C13" s="48" t="s">
        <v>773</v>
      </c>
      <c r="D13" s="192">
        <v>21990</v>
      </c>
      <c r="E13" s="192">
        <v>10747</v>
      </c>
      <c r="F13" s="192">
        <v>17123</v>
      </c>
    </row>
    <row r="14" spans="3:6" ht="12">
      <c r="C14" s="48" t="s">
        <v>774</v>
      </c>
      <c r="D14" s="192">
        <v>177993</v>
      </c>
      <c r="E14" s="192">
        <v>266355</v>
      </c>
      <c r="F14" s="192">
        <v>335827</v>
      </c>
    </row>
    <row r="15" spans="3:6" ht="12">
      <c r="C15" s="48" t="s">
        <v>951</v>
      </c>
      <c r="D15" s="192"/>
      <c r="E15" s="192"/>
      <c r="F15" s="192"/>
    </row>
    <row r="16" spans="3:6" ht="12">
      <c r="C16" s="48" t="s">
        <v>941</v>
      </c>
      <c r="D16" s="192"/>
      <c r="E16" s="192"/>
      <c r="F16" s="192"/>
    </row>
    <row r="17" spans="3:6" ht="12">
      <c r="C17" s="48" t="s">
        <v>938</v>
      </c>
      <c r="D17" s="214"/>
      <c r="E17" s="192"/>
      <c r="F17" s="192"/>
    </row>
    <row r="18" spans="3:6" ht="12">
      <c r="C18" s="48" t="s">
        <v>778</v>
      </c>
      <c r="D18" s="214">
        <v>38717</v>
      </c>
      <c r="E18" s="192">
        <v>124709</v>
      </c>
      <c r="F18" s="192">
        <v>521135</v>
      </c>
    </row>
    <row r="19" spans="3:6" ht="12">
      <c r="C19" s="48" t="s">
        <v>356</v>
      </c>
      <c r="D19" s="214"/>
      <c r="E19" s="192"/>
      <c r="F19" s="192"/>
    </row>
    <row r="20" spans="3:6" ht="12">
      <c r="C20" s="48" t="s">
        <v>904</v>
      </c>
      <c r="D20" s="192">
        <v>47530</v>
      </c>
      <c r="E20" s="192">
        <v>23625</v>
      </c>
      <c r="F20" s="192">
        <v>369146</v>
      </c>
    </row>
    <row r="21" spans="3:6" ht="12">
      <c r="C21" s="48" t="s">
        <v>780</v>
      </c>
      <c r="D21" s="192">
        <v>1760</v>
      </c>
      <c r="E21" s="192">
        <v>13022</v>
      </c>
      <c r="F21" s="192">
        <v>7221</v>
      </c>
    </row>
    <row r="22" spans="3:6" ht="12">
      <c r="C22" s="48" t="s">
        <v>781</v>
      </c>
      <c r="D22" s="192">
        <v>443</v>
      </c>
      <c r="E22" s="192">
        <v>679</v>
      </c>
      <c r="F22" s="192">
        <v>543</v>
      </c>
    </row>
    <row r="23" spans="3:6" ht="12">
      <c r="C23" s="48" t="s">
        <v>782</v>
      </c>
      <c r="D23" s="192">
        <v>3397</v>
      </c>
      <c r="E23" s="192">
        <v>555</v>
      </c>
      <c r="F23" s="192">
        <v>1601</v>
      </c>
    </row>
    <row r="24" spans="3:6" ht="12">
      <c r="C24" s="48" t="s">
        <v>601</v>
      </c>
      <c r="D24" s="192">
        <v>1184</v>
      </c>
      <c r="E24" s="192">
        <v>8633</v>
      </c>
      <c r="F24" s="192">
        <v>2678</v>
      </c>
    </row>
    <row r="25" spans="3:6" ht="12">
      <c r="C25" s="48" t="s">
        <v>905</v>
      </c>
      <c r="D25" s="192">
        <v>1962</v>
      </c>
      <c r="E25" s="192">
        <v>2097</v>
      </c>
      <c r="F25" s="192">
        <v>17268</v>
      </c>
    </row>
    <row r="26" spans="3:6" ht="12">
      <c r="C26" s="48" t="s">
        <v>943</v>
      </c>
      <c r="D26" s="192"/>
      <c r="E26" s="192"/>
      <c r="F26" s="192"/>
    </row>
    <row r="27" spans="3:6" ht="12">
      <c r="C27" s="48" t="s">
        <v>785</v>
      </c>
      <c r="D27" s="192">
        <v>28898</v>
      </c>
      <c r="E27" s="192">
        <v>25300</v>
      </c>
      <c r="F27" s="192">
        <v>39821</v>
      </c>
    </row>
    <row r="28" spans="3:6" ht="12">
      <c r="C28" s="48" t="s">
        <v>786</v>
      </c>
      <c r="D28" s="192">
        <v>18452</v>
      </c>
      <c r="E28" s="192">
        <v>36198</v>
      </c>
      <c r="F28" s="192">
        <v>72749</v>
      </c>
    </row>
    <row r="29" spans="3:6" ht="12">
      <c r="C29" s="48" t="s">
        <v>949</v>
      </c>
      <c r="D29" s="192"/>
      <c r="E29" s="192"/>
      <c r="F29" s="192"/>
    </row>
    <row r="30" spans="3:6" ht="12">
      <c r="C30" s="48" t="s">
        <v>398</v>
      </c>
      <c r="D30" s="192"/>
      <c r="E30" s="192"/>
      <c r="F30" s="192"/>
    </row>
    <row r="31" spans="3:6" ht="12">
      <c r="C31" s="48" t="s">
        <v>959</v>
      </c>
      <c r="D31" s="192"/>
      <c r="E31" s="192"/>
      <c r="F31" s="192"/>
    </row>
    <row r="32" spans="3:6" ht="12">
      <c r="C32" s="48" t="s">
        <v>789</v>
      </c>
      <c r="D32" s="192">
        <v>1574</v>
      </c>
      <c r="E32" s="192">
        <v>235</v>
      </c>
      <c r="F32" s="192">
        <v>8362</v>
      </c>
    </row>
    <row r="33" spans="3:6" ht="12">
      <c r="C33" s="48" t="s">
        <v>790</v>
      </c>
      <c r="D33" s="192">
        <v>2471</v>
      </c>
      <c r="E33" s="192">
        <v>5028</v>
      </c>
      <c r="F33" s="192">
        <v>2891</v>
      </c>
    </row>
    <row r="34" spans="3:6" ht="12">
      <c r="C34" s="48" t="s">
        <v>791</v>
      </c>
      <c r="D34" s="192">
        <v>8822</v>
      </c>
      <c r="E34" s="192">
        <v>4046</v>
      </c>
      <c r="F34" s="192">
        <v>7465</v>
      </c>
    </row>
    <row r="35" spans="3:6" ht="12">
      <c r="C35" s="48" t="s">
        <v>792</v>
      </c>
      <c r="D35" s="192">
        <v>14448</v>
      </c>
      <c r="E35" s="192">
        <v>15956</v>
      </c>
      <c r="F35" s="192">
        <v>31624</v>
      </c>
    </row>
    <row r="36" spans="3:6" ht="12">
      <c r="C36" s="48" t="s">
        <v>793</v>
      </c>
      <c r="D36" s="192">
        <v>85460</v>
      </c>
      <c r="E36" s="192">
        <v>107501</v>
      </c>
      <c r="F36" s="192">
        <v>325136</v>
      </c>
    </row>
    <row r="37" spans="3:6" ht="12">
      <c r="C37" s="48"/>
      <c r="D37" s="48"/>
      <c r="E37" s="48"/>
      <c r="F37" s="48"/>
    </row>
    <row r="38" spans="3:6" ht="12">
      <c r="C38" s="48" t="s">
        <v>367</v>
      </c>
      <c r="D38" s="48"/>
      <c r="E38" s="48"/>
      <c r="F38" s="48"/>
    </row>
    <row r="39" spans="3:6" ht="12">
      <c r="C39" s="48" t="s">
        <v>879</v>
      </c>
      <c r="D39" s="48"/>
      <c r="E39" s="48"/>
      <c r="F39" s="48"/>
    </row>
    <row r="40" spans="3:6" ht="12">
      <c r="C40" s="25" t="s">
        <v>505</v>
      </c>
      <c r="D40" s="48"/>
      <c r="E40" s="48"/>
      <c r="F40" s="48"/>
    </row>
  </sheetData>
  <printOptions/>
  <pageMargins left="0.75" right="0.75" top="1" bottom="1" header="0.5" footer="0.5"/>
  <pageSetup horizontalDpi="2400" verticalDpi="2400" orientation="portrait" paperSize="9" r:id="rId2"/>
  <drawing r:id="rId1"/>
</worksheet>
</file>

<file path=xl/worksheets/sheet65.xml><?xml version="1.0" encoding="utf-8"?>
<worksheet xmlns="http://schemas.openxmlformats.org/spreadsheetml/2006/main" xmlns:r="http://schemas.openxmlformats.org/officeDocument/2006/relationships">
  <sheetPr codeName="Sheet33"/>
  <dimension ref="C2:E48"/>
  <sheetViews>
    <sheetView showGridLines="0" workbookViewId="0" topLeftCell="A1">
      <selection activeCell="A1" sqref="A1"/>
    </sheetView>
  </sheetViews>
  <sheetFormatPr defaultColWidth="9.140625" defaultRowHeight="12.75"/>
  <cols>
    <col min="1" max="2" width="9.140625" style="4" customWidth="1"/>
    <col min="3" max="3" width="17.28125" style="4" customWidth="1"/>
    <col min="4" max="4" width="11.28125" style="4" bestFit="1" customWidth="1"/>
    <col min="5" max="16384" width="9.140625" style="4" customWidth="1"/>
  </cols>
  <sheetData>
    <row r="1" s="297" customFormat="1" ht="12"/>
    <row r="2" spans="3:4" ht="12">
      <c r="C2" s="48" t="s">
        <v>737</v>
      </c>
      <c r="D2" s="48"/>
    </row>
    <row r="3" spans="3:4" ht="12">
      <c r="C3" s="48" t="s">
        <v>738</v>
      </c>
      <c r="D3" s="48"/>
    </row>
    <row r="4" spans="3:4" ht="12">
      <c r="C4" s="48" t="s">
        <v>888</v>
      </c>
      <c r="D4" s="48"/>
    </row>
    <row r="5" spans="3:4" ht="12">
      <c r="C5" s="48"/>
      <c r="D5" s="48"/>
    </row>
    <row r="6" spans="3:4" ht="12">
      <c r="C6" s="48" t="s">
        <v>908</v>
      </c>
      <c r="D6" s="48"/>
    </row>
    <row r="7" spans="3:4" ht="12">
      <c r="C7" s="50" t="s">
        <v>909</v>
      </c>
      <c r="D7" s="48"/>
    </row>
    <row r="8" spans="3:4" ht="12">
      <c r="C8" s="50"/>
      <c r="D8" s="48"/>
    </row>
    <row r="9" spans="3:4" ht="12">
      <c r="C9" s="48"/>
      <c r="D9" s="176">
        <v>2006</v>
      </c>
    </row>
    <row r="10" spans="3:5" ht="12">
      <c r="C10" s="292" t="s">
        <v>606</v>
      </c>
      <c r="D10" s="239">
        <v>192765</v>
      </c>
      <c r="E10" s="33"/>
    </row>
    <row r="11" spans="3:5" ht="12">
      <c r="C11" s="292" t="s">
        <v>810</v>
      </c>
      <c r="D11" s="239">
        <v>119565</v>
      </c>
      <c r="E11" s="34"/>
    </row>
    <row r="12" spans="3:5" ht="12">
      <c r="C12" s="292"/>
      <c r="D12" s="239"/>
      <c r="E12" s="34"/>
    </row>
    <row r="13" spans="3:5" ht="12">
      <c r="C13" s="292" t="s">
        <v>793</v>
      </c>
      <c r="D13" s="239">
        <v>28320</v>
      </c>
      <c r="E13" s="34"/>
    </row>
    <row r="14" spans="3:5" ht="12">
      <c r="C14" s="292" t="s">
        <v>600</v>
      </c>
      <c r="D14" s="239">
        <v>26270</v>
      </c>
      <c r="E14" s="34"/>
    </row>
    <row r="15" spans="3:5" ht="12">
      <c r="C15" s="292" t="s">
        <v>792</v>
      </c>
      <c r="D15" s="239">
        <v>24320</v>
      </c>
      <c r="E15" s="34"/>
    </row>
    <row r="16" spans="3:5" ht="12">
      <c r="C16" s="292" t="s">
        <v>774</v>
      </c>
      <c r="D16" s="239">
        <v>21030</v>
      </c>
      <c r="E16" s="34"/>
    </row>
    <row r="17" spans="3:5" ht="12">
      <c r="C17" s="292" t="s">
        <v>785</v>
      </c>
      <c r="D17" s="239">
        <v>14465</v>
      </c>
      <c r="E17" s="34"/>
    </row>
    <row r="18" spans="3:5" ht="12">
      <c r="C18" s="292" t="s">
        <v>786</v>
      </c>
      <c r="D18" s="239">
        <v>13350</v>
      </c>
      <c r="E18" s="34"/>
    </row>
    <row r="19" spans="3:5" ht="12">
      <c r="C19" s="292" t="s">
        <v>777</v>
      </c>
      <c r="D19" s="239">
        <v>12265</v>
      </c>
      <c r="E19" s="34"/>
    </row>
    <row r="20" spans="3:5" ht="12">
      <c r="C20" s="292" t="s">
        <v>779</v>
      </c>
      <c r="D20" s="239">
        <v>10350</v>
      </c>
      <c r="E20" s="34"/>
    </row>
    <row r="21" spans="3:5" ht="12">
      <c r="C21" s="292" t="s">
        <v>770</v>
      </c>
      <c r="D21" s="239">
        <v>8870</v>
      </c>
      <c r="E21" s="34"/>
    </row>
    <row r="22" spans="3:5" ht="12">
      <c r="C22" s="292" t="s">
        <v>778</v>
      </c>
      <c r="D22" s="239">
        <v>5295</v>
      </c>
      <c r="E22" s="34"/>
    </row>
    <row r="23" spans="3:5" ht="12">
      <c r="C23" s="292" t="s">
        <v>780</v>
      </c>
      <c r="D23" s="239">
        <v>4540</v>
      </c>
      <c r="E23" s="34"/>
    </row>
    <row r="24" spans="3:5" ht="12">
      <c r="C24" s="292" t="s">
        <v>776</v>
      </c>
      <c r="D24" s="239">
        <v>4240</v>
      </c>
      <c r="E24" s="34"/>
    </row>
    <row r="25" spans="3:5" ht="12">
      <c r="C25" s="292" t="s">
        <v>787</v>
      </c>
      <c r="D25" s="239">
        <v>4225</v>
      </c>
      <c r="E25" s="34"/>
    </row>
    <row r="26" spans="3:5" ht="12">
      <c r="C26" s="292" t="s">
        <v>790</v>
      </c>
      <c r="D26" s="239">
        <v>2850</v>
      </c>
      <c r="E26" s="34"/>
    </row>
    <row r="27" spans="3:5" ht="12">
      <c r="C27" s="292" t="s">
        <v>772</v>
      </c>
      <c r="D27" s="239">
        <v>2730</v>
      </c>
      <c r="E27" s="34"/>
    </row>
    <row r="28" spans="3:5" ht="12">
      <c r="C28" s="292" t="s">
        <v>791</v>
      </c>
      <c r="D28" s="239">
        <v>2275</v>
      </c>
      <c r="E28" s="34"/>
    </row>
    <row r="29" spans="3:5" ht="12">
      <c r="C29" s="292" t="s">
        <v>783</v>
      </c>
      <c r="D29" s="239">
        <v>2115</v>
      </c>
      <c r="E29" s="34"/>
    </row>
    <row r="30" spans="3:5" ht="12">
      <c r="C30" s="292" t="s">
        <v>773</v>
      </c>
      <c r="D30" s="239">
        <v>1795</v>
      </c>
      <c r="E30" s="34"/>
    </row>
    <row r="31" spans="3:5" ht="12">
      <c r="C31" s="292" t="s">
        <v>784</v>
      </c>
      <c r="D31" s="239">
        <v>1270</v>
      </c>
      <c r="E31" s="34"/>
    </row>
    <row r="32" spans="3:5" ht="12">
      <c r="C32" s="292" t="s">
        <v>601</v>
      </c>
      <c r="D32" s="239">
        <v>525</v>
      </c>
      <c r="E32" s="34"/>
    </row>
    <row r="33" spans="3:5" ht="12">
      <c r="C33" s="292" t="s">
        <v>771</v>
      </c>
      <c r="D33" s="239">
        <v>500</v>
      </c>
      <c r="E33" s="34"/>
    </row>
    <row r="34" spans="3:5" ht="12">
      <c r="C34" s="292" t="s">
        <v>789</v>
      </c>
      <c r="D34" s="239">
        <v>500</v>
      </c>
      <c r="E34" s="34"/>
    </row>
    <row r="35" spans="3:5" ht="12">
      <c r="C35" s="292" t="s">
        <v>788</v>
      </c>
      <c r="D35" s="239">
        <v>380</v>
      </c>
      <c r="E35" s="34"/>
    </row>
    <row r="36" spans="3:5" ht="12">
      <c r="C36" s="292" t="s">
        <v>782</v>
      </c>
      <c r="D36" s="239">
        <v>145</v>
      </c>
      <c r="E36" s="34"/>
    </row>
    <row r="37" spans="3:5" ht="12">
      <c r="C37" s="292" t="s">
        <v>602</v>
      </c>
      <c r="D37" s="239">
        <v>130</v>
      </c>
      <c r="E37" s="34"/>
    </row>
    <row r="38" spans="3:5" ht="12">
      <c r="C38" s="292" t="s">
        <v>781</v>
      </c>
      <c r="D38" s="239">
        <v>10</v>
      </c>
      <c r="E38" s="34"/>
    </row>
    <row r="39" spans="3:5" ht="12">
      <c r="C39" s="292" t="s">
        <v>775</v>
      </c>
      <c r="D39" s="239">
        <v>5</v>
      </c>
      <c r="E39" s="34"/>
    </row>
    <row r="40" spans="3:5" ht="12">
      <c r="C40" s="292"/>
      <c r="D40" s="239"/>
      <c r="E40" s="34"/>
    </row>
    <row r="41" spans="3:5" ht="12">
      <c r="C41" s="292" t="s">
        <v>799</v>
      </c>
      <c r="D41" s="239">
        <v>8580</v>
      </c>
      <c r="E41" s="34"/>
    </row>
    <row r="42" spans="3:5" ht="12">
      <c r="C42" s="292" t="s">
        <v>798</v>
      </c>
      <c r="D42" s="239">
        <v>5320</v>
      </c>
      <c r="E42" s="34"/>
    </row>
    <row r="43" spans="3:5" ht="12">
      <c r="C43" s="292" t="s">
        <v>797</v>
      </c>
      <c r="D43" s="239">
        <v>40</v>
      </c>
      <c r="E43" s="34"/>
    </row>
    <row r="44" spans="3:5" ht="12">
      <c r="C44" s="48"/>
      <c r="D44" s="218"/>
      <c r="E44" s="34"/>
    </row>
    <row r="45" spans="3:4" ht="12">
      <c r="C45" s="48" t="s">
        <v>910</v>
      </c>
      <c r="D45" s="218"/>
    </row>
    <row r="46" spans="3:4" ht="12">
      <c r="C46" s="25" t="s">
        <v>506</v>
      </c>
      <c r="D46" s="218"/>
    </row>
    <row r="47" spans="3:4" ht="12">
      <c r="C47" s="48"/>
      <c r="D47" s="218"/>
    </row>
    <row r="48" spans="3:4" ht="12">
      <c r="C48" s="48" t="s">
        <v>569</v>
      </c>
      <c r="D48" s="218"/>
    </row>
  </sheetData>
  <printOptions/>
  <pageMargins left="0.75" right="0.75" top="1" bottom="1" header="0.5" footer="0.5"/>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sheetPr codeName="Sheet32"/>
  <dimension ref="B1:N43"/>
  <sheetViews>
    <sheetView showGridLines="0" workbookViewId="0" topLeftCell="A1">
      <selection activeCell="A1" sqref="A1"/>
    </sheetView>
  </sheetViews>
  <sheetFormatPr defaultColWidth="9.140625" defaultRowHeight="12.75"/>
  <cols>
    <col min="1" max="1" width="9.140625" style="132" customWidth="1"/>
    <col min="2" max="2" width="1.7109375" style="118" customWidth="1"/>
    <col min="3" max="3" width="14.00390625" style="118" customWidth="1"/>
    <col min="4" max="11" width="7.140625" style="118" customWidth="1"/>
    <col min="12" max="14" width="7.421875" style="118" customWidth="1"/>
    <col min="15" max="16384" width="9.140625" style="132" customWidth="1"/>
  </cols>
  <sheetData>
    <row r="1" spans="2:14" s="321" customFormat="1" ht="12.75">
      <c r="B1" s="297"/>
      <c r="C1" s="297"/>
      <c r="D1" s="297"/>
      <c r="E1" s="297"/>
      <c r="F1" s="297"/>
      <c r="G1" s="297"/>
      <c r="H1" s="297"/>
      <c r="I1" s="297"/>
      <c r="J1" s="297"/>
      <c r="K1" s="297"/>
      <c r="L1" s="297"/>
      <c r="M1" s="297"/>
      <c r="N1" s="297"/>
    </row>
    <row r="2" spans="3:14" ht="12.75">
      <c r="C2" s="48" t="s">
        <v>737</v>
      </c>
      <c r="D2" s="48"/>
      <c r="E2" s="48"/>
      <c r="F2" s="48"/>
      <c r="G2" s="48"/>
      <c r="H2" s="48"/>
      <c r="I2" s="48"/>
      <c r="J2" s="48"/>
      <c r="K2" s="48"/>
      <c r="L2" s="48"/>
      <c r="M2" s="48"/>
      <c r="N2" s="48"/>
    </row>
    <row r="3" spans="2:14" ht="12.75">
      <c r="B3" s="125"/>
      <c r="C3" s="48" t="s">
        <v>738</v>
      </c>
      <c r="D3" s="48"/>
      <c r="E3" s="48"/>
      <c r="F3" s="48"/>
      <c r="G3" s="48"/>
      <c r="H3" s="48"/>
      <c r="I3" s="48"/>
      <c r="J3" s="48"/>
      <c r="K3" s="48"/>
      <c r="L3" s="48"/>
      <c r="M3" s="48"/>
      <c r="N3" s="48"/>
    </row>
    <row r="4" spans="3:14" ht="12.75">
      <c r="C4" s="48" t="s">
        <v>888</v>
      </c>
      <c r="D4" s="48"/>
      <c r="E4" s="48"/>
      <c r="F4" s="48"/>
      <c r="G4" s="48"/>
      <c r="H4" s="48"/>
      <c r="I4" s="48"/>
      <c r="J4" s="48"/>
      <c r="K4" s="48"/>
      <c r="L4" s="48"/>
      <c r="M4" s="48"/>
      <c r="N4" s="48"/>
    </row>
    <row r="5" spans="3:14" ht="12.75">
      <c r="C5" s="48"/>
      <c r="D5" s="48"/>
      <c r="E5" s="48"/>
      <c r="F5" s="48"/>
      <c r="G5" s="48"/>
      <c r="H5" s="48"/>
      <c r="I5" s="48"/>
      <c r="J5" s="48"/>
      <c r="K5" s="48"/>
      <c r="L5" s="48"/>
      <c r="M5" s="48"/>
      <c r="N5" s="48"/>
    </row>
    <row r="6" spans="3:14" ht="12.75">
      <c r="C6" s="48" t="s">
        <v>911</v>
      </c>
      <c r="D6" s="48"/>
      <c r="E6" s="48"/>
      <c r="F6" s="48"/>
      <c r="G6" s="48"/>
      <c r="H6" s="48"/>
      <c r="I6" s="48"/>
      <c r="J6" s="48"/>
      <c r="K6" s="48"/>
      <c r="L6" s="48"/>
      <c r="M6" s="48"/>
      <c r="N6" s="48"/>
    </row>
    <row r="7" spans="3:14" ht="12.75">
      <c r="C7" s="48" t="s">
        <v>909</v>
      </c>
      <c r="D7" s="48"/>
      <c r="E7" s="48"/>
      <c r="F7" s="48"/>
      <c r="G7" s="48"/>
      <c r="H7" s="48"/>
      <c r="I7" s="48"/>
      <c r="J7" s="48"/>
      <c r="K7" s="48"/>
      <c r="L7" s="48"/>
      <c r="M7" s="48"/>
      <c r="N7" s="48"/>
    </row>
    <row r="8" spans="3:14" ht="12.75">
      <c r="C8" s="48"/>
      <c r="D8" s="48"/>
      <c r="E8" s="48"/>
      <c r="F8" s="48"/>
      <c r="G8" s="48"/>
      <c r="H8" s="48"/>
      <c r="I8" s="48"/>
      <c r="J8" s="48"/>
      <c r="K8" s="48"/>
      <c r="L8" s="48"/>
      <c r="M8" s="48"/>
      <c r="N8" s="48"/>
    </row>
    <row r="9" spans="2:14" ht="12.75">
      <c r="B9" s="133"/>
      <c r="C9" s="191"/>
      <c r="D9" s="187">
        <v>1996</v>
      </c>
      <c r="E9" s="187">
        <v>1997</v>
      </c>
      <c r="F9" s="187">
        <v>1998</v>
      </c>
      <c r="G9" s="187">
        <v>1999</v>
      </c>
      <c r="H9" s="187">
        <v>2000</v>
      </c>
      <c r="I9" s="187">
        <v>2001</v>
      </c>
      <c r="J9" s="187">
        <v>2002</v>
      </c>
      <c r="K9" s="187">
        <v>2003</v>
      </c>
      <c r="L9" s="187">
        <v>2004</v>
      </c>
      <c r="M9" s="187">
        <v>2005</v>
      </c>
      <c r="N9" s="187">
        <v>2006</v>
      </c>
    </row>
    <row r="10" spans="2:14" ht="12.75">
      <c r="B10" s="134"/>
      <c r="C10" s="196" t="s">
        <v>606</v>
      </c>
      <c r="D10" s="203" t="s">
        <v>603</v>
      </c>
      <c r="E10" s="203" t="s">
        <v>603</v>
      </c>
      <c r="F10" s="203">
        <v>313645</v>
      </c>
      <c r="G10" s="203">
        <v>380450</v>
      </c>
      <c r="H10" s="203">
        <v>406585</v>
      </c>
      <c r="I10" s="203">
        <v>424180</v>
      </c>
      <c r="J10" s="203">
        <v>421470</v>
      </c>
      <c r="K10" s="203">
        <v>337235</v>
      </c>
      <c r="L10" s="241">
        <v>268575</v>
      </c>
      <c r="M10" s="241">
        <v>227520</v>
      </c>
      <c r="N10" s="241">
        <v>192765</v>
      </c>
    </row>
    <row r="11" spans="2:14" ht="12.75">
      <c r="B11" s="135"/>
      <c r="C11" s="197" t="s">
        <v>810</v>
      </c>
      <c r="D11" s="204">
        <v>186525</v>
      </c>
      <c r="E11" s="204">
        <v>195570</v>
      </c>
      <c r="F11" s="204">
        <v>231290</v>
      </c>
      <c r="G11" s="204">
        <v>264060</v>
      </c>
      <c r="H11" s="204">
        <v>272585</v>
      </c>
      <c r="I11" s="204">
        <v>269585</v>
      </c>
      <c r="J11" s="204">
        <v>244035</v>
      </c>
      <c r="K11" s="204">
        <v>203055</v>
      </c>
      <c r="L11" s="242">
        <v>163050</v>
      </c>
      <c r="M11" s="242">
        <v>152680</v>
      </c>
      <c r="N11" s="204">
        <v>119565</v>
      </c>
    </row>
    <row r="12" spans="2:14" ht="12.75">
      <c r="B12" s="134"/>
      <c r="C12" s="196" t="s">
        <v>770</v>
      </c>
      <c r="D12" s="203">
        <v>12435</v>
      </c>
      <c r="E12" s="203">
        <v>11790</v>
      </c>
      <c r="F12" s="203">
        <v>21965</v>
      </c>
      <c r="G12" s="203">
        <v>35780</v>
      </c>
      <c r="H12" s="203">
        <v>42690</v>
      </c>
      <c r="I12" s="203">
        <v>24505</v>
      </c>
      <c r="J12" s="203">
        <v>18800</v>
      </c>
      <c r="K12" s="203">
        <v>13585</v>
      </c>
      <c r="L12" s="203">
        <v>12400</v>
      </c>
      <c r="M12" s="203">
        <v>12575</v>
      </c>
      <c r="N12" s="203">
        <v>8870</v>
      </c>
    </row>
    <row r="13" spans="2:14" ht="12.75">
      <c r="B13" s="134"/>
      <c r="C13" s="196" t="s">
        <v>771</v>
      </c>
      <c r="D13" s="203" t="s">
        <v>603</v>
      </c>
      <c r="E13" s="203">
        <v>370</v>
      </c>
      <c r="F13" s="203">
        <v>835</v>
      </c>
      <c r="G13" s="203">
        <v>1350</v>
      </c>
      <c r="H13" s="203">
        <v>1755</v>
      </c>
      <c r="I13" s="203">
        <v>2430</v>
      </c>
      <c r="J13" s="203">
        <v>2890</v>
      </c>
      <c r="K13" s="203">
        <v>1320</v>
      </c>
      <c r="L13" s="203">
        <v>985</v>
      </c>
      <c r="M13" s="203">
        <v>700</v>
      </c>
      <c r="N13" s="203">
        <v>500</v>
      </c>
    </row>
    <row r="14" spans="2:14" ht="12.75">
      <c r="B14" s="134"/>
      <c r="C14" s="196" t="s">
        <v>547</v>
      </c>
      <c r="D14" s="203" t="s">
        <v>603</v>
      </c>
      <c r="E14" s="203">
        <v>2110</v>
      </c>
      <c r="F14" s="203">
        <v>4085</v>
      </c>
      <c r="G14" s="203">
        <v>7355</v>
      </c>
      <c r="H14" s="203">
        <v>8790</v>
      </c>
      <c r="I14" s="203">
        <v>18095</v>
      </c>
      <c r="J14" s="203">
        <v>8485</v>
      </c>
      <c r="K14" s="203">
        <v>11400</v>
      </c>
      <c r="L14" s="203">
        <v>5300</v>
      </c>
      <c r="M14" s="203">
        <v>3590</v>
      </c>
      <c r="N14" s="203">
        <v>2730</v>
      </c>
    </row>
    <row r="15" spans="2:14" ht="12.75">
      <c r="B15" s="134"/>
      <c r="C15" s="196" t="s">
        <v>773</v>
      </c>
      <c r="D15" s="203">
        <v>5895</v>
      </c>
      <c r="E15" s="203">
        <v>5100</v>
      </c>
      <c r="F15" s="203">
        <v>5700</v>
      </c>
      <c r="G15" s="203">
        <v>6530</v>
      </c>
      <c r="H15" s="203">
        <v>10345</v>
      </c>
      <c r="I15" s="203">
        <v>12510</v>
      </c>
      <c r="J15" s="203">
        <v>5945</v>
      </c>
      <c r="K15" s="203">
        <v>4390</v>
      </c>
      <c r="L15" s="203">
        <v>3235</v>
      </c>
      <c r="M15" s="203">
        <v>2280</v>
      </c>
      <c r="N15" s="203">
        <v>1795</v>
      </c>
    </row>
    <row r="16" spans="2:14" ht="12.75">
      <c r="B16" s="134"/>
      <c r="C16" s="196" t="s">
        <v>774</v>
      </c>
      <c r="D16" s="203">
        <v>117335</v>
      </c>
      <c r="E16" s="203">
        <v>104355</v>
      </c>
      <c r="F16" s="203">
        <v>98645</v>
      </c>
      <c r="G16" s="203">
        <v>94775</v>
      </c>
      <c r="H16" s="203">
        <v>78565</v>
      </c>
      <c r="I16" s="203">
        <v>88285</v>
      </c>
      <c r="J16" s="203">
        <v>71125</v>
      </c>
      <c r="K16" s="203">
        <v>50565</v>
      </c>
      <c r="L16" s="203">
        <v>35605</v>
      </c>
      <c r="M16" s="203">
        <v>28915</v>
      </c>
      <c r="N16" s="203">
        <v>21030</v>
      </c>
    </row>
    <row r="17" spans="2:14" ht="12.75">
      <c r="B17" s="134"/>
      <c r="C17" s="196" t="s">
        <v>775</v>
      </c>
      <c r="D17" s="203" t="s">
        <v>603</v>
      </c>
      <c r="E17" s="203">
        <v>0</v>
      </c>
      <c r="F17" s="203">
        <v>25</v>
      </c>
      <c r="G17" s="203">
        <v>25</v>
      </c>
      <c r="H17" s="203">
        <v>5</v>
      </c>
      <c r="I17" s="203">
        <v>10</v>
      </c>
      <c r="J17" s="203">
        <v>10</v>
      </c>
      <c r="K17" s="203">
        <v>15</v>
      </c>
      <c r="L17" s="203">
        <v>10</v>
      </c>
      <c r="M17" s="203">
        <v>10</v>
      </c>
      <c r="N17" s="203">
        <v>5</v>
      </c>
    </row>
    <row r="18" spans="2:14" ht="12.75">
      <c r="B18" s="134"/>
      <c r="C18" s="196" t="s">
        <v>776</v>
      </c>
      <c r="D18" s="203">
        <v>1180</v>
      </c>
      <c r="E18" s="203">
        <v>3880</v>
      </c>
      <c r="F18" s="203">
        <v>4625</v>
      </c>
      <c r="G18" s="203">
        <v>7725</v>
      </c>
      <c r="H18" s="203">
        <v>10940</v>
      </c>
      <c r="I18" s="203">
        <v>10325</v>
      </c>
      <c r="J18" s="203">
        <v>11635</v>
      </c>
      <c r="K18" s="203">
        <v>7485</v>
      </c>
      <c r="L18" s="203">
        <v>4265</v>
      </c>
      <c r="M18" s="203">
        <v>4305</v>
      </c>
      <c r="N18" s="203">
        <v>4240</v>
      </c>
    </row>
    <row r="19" spans="2:14" ht="12.75">
      <c r="B19" s="134"/>
      <c r="C19" s="196" t="s">
        <v>777</v>
      </c>
      <c r="D19" s="203">
        <v>1640</v>
      </c>
      <c r="E19" s="203">
        <v>4375</v>
      </c>
      <c r="F19" s="203">
        <v>2950</v>
      </c>
      <c r="G19" s="203">
        <v>1530</v>
      </c>
      <c r="H19" s="203">
        <v>3085</v>
      </c>
      <c r="I19" s="203">
        <v>5500</v>
      </c>
      <c r="J19" s="203">
        <v>5665</v>
      </c>
      <c r="K19" s="203">
        <v>8180</v>
      </c>
      <c r="L19" s="203">
        <v>4470</v>
      </c>
      <c r="M19" s="203">
        <v>9050</v>
      </c>
      <c r="N19" s="203">
        <v>12265</v>
      </c>
    </row>
    <row r="20" spans="2:14" ht="12.75">
      <c r="B20" s="134"/>
      <c r="C20" s="196" t="s">
        <v>778</v>
      </c>
      <c r="D20" s="203">
        <v>4730</v>
      </c>
      <c r="E20" s="203">
        <v>4975</v>
      </c>
      <c r="F20" s="203">
        <v>4935</v>
      </c>
      <c r="G20" s="203">
        <v>8405</v>
      </c>
      <c r="H20" s="203">
        <v>7925</v>
      </c>
      <c r="I20" s="203">
        <v>9490</v>
      </c>
      <c r="J20" s="203">
        <v>6310</v>
      </c>
      <c r="K20" s="203">
        <v>5765</v>
      </c>
      <c r="L20" s="203">
        <v>5365</v>
      </c>
      <c r="M20" s="203">
        <v>5050</v>
      </c>
      <c r="N20" s="203">
        <v>5295</v>
      </c>
    </row>
    <row r="21" spans="2:14" ht="12.75">
      <c r="B21" s="134"/>
      <c r="C21" s="196" t="s">
        <v>600</v>
      </c>
      <c r="D21" s="203">
        <v>17405</v>
      </c>
      <c r="E21" s="203">
        <v>21415</v>
      </c>
      <c r="F21" s="203">
        <v>22375</v>
      </c>
      <c r="G21" s="203">
        <v>30905</v>
      </c>
      <c r="H21" s="203">
        <v>38745</v>
      </c>
      <c r="I21" s="203">
        <v>47290</v>
      </c>
      <c r="J21" s="203">
        <v>51085</v>
      </c>
      <c r="K21" s="203">
        <v>52205</v>
      </c>
      <c r="L21" s="203">
        <v>50545</v>
      </c>
      <c r="M21" s="203">
        <v>42580</v>
      </c>
      <c r="N21" s="203">
        <v>26270</v>
      </c>
    </row>
    <row r="22" spans="2:14" ht="12.75">
      <c r="B22" s="134"/>
      <c r="C22" s="196" t="s">
        <v>779</v>
      </c>
      <c r="D22" s="203">
        <v>680</v>
      </c>
      <c r="E22" s="203">
        <v>1890</v>
      </c>
      <c r="F22" s="203">
        <v>13100</v>
      </c>
      <c r="G22" s="203">
        <v>18450</v>
      </c>
      <c r="H22" s="203">
        <v>15195</v>
      </c>
      <c r="I22" s="203">
        <v>17400</v>
      </c>
      <c r="J22" s="203">
        <v>16015</v>
      </c>
      <c r="K22" s="203">
        <v>13705</v>
      </c>
      <c r="L22" s="203">
        <v>9630</v>
      </c>
      <c r="M22" s="203">
        <v>9345</v>
      </c>
      <c r="N22" s="203">
        <v>10350</v>
      </c>
    </row>
    <row r="23" spans="2:14" ht="12.75">
      <c r="B23" s="134"/>
      <c r="C23" s="196" t="s">
        <v>780</v>
      </c>
      <c r="D23" s="203" t="s">
        <v>603</v>
      </c>
      <c r="E23" s="203" t="s">
        <v>603</v>
      </c>
      <c r="F23" s="203">
        <v>225</v>
      </c>
      <c r="G23" s="203">
        <v>790</v>
      </c>
      <c r="H23" s="203">
        <v>650</v>
      </c>
      <c r="I23" s="203">
        <v>1620</v>
      </c>
      <c r="J23" s="203">
        <v>950</v>
      </c>
      <c r="K23" s="203">
        <v>4405</v>
      </c>
      <c r="L23" s="203">
        <v>9675</v>
      </c>
      <c r="M23" s="203">
        <v>7715</v>
      </c>
      <c r="N23" s="203">
        <v>4540</v>
      </c>
    </row>
    <row r="24" spans="2:14" ht="12.75">
      <c r="B24" s="134"/>
      <c r="C24" s="196" t="s">
        <v>781</v>
      </c>
      <c r="D24" s="203" t="s">
        <v>603</v>
      </c>
      <c r="E24" s="203" t="s">
        <v>603</v>
      </c>
      <c r="F24" s="203">
        <v>35</v>
      </c>
      <c r="G24" s="203">
        <v>20</v>
      </c>
      <c r="H24" s="203">
        <v>5</v>
      </c>
      <c r="I24" s="203">
        <v>15</v>
      </c>
      <c r="J24" s="203">
        <v>25</v>
      </c>
      <c r="K24" s="203">
        <v>5</v>
      </c>
      <c r="L24" s="203">
        <v>5</v>
      </c>
      <c r="M24" s="203">
        <v>20</v>
      </c>
      <c r="N24" s="203">
        <v>10</v>
      </c>
    </row>
    <row r="25" spans="2:14" ht="12.75">
      <c r="B25" s="134"/>
      <c r="C25" s="196" t="s">
        <v>782</v>
      </c>
      <c r="D25" s="203" t="s">
        <v>603</v>
      </c>
      <c r="E25" s="203">
        <v>240</v>
      </c>
      <c r="F25" s="203">
        <v>160</v>
      </c>
      <c r="G25" s="203">
        <v>145</v>
      </c>
      <c r="H25" s="203">
        <v>305</v>
      </c>
      <c r="I25" s="203">
        <v>425</v>
      </c>
      <c r="J25" s="203">
        <v>365</v>
      </c>
      <c r="K25" s="203">
        <v>395</v>
      </c>
      <c r="L25" s="203">
        <v>165</v>
      </c>
      <c r="M25" s="203">
        <v>100</v>
      </c>
      <c r="N25" s="203">
        <v>145</v>
      </c>
    </row>
    <row r="26" spans="2:14" ht="12.75">
      <c r="B26" s="134"/>
      <c r="C26" s="196" t="s">
        <v>601</v>
      </c>
      <c r="D26" s="203">
        <v>265</v>
      </c>
      <c r="E26" s="203">
        <v>435</v>
      </c>
      <c r="F26" s="203">
        <v>1710</v>
      </c>
      <c r="G26" s="203">
        <v>2930</v>
      </c>
      <c r="H26" s="203">
        <v>625</v>
      </c>
      <c r="I26" s="203">
        <v>685</v>
      </c>
      <c r="J26" s="203">
        <v>1040</v>
      </c>
      <c r="K26" s="203">
        <v>1550</v>
      </c>
      <c r="L26" s="203">
        <v>1575</v>
      </c>
      <c r="M26" s="203">
        <v>800</v>
      </c>
      <c r="N26" s="203">
        <v>525</v>
      </c>
    </row>
    <row r="27" spans="2:14" ht="12.75">
      <c r="B27" s="134"/>
      <c r="C27" s="196" t="s">
        <v>783</v>
      </c>
      <c r="D27" s="203">
        <v>1260</v>
      </c>
      <c r="E27" s="203" t="s">
        <v>603</v>
      </c>
      <c r="F27" s="203">
        <v>7120</v>
      </c>
      <c r="G27" s="203">
        <v>11500</v>
      </c>
      <c r="H27" s="203">
        <v>7800</v>
      </c>
      <c r="I27" s="203">
        <v>9555</v>
      </c>
      <c r="J27" s="203">
        <v>6410</v>
      </c>
      <c r="K27" s="203">
        <v>2400</v>
      </c>
      <c r="L27" s="203">
        <v>1600</v>
      </c>
      <c r="M27" s="203">
        <v>1610</v>
      </c>
      <c r="N27" s="203">
        <v>2115</v>
      </c>
    </row>
    <row r="28" spans="2:14" ht="12.75">
      <c r="B28" s="134"/>
      <c r="C28" s="196" t="s">
        <v>784</v>
      </c>
      <c r="D28" s="203" t="s">
        <v>603</v>
      </c>
      <c r="E28" s="203">
        <v>70</v>
      </c>
      <c r="F28" s="203">
        <v>160</v>
      </c>
      <c r="G28" s="203">
        <v>255</v>
      </c>
      <c r="H28" s="203">
        <v>160</v>
      </c>
      <c r="I28" s="203">
        <v>155</v>
      </c>
      <c r="J28" s="203">
        <v>350</v>
      </c>
      <c r="K28" s="203">
        <v>455</v>
      </c>
      <c r="L28" s="203">
        <v>995</v>
      </c>
      <c r="M28" s="203">
        <v>1165</v>
      </c>
      <c r="N28" s="203">
        <v>1270</v>
      </c>
    </row>
    <row r="29" spans="2:14" ht="12.75">
      <c r="B29" s="134"/>
      <c r="C29" s="196" t="s">
        <v>785</v>
      </c>
      <c r="D29" s="203">
        <v>22855</v>
      </c>
      <c r="E29" s="203">
        <v>34445</v>
      </c>
      <c r="F29" s="203">
        <v>45215</v>
      </c>
      <c r="G29" s="203">
        <v>39275</v>
      </c>
      <c r="H29" s="203">
        <v>43895</v>
      </c>
      <c r="I29" s="203">
        <v>32580</v>
      </c>
      <c r="J29" s="203">
        <v>18665</v>
      </c>
      <c r="K29" s="203">
        <v>13400</v>
      </c>
      <c r="L29" s="203">
        <v>9780</v>
      </c>
      <c r="M29" s="203">
        <v>12345</v>
      </c>
      <c r="N29" s="203">
        <v>14465</v>
      </c>
    </row>
    <row r="30" spans="2:14" ht="12.75">
      <c r="B30" s="134"/>
      <c r="C30" s="196" t="s">
        <v>786</v>
      </c>
      <c r="D30" s="203">
        <v>6990</v>
      </c>
      <c r="E30" s="203">
        <v>6720</v>
      </c>
      <c r="F30" s="203">
        <v>13805</v>
      </c>
      <c r="G30" s="203">
        <v>20130</v>
      </c>
      <c r="H30" s="203">
        <v>18285</v>
      </c>
      <c r="I30" s="203">
        <v>30125</v>
      </c>
      <c r="J30" s="203">
        <v>39355</v>
      </c>
      <c r="K30" s="203">
        <v>32360</v>
      </c>
      <c r="L30" s="203">
        <v>24635</v>
      </c>
      <c r="M30" s="203">
        <v>22460</v>
      </c>
      <c r="N30" s="203">
        <v>13350</v>
      </c>
    </row>
    <row r="31" spans="2:14" ht="12.75">
      <c r="B31" s="134"/>
      <c r="C31" s="196" t="s">
        <v>787</v>
      </c>
      <c r="D31" s="203">
        <v>600</v>
      </c>
      <c r="E31" s="203">
        <v>3580</v>
      </c>
      <c r="F31" s="203">
        <v>3425</v>
      </c>
      <c r="G31" s="203">
        <v>3060</v>
      </c>
      <c r="H31" s="203">
        <v>4660</v>
      </c>
      <c r="I31" s="203">
        <v>4480</v>
      </c>
      <c r="J31" s="203">
        <v>5170</v>
      </c>
      <c r="K31" s="203">
        <v>6810</v>
      </c>
      <c r="L31" s="203">
        <v>7925</v>
      </c>
      <c r="M31" s="203">
        <v>5240</v>
      </c>
      <c r="N31" s="203">
        <v>4225</v>
      </c>
    </row>
    <row r="32" spans="2:14" ht="12.75">
      <c r="B32" s="134"/>
      <c r="C32" s="196" t="s">
        <v>602</v>
      </c>
      <c r="D32" s="203">
        <v>270</v>
      </c>
      <c r="E32" s="203">
        <v>250</v>
      </c>
      <c r="F32" s="203">
        <v>355</v>
      </c>
      <c r="G32" s="203">
        <v>305</v>
      </c>
      <c r="H32" s="203">
        <v>225</v>
      </c>
      <c r="I32" s="203">
        <v>235</v>
      </c>
      <c r="J32" s="203">
        <v>245</v>
      </c>
      <c r="K32" s="203">
        <v>115</v>
      </c>
      <c r="L32" s="203">
        <v>115</v>
      </c>
      <c r="M32" s="203">
        <v>115</v>
      </c>
      <c r="N32" s="203">
        <v>130</v>
      </c>
    </row>
    <row r="33" spans="2:14" ht="12.75">
      <c r="B33" s="134"/>
      <c r="C33" s="196" t="s">
        <v>788</v>
      </c>
      <c r="D33" s="203">
        <v>585</v>
      </c>
      <c r="E33" s="203">
        <v>1425</v>
      </c>
      <c r="F33" s="203">
        <v>1235</v>
      </c>
      <c r="G33" s="203">
        <v>1665</v>
      </c>
      <c r="H33" s="203">
        <v>1365</v>
      </c>
      <c r="I33" s="203">
        <v>2280</v>
      </c>
      <c r="J33" s="203">
        <v>1000</v>
      </c>
      <c r="K33" s="203">
        <v>885</v>
      </c>
      <c r="L33" s="203">
        <v>545</v>
      </c>
      <c r="M33" s="203">
        <v>485</v>
      </c>
      <c r="N33" s="203">
        <v>380</v>
      </c>
    </row>
    <row r="34" spans="2:14" ht="12.75">
      <c r="B34" s="134"/>
      <c r="C34" s="196" t="s">
        <v>789</v>
      </c>
      <c r="D34" s="203">
        <v>35</v>
      </c>
      <c r="E34" s="203">
        <v>70</v>
      </c>
      <c r="F34" s="203">
        <v>335</v>
      </c>
      <c r="G34" s="203">
        <v>745</v>
      </c>
      <c r="H34" s="203">
        <v>9245</v>
      </c>
      <c r="I34" s="203">
        <v>1510</v>
      </c>
      <c r="J34" s="203">
        <v>650</v>
      </c>
      <c r="K34" s="203">
        <v>1050</v>
      </c>
      <c r="L34" s="203">
        <v>1090</v>
      </c>
      <c r="M34" s="203">
        <v>1550</v>
      </c>
      <c r="N34" s="203">
        <v>500</v>
      </c>
    </row>
    <row r="35" spans="2:14" ht="12.75">
      <c r="B35" s="134"/>
      <c r="C35" s="196" t="s">
        <v>790</v>
      </c>
      <c r="D35" s="203">
        <v>415</v>
      </c>
      <c r="E35" s="203">
        <v>645</v>
      </c>
      <c r="F35" s="203">
        <v>505</v>
      </c>
      <c r="G35" s="203">
        <v>1320</v>
      </c>
      <c r="H35" s="203">
        <v>1555</v>
      </c>
      <c r="I35" s="203">
        <v>8150</v>
      </c>
      <c r="J35" s="203">
        <v>9745</v>
      </c>
      <c r="K35" s="203">
        <v>10300</v>
      </c>
      <c r="L35" s="203">
        <v>11395</v>
      </c>
      <c r="M35" s="203">
        <v>3550</v>
      </c>
      <c r="N35" s="203">
        <v>2850</v>
      </c>
    </row>
    <row r="36" spans="2:14" ht="12.75">
      <c r="B36" s="134"/>
      <c r="C36" s="196" t="s">
        <v>791</v>
      </c>
      <c r="D36" s="203">
        <v>710</v>
      </c>
      <c r="E36" s="203">
        <v>970</v>
      </c>
      <c r="F36" s="203">
        <v>1270</v>
      </c>
      <c r="G36" s="203">
        <v>3105</v>
      </c>
      <c r="H36" s="203">
        <v>3170</v>
      </c>
      <c r="I36" s="203">
        <v>1650</v>
      </c>
      <c r="J36" s="203">
        <v>3445</v>
      </c>
      <c r="K36" s="203">
        <v>3090</v>
      </c>
      <c r="L36" s="203">
        <v>3575</v>
      </c>
      <c r="M36" s="203">
        <v>3595</v>
      </c>
      <c r="N36" s="203">
        <v>2275</v>
      </c>
    </row>
    <row r="37" spans="2:14" ht="12.75">
      <c r="B37" s="134"/>
      <c r="C37" s="196" t="s">
        <v>792</v>
      </c>
      <c r="D37" s="203">
        <v>5775</v>
      </c>
      <c r="E37" s="203">
        <v>9680</v>
      </c>
      <c r="F37" s="203">
        <v>12840</v>
      </c>
      <c r="G37" s="203">
        <v>11220</v>
      </c>
      <c r="H37" s="203">
        <v>16285</v>
      </c>
      <c r="I37" s="203">
        <v>23500</v>
      </c>
      <c r="J37" s="203">
        <v>33015</v>
      </c>
      <c r="K37" s="203">
        <v>31355</v>
      </c>
      <c r="L37" s="203">
        <v>23160</v>
      </c>
      <c r="M37" s="203">
        <v>17530</v>
      </c>
      <c r="N37" s="203">
        <v>24320</v>
      </c>
    </row>
    <row r="38" spans="2:14" ht="12.75">
      <c r="B38" s="135"/>
      <c r="C38" s="197" t="s">
        <v>793</v>
      </c>
      <c r="D38" s="204">
        <v>29640</v>
      </c>
      <c r="E38" s="204">
        <v>32500</v>
      </c>
      <c r="F38" s="204">
        <v>46015</v>
      </c>
      <c r="G38" s="204">
        <v>71160</v>
      </c>
      <c r="H38" s="204">
        <v>80315</v>
      </c>
      <c r="I38" s="204">
        <v>71365</v>
      </c>
      <c r="J38" s="204">
        <v>103080</v>
      </c>
      <c r="K38" s="204">
        <v>60045</v>
      </c>
      <c r="L38" s="204">
        <v>40625</v>
      </c>
      <c r="M38" s="204">
        <v>30840</v>
      </c>
      <c r="N38" s="204">
        <v>28320</v>
      </c>
    </row>
    <row r="39" spans="2:14" ht="12.75">
      <c r="B39" s="136"/>
      <c r="C39" s="219" t="s">
        <v>797</v>
      </c>
      <c r="D39" s="220" t="s">
        <v>603</v>
      </c>
      <c r="E39" s="220" t="s">
        <v>603</v>
      </c>
      <c r="F39" s="220" t="s">
        <v>603</v>
      </c>
      <c r="G39" s="220" t="s">
        <v>603</v>
      </c>
      <c r="H39" s="220" t="s">
        <v>603</v>
      </c>
      <c r="I39" s="220" t="s">
        <v>603</v>
      </c>
      <c r="J39" s="220" t="s">
        <v>603</v>
      </c>
      <c r="K39" s="220" t="s">
        <v>603</v>
      </c>
      <c r="L39" s="220" t="s">
        <v>603</v>
      </c>
      <c r="M39" s="220">
        <v>85</v>
      </c>
      <c r="N39" s="220">
        <v>40</v>
      </c>
    </row>
    <row r="40" spans="2:14" ht="12.75">
      <c r="B40" s="137"/>
      <c r="C40" s="194" t="s">
        <v>798</v>
      </c>
      <c r="D40" s="203">
        <v>1780</v>
      </c>
      <c r="E40" s="203">
        <v>2270</v>
      </c>
      <c r="F40" s="203">
        <v>8375</v>
      </c>
      <c r="G40" s="203">
        <v>10160</v>
      </c>
      <c r="H40" s="203">
        <v>10845</v>
      </c>
      <c r="I40" s="203">
        <v>14770</v>
      </c>
      <c r="J40" s="203">
        <v>17480</v>
      </c>
      <c r="K40" s="203">
        <v>16020</v>
      </c>
      <c r="L40" s="203">
        <v>7950</v>
      </c>
      <c r="M40" s="203">
        <v>5400</v>
      </c>
      <c r="N40" s="205">
        <v>5320</v>
      </c>
    </row>
    <row r="41" spans="2:14" ht="12.75">
      <c r="B41" s="135"/>
      <c r="C41" s="197" t="s">
        <v>799</v>
      </c>
      <c r="D41" s="204">
        <v>18060</v>
      </c>
      <c r="E41" s="204">
        <v>23185</v>
      </c>
      <c r="F41" s="204">
        <v>39735</v>
      </c>
      <c r="G41" s="204">
        <v>43935</v>
      </c>
      <c r="H41" s="204">
        <v>15780</v>
      </c>
      <c r="I41" s="204">
        <v>18720</v>
      </c>
      <c r="J41" s="204">
        <v>24255</v>
      </c>
      <c r="K41" s="204">
        <v>18920</v>
      </c>
      <c r="L41" s="204">
        <v>12730</v>
      </c>
      <c r="M41" s="204">
        <v>8650</v>
      </c>
      <c r="N41" s="204">
        <v>8580</v>
      </c>
    </row>
    <row r="42" spans="2:14" ht="12.75">
      <c r="B42" s="134"/>
      <c r="C42" s="196"/>
      <c r="D42" s="221"/>
      <c r="E42" s="221"/>
      <c r="F42" s="221"/>
      <c r="G42" s="221"/>
      <c r="H42" s="221"/>
      <c r="I42" s="221"/>
      <c r="J42" s="221"/>
      <c r="K42" s="221"/>
      <c r="L42" s="221"/>
      <c r="M42" s="221"/>
      <c r="N42" s="222"/>
    </row>
    <row r="43" spans="2:14" s="138" customFormat="1" ht="12.75">
      <c r="B43" s="137"/>
      <c r="C43" s="25" t="s">
        <v>506</v>
      </c>
      <c r="D43" s="207"/>
      <c r="E43" s="207"/>
      <c r="F43" s="207"/>
      <c r="G43" s="207"/>
      <c r="H43" s="207"/>
      <c r="I43" s="207"/>
      <c r="J43" s="207"/>
      <c r="K43" s="207"/>
      <c r="L43" s="207"/>
      <c r="M43" s="207"/>
      <c r="N43" s="206"/>
    </row>
  </sheetData>
  <printOptions/>
  <pageMargins left="0.75" right="0.75" top="1" bottom="1" header="0.5" footer="0.5"/>
  <pageSetup horizontalDpi="2400" verticalDpi="2400" orientation="portrait" paperSize="9" r:id="rId1"/>
</worksheet>
</file>

<file path=xl/worksheets/sheet67.xml><?xml version="1.0" encoding="utf-8"?>
<worksheet xmlns="http://schemas.openxmlformats.org/spreadsheetml/2006/main" xmlns:r="http://schemas.openxmlformats.org/officeDocument/2006/relationships">
  <sheetPr codeName="Sheet34"/>
  <dimension ref="B1:M51"/>
  <sheetViews>
    <sheetView showGridLines="0" workbookViewId="0" topLeftCell="A1">
      <selection activeCell="A1" sqref="A1"/>
    </sheetView>
  </sheetViews>
  <sheetFormatPr defaultColWidth="9.140625" defaultRowHeight="12.75"/>
  <cols>
    <col min="1" max="1" width="9.140625" style="132" customWidth="1"/>
    <col min="2" max="2" width="0.85546875" style="118" customWidth="1"/>
    <col min="3" max="3" width="15.8515625" style="118" customWidth="1"/>
    <col min="4" max="13" width="7.8515625" style="118" customWidth="1"/>
    <col min="14" max="16384" width="9.140625" style="132" customWidth="1"/>
  </cols>
  <sheetData>
    <row r="1" spans="2:13" s="321" customFormat="1" ht="12.75">
      <c r="B1" s="297"/>
      <c r="C1" s="297"/>
      <c r="D1" s="297"/>
      <c r="E1" s="297"/>
      <c r="F1" s="297"/>
      <c r="G1" s="297"/>
      <c r="H1" s="297"/>
      <c r="I1" s="297"/>
      <c r="J1" s="297"/>
      <c r="K1" s="297"/>
      <c r="L1" s="297"/>
      <c r="M1" s="297"/>
    </row>
    <row r="2" spans="3:13" ht="12.75">
      <c r="C2" s="48" t="s">
        <v>737</v>
      </c>
      <c r="D2" s="48"/>
      <c r="E2" s="48"/>
      <c r="F2" s="48"/>
      <c r="G2" s="48"/>
      <c r="H2" s="48"/>
      <c r="I2" s="48"/>
      <c r="J2" s="48"/>
      <c r="K2" s="48"/>
      <c r="L2" s="48"/>
      <c r="M2" s="48"/>
    </row>
    <row r="3" spans="2:13" ht="12.75">
      <c r="B3" s="125"/>
      <c r="C3" s="48" t="s">
        <v>738</v>
      </c>
      <c r="D3" s="48"/>
      <c r="E3" s="48"/>
      <c r="F3" s="48"/>
      <c r="G3" s="48"/>
      <c r="H3" s="48"/>
      <c r="I3" s="48"/>
      <c r="J3" s="48"/>
      <c r="K3" s="48"/>
      <c r="L3" s="48"/>
      <c r="M3" s="48"/>
    </row>
    <row r="4" spans="3:13" ht="12.75">
      <c r="C4" s="48" t="s">
        <v>888</v>
      </c>
      <c r="D4" s="48"/>
      <c r="E4" s="48"/>
      <c r="F4" s="48"/>
      <c r="G4" s="48"/>
      <c r="H4" s="48"/>
      <c r="I4" s="48"/>
      <c r="J4" s="48"/>
      <c r="K4" s="48"/>
      <c r="L4" s="48"/>
      <c r="M4" s="48"/>
    </row>
    <row r="5" spans="3:13" ht="12.75">
      <c r="C5" s="48"/>
      <c r="D5" s="48"/>
      <c r="E5" s="48"/>
      <c r="F5" s="48"/>
      <c r="G5" s="48"/>
      <c r="H5" s="48"/>
      <c r="I5" s="48"/>
      <c r="J5" s="48"/>
      <c r="K5" s="48"/>
      <c r="L5" s="48"/>
      <c r="M5" s="48"/>
    </row>
    <row r="6" spans="3:13" ht="12.75">
      <c r="C6" s="48" t="s">
        <v>912</v>
      </c>
      <c r="D6" s="48"/>
      <c r="E6" s="48"/>
      <c r="F6" s="48"/>
      <c r="G6" s="48"/>
      <c r="H6" s="48"/>
      <c r="I6" s="48"/>
      <c r="J6" s="48"/>
      <c r="K6" s="48"/>
      <c r="L6" s="48"/>
      <c r="M6" s="48"/>
    </row>
    <row r="7" spans="3:13" ht="12.75">
      <c r="C7" s="48" t="s">
        <v>909</v>
      </c>
      <c r="D7" s="48"/>
      <c r="E7" s="48"/>
      <c r="F7" s="48"/>
      <c r="G7" s="48"/>
      <c r="H7" s="48"/>
      <c r="I7" s="48"/>
      <c r="J7" s="48"/>
      <c r="K7" s="48"/>
      <c r="L7" s="48"/>
      <c r="M7" s="48"/>
    </row>
    <row r="8" spans="3:13" ht="18.75" customHeight="1">
      <c r="C8" s="48"/>
      <c r="D8" s="223"/>
      <c r="E8" s="223"/>
      <c r="F8" s="223"/>
      <c r="G8" s="223"/>
      <c r="H8" s="314" t="s">
        <v>913</v>
      </c>
      <c r="I8" s="314"/>
      <c r="J8" s="314"/>
      <c r="K8" s="314"/>
      <c r="L8" s="306" t="s">
        <v>552</v>
      </c>
      <c r="M8" s="306"/>
    </row>
    <row r="9" spans="2:13" ht="28.5" customHeight="1">
      <c r="B9" s="127"/>
      <c r="C9" s="183"/>
      <c r="D9" s="306" t="s">
        <v>548</v>
      </c>
      <c r="E9" s="306"/>
      <c r="F9" s="306" t="s">
        <v>549</v>
      </c>
      <c r="G9" s="306"/>
      <c r="H9" s="313" t="s">
        <v>550</v>
      </c>
      <c r="I9" s="313"/>
      <c r="J9" s="313" t="s">
        <v>551</v>
      </c>
      <c r="K9" s="313"/>
      <c r="L9" s="306"/>
      <c r="M9" s="306"/>
    </row>
    <row r="10" spans="2:13" s="139" customFormat="1" ht="18.75" customHeight="1">
      <c r="B10" s="150"/>
      <c r="C10" s="224"/>
      <c r="D10" s="202">
        <v>2004</v>
      </c>
      <c r="E10" s="202">
        <v>2005</v>
      </c>
      <c r="F10" s="202">
        <v>2005</v>
      </c>
      <c r="G10" s="202">
        <v>2006</v>
      </c>
      <c r="H10" s="202">
        <v>2005</v>
      </c>
      <c r="I10" s="202">
        <v>2006</v>
      </c>
      <c r="J10" s="202">
        <v>2005</v>
      </c>
      <c r="K10" s="202">
        <v>2006</v>
      </c>
      <c r="L10" s="202">
        <v>2005</v>
      </c>
      <c r="M10" s="202">
        <v>2006</v>
      </c>
    </row>
    <row r="11" spans="2:13" s="140" customFormat="1" ht="12.75">
      <c r="B11" s="136"/>
      <c r="C11" s="219" t="s">
        <v>606</v>
      </c>
      <c r="D11" s="220" t="s">
        <v>603</v>
      </c>
      <c r="E11" s="220" t="s">
        <v>603</v>
      </c>
      <c r="F11" s="243">
        <v>227520</v>
      </c>
      <c r="G11" s="243">
        <v>192765</v>
      </c>
      <c r="H11" s="243">
        <f>SUM(H13:H39)</f>
        <v>292285</v>
      </c>
      <c r="I11" s="243">
        <v>237985</v>
      </c>
      <c r="J11" s="244">
        <v>61.44353668883598</v>
      </c>
      <c r="K11" s="244">
        <v>57.81082568884444</v>
      </c>
      <c r="L11" s="243">
        <v>46730</v>
      </c>
      <c r="M11" s="243">
        <v>55140</v>
      </c>
    </row>
    <row r="12" spans="2:13" s="140" customFormat="1" ht="12.75">
      <c r="B12" s="135"/>
      <c r="C12" s="197" t="s">
        <v>810</v>
      </c>
      <c r="D12" s="204" t="s">
        <v>603</v>
      </c>
      <c r="E12" s="204" t="s">
        <v>603</v>
      </c>
      <c r="F12" s="242">
        <v>152680</v>
      </c>
      <c r="G12" s="242">
        <v>119565</v>
      </c>
      <c r="H12" s="242">
        <f>+H13+H17+H19+H20+H21+H22+H23+H27+H30+H31+H33+H35+H37</f>
        <v>202955</v>
      </c>
      <c r="I12" s="242">
        <f>+I13+I17+I19+I20+I21+I22+I23+I27+I30+I31+I33+I35+I37</f>
        <v>139655</v>
      </c>
      <c r="J12" s="245">
        <v>60.92065587986046</v>
      </c>
      <c r="K12" s="245">
        <v>68.40220839390186</v>
      </c>
      <c r="L12" s="242">
        <v>31855</v>
      </c>
      <c r="M12" s="242">
        <v>22845</v>
      </c>
    </row>
    <row r="13" spans="2:13" s="140" customFormat="1" ht="12.75">
      <c r="B13" s="134"/>
      <c r="C13" s="196" t="s">
        <v>770</v>
      </c>
      <c r="D13" s="203" t="s">
        <v>603</v>
      </c>
      <c r="E13" s="203" t="s">
        <v>603</v>
      </c>
      <c r="F13" s="241">
        <v>12575</v>
      </c>
      <c r="G13" s="241">
        <v>8870</v>
      </c>
      <c r="H13" s="241">
        <v>17585</v>
      </c>
      <c r="I13" s="241">
        <v>8345</v>
      </c>
      <c r="J13" s="246">
        <v>58.81048501734235</v>
      </c>
      <c r="K13" s="246">
        <v>70.76443805415768</v>
      </c>
      <c r="L13" s="241">
        <v>3700</v>
      </c>
      <c r="M13" s="241">
        <v>2440</v>
      </c>
    </row>
    <row r="14" spans="2:13" s="140" customFormat="1" ht="12.75">
      <c r="B14" s="134"/>
      <c r="C14" s="196" t="s">
        <v>771</v>
      </c>
      <c r="D14" s="203" t="s">
        <v>603</v>
      </c>
      <c r="E14" s="203" t="s">
        <v>603</v>
      </c>
      <c r="F14" s="241">
        <v>700</v>
      </c>
      <c r="G14" s="241">
        <v>500</v>
      </c>
      <c r="H14" s="241">
        <v>945</v>
      </c>
      <c r="I14" s="241">
        <v>695</v>
      </c>
      <c r="J14" s="246">
        <v>40.25423728813559</v>
      </c>
      <c r="K14" s="246">
        <v>30.979827089337174</v>
      </c>
      <c r="L14" s="241">
        <v>85</v>
      </c>
      <c r="M14" s="241">
        <v>95</v>
      </c>
    </row>
    <row r="15" spans="2:13" s="140" customFormat="1" ht="12.75">
      <c r="B15" s="134"/>
      <c r="C15" s="196" t="s">
        <v>547</v>
      </c>
      <c r="D15" s="203">
        <v>5020</v>
      </c>
      <c r="E15" s="203">
        <v>2626</v>
      </c>
      <c r="F15" s="241">
        <v>3590</v>
      </c>
      <c r="G15" s="241">
        <v>2730</v>
      </c>
      <c r="H15" s="241">
        <v>4375</v>
      </c>
      <c r="I15" s="241">
        <v>3020</v>
      </c>
      <c r="J15" s="246">
        <v>60.237659963436926</v>
      </c>
      <c r="K15" s="246">
        <v>72.64900662251655</v>
      </c>
      <c r="L15" s="241">
        <v>330</v>
      </c>
      <c r="M15" s="241">
        <v>365</v>
      </c>
    </row>
    <row r="16" spans="2:13" s="140" customFormat="1" ht="12.75">
      <c r="B16" s="134"/>
      <c r="C16" s="196" t="s">
        <v>773</v>
      </c>
      <c r="D16" s="203">
        <v>14976</v>
      </c>
      <c r="E16" s="203">
        <v>10197</v>
      </c>
      <c r="F16" s="241">
        <v>2280</v>
      </c>
      <c r="G16" s="241">
        <v>1795</v>
      </c>
      <c r="H16" s="241">
        <v>1325</v>
      </c>
      <c r="I16" s="241">
        <v>985</v>
      </c>
      <c r="J16" s="246">
        <v>82.7430293896006</v>
      </c>
      <c r="K16" s="246">
        <v>80.48780487804879</v>
      </c>
      <c r="L16" s="241">
        <v>230</v>
      </c>
      <c r="M16" s="241">
        <v>190</v>
      </c>
    </row>
    <row r="17" spans="2:13" s="140" customFormat="1" ht="12.75">
      <c r="B17" s="134"/>
      <c r="C17" s="196" t="s">
        <v>774</v>
      </c>
      <c r="D17" s="203">
        <v>127153</v>
      </c>
      <c r="E17" s="203">
        <v>117241</v>
      </c>
      <c r="F17" s="241">
        <v>28915</v>
      </c>
      <c r="G17" s="241">
        <v>21030</v>
      </c>
      <c r="H17" s="241">
        <v>48100</v>
      </c>
      <c r="I17" s="241">
        <v>30760</v>
      </c>
      <c r="J17" s="246">
        <v>57.07039208348925</v>
      </c>
      <c r="K17" s="246">
        <v>57.80747098410222</v>
      </c>
      <c r="L17" s="241">
        <v>3120</v>
      </c>
      <c r="M17" s="241">
        <v>1950</v>
      </c>
    </row>
    <row r="18" spans="2:13" s="140" customFormat="1" ht="12.75">
      <c r="B18" s="134"/>
      <c r="C18" s="196" t="s">
        <v>775</v>
      </c>
      <c r="D18" s="203">
        <v>6543</v>
      </c>
      <c r="E18" s="203">
        <v>7072</v>
      </c>
      <c r="F18" s="241">
        <v>10</v>
      </c>
      <c r="G18" s="241">
        <v>5</v>
      </c>
      <c r="H18" s="241">
        <v>15</v>
      </c>
      <c r="I18" s="241">
        <v>5</v>
      </c>
      <c r="J18" s="246">
        <v>69.23076923076923</v>
      </c>
      <c r="K18" s="246">
        <v>71.42857142857143</v>
      </c>
      <c r="L18" s="241">
        <v>5</v>
      </c>
      <c r="M18" s="241">
        <v>0</v>
      </c>
    </row>
    <row r="19" spans="2:13" s="140" customFormat="1" ht="12.75">
      <c r="B19" s="134"/>
      <c r="C19" s="196" t="s">
        <v>776</v>
      </c>
      <c r="D19" s="203">
        <v>3784</v>
      </c>
      <c r="E19" s="203">
        <v>4073</v>
      </c>
      <c r="F19" s="241">
        <v>4305</v>
      </c>
      <c r="G19" s="241">
        <v>4240</v>
      </c>
      <c r="H19" s="241">
        <v>5240</v>
      </c>
      <c r="I19" s="241">
        <v>4245</v>
      </c>
      <c r="J19" s="246">
        <v>91.3201068294544</v>
      </c>
      <c r="K19" s="246">
        <v>90.64561734213007</v>
      </c>
      <c r="L19" s="241">
        <v>455</v>
      </c>
      <c r="M19" s="241">
        <v>395</v>
      </c>
    </row>
    <row r="20" spans="2:13" s="140" customFormat="1" ht="12.75">
      <c r="B20" s="134"/>
      <c r="C20" s="196" t="s">
        <v>777</v>
      </c>
      <c r="D20" s="203" t="s">
        <v>603</v>
      </c>
      <c r="E20" s="203" t="s">
        <v>603</v>
      </c>
      <c r="F20" s="241">
        <v>9050</v>
      </c>
      <c r="G20" s="241">
        <v>12265</v>
      </c>
      <c r="H20" s="241">
        <v>10420</v>
      </c>
      <c r="I20" s="241">
        <v>11180</v>
      </c>
      <c r="J20" s="246">
        <v>43.99769695806545</v>
      </c>
      <c r="K20" s="246">
        <v>85.88424724930674</v>
      </c>
      <c r="L20" s="241">
        <v>125</v>
      </c>
      <c r="M20" s="241">
        <v>195</v>
      </c>
    </row>
    <row r="21" spans="2:13" s="140" customFormat="1" ht="12.75">
      <c r="B21" s="134"/>
      <c r="C21" s="196" t="s">
        <v>778</v>
      </c>
      <c r="D21" s="203">
        <v>38220</v>
      </c>
      <c r="E21" s="203">
        <v>42860</v>
      </c>
      <c r="F21" s="241">
        <v>5050</v>
      </c>
      <c r="G21" s="241">
        <v>5295</v>
      </c>
      <c r="H21" s="241">
        <v>5140</v>
      </c>
      <c r="I21" s="241">
        <v>4065</v>
      </c>
      <c r="J21" s="246">
        <v>93.26717260167348</v>
      </c>
      <c r="K21" s="246">
        <v>94.95570866141733</v>
      </c>
      <c r="L21" s="241">
        <v>345</v>
      </c>
      <c r="M21" s="241">
        <v>205</v>
      </c>
    </row>
    <row r="22" spans="2:13" s="140" customFormat="1" ht="12.75">
      <c r="B22" s="134"/>
      <c r="C22" s="196" t="s">
        <v>600</v>
      </c>
      <c r="D22" s="203">
        <v>168826</v>
      </c>
      <c r="E22" s="203">
        <v>154827</v>
      </c>
      <c r="F22" s="241">
        <v>42580</v>
      </c>
      <c r="G22" s="241">
        <v>26270</v>
      </c>
      <c r="H22" s="241">
        <v>51270</v>
      </c>
      <c r="I22" s="241">
        <v>37715</v>
      </c>
      <c r="J22" s="246">
        <v>91.8396005617101</v>
      </c>
      <c r="K22" s="246">
        <v>92.23385920721199</v>
      </c>
      <c r="L22" s="241">
        <v>4185</v>
      </c>
      <c r="M22" s="241">
        <v>2930</v>
      </c>
    </row>
    <row r="23" spans="2:13" s="140" customFormat="1" ht="12.75">
      <c r="B23" s="134"/>
      <c r="C23" s="196" t="s">
        <v>779</v>
      </c>
      <c r="D23" s="203" t="s">
        <v>603</v>
      </c>
      <c r="E23" s="203" t="s">
        <v>603</v>
      </c>
      <c r="F23" s="241">
        <v>9345</v>
      </c>
      <c r="G23" s="241">
        <v>10350</v>
      </c>
      <c r="H23" s="241">
        <v>20055</v>
      </c>
      <c r="I23" s="241">
        <v>9260</v>
      </c>
      <c r="J23" s="246">
        <v>36.31694425052358</v>
      </c>
      <c r="K23" s="246">
        <v>39.751619870410366</v>
      </c>
      <c r="L23" s="241">
        <v>5295</v>
      </c>
      <c r="M23" s="241">
        <v>5215</v>
      </c>
    </row>
    <row r="24" spans="2:13" s="140" customFormat="1" ht="12.75">
      <c r="B24" s="134"/>
      <c r="C24" s="196" t="s">
        <v>780</v>
      </c>
      <c r="D24" s="203" t="s">
        <v>603</v>
      </c>
      <c r="E24" s="203">
        <v>3952</v>
      </c>
      <c r="F24" s="241">
        <v>7715</v>
      </c>
      <c r="G24" s="241">
        <v>4540</v>
      </c>
      <c r="H24" s="241">
        <v>5795</v>
      </c>
      <c r="I24" s="241">
        <v>5585</v>
      </c>
      <c r="J24" s="246">
        <v>53.93374741200828</v>
      </c>
      <c r="K24" s="246">
        <v>31.84667741357693</v>
      </c>
      <c r="L24" s="241">
        <v>160</v>
      </c>
      <c r="M24" s="241">
        <v>170</v>
      </c>
    </row>
    <row r="25" spans="2:13" s="140" customFormat="1" ht="12.75">
      <c r="B25" s="134"/>
      <c r="C25" s="196" t="s">
        <v>781</v>
      </c>
      <c r="D25" s="203">
        <v>17178</v>
      </c>
      <c r="E25" s="203">
        <v>20106</v>
      </c>
      <c r="F25" s="241">
        <v>20</v>
      </c>
      <c r="G25" s="241">
        <v>10</v>
      </c>
      <c r="H25" s="241">
        <v>10</v>
      </c>
      <c r="I25" s="241">
        <v>15</v>
      </c>
      <c r="J25" s="246">
        <v>41.66666666666667</v>
      </c>
      <c r="K25" s="246">
        <v>7.142857142857142</v>
      </c>
      <c r="L25" s="241">
        <v>0</v>
      </c>
      <c r="M25" s="241">
        <v>10</v>
      </c>
    </row>
    <row r="26" spans="2:13" s="140" customFormat="1" ht="12.75">
      <c r="B26" s="134"/>
      <c r="C26" s="196" t="s">
        <v>782</v>
      </c>
      <c r="D26" s="203">
        <v>610</v>
      </c>
      <c r="E26" s="203">
        <v>435</v>
      </c>
      <c r="F26" s="241">
        <v>100</v>
      </c>
      <c r="G26" s="241">
        <v>145</v>
      </c>
      <c r="H26" s="241">
        <v>385</v>
      </c>
      <c r="I26" s="241">
        <v>445</v>
      </c>
      <c r="J26" s="246">
        <v>7.8125</v>
      </c>
      <c r="K26" s="246">
        <v>6.531531531531531</v>
      </c>
      <c r="L26" s="241">
        <v>345</v>
      </c>
      <c r="M26" s="241">
        <v>395</v>
      </c>
    </row>
    <row r="27" spans="2:13" s="140" customFormat="1" ht="12.75">
      <c r="B27" s="134"/>
      <c r="C27" s="196" t="s">
        <v>601</v>
      </c>
      <c r="D27" s="203">
        <v>841</v>
      </c>
      <c r="E27" s="203">
        <v>954</v>
      </c>
      <c r="F27" s="241">
        <v>800</v>
      </c>
      <c r="G27" s="241">
        <v>525</v>
      </c>
      <c r="H27" s="241">
        <v>1480</v>
      </c>
      <c r="I27" s="241">
        <v>890</v>
      </c>
      <c r="J27" s="246">
        <v>37.38191632928475</v>
      </c>
      <c r="K27" s="246">
        <v>55.55555555555556</v>
      </c>
      <c r="L27" s="241">
        <v>670</v>
      </c>
      <c r="M27" s="241">
        <v>370</v>
      </c>
    </row>
    <row r="28" spans="2:13" s="140" customFormat="1" ht="12.75">
      <c r="B28" s="134"/>
      <c r="C28" s="196" t="s">
        <v>783</v>
      </c>
      <c r="D28" s="203">
        <v>5432</v>
      </c>
      <c r="E28" s="203" t="s">
        <v>603</v>
      </c>
      <c r="F28" s="241">
        <v>1610</v>
      </c>
      <c r="G28" s="241">
        <v>2115</v>
      </c>
      <c r="H28" s="241">
        <v>1655</v>
      </c>
      <c r="I28" s="241">
        <v>2020</v>
      </c>
      <c r="J28" s="246">
        <v>51.571946795646916</v>
      </c>
      <c r="K28" s="246">
        <v>60.307234886025775</v>
      </c>
      <c r="L28" s="241">
        <v>190</v>
      </c>
      <c r="M28" s="241">
        <v>200</v>
      </c>
    </row>
    <row r="29" spans="2:13" s="140" customFormat="1" ht="12.75">
      <c r="B29" s="134"/>
      <c r="C29" s="196" t="s">
        <v>784</v>
      </c>
      <c r="D29" s="203" t="s">
        <v>603</v>
      </c>
      <c r="E29" s="203" t="s">
        <v>603</v>
      </c>
      <c r="F29" s="241">
        <v>1165</v>
      </c>
      <c r="G29" s="241">
        <v>1270</v>
      </c>
      <c r="H29" s="241">
        <v>1160</v>
      </c>
      <c r="I29" s="241">
        <v>1185</v>
      </c>
      <c r="J29" s="246">
        <v>50.086355785837654</v>
      </c>
      <c r="K29" s="246">
        <v>53.709949409780776</v>
      </c>
      <c r="L29" s="241">
        <v>520</v>
      </c>
      <c r="M29" s="241">
        <v>550</v>
      </c>
    </row>
    <row r="30" spans="2:13" s="140" customFormat="1" ht="12.75">
      <c r="B30" s="134"/>
      <c r="C30" s="196" t="s">
        <v>785</v>
      </c>
      <c r="D30" s="203">
        <v>26171</v>
      </c>
      <c r="E30" s="203">
        <v>28488</v>
      </c>
      <c r="F30" s="241">
        <v>12345</v>
      </c>
      <c r="G30" s="241">
        <v>14465</v>
      </c>
      <c r="H30" s="241">
        <v>19750</v>
      </c>
      <c r="I30" s="241">
        <v>14180</v>
      </c>
      <c r="J30" s="246">
        <v>40.93164556962025</v>
      </c>
      <c r="K30" s="246">
        <v>53.021648684860025</v>
      </c>
      <c r="L30" s="241">
        <v>8820</v>
      </c>
      <c r="M30" s="241">
        <v>4345</v>
      </c>
    </row>
    <row r="31" spans="2:13" s="140" customFormat="1" ht="12.75">
      <c r="B31" s="134"/>
      <c r="C31" s="196" t="s">
        <v>786</v>
      </c>
      <c r="D31" s="203">
        <v>41645</v>
      </c>
      <c r="E31" s="203">
        <v>34876</v>
      </c>
      <c r="F31" s="241">
        <v>22460</v>
      </c>
      <c r="G31" s="241">
        <v>13350</v>
      </c>
      <c r="H31" s="241">
        <v>18585</v>
      </c>
      <c r="I31" s="241">
        <v>15490</v>
      </c>
      <c r="J31" s="246">
        <v>29.19244633345887</v>
      </c>
      <c r="K31" s="246">
        <v>37.88094008264463</v>
      </c>
      <c r="L31" s="241">
        <v>4530</v>
      </c>
      <c r="M31" s="241">
        <v>4065</v>
      </c>
    </row>
    <row r="32" spans="2:13" s="140" customFormat="1" ht="12.75">
      <c r="B32" s="134"/>
      <c r="C32" s="196" t="s">
        <v>787</v>
      </c>
      <c r="D32" s="203">
        <v>1937</v>
      </c>
      <c r="E32" s="203">
        <v>2866</v>
      </c>
      <c r="F32" s="241">
        <v>5240</v>
      </c>
      <c r="G32" s="241">
        <v>4225</v>
      </c>
      <c r="H32" s="241">
        <v>8840</v>
      </c>
      <c r="I32" s="241">
        <v>7280</v>
      </c>
      <c r="J32" s="246">
        <v>25.834181653659087</v>
      </c>
      <c r="K32" s="246">
        <v>12.872647341667811</v>
      </c>
      <c r="L32" s="241">
        <v>2145</v>
      </c>
      <c r="M32" s="241">
        <v>2465</v>
      </c>
    </row>
    <row r="33" spans="2:13" s="140" customFormat="1" ht="12.75">
      <c r="B33" s="134"/>
      <c r="C33" s="196" t="s">
        <v>602</v>
      </c>
      <c r="D33" s="203">
        <v>1346</v>
      </c>
      <c r="E33" s="203" t="s">
        <v>603</v>
      </c>
      <c r="F33" s="241">
        <v>115</v>
      </c>
      <c r="G33" s="241">
        <v>130</v>
      </c>
      <c r="H33" s="241">
        <v>90</v>
      </c>
      <c r="I33" s="241">
        <v>105</v>
      </c>
      <c r="J33" s="246">
        <v>82.02247191011236</v>
      </c>
      <c r="K33" s="246">
        <v>71.15384615384616</v>
      </c>
      <c r="L33" s="241">
        <v>15</v>
      </c>
      <c r="M33" s="241">
        <v>30</v>
      </c>
    </row>
    <row r="34" spans="2:13" s="140" customFormat="1" ht="12.75">
      <c r="B34" s="134"/>
      <c r="C34" s="196" t="s">
        <v>788</v>
      </c>
      <c r="D34" s="203" t="s">
        <v>603</v>
      </c>
      <c r="E34" s="203">
        <v>767</v>
      </c>
      <c r="F34" s="241">
        <v>485</v>
      </c>
      <c r="G34" s="241">
        <v>380</v>
      </c>
      <c r="H34" s="241">
        <v>470</v>
      </c>
      <c r="I34" s="241">
        <v>365</v>
      </c>
      <c r="J34" s="246">
        <v>88.53503184713377</v>
      </c>
      <c r="K34" s="246">
        <v>74.93112947658402</v>
      </c>
      <c r="L34" s="241">
        <v>55</v>
      </c>
      <c r="M34" s="241">
        <v>55</v>
      </c>
    </row>
    <row r="35" spans="2:13" s="140" customFormat="1" ht="12.75">
      <c r="B35" s="134"/>
      <c r="C35" s="196" t="s">
        <v>789</v>
      </c>
      <c r="D35" s="203">
        <v>3333</v>
      </c>
      <c r="E35" s="203">
        <v>2684</v>
      </c>
      <c r="F35" s="241">
        <v>1550</v>
      </c>
      <c r="G35" s="241">
        <v>500</v>
      </c>
      <c r="H35" s="241">
        <v>1785</v>
      </c>
      <c r="I35" s="241">
        <v>900</v>
      </c>
      <c r="J35" s="246">
        <v>37.254901960784316</v>
      </c>
      <c r="K35" s="246">
        <v>63.11111111111111</v>
      </c>
      <c r="L35" s="241">
        <v>25</v>
      </c>
      <c r="M35" s="241">
        <v>10</v>
      </c>
    </row>
    <row r="36" spans="2:13" s="140" customFormat="1" ht="12.75">
      <c r="B36" s="134"/>
      <c r="C36" s="196" t="s">
        <v>790</v>
      </c>
      <c r="D36" s="203">
        <v>4016</v>
      </c>
      <c r="E36" s="203">
        <v>1393</v>
      </c>
      <c r="F36" s="241">
        <v>3550</v>
      </c>
      <c r="G36" s="241">
        <v>2850</v>
      </c>
      <c r="H36" s="241">
        <v>3785</v>
      </c>
      <c r="I36" s="241">
        <v>2815</v>
      </c>
      <c r="J36" s="246">
        <v>21.84363444268357</v>
      </c>
      <c r="K36" s="246">
        <v>30.632551528073915</v>
      </c>
      <c r="L36" s="241">
        <v>25</v>
      </c>
      <c r="M36" s="241">
        <v>10</v>
      </c>
    </row>
    <row r="37" spans="2:13" s="140" customFormat="1" ht="12.75">
      <c r="B37" s="134"/>
      <c r="C37" s="196" t="s">
        <v>791</v>
      </c>
      <c r="D37" s="203">
        <v>6880</v>
      </c>
      <c r="E37" s="203">
        <v>5683</v>
      </c>
      <c r="F37" s="241">
        <v>3595</v>
      </c>
      <c r="G37" s="241">
        <v>2275</v>
      </c>
      <c r="H37" s="241">
        <v>3455</v>
      </c>
      <c r="I37" s="241">
        <v>2520</v>
      </c>
      <c r="J37" s="246">
        <v>72.78517660683266</v>
      </c>
      <c r="K37" s="246">
        <v>61.11993645750595</v>
      </c>
      <c r="L37" s="241">
        <v>570</v>
      </c>
      <c r="M37" s="241">
        <v>695</v>
      </c>
    </row>
    <row r="38" spans="2:13" s="140" customFormat="1" ht="12.75">
      <c r="B38" s="137"/>
      <c r="C38" s="194" t="s">
        <v>792</v>
      </c>
      <c r="D38" s="205">
        <v>28893</v>
      </c>
      <c r="E38" s="205">
        <v>39573</v>
      </c>
      <c r="F38" s="240">
        <v>17530</v>
      </c>
      <c r="G38" s="240">
        <v>24320</v>
      </c>
      <c r="H38" s="240">
        <v>23920</v>
      </c>
      <c r="I38" s="240">
        <v>46395</v>
      </c>
      <c r="J38" s="247">
        <v>66.57050880053515</v>
      </c>
      <c r="K38" s="247">
        <v>27.331120403500453</v>
      </c>
      <c r="L38" s="240">
        <v>5360</v>
      </c>
      <c r="M38" s="240">
        <v>22745</v>
      </c>
    </row>
    <row r="39" spans="2:13" s="140" customFormat="1" ht="12.75">
      <c r="B39" s="135"/>
      <c r="C39" s="197" t="s">
        <v>793</v>
      </c>
      <c r="D39" s="204">
        <v>140740</v>
      </c>
      <c r="E39" s="204">
        <v>161755</v>
      </c>
      <c r="F39" s="242">
        <v>30840</v>
      </c>
      <c r="G39" s="242">
        <v>28320</v>
      </c>
      <c r="H39" s="242">
        <v>36650</v>
      </c>
      <c r="I39" s="242">
        <v>27520</v>
      </c>
      <c r="J39" s="245">
        <v>75.80147881367493</v>
      </c>
      <c r="K39" s="245">
        <v>74.2351573286825</v>
      </c>
      <c r="L39" s="242">
        <v>5425</v>
      </c>
      <c r="M39" s="242">
        <v>5045</v>
      </c>
    </row>
    <row r="40" spans="2:13" s="140" customFormat="1" ht="12.75">
      <c r="B40" s="137"/>
      <c r="C40" s="194" t="s">
        <v>794</v>
      </c>
      <c r="D40" s="205">
        <v>8940</v>
      </c>
      <c r="E40" s="205" t="s">
        <v>603</v>
      </c>
      <c r="F40" s="205" t="s">
        <v>603</v>
      </c>
      <c r="G40" s="205" t="s">
        <v>603</v>
      </c>
      <c r="H40" s="205" t="s">
        <v>603</v>
      </c>
      <c r="I40" s="205" t="s">
        <v>603</v>
      </c>
      <c r="J40" s="207" t="s">
        <v>603</v>
      </c>
      <c r="K40" s="207" t="s">
        <v>603</v>
      </c>
      <c r="L40" s="205" t="s">
        <v>603</v>
      </c>
      <c r="M40" s="205" t="s">
        <v>603</v>
      </c>
    </row>
    <row r="41" spans="2:13" s="140" customFormat="1" ht="12.75">
      <c r="B41" s="137"/>
      <c r="C41" s="194" t="s">
        <v>795</v>
      </c>
      <c r="D41" s="205">
        <v>2625</v>
      </c>
      <c r="E41" s="205">
        <v>2660</v>
      </c>
      <c r="F41" s="205" t="s">
        <v>603</v>
      </c>
      <c r="G41" s="205" t="s">
        <v>603</v>
      </c>
      <c r="H41" s="205" t="s">
        <v>603</v>
      </c>
      <c r="I41" s="205" t="s">
        <v>603</v>
      </c>
      <c r="J41" s="207" t="s">
        <v>603</v>
      </c>
      <c r="K41" s="207" t="s">
        <v>603</v>
      </c>
      <c r="L41" s="205" t="s">
        <v>603</v>
      </c>
      <c r="M41" s="205" t="s">
        <v>603</v>
      </c>
    </row>
    <row r="42" spans="2:13" s="140" customFormat="1" ht="12.75">
      <c r="B42" s="135"/>
      <c r="C42" s="197" t="s">
        <v>796</v>
      </c>
      <c r="D42" s="204">
        <v>8238</v>
      </c>
      <c r="E42" s="204">
        <v>6901</v>
      </c>
      <c r="F42" s="204" t="s">
        <v>603</v>
      </c>
      <c r="G42" s="204" t="s">
        <v>603</v>
      </c>
      <c r="H42" s="204" t="s">
        <v>603</v>
      </c>
      <c r="I42" s="204" t="s">
        <v>603</v>
      </c>
      <c r="J42" s="231" t="s">
        <v>603</v>
      </c>
      <c r="K42" s="231" t="s">
        <v>603</v>
      </c>
      <c r="L42" s="204" t="s">
        <v>603</v>
      </c>
      <c r="M42" s="204" t="s">
        <v>603</v>
      </c>
    </row>
    <row r="43" spans="2:13" s="140" customFormat="1" ht="12.75">
      <c r="B43" s="137"/>
      <c r="C43" s="194" t="s">
        <v>797</v>
      </c>
      <c r="D43" s="205" t="s">
        <v>603</v>
      </c>
      <c r="E43" s="205" t="s">
        <v>603</v>
      </c>
      <c r="F43" s="240">
        <v>85</v>
      </c>
      <c r="G43" s="240">
        <v>40</v>
      </c>
      <c r="H43" s="240">
        <v>85</v>
      </c>
      <c r="I43" s="240">
        <v>30</v>
      </c>
      <c r="J43" s="247">
        <v>66.26506024096386</v>
      </c>
      <c r="K43" s="247">
        <v>58.06451612903226</v>
      </c>
      <c r="L43" s="240">
        <v>0</v>
      </c>
      <c r="M43" s="240">
        <v>0</v>
      </c>
    </row>
    <row r="44" spans="2:13" s="140" customFormat="1" ht="12.75">
      <c r="B44" s="137"/>
      <c r="C44" s="194" t="s">
        <v>798</v>
      </c>
      <c r="D44" s="203">
        <v>8154</v>
      </c>
      <c r="E44" s="203">
        <v>12655</v>
      </c>
      <c r="F44" s="241">
        <v>5400</v>
      </c>
      <c r="G44" s="241">
        <v>5320</v>
      </c>
      <c r="H44" s="241">
        <v>7445</v>
      </c>
      <c r="I44" s="240">
        <v>4215</v>
      </c>
      <c r="J44" s="246">
        <v>57.361633530360024</v>
      </c>
      <c r="K44" s="247">
        <v>48.03130929791271</v>
      </c>
      <c r="L44" s="241">
        <v>2480</v>
      </c>
      <c r="M44" s="241">
        <v>1685</v>
      </c>
    </row>
    <row r="45" spans="2:13" s="140" customFormat="1" ht="12.75">
      <c r="B45" s="135"/>
      <c r="C45" s="197" t="s">
        <v>799</v>
      </c>
      <c r="D45" s="204">
        <v>35685</v>
      </c>
      <c r="E45" s="204">
        <v>38437</v>
      </c>
      <c r="F45" s="204">
        <v>8650</v>
      </c>
      <c r="G45" s="242">
        <v>8580</v>
      </c>
      <c r="H45" s="204" t="s">
        <v>603</v>
      </c>
      <c r="I45" s="204" t="s">
        <v>603</v>
      </c>
      <c r="J45" s="231" t="s">
        <v>603</v>
      </c>
      <c r="K45" s="231" t="s">
        <v>603</v>
      </c>
      <c r="L45" s="204" t="s">
        <v>603</v>
      </c>
      <c r="M45" s="231" t="s">
        <v>603</v>
      </c>
    </row>
    <row r="46" spans="2:13" ht="12.75">
      <c r="B46" s="136"/>
      <c r="C46" s="219"/>
      <c r="D46" s="225"/>
      <c r="E46" s="225"/>
      <c r="F46" s="225"/>
      <c r="G46" s="225"/>
      <c r="H46" s="225"/>
      <c r="I46" s="225"/>
      <c r="J46" s="225"/>
      <c r="K46" s="225"/>
      <c r="L46" s="225"/>
      <c r="M46" s="225"/>
    </row>
    <row r="47" spans="2:13" ht="12.75">
      <c r="B47" s="134"/>
      <c r="C47" s="25" t="s">
        <v>933</v>
      </c>
      <c r="D47" s="221"/>
      <c r="E47" s="221"/>
      <c r="F47" s="221"/>
      <c r="G47" s="221"/>
      <c r="H47" s="221"/>
      <c r="I47" s="221"/>
      <c r="J47" s="221"/>
      <c r="K47" s="221"/>
      <c r="L47" s="221"/>
      <c r="M47" s="221"/>
    </row>
    <row r="48" spans="2:13" ht="12.75">
      <c r="B48" s="137"/>
      <c r="C48" s="206"/>
      <c r="D48" s="207"/>
      <c r="E48" s="207"/>
      <c r="F48" s="207"/>
      <c r="G48" s="207"/>
      <c r="H48" s="207"/>
      <c r="I48" s="207"/>
      <c r="J48" s="207"/>
      <c r="K48" s="207"/>
      <c r="L48" s="207"/>
      <c r="M48" s="207"/>
    </row>
    <row r="49" spans="3:13" ht="12.75">
      <c r="C49" s="48" t="s">
        <v>570</v>
      </c>
      <c r="D49" s="48"/>
      <c r="E49" s="48"/>
      <c r="F49" s="48"/>
      <c r="G49" s="48"/>
      <c r="H49" s="48"/>
      <c r="I49" s="48"/>
      <c r="J49" s="48"/>
      <c r="K49" s="48"/>
      <c r="L49" s="48"/>
      <c r="M49" s="48"/>
    </row>
    <row r="50" spans="3:13" ht="12.75">
      <c r="C50" s="48" t="s">
        <v>571</v>
      </c>
      <c r="D50" s="48"/>
      <c r="E50" s="48"/>
      <c r="F50" s="48"/>
      <c r="G50" s="48"/>
      <c r="H50" s="48"/>
      <c r="I50" s="48"/>
      <c r="J50" s="48"/>
      <c r="K50" s="48"/>
      <c r="L50" s="48"/>
      <c r="M50" s="48"/>
    </row>
    <row r="51" spans="3:13" ht="12.75">
      <c r="C51" s="48" t="s">
        <v>572</v>
      </c>
      <c r="D51" s="48"/>
      <c r="E51" s="48"/>
      <c r="F51" s="48"/>
      <c r="G51" s="48"/>
      <c r="H51" s="48"/>
      <c r="I51" s="48"/>
      <c r="J51" s="48"/>
      <c r="K51" s="48"/>
      <c r="L51" s="48"/>
      <c r="M51" s="48"/>
    </row>
  </sheetData>
  <mergeCells count="6">
    <mergeCell ref="L8:M9"/>
    <mergeCell ref="J9:K9"/>
    <mergeCell ref="H8:K8"/>
    <mergeCell ref="D9:E9"/>
    <mergeCell ref="F9:G9"/>
    <mergeCell ref="H9:I9"/>
  </mergeCells>
  <printOptions/>
  <pageMargins left="0.75" right="0.75" top="1" bottom="1" header="0.5" footer="0.5"/>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codeName="Sheet83"/>
  <dimension ref="B2:L39"/>
  <sheetViews>
    <sheetView workbookViewId="0" topLeftCell="A1">
      <selection activeCell="A1" sqref="A1"/>
    </sheetView>
  </sheetViews>
  <sheetFormatPr defaultColWidth="9.140625" defaultRowHeight="12.75"/>
  <cols>
    <col min="1" max="1" width="9.140625" style="131" customWidth="1"/>
    <col min="2" max="2" width="0.85546875" style="131" customWidth="1"/>
    <col min="3" max="3" width="17.00390625" style="131" customWidth="1"/>
    <col min="4" max="4" width="7.7109375" style="131" customWidth="1"/>
    <col min="5" max="12" width="8.7109375" style="131" customWidth="1"/>
    <col min="13" max="16384" width="9.140625" style="131" customWidth="1"/>
  </cols>
  <sheetData>
    <row r="1" s="315" customFormat="1" ht="12.75"/>
    <row r="2" spans="3:12" ht="12.75">
      <c r="C2" s="48" t="s">
        <v>737</v>
      </c>
      <c r="D2" s="198"/>
      <c r="E2" s="198"/>
      <c r="F2" s="198"/>
      <c r="G2" s="198"/>
      <c r="H2" s="198"/>
      <c r="I2" s="198"/>
      <c r="J2" s="198"/>
      <c r="K2" s="198"/>
      <c r="L2" s="198"/>
    </row>
    <row r="3" spans="3:12" ht="12.75">
      <c r="C3" s="48" t="s">
        <v>738</v>
      </c>
      <c r="D3" s="198"/>
      <c r="E3" s="198"/>
      <c r="F3" s="198"/>
      <c r="G3" s="198"/>
      <c r="H3" s="198"/>
      <c r="I3" s="198"/>
      <c r="J3" s="198"/>
      <c r="K3" s="198"/>
      <c r="L3" s="198"/>
    </row>
    <row r="4" spans="3:12" ht="12.75">
      <c r="C4" s="48" t="s">
        <v>888</v>
      </c>
      <c r="D4" s="198"/>
      <c r="E4" s="198"/>
      <c r="F4" s="198"/>
      <c r="G4" s="198"/>
      <c r="H4" s="198"/>
      <c r="I4" s="198"/>
      <c r="J4" s="198"/>
      <c r="K4" s="198"/>
      <c r="L4" s="198"/>
    </row>
    <row r="5" spans="3:12" ht="12.75">
      <c r="C5" s="198"/>
      <c r="D5" s="198"/>
      <c r="E5" s="198"/>
      <c r="F5" s="198"/>
      <c r="G5" s="198"/>
      <c r="H5" s="198"/>
      <c r="I5" s="198"/>
      <c r="J5" s="198"/>
      <c r="K5" s="198"/>
      <c r="L5" s="198"/>
    </row>
    <row r="6" spans="3:12" ht="12.75">
      <c r="C6" s="48" t="s">
        <v>914</v>
      </c>
      <c r="D6" s="198"/>
      <c r="E6" s="198"/>
      <c r="F6" s="198"/>
      <c r="G6" s="198"/>
      <c r="H6" s="198"/>
      <c r="I6" s="198"/>
      <c r="J6" s="198"/>
      <c r="K6" s="198"/>
      <c r="L6" s="198"/>
    </row>
    <row r="7" spans="3:12" ht="12.75">
      <c r="C7" s="226" t="s">
        <v>839</v>
      </c>
      <c r="D7" s="198"/>
      <c r="E7" s="198"/>
      <c r="F7" s="198"/>
      <c r="G7" s="198"/>
      <c r="H7" s="198"/>
      <c r="I7" s="198"/>
      <c r="J7" s="198"/>
      <c r="K7" s="198"/>
      <c r="L7" s="198"/>
    </row>
    <row r="8" spans="3:12" ht="12.75">
      <c r="C8" s="198"/>
      <c r="D8" s="198"/>
      <c r="E8" s="198"/>
      <c r="F8" s="198"/>
      <c r="G8" s="198"/>
      <c r="H8" s="198"/>
      <c r="I8" s="198"/>
      <c r="J8" s="198"/>
      <c r="K8" s="198"/>
      <c r="L8" s="198"/>
    </row>
    <row r="9" spans="2:12" ht="12.75">
      <c r="B9" s="133"/>
      <c r="C9" s="191"/>
      <c r="D9" s="227" t="s">
        <v>382</v>
      </c>
      <c r="E9" s="227" t="s">
        <v>383</v>
      </c>
      <c r="F9" s="227" t="s">
        <v>384</v>
      </c>
      <c r="G9" s="227" t="s">
        <v>385</v>
      </c>
      <c r="H9" s="227" t="s">
        <v>386</v>
      </c>
      <c r="I9" s="227" t="s">
        <v>387</v>
      </c>
      <c r="J9" s="227" t="s">
        <v>388</v>
      </c>
      <c r="K9" s="227" t="s">
        <v>389</v>
      </c>
      <c r="L9" s="227" t="s">
        <v>390</v>
      </c>
    </row>
    <row r="10" spans="2:12" ht="12.75">
      <c r="B10" s="134"/>
      <c r="C10" s="196" t="s">
        <v>770</v>
      </c>
      <c r="D10" s="221">
        <v>101.701</v>
      </c>
      <c r="E10" s="221">
        <v>97.058</v>
      </c>
      <c r="F10" s="221">
        <v>95.417</v>
      </c>
      <c r="G10" s="221">
        <v>93.654</v>
      </c>
      <c r="H10" s="221">
        <v>92.723</v>
      </c>
      <c r="I10" s="221">
        <v>92.62</v>
      </c>
      <c r="J10" s="221">
        <v>92.62</v>
      </c>
      <c r="K10" s="221">
        <v>92.62</v>
      </c>
      <c r="L10" s="221">
        <v>92.62</v>
      </c>
    </row>
    <row r="11" spans="2:12" ht="12.75">
      <c r="B11" s="134"/>
      <c r="C11" s="196" t="s">
        <v>771</v>
      </c>
      <c r="D11" s="221">
        <v>-58.257</v>
      </c>
      <c r="E11" s="221">
        <v>-77.073</v>
      </c>
      <c r="F11" s="221">
        <v>-83.119</v>
      </c>
      <c r="G11" s="221">
        <v>-53.981</v>
      </c>
      <c r="H11" s="221">
        <v>-3.725</v>
      </c>
      <c r="I11" s="221">
        <v>12.991</v>
      </c>
      <c r="J11" s="221">
        <v>14.209</v>
      </c>
      <c r="K11" s="221">
        <v>13.693</v>
      </c>
      <c r="L11" s="221">
        <v>13.014</v>
      </c>
    </row>
    <row r="12" spans="2:12" ht="12.75">
      <c r="B12" s="134"/>
      <c r="C12" s="196" t="s">
        <v>772</v>
      </c>
      <c r="D12" s="221">
        <v>16.861</v>
      </c>
      <c r="E12" s="221">
        <v>-10.249</v>
      </c>
      <c r="F12" s="221">
        <v>21.964</v>
      </c>
      <c r="G12" s="221">
        <v>85.098</v>
      </c>
      <c r="H12" s="221">
        <v>106.833</v>
      </c>
      <c r="I12" s="221">
        <v>107.708</v>
      </c>
      <c r="J12" s="221">
        <v>105.764</v>
      </c>
      <c r="K12" s="221">
        <v>103.428</v>
      </c>
      <c r="L12" s="221">
        <v>101.031</v>
      </c>
    </row>
    <row r="13" spans="2:12" ht="12.75">
      <c r="B13" s="134"/>
      <c r="C13" s="196" t="s">
        <v>773</v>
      </c>
      <c r="D13" s="221">
        <v>36.882</v>
      </c>
      <c r="E13" s="221">
        <v>36.21</v>
      </c>
      <c r="F13" s="221">
        <v>35.486</v>
      </c>
      <c r="G13" s="221">
        <v>33.744</v>
      </c>
      <c r="H13" s="221">
        <v>33.21</v>
      </c>
      <c r="I13" s="221">
        <v>33.21</v>
      </c>
      <c r="J13" s="221">
        <v>33.21</v>
      </c>
      <c r="K13" s="221">
        <v>33.143</v>
      </c>
      <c r="L13" s="221">
        <v>32.875</v>
      </c>
    </row>
    <row r="14" spans="2:12" ht="12.75">
      <c r="B14" s="134"/>
      <c r="C14" s="196" t="s">
        <v>774</v>
      </c>
      <c r="D14" s="221">
        <v>1029.867</v>
      </c>
      <c r="E14" s="221">
        <v>1045.646</v>
      </c>
      <c r="F14" s="221">
        <v>1017.044</v>
      </c>
      <c r="G14" s="221">
        <v>947.814</v>
      </c>
      <c r="H14" s="221">
        <v>921.113</v>
      </c>
      <c r="I14" s="221">
        <v>904.98</v>
      </c>
      <c r="J14" s="221">
        <v>903.247</v>
      </c>
      <c r="K14" s="221">
        <v>896.314</v>
      </c>
      <c r="L14" s="221">
        <v>896.046</v>
      </c>
    </row>
    <row r="15" spans="2:12" ht="12.75">
      <c r="B15" s="134"/>
      <c r="C15" s="196" t="s">
        <v>775</v>
      </c>
      <c r="D15" s="221">
        <v>-9.887</v>
      </c>
      <c r="E15" s="221">
        <v>-13.501</v>
      </c>
      <c r="F15" s="221">
        <v>-7.184</v>
      </c>
      <c r="G15" s="221">
        <v>4.547</v>
      </c>
      <c r="H15" s="221">
        <v>8.577</v>
      </c>
      <c r="I15" s="221">
        <v>8.881</v>
      </c>
      <c r="J15" s="221">
        <v>8.775</v>
      </c>
      <c r="K15" s="221">
        <v>8.644</v>
      </c>
      <c r="L15" s="221">
        <v>8.505</v>
      </c>
    </row>
    <row r="16" spans="2:12" ht="12.75">
      <c r="B16" s="134"/>
      <c r="C16" s="196" t="s">
        <v>776</v>
      </c>
      <c r="D16" s="221">
        <v>78.055</v>
      </c>
      <c r="E16" s="221">
        <v>75.792</v>
      </c>
      <c r="F16" s="221">
        <v>72.249</v>
      </c>
      <c r="G16" s="221">
        <v>68.065</v>
      </c>
      <c r="H16" s="221">
        <v>65.452</v>
      </c>
      <c r="I16" s="221">
        <v>64.38</v>
      </c>
      <c r="J16" s="221">
        <v>63.441</v>
      </c>
      <c r="K16" s="221">
        <v>62.708</v>
      </c>
      <c r="L16" s="221">
        <v>62.138</v>
      </c>
    </row>
    <row r="17" spans="2:12" ht="12.75">
      <c r="B17" s="134"/>
      <c r="C17" s="196" t="s">
        <v>777</v>
      </c>
      <c r="D17" s="221">
        <v>201.102</v>
      </c>
      <c r="E17" s="221">
        <v>201.212</v>
      </c>
      <c r="F17" s="221">
        <v>196.352</v>
      </c>
      <c r="G17" s="221">
        <v>187.278</v>
      </c>
      <c r="H17" s="221">
        <v>175.696</v>
      </c>
      <c r="I17" s="221">
        <v>174.168</v>
      </c>
      <c r="J17" s="221">
        <v>174.17</v>
      </c>
      <c r="K17" s="221">
        <v>174.17</v>
      </c>
      <c r="L17" s="221">
        <v>174.505</v>
      </c>
    </row>
    <row r="18" spans="2:12" ht="12.75">
      <c r="B18" s="134"/>
      <c r="C18" s="196" t="s">
        <v>778</v>
      </c>
      <c r="D18" s="221">
        <v>999.457</v>
      </c>
      <c r="E18" s="221">
        <v>560.121</v>
      </c>
      <c r="F18" s="221">
        <v>555.803</v>
      </c>
      <c r="G18" s="221">
        <v>543.533</v>
      </c>
      <c r="H18" s="221">
        <v>528.599</v>
      </c>
      <c r="I18" s="221">
        <v>526.665</v>
      </c>
      <c r="J18" s="221">
        <v>525.334</v>
      </c>
      <c r="K18" s="221">
        <v>517.199</v>
      </c>
      <c r="L18" s="221">
        <v>510.333</v>
      </c>
    </row>
    <row r="19" spans="2:12" ht="12.75">
      <c r="B19" s="134"/>
      <c r="C19" s="196" t="s">
        <v>600</v>
      </c>
      <c r="D19" s="221">
        <v>310.371</v>
      </c>
      <c r="E19" s="221">
        <v>311.181</v>
      </c>
      <c r="F19" s="221">
        <v>305.731</v>
      </c>
      <c r="G19" s="221">
        <v>297.645</v>
      </c>
      <c r="H19" s="221">
        <v>294.657</v>
      </c>
      <c r="I19" s="221">
        <v>294.28</v>
      </c>
      <c r="J19" s="221">
        <v>294.198</v>
      </c>
      <c r="K19" s="221">
        <v>293.86</v>
      </c>
      <c r="L19" s="221">
        <v>293.624</v>
      </c>
    </row>
    <row r="20" spans="2:12" ht="12.75">
      <c r="B20" s="134"/>
      <c r="C20" s="196" t="s">
        <v>779</v>
      </c>
      <c r="D20" s="221">
        <v>631.392</v>
      </c>
      <c r="E20" s="221">
        <v>597</v>
      </c>
      <c r="F20" s="221">
        <v>594.466</v>
      </c>
      <c r="G20" s="221">
        <v>583.533</v>
      </c>
      <c r="H20" s="221">
        <v>570.534</v>
      </c>
      <c r="I20" s="221">
        <v>569.134</v>
      </c>
      <c r="J20" s="221">
        <v>569.335</v>
      </c>
      <c r="K20" s="221">
        <v>569.134</v>
      </c>
      <c r="L20" s="221">
        <v>569</v>
      </c>
    </row>
    <row r="21" spans="2:12" ht="12.75">
      <c r="B21" s="134"/>
      <c r="C21" s="196" t="s">
        <v>780</v>
      </c>
      <c r="D21" s="221">
        <v>31.491</v>
      </c>
      <c r="E21" s="221">
        <v>29.867</v>
      </c>
      <c r="F21" s="221">
        <v>24.177</v>
      </c>
      <c r="G21" s="221">
        <v>22.451</v>
      </c>
      <c r="H21" s="221">
        <v>22.833</v>
      </c>
      <c r="I21" s="221">
        <v>23.315</v>
      </c>
      <c r="J21" s="221">
        <v>23.682</v>
      </c>
      <c r="K21" s="221">
        <v>23.985</v>
      </c>
      <c r="L21" s="221">
        <v>24.268</v>
      </c>
    </row>
    <row r="22" spans="2:12" ht="12.75">
      <c r="B22" s="134"/>
      <c r="C22" s="196" t="s">
        <v>781</v>
      </c>
      <c r="D22" s="221">
        <v>-12.606</v>
      </c>
      <c r="E22" s="221">
        <v>-22.081</v>
      </c>
      <c r="F22" s="221">
        <v>-11.683</v>
      </c>
      <c r="G22" s="221">
        <v>7.835</v>
      </c>
      <c r="H22" s="221">
        <v>14.466</v>
      </c>
      <c r="I22" s="221">
        <v>14.898</v>
      </c>
      <c r="J22" s="221">
        <v>14.666</v>
      </c>
      <c r="K22" s="221">
        <v>14.417</v>
      </c>
      <c r="L22" s="221">
        <v>14.158</v>
      </c>
    </row>
    <row r="23" spans="2:12" ht="12.75">
      <c r="B23" s="134"/>
      <c r="C23" s="196" t="s">
        <v>782</v>
      </c>
      <c r="D23" s="221">
        <v>-29.507</v>
      </c>
      <c r="E23" s="221">
        <v>-35.147</v>
      </c>
      <c r="F23" s="221">
        <v>-18.737</v>
      </c>
      <c r="G23" s="221">
        <v>11.508</v>
      </c>
      <c r="H23" s="221">
        <v>22.004</v>
      </c>
      <c r="I23" s="221">
        <v>22.87</v>
      </c>
      <c r="J23" s="221">
        <v>22.604</v>
      </c>
      <c r="K23" s="221">
        <v>22.224</v>
      </c>
      <c r="L23" s="221">
        <v>21.794</v>
      </c>
    </row>
    <row r="24" spans="2:12" ht="12.75">
      <c r="B24" s="134"/>
      <c r="C24" s="196" t="s">
        <v>601</v>
      </c>
      <c r="D24" s="221">
        <v>14.031</v>
      </c>
      <c r="E24" s="221">
        <v>14.165</v>
      </c>
      <c r="F24" s="221">
        <v>14.078</v>
      </c>
      <c r="G24" s="221">
        <v>14.016</v>
      </c>
      <c r="H24" s="221">
        <v>13.882</v>
      </c>
      <c r="I24" s="221">
        <v>13.885</v>
      </c>
      <c r="J24" s="221">
        <v>13.885</v>
      </c>
      <c r="K24" s="221">
        <v>13.885</v>
      </c>
      <c r="L24" s="221">
        <v>13.885</v>
      </c>
    </row>
    <row r="25" spans="2:12" ht="12.75">
      <c r="B25" s="134"/>
      <c r="C25" s="196" t="s">
        <v>783</v>
      </c>
      <c r="D25" s="221">
        <v>69.264</v>
      </c>
      <c r="E25" s="221">
        <v>33.132</v>
      </c>
      <c r="F25" s="221">
        <v>52.195</v>
      </c>
      <c r="G25" s="221">
        <v>91.942</v>
      </c>
      <c r="H25" s="221">
        <v>105.404</v>
      </c>
      <c r="I25" s="221">
        <v>105.741</v>
      </c>
      <c r="J25" s="221">
        <v>104.395</v>
      </c>
      <c r="K25" s="221">
        <v>102.757</v>
      </c>
      <c r="L25" s="221">
        <v>101</v>
      </c>
    </row>
    <row r="26" spans="2:12" ht="12.75">
      <c r="B26" s="134"/>
      <c r="C26" s="196" t="s">
        <v>784</v>
      </c>
      <c r="D26" s="221">
        <v>12.589</v>
      </c>
      <c r="E26" s="221">
        <v>11.473</v>
      </c>
      <c r="F26" s="221">
        <v>11.276</v>
      </c>
      <c r="G26" s="221">
        <v>11.568</v>
      </c>
      <c r="H26" s="221">
        <v>11.871</v>
      </c>
      <c r="I26" s="221">
        <v>12.114</v>
      </c>
      <c r="J26" s="221">
        <v>12.304</v>
      </c>
      <c r="K26" s="221">
        <v>12.469</v>
      </c>
      <c r="L26" s="221">
        <v>12.636</v>
      </c>
    </row>
    <row r="27" spans="2:12" ht="12.75">
      <c r="B27" s="134"/>
      <c r="C27" s="196" t="s">
        <v>785</v>
      </c>
      <c r="D27" s="221">
        <v>157.028</v>
      </c>
      <c r="E27" s="221">
        <v>165.269</v>
      </c>
      <c r="F27" s="221">
        <v>164.437</v>
      </c>
      <c r="G27" s="221">
        <v>160.8</v>
      </c>
      <c r="H27" s="221">
        <v>158.582</v>
      </c>
      <c r="I27" s="221">
        <v>157.968</v>
      </c>
      <c r="J27" s="221">
        <v>157.675</v>
      </c>
      <c r="K27" s="221">
        <v>156.97</v>
      </c>
      <c r="L27" s="221">
        <v>155.903</v>
      </c>
    </row>
    <row r="28" spans="2:12" ht="12.75">
      <c r="B28" s="134"/>
      <c r="C28" s="196" t="s">
        <v>786</v>
      </c>
      <c r="D28" s="221">
        <v>120.244</v>
      </c>
      <c r="E28" s="221">
        <v>117.228</v>
      </c>
      <c r="F28" s="221">
        <v>107.16</v>
      </c>
      <c r="G28" s="221">
        <v>99.722</v>
      </c>
      <c r="H28" s="221">
        <v>96.07</v>
      </c>
      <c r="I28" s="221">
        <v>96.445</v>
      </c>
      <c r="J28" s="221">
        <v>97.816</v>
      </c>
      <c r="K28" s="221">
        <v>99.339</v>
      </c>
      <c r="L28" s="221">
        <v>100.965</v>
      </c>
    </row>
    <row r="29" spans="2:12" ht="12.75">
      <c r="B29" s="134"/>
      <c r="C29" s="196" t="s">
        <v>787</v>
      </c>
      <c r="D29" s="221">
        <v>-158.732</v>
      </c>
      <c r="E29" s="221">
        <v>-277.271</v>
      </c>
      <c r="F29" s="221">
        <v>-153.741</v>
      </c>
      <c r="G29" s="221">
        <v>87.364</v>
      </c>
      <c r="H29" s="221">
        <v>172.756</v>
      </c>
      <c r="I29" s="221">
        <v>180.433</v>
      </c>
      <c r="J29" s="221">
        <v>178.224</v>
      </c>
      <c r="K29" s="221">
        <v>174.422</v>
      </c>
      <c r="L29" s="221">
        <v>170.098</v>
      </c>
    </row>
    <row r="30" spans="2:12" ht="12.75">
      <c r="B30" s="134"/>
      <c r="C30" s="196" t="s">
        <v>602</v>
      </c>
      <c r="D30" s="221">
        <v>115.285</v>
      </c>
      <c r="E30" s="221">
        <v>85.746</v>
      </c>
      <c r="F30" s="221">
        <v>79.466</v>
      </c>
      <c r="G30" s="221">
        <v>76.22</v>
      </c>
      <c r="H30" s="221">
        <v>75.057</v>
      </c>
      <c r="I30" s="221">
        <v>74.691</v>
      </c>
      <c r="J30" s="221">
        <v>74.585</v>
      </c>
      <c r="K30" s="221">
        <v>74.546</v>
      </c>
      <c r="L30" s="221">
        <v>74.533</v>
      </c>
    </row>
    <row r="31" spans="2:12" ht="12.75">
      <c r="B31" s="134"/>
      <c r="C31" s="196" t="s">
        <v>788</v>
      </c>
      <c r="D31" s="221">
        <v>-68.353</v>
      </c>
      <c r="E31" s="221">
        <v>-168.559</v>
      </c>
      <c r="F31" s="221">
        <v>-226.502</v>
      </c>
      <c r="G31" s="221">
        <v>-148.83</v>
      </c>
      <c r="H31" s="221">
        <v>-7.272</v>
      </c>
      <c r="I31" s="221">
        <v>41.436</v>
      </c>
      <c r="J31" s="221">
        <v>45.759</v>
      </c>
      <c r="K31" s="221">
        <v>44.913</v>
      </c>
      <c r="L31" s="221">
        <v>43.457</v>
      </c>
    </row>
    <row r="32" spans="2:12" ht="12.75">
      <c r="B32" s="134"/>
      <c r="C32" s="196" t="s">
        <v>789</v>
      </c>
      <c r="D32" s="221">
        <v>30.126</v>
      </c>
      <c r="E32" s="221">
        <v>18.727</v>
      </c>
      <c r="F32" s="221">
        <v>22.797</v>
      </c>
      <c r="G32" s="221">
        <v>31.665</v>
      </c>
      <c r="H32" s="221">
        <v>34.781</v>
      </c>
      <c r="I32" s="221">
        <v>34.909</v>
      </c>
      <c r="J32" s="221">
        <v>34.568</v>
      </c>
      <c r="K32" s="221">
        <v>34.086</v>
      </c>
      <c r="L32" s="221">
        <v>33.512</v>
      </c>
    </row>
    <row r="33" spans="2:12" ht="12.75">
      <c r="B33" s="134"/>
      <c r="C33" s="196" t="s">
        <v>790</v>
      </c>
      <c r="D33" s="221">
        <v>-11.924</v>
      </c>
      <c r="E33" s="221">
        <v>-13.691</v>
      </c>
      <c r="F33" s="221">
        <v>-2.827</v>
      </c>
      <c r="G33" s="221">
        <v>17.87</v>
      </c>
      <c r="H33" s="221">
        <v>25.127</v>
      </c>
      <c r="I33" s="221">
        <v>25.627</v>
      </c>
      <c r="J33" s="221">
        <v>25.221</v>
      </c>
      <c r="K33" s="221">
        <v>24.636</v>
      </c>
      <c r="L33" s="221">
        <v>23.969</v>
      </c>
    </row>
    <row r="34" spans="2:12" ht="12.75">
      <c r="B34" s="134"/>
      <c r="C34" s="196" t="s">
        <v>791</v>
      </c>
      <c r="D34" s="221">
        <v>31.144</v>
      </c>
      <c r="E34" s="221">
        <v>31.408</v>
      </c>
      <c r="F34" s="221">
        <v>31.007</v>
      </c>
      <c r="G34" s="221">
        <v>30.339</v>
      </c>
      <c r="H34" s="221">
        <v>30.24</v>
      </c>
      <c r="I34" s="221">
        <v>30.24</v>
      </c>
      <c r="J34" s="221">
        <v>30.24</v>
      </c>
      <c r="K34" s="221">
        <v>30.24</v>
      </c>
      <c r="L34" s="221">
        <v>30.24</v>
      </c>
    </row>
    <row r="35" spans="2:12" ht="12.75">
      <c r="B35" s="137"/>
      <c r="C35" s="194" t="s">
        <v>792</v>
      </c>
      <c r="D35" s="207">
        <v>125.181</v>
      </c>
      <c r="E35" s="207">
        <v>120.796</v>
      </c>
      <c r="F35" s="207">
        <v>116.333</v>
      </c>
      <c r="G35" s="207">
        <v>110.95</v>
      </c>
      <c r="H35" s="207">
        <v>109.444</v>
      </c>
      <c r="I35" s="207">
        <v>108.58</v>
      </c>
      <c r="J35" s="207">
        <v>107.992</v>
      </c>
      <c r="K35" s="207">
        <v>107.435</v>
      </c>
      <c r="L35" s="207">
        <v>106.919</v>
      </c>
    </row>
    <row r="36" spans="2:12" ht="12.75">
      <c r="B36" s="135"/>
      <c r="C36" s="197" t="s">
        <v>793</v>
      </c>
      <c r="D36" s="231">
        <v>612.888</v>
      </c>
      <c r="E36" s="231">
        <v>552.367</v>
      </c>
      <c r="F36" s="231">
        <v>523.049</v>
      </c>
      <c r="G36" s="231">
        <v>505.563</v>
      </c>
      <c r="H36" s="231">
        <v>497.688</v>
      </c>
      <c r="I36" s="231">
        <v>494.657</v>
      </c>
      <c r="J36" s="231">
        <v>493.65</v>
      </c>
      <c r="K36" s="231">
        <v>492.879</v>
      </c>
      <c r="L36" s="231">
        <v>492.551</v>
      </c>
    </row>
    <row r="37" spans="3:12" ht="12.75">
      <c r="C37" s="198"/>
      <c r="D37" s="198"/>
      <c r="E37" s="198"/>
      <c r="F37" s="198"/>
      <c r="G37" s="198"/>
      <c r="H37" s="198"/>
      <c r="I37" s="198"/>
      <c r="J37" s="198"/>
      <c r="K37" s="198"/>
      <c r="L37" s="198"/>
    </row>
    <row r="38" spans="3:12" ht="12.75">
      <c r="C38" s="48" t="s">
        <v>844</v>
      </c>
      <c r="D38" s="198"/>
      <c r="E38" s="198"/>
      <c r="F38" s="198"/>
      <c r="G38" s="198"/>
      <c r="H38" s="198"/>
      <c r="I38" s="198"/>
      <c r="J38" s="198"/>
      <c r="K38" s="198"/>
      <c r="L38" s="198"/>
    </row>
    <row r="39" spans="3:12" ht="12.75">
      <c r="C39" s="25" t="s">
        <v>413</v>
      </c>
      <c r="D39" s="198"/>
      <c r="E39" s="198"/>
      <c r="F39" s="198"/>
      <c r="G39" s="198"/>
      <c r="H39" s="198"/>
      <c r="I39" s="198"/>
      <c r="J39" s="198"/>
      <c r="K39" s="198"/>
      <c r="L39" s="198"/>
    </row>
  </sheetData>
  <printOptions/>
  <pageMargins left="0.75" right="0.75" top="1" bottom="1" header="0.5" footer="0.5"/>
  <pageSetup horizontalDpi="2400" verticalDpi="2400" orientation="portrait" paperSize="9" r:id="rId1"/>
</worksheet>
</file>

<file path=xl/worksheets/sheet69.xml><?xml version="1.0" encoding="utf-8"?>
<worksheet xmlns="http://schemas.openxmlformats.org/spreadsheetml/2006/main" xmlns:r="http://schemas.openxmlformats.org/officeDocument/2006/relationships">
  <sheetPr codeName="Sheet98"/>
  <dimension ref="A1:F273"/>
  <sheetViews>
    <sheetView workbookViewId="0" topLeftCell="A1">
      <selection activeCell="A1" sqref="A1"/>
    </sheetView>
  </sheetViews>
  <sheetFormatPr defaultColWidth="9.140625" defaultRowHeight="12.75"/>
  <cols>
    <col min="1" max="1" width="9.140625" style="3" customWidth="1"/>
    <col min="2" max="2" width="51.7109375" style="3" bestFit="1" customWidth="1"/>
    <col min="3" max="4" width="9.140625" style="3" customWidth="1"/>
    <col min="5" max="5" width="12.421875" style="3" customWidth="1"/>
    <col min="6" max="16384" width="9.140625" style="3" customWidth="1"/>
  </cols>
  <sheetData>
    <row r="1" spans="1:6" s="315" customFormat="1" ht="12.75">
      <c r="A1" s="319" t="s">
        <v>305</v>
      </c>
      <c r="B1" s="319" t="s">
        <v>414</v>
      </c>
      <c r="C1" s="320" t="s">
        <v>415</v>
      </c>
      <c r="D1" s="322"/>
      <c r="E1" s="297"/>
      <c r="F1" s="297"/>
    </row>
    <row r="2" spans="1:6" ht="12.75">
      <c r="A2" s="166" t="s">
        <v>27</v>
      </c>
      <c r="B2" s="4" t="s">
        <v>609</v>
      </c>
      <c r="C2" s="4">
        <v>-288669</v>
      </c>
      <c r="D2" s="67"/>
      <c r="E2" s="300" t="s">
        <v>458</v>
      </c>
      <c r="F2" s="300" t="s">
        <v>459</v>
      </c>
    </row>
    <row r="3" spans="1:6" ht="12.75">
      <c r="A3" s="166" t="s">
        <v>28</v>
      </c>
      <c r="B3" s="4" t="s">
        <v>610</v>
      </c>
      <c r="C3" s="4">
        <v>-32163</v>
      </c>
      <c r="D3" s="67"/>
      <c r="E3" s="22"/>
      <c r="F3" s="22" t="s">
        <v>460</v>
      </c>
    </row>
    <row r="4" spans="1:6" ht="12.75">
      <c r="A4" s="166" t="s">
        <v>29</v>
      </c>
      <c r="B4" s="4" t="s">
        <v>611</v>
      </c>
      <c r="C4" s="4">
        <v>-15797</v>
      </c>
      <c r="D4" s="67"/>
      <c r="E4" s="22"/>
      <c r="F4" s="22"/>
    </row>
    <row r="5" spans="1:6" ht="12.75">
      <c r="A5" s="166" t="s">
        <v>30</v>
      </c>
      <c r="B5" s="4" t="s">
        <v>612</v>
      </c>
      <c r="C5" s="4">
        <v>32883</v>
      </c>
      <c r="D5" s="67"/>
      <c r="E5" s="300" t="s">
        <v>461</v>
      </c>
      <c r="F5" s="300" t="s">
        <v>462</v>
      </c>
    </row>
    <row r="6" spans="1:6" ht="12.75">
      <c r="A6" s="166" t="s">
        <v>31</v>
      </c>
      <c r="B6" s="4" t="s">
        <v>613</v>
      </c>
      <c r="C6" s="4">
        <v>87071</v>
      </c>
      <c r="D6" s="67"/>
      <c r="E6" s="22"/>
      <c r="F6" s="302" t="s">
        <v>463</v>
      </c>
    </row>
    <row r="7" spans="1:6" ht="12.75">
      <c r="A7" s="166" t="s">
        <v>32</v>
      </c>
      <c r="B7" s="4" t="s">
        <v>614</v>
      </c>
      <c r="C7" s="4">
        <v>62122</v>
      </c>
      <c r="D7" s="67"/>
      <c r="E7" s="22"/>
      <c r="F7" s="22"/>
    </row>
    <row r="8" spans="1:6" ht="12.75">
      <c r="A8" s="166" t="s">
        <v>33</v>
      </c>
      <c r="B8" s="4" t="s">
        <v>615</v>
      </c>
      <c r="C8" s="4">
        <v>45511</v>
      </c>
      <c r="D8" s="67"/>
      <c r="E8" s="300" t="s">
        <v>464</v>
      </c>
      <c r="F8" s="300" t="s">
        <v>511</v>
      </c>
    </row>
    <row r="9" spans="1:6" ht="12.75">
      <c r="A9" s="166" t="s">
        <v>34</v>
      </c>
      <c r="B9" s="4" t="s">
        <v>616</v>
      </c>
      <c r="C9" s="4">
        <v>30196</v>
      </c>
      <c r="D9" s="67"/>
      <c r="E9" s="22"/>
      <c r="F9" s="22" t="s">
        <v>915</v>
      </c>
    </row>
    <row r="10" spans="1:6" ht="12.75">
      <c r="A10" s="166" t="s">
        <v>35</v>
      </c>
      <c r="B10" s="4" t="s">
        <v>617</v>
      </c>
      <c r="C10" s="4">
        <v>21304</v>
      </c>
      <c r="D10" s="67"/>
      <c r="E10" s="22"/>
      <c r="F10" s="22"/>
    </row>
    <row r="11" spans="1:6" ht="12.75">
      <c r="A11" s="166" t="s">
        <v>36</v>
      </c>
      <c r="B11" s="4" t="s">
        <v>618</v>
      </c>
      <c r="C11" s="4">
        <v>17800</v>
      </c>
      <c r="D11" s="67"/>
      <c r="E11" s="22"/>
      <c r="F11" s="22"/>
    </row>
    <row r="12" spans="1:6" ht="12.75">
      <c r="A12" s="166" t="s">
        <v>37</v>
      </c>
      <c r="B12" s="4" t="s">
        <v>619</v>
      </c>
      <c r="C12" s="4">
        <v>39742</v>
      </c>
      <c r="D12" s="67"/>
      <c r="E12" s="22"/>
      <c r="F12" s="43"/>
    </row>
    <row r="13" spans="1:6" ht="12.75">
      <c r="A13" s="166" t="s">
        <v>322</v>
      </c>
      <c r="B13" s="4" t="s">
        <v>308</v>
      </c>
      <c r="C13" s="4">
        <v>-15770</v>
      </c>
      <c r="D13" s="67"/>
      <c r="E13" s="22" t="s">
        <v>423</v>
      </c>
      <c r="F13" s="4" t="s">
        <v>393</v>
      </c>
    </row>
    <row r="14" spans="1:6" ht="12.75">
      <c r="A14" s="166" t="s">
        <v>323</v>
      </c>
      <c r="B14" s="4" t="s">
        <v>309</v>
      </c>
      <c r="C14" s="4">
        <v>-38225</v>
      </c>
      <c r="D14" s="67"/>
      <c r="E14" s="22"/>
      <c r="F14" s="4" t="s">
        <v>465</v>
      </c>
    </row>
    <row r="15" spans="1:6" ht="12.75">
      <c r="A15" s="166" t="s">
        <v>324</v>
      </c>
      <c r="B15" s="4" t="s">
        <v>310</v>
      </c>
      <c r="C15" s="4">
        <v>-60062</v>
      </c>
      <c r="D15" s="67"/>
      <c r="E15" s="22"/>
      <c r="F15" s="4" t="s">
        <v>466</v>
      </c>
    </row>
    <row r="16" spans="1:6" ht="12.75">
      <c r="A16" s="166" t="s">
        <v>325</v>
      </c>
      <c r="B16" s="4" t="s">
        <v>311</v>
      </c>
      <c r="C16" s="4">
        <v>154297</v>
      </c>
      <c r="D16" s="67"/>
      <c r="E16" s="22"/>
      <c r="F16" s="4" t="s">
        <v>394</v>
      </c>
    </row>
    <row r="17" spans="1:6" ht="12.75">
      <c r="A17" s="166" t="s">
        <v>326</v>
      </c>
      <c r="B17" s="4" t="s">
        <v>312</v>
      </c>
      <c r="C17" s="4">
        <v>-2371</v>
      </c>
      <c r="D17" s="67"/>
      <c r="E17" s="22"/>
      <c r="F17" s="43"/>
    </row>
    <row r="18" spans="1:6" ht="12.75">
      <c r="A18" s="166" t="s">
        <v>327</v>
      </c>
      <c r="B18" s="4" t="s">
        <v>313</v>
      </c>
      <c r="C18" s="4">
        <v>-37869</v>
      </c>
      <c r="D18" s="67"/>
      <c r="E18" s="22"/>
      <c r="F18" s="43"/>
    </row>
    <row r="19" spans="1:6" ht="12.75">
      <c r="A19" s="166" t="s">
        <v>45</v>
      </c>
      <c r="B19" s="4" t="s">
        <v>626</v>
      </c>
      <c r="C19" s="4">
        <v>-35557</v>
      </c>
      <c r="D19" s="67"/>
      <c r="E19" s="22"/>
      <c r="F19" s="43"/>
    </row>
    <row r="20" spans="1:6" ht="12.75">
      <c r="A20" s="166" t="s">
        <v>46</v>
      </c>
      <c r="B20" s="4" t="s">
        <v>627</v>
      </c>
      <c r="C20" s="4">
        <v>137044</v>
      </c>
      <c r="D20" s="67"/>
      <c r="E20" s="22"/>
      <c r="F20" s="22"/>
    </row>
    <row r="21" spans="1:6" ht="12.75">
      <c r="A21" s="166" t="s">
        <v>47</v>
      </c>
      <c r="B21" s="4" t="s">
        <v>628</v>
      </c>
      <c r="C21" s="4">
        <v>20209</v>
      </c>
      <c r="D21" s="67"/>
      <c r="E21" s="22"/>
      <c r="F21" s="22"/>
    </row>
    <row r="22" spans="1:6" ht="12.75">
      <c r="A22" s="166" t="s">
        <v>48</v>
      </c>
      <c r="B22" s="4" t="s">
        <v>629</v>
      </c>
      <c r="C22" s="4">
        <v>-27574</v>
      </c>
      <c r="D22" s="67"/>
      <c r="E22" s="22"/>
      <c r="F22" s="22"/>
    </row>
    <row r="23" spans="1:6" ht="12.75">
      <c r="A23" s="166" t="s">
        <v>49</v>
      </c>
      <c r="B23" s="4" t="s">
        <v>630</v>
      </c>
      <c r="C23" s="4">
        <v>-3719</v>
      </c>
      <c r="D23" s="67"/>
      <c r="E23" s="22" t="s">
        <v>426</v>
      </c>
      <c r="F23" s="4" t="s">
        <v>427</v>
      </c>
    </row>
    <row r="24" spans="1:6" ht="12.75">
      <c r="A24" s="166" t="s">
        <v>50</v>
      </c>
      <c r="B24" s="4" t="s">
        <v>631</v>
      </c>
      <c r="C24" s="4">
        <v>-24756</v>
      </c>
      <c r="D24" s="67"/>
      <c r="E24" s="4"/>
      <c r="F24" s="4" t="s">
        <v>428</v>
      </c>
    </row>
    <row r="25" spans="1:6" ht="12.75">
      <c r="A25" s="166" t="s">
        <v>51</v>
      </c>
      <c r="B25" s="4" t="s">
        <v>632</v>
      </c>
      <c r="C25" s="4">
        <v>-15959</v>
      </c>
      <c r="D25" s="67"/>
      <c r="F25" s="4" t="s">
        <v>836</v>
      </c>
    </row>
    <row r="26" spans="1:4" ht="12.75">
      <c r="A26" s="166" t="s">
        <v>52</v>
      </c>
      <c r="B26" s="4" t="s">
        <v>633</v>
      </c>
      <c r="C26" s="4">
        <v>-49688</v>
      </c>
      <c r="D26" s="67"/>
    </row>
    <row r="27" spans="1:4" ht="12.75">
      <c r="A27" s="166" t="s">
        <v>94</v>
      </c>
      <c r="B27" s="4"/>
      <c r="C27" s="33" t="s">
        <v>603</v>
      </c>
      <c r="D27" s="67"/>
    </row>
    <row r="28" spans="1:4" ht="12.75">
      <c r="A28" s="166" t="s">
        <v>53</v>
      </c>
      <c r="B28" s="4" t="s">
        <v>635</v>
      </c>
      <c r="C28" s="4">
        <v>250569</v>
      </c>
      <c r="D28" s="67"/>
    </row>
    <row r="29" spans="1:6" ht="12.75">
      <c r="A29" s="166" t="s">
        <v>54</v>
      </c>
      <c r="B29" s="4" t="s">
        <v>636</v>
      </c>
      <c r="C29" s="4">
        <v>111004</v>
      </c>
      <c r="D29" s="67"/>
      <c r="F29" s="301"/>
    </row>
    <row r="30" spans="1:4" ht="12.75">
      <c r="A30" s="166" t="s">
        <v>55</v>
      </c>
      <c r="B30" s="4" t="s">
        <v>637</v>
      </c>
      <c r="C30" s="4">
        <v>201460</v>
      </c>
      <c r="D30" s="67"/>
    </row>
    <row r="31" spans="1:4" ht="12.75">
      <c r="A31" s="166" t="s">
        <v>56</v>
      </c>
      <c r="B31" s="4" t="s">
        <v>638</v>
      </c>
      <c r="C31" s="4">
        <v>80563</v>
      </c>
      <c r="D31" s="67"/>
    </row>
    <row r="32" spans="1:4" ht="12.75">
      <c r="A32" s="166" t="s">
        <v>57</v>
      </c>
      <c r="B32" s="4" t="s">
        <v>639</v>
      </c>
      <c r="C32" s="4">
        <v>302895</v>
      </c>
      <c r="D32" s="67"/>
    </row>
    <row r="33" spans="1:4" ht="12.75">
      <c r="A33" s="166" t="s">
        <v>58</v>
      </c>
      <c r="B33" s="4" t="s">
        <v>640</v>
      </c>
      <c r="C33" s="4">
        <v>97624</v>
      </c>
      <c r="D33" s="67"/>
    </row>
    <row r="34" spans="1:4" ht="12.75">
      <c r="A34" s="166" t="s">
        <v>59</v>
      </c>
      <c r="B34" s="4" t="s">
        <v>641</v>
      </c>
      <c r="C34" s="4">
        <v>60063</v>
      </c>
      <c r="D34" s="67"/>
    </row>
    <row r="35" spans="1:4" ht="12.75">
      <c r="A35" s="166" t="s">
        <v>60</v>
      </c>
      <c r="B35" s="4" t="s">
        <v>642</v>
      </c>
      <c r="C35" s="4">
        <v>23676</v>
      </c>
      <c r="D35" s="67"/>
    </row>
    <row r="36" spans="1:4" ht="12.75">
      <c r="A36" s="166" t="s">
        <v>61</v>
      </c>
      <c r="B36" s="4" t="s">
        <v>643</v>
      </c>
      <c r="C36" s="4">
        <v>77263</v>
      </c>
      <c r="D36" s="67"/>
    </row>
    <row r="37" spans="1:4" ht="12.75">
      <c r="A37" s="166" t="s">
        <v>62</v>
      </c>
      <c r="B37" s="4" t="s">
        <v>644</v>
      </c>
      <c r="C37" s="4">
        <v>3593</v>
      </c>
      <c r="D37" s="67"/>
    </row>
    <row r="38" spans="1:4" ht="12.75">
      <c r="A38" s="166" t="s">
        <v>63</v>
      </c>
      <c r="B38" s="4" t="s">
        <v>645</v>
      </c>
      <c r="C38" s="4">
        <v>169515</v>
      </c>
      <c r="D38" s="67"/>
    </row>
    <row r="39" spans="1:4" ht="12.75">
      <c r="A39" s="166" t="s">
        <v>64</v>
      </c>
      <c r="B39" s="4" t="s">
        <v>646</v>
      </c>
      <c r="C39" s="4">
        <v>-187604</v>
      </c>
      <c r="D39" s="67"/>
    </row>
    <row r="40" spans="1:4" ht="12.75">
      <c r="A40" s="166" t="s">
        <v>65</v>
      </c>
      <c r="B40" s="4" t="s">
        <v>647</v>
      </c>
      <c r="C40" s="4">
        <v>81343</v>
      </c>
      <c r="D40" s="67"/>
    </row>
    <row r="41" spans="1:4" ht="12.75">
      <c r="A41" s="166" t="s">
        <v>66</v>
      </c>
      <c r="B41" s="4" t="s">
        <v>648</v>
      </c>
      <c r="C41" s="4">
        <v>71567</v>
      </c>
      <c r="D41" s="67"/>
    </row>
    <row r="42" spans="1:4" ht="12.75">
      <c r="A42" s="166" t="s">
        <v>67</v>
      </c>
      <c r="B42" s="4" t="s">
        <v>649</v>
      </c>
      <c r="C42" s="4">
        <v>-13709</v>
      </c>
      <c r="D42" s="67"/>
    </row>
    <row r="43" spans="1:4" ht="12.75">
      <c r="A43" s="166" t="s">
        <v>68</v>
      </c>
      <c r="B43" s="4" t="s">
        <v>650</v>
      </c>
      <c r="C43" s="4">
        <v>41323</v>
      </c>
      <c r="D43" s="67"/>
    </row>
    <row r="44" spans="1:4" ht="12.75">
      <c r="A44" s="166" t="s">
        <v>69</v>
      </c>
      <c r="B44" s="4" t="s">
        <v>651</v>
      </c>
      <c r="C44" s="4">
        <v>139705</v>
      </c>
      <c r="D44" s="67"/>
    </row>
    <row r="45" spans="1:4" ht="12.75">
      <c r="A45" s="166" t="s">
        <v>70</v>
      </c>
      <c r="B45" s="4" t="s">
        <v>652</v>
      </c>
      <c r="C45" s="4">
        <v>25778</v>
      </c>
      <c r="D45" s="67"/>
    </row>
    <row r="46" spans="1:4" ht="12.75">
      <c r="A46" s="166" t="s">
        <v>71</v>
      </c>
      <c r="B46" s="4" t="s">
        <v>653</v>
      </c>
      <c r="C46" s="4">
        <v>11132</v>
      </c>
      <c r="D46" s="67"/>
    </row>
    <row r="47" spans="1:4" ht="12.75">
      <c r="A47" s="166" t="s">
        <v>72</v>
      </c>
      <c r="B47" s="4" t="s">
        <v>654</v>
      </c>
      <c r="C47" s="4">
        <v>-99015</v>
      </c>
      <c r="D47" s="67"/>
    </row>
    <row r="48" spans="1:4" ht="12.75">
      <c r="A48" s="166" t="s">
        <v>73</v>
      </c>
      <c r="B48" s="4" t="s">
        <v>655</v>
      </c>
      <c r="C48" s="4">
        <v>-2251416</v>
      </c>
      <c r="D48" s="67"/>
    </row>
    <row r="49" spans="1:4" ht="12.75">
      <c r="A49" s="166" t="s">
        <v>74</v>
      </c>
      <c r="B49" s="4" t="s">
        <v>656</v>
      </c>
      <c r="C49" s="4">
        <v>150519</v>
      </c>
      <c r="D49" s="67"/>
    </row>
    <row r="50" spans="1:4" ht="12.75">
      <c r="A50" s="166" t="s">
        <v>75</v>
      </c>
      <c r="B50" s="4" t="s">
        <v>657</v>
      </c>
      <c r="C50" s="4">
        <v>214946</v>
      </c>
      <c r="D50" s="67"/>
    </row>
    <row r="51" spans="1:4" ht="12.75">
      <c r="A51" s="166" t="s">
        <v>76</v>
      </c>
      <c r="B51" s="4" t="s">
        <v>658</v>
      </c>
      <c r="C51" s="4">
        <v>52082</v>
      </c>
      <c r="D51" s="67"/>
    </row>
    <row r="52" spans="1:4" ht="12.75">
      <c r="A52" s="166" t="s">
        <v>77</v>
      </c>
      <c r="B52" s="4" t="s">
        <v>659</v>
      </c>
      <c r="C52" s="4">
        <v>181752</v>
      </c>
      <c r="D52" s="67"/>
    </row>
    <row r="53" spans="1:4" ht="12.75">
      <c r="A53" s="166" t="s">
        <v>78</v>
      </c>
      <c r="B53" s="4" t="s">
        <v>660</v>
      </c>
      <c r="C53" s="4">
        <v>310329</v>
      </c>
      <c r="D53" s="67"/>
    </row>
    <row r="54" spans="1:4" ht="12.75">
      <c r="A54" s="166" t="s">
        <v>79</v>
      </c>
      <c r="B54" s="4" t="s">
        <v>661</v>
      </c>
      <c r="C54" s="4">
        <v>20982</v>
      </c>
      <c r="D54" s="67"/>
    </row>
    <row r="55" spans="1:4" ht="12.75">
      <c r="A55" s="166" t="s">
        <v>80</v>
      </c>
      <c r="B55" s="4" t="s">
        <v>662</v>
      </c>
      <c r="C55" s="4">
        <v>82067</v>
      </c>
      <c r="D55" s="67"/>
    </row>
    <row r="56" spans="1:4" ht="12.75">
      <c r="A56" s="166" t="s">
        <v>81</v>
      </c>
      <c r="B56" s="4" t="s">
        <v>663</v>
      </c>
      <c r="C56" s="4">
        <v>-186294</v>
      </c>
      <c r="D56" s="67"/>
    </row>
    <row r="57" spans="1:4" ht="12.75">
      <c r="A57" s="166" t="s">
        <v>82</v>
      </c>
      <c r="B57" s="4" t="s">
        <v>664</v>
      </c>
      <c r="C57" s="4">
        <v>130131</v>
      </c>
      <c r="D57" s="67"/>
    </row>
    <row r="58" spans="1:4" ht="12.75">
      <c r="A58" s="166" t="s">
        <v>83</v>
      </c>
      <c r="B58" s="4" t="s">
        <v>665</v>
      </c>
      <c r="C58" s="4">
        <v>13764</v>
      </c>
      <c r="D58" s="67"/>
    </row>
    <row r="59" spans="1:4" ht="12.75">
      <c r="A59" s="166" t="s">
        <v>84</v>
      </c>
      <c r="B59" s="4" t="s">
        <v>666</v>
      </c>
      <c r="C59" s="4">
        <v>105064</v>
      </c>
      <c r="D59" s="67"/>
    </row>
    <row r="60" spans="1:4" ht="12.75">
      <c r="A60" s="168" t="s">
        <v>85</v>
      </c>
      <c r="B60" s="4" t="s">
        <v>667</v>
      </c>
      <c r="C60" s="4">
        <v>11541</v>
      </c>
      <c r="D60" s="67"/>
    </row>
    <row r="61" spans="1:4" ht="12.75">
      <c r="A61" s="166" t="s">
        <v>86</v>
      </c>
      <c r="B61" s="4" t="s">
        <v>668</v>
      </c>
      <c r="C61" s="4">
        <v>-120420</v>
      </c>
      <c r="D61" s="67"/>
    </row>
    <row r="62" spans="1:4" ht="12.75">
      <c r="A62" s="166" t="s">
        <v>87</v>
      </c>
      <c r="B62" s="4" t="s">
        <v>669</v>
      </c>
      <c r="C62" s="4">
        <v>-90321</v>
      </c>
      <c r="D62" s="67"/>
    </row>
    <row r="63" spans="1:4" ht="12.75">
      <c r="A63" s="166" t="s">
        <v>88</v>
      </c>
      <c r="B63" s="4" t="s">
        <v>670</v>
      </c>
      <c r="C63" s="4">
        <v>-3722</v>
      </c>
      <c r="D63" s="67"/>
    </row>
    <row r="64" spans="1:4" ht="12.75">
      <c r="A64" s="166" t="s">
        <v>89</v>
      </c>
      <c r="B64" s="4" t="s">
        <v>671</v>
      </c>
      <c r="C64" s="4">
        <v>-61760</v>
      </c>
      <c r="D64" s="67"/>
    </row>
    <row r="65" spans="1:4" ht="12.75">
      <c r="A65" s="166" t="s">
        <v>90</v>
      </c>
      <c r="B65" s="4" t="s">
        <v>672</v>
      </c>
      <c r="C65" s="4">
        <v>-77313</v>
      </c>
      <c r="D65" s="67"/>
    </row>
    <row r="66" spans="1:4" ht="12.75">
      <c r="A66" s="166" t="s">
        <v>91</v>
      </c>
      <c r="B66" s="4" t="s">
        <v>673</v>
      </c>
      <c r="C66" s="4">
        <v>-78807</v>
      </c>
      <c r="D66" s="67"/>
    </row>
    <row r="67" spans="1:4" ht="12.75">
      <c r="A67" s="166" t="s">
        <v>92</v>
      </c>
      <c r="B67" s="4" t="s">
        <v>674</v>
      </c>
      <c r="C67" s="4">
        <v>267163</v>
      </c>
      <c r="D67" s="67"/>
    </row>
    <row r="68" spans="1:4" ht="12.75">
      <c r="A68" s="166" t="s">
        <v>93</v>
      </c>
      <c r="B68" s="4" t="s">
        <v>675</v>
      </c>
      <c r="C68" s="4">
        <v>-119032</v>
      </c>
      <c r="D68" s="67"/>
    </row>
    <row r="69" spans="1:4" ht="12.75">
      <c r="A69" s="166" t="s">
        <v>95</v>
      </c>
      <c r="B69" s="4"/>
      <c r="C69" s="33" t="s">
        <v>603</v>
      </c>
      <c r="D69" s="67"/>
    </row>
    <row r="70" spans="1:4" ht="12.75">
      <c r="A70" s="166" t="s">
        <v>166</v>
      </c>
      <c r="B70" s="4" t="s">
        <v>676</v>
      </c>
      <c r="C70" s="4">
        <v>170265</v>
      </c>
      <c r="D70" s="67"/>
    </row>
    <row r="71" spans="1:4" ht="12.75">
      <c r="A71" s="166" t="s">
        <v>167</v>
      </c>
      <c r="B71" s="4" t="s">
        <v>677</v>
      </c>
      <c r="C71" s="4">
        <v>-170265</v>
      </c>
      <c r="D71" s="67"/>
    </row>
    <row r="72" spans="1:4" ht="12.75">
      <c r="A72" s="166" t="s">
        <v>146</v>
      </c>
      <c r="B72" s="4" t="s">
        <v>678</v>
      </c>
      <c r="C72" s="4">
        <v>88886</v>
      </c>
      <c r="D72" s="67"/>
    </row>
    <row r="73" spans="1:4" ht="12.75">
      <c r="A73" s="166" t="s">
        <v>147</v>
      </c>
      <c r="B73" s="4" t="s">
        <v>679</v>
      </c>
      <c r="C73" s="4">
        <v>-14781</v>
      </c>
      <c r="D73" s="67"/>
    </row>
    <row r="74" spans="1:4" ht="12.75">
      <c r="A74" s="166" t="s">
        <v>148</v>
      </c>
      <c r="B74" s="4" t="s">
        <v>680</v>
      </c>
      <c r="C74" s="4">
        <v>-4019</v>
      </c>
      <c r="D74" s="67"/>
    </row>
    <row r="75" spans="1:4" ht="12.75">
      <c r="A75" s="166" t="s">
        <v>149</v>
      </c>
      <c r="B75" s="4" t="s">
        <v>681</v>
      </c>
      <c r="C75" s="4">
        <v>-41775</v>
      </c>
      <c r="D75" s="67"/>
    </row>
    <row r="76" spans="1:4" ht="12.75">
      <c r="A76" s="166" t="s">
        <v>150</v>
      </c>
      <c r="B76" s="4" t="s">
        <v>682</v>
      </c>
      <c r="C76" s="4">
        <v>-19388</v>
      </c>
      <c r="D76" s="67"/>
    </row>
    <row r="77" spans="1:4" ht="12.75">
      <c r="A77" s="166" t="s">
        <v>151</v>
      </c>
      <c r="B77" s="4" t="s">
        <v>683</v>
      </c>
      <c r="C77" s="4">
        <v>-41531</v>
      </c>
      <c r="D77" s="67"/>
    </row>
    <row r="78" spans="1:4" ht="12.75">
      <c r="A78" s="166" t="s">
        <v>152</v>
      </c>
      <c r="B78" s="4" t="s">
        <v>684</v>
      </c>
      <c r="C78" s="4">
        <v>-96851</v>
      </c>
      <c r="D78" s="67"/>
    </row>
    <row r="79" spans="1:4" ht="12.75">
      <c r="A79" s="166" t="s">
        <v>153</v>
      </c>
      <c r="B79" s="4" t="s">
        <v>685</v>
      </c>
      <c r="C79" s="4">
        <v>-108714</v>
      </c>
      <c r="D79" s="67"/>
    </row>
    <row r="80" spans="1:4" ht="12.75">
      <c r="A80" s="166" t="s">
        <v>154</v>
      </c>
      <c r="B80" s="4" t="s">
        <v>686</v>
      </c>
      <c r="C80" s="4">
        <v>-108234</v>
      </c>
      <c r="D80" s="67"/>
    </row>
    <row r="81" spans="1:4" ht="12.75">
      <c r="A81" s="166" t="s">
        <v>155</v>
      </c>
      <c r="B81" s="4" t="s">
        <v>687</v>
      </c>
      <c r="C81" s="4">
        <v>284959</v>
      </c>
      <c r="D81" s="67"/>
    </row>
    <row r="82" spans="1:4" ht="12.75">
      <c r="A82" s="166" t="s">
        <v>156</v>
      </c>
      <c r="B82" s="4" t="s">
        <v>688</v>
      </c>
      <c r="C82" s="4">
        <v>85386</v>
      </c>
      <c r="D82" s="67"/>
    </row>
    <row r="83" spans="1:4" ht="12.75">
      <c r="A83" s="166" t="s">
        <v>157</v>
      </c>
      <c r="B83" s="4" t="s">
        <v>689</v>
      </c>
      <c r="C83" s="4">
        <v>12986</v>
      </c>
      <c r="D83" s="67"/>
    </row>
    <row r="84" spans="1:4" ht="12.75">
      <c r="A84" s="166" t="s">
        <v>158</v>
      </c>
      <c r="B84" s="4" t="s">
        <v>690</v>
      </c>
      <c r="C84" s="4">
        <v>-36924</v>
      </c>
      <c r="D84" s="67"/>
    </row>
    <row r="85" spans="1:4" ht="12.75">
      <c r="A85" s="166" t="s">
        <v>96</v>
      </c>
      <c r="B85" s="4" t="s">
        <v>691</v>
      </c>
      <c r="C85" s="4">
        <v>6884</v>
      </c>
      <c r="D85" s="67"/>
    </row>
    <row r="86" spans="1:4" ht="12.75">
      <c r="A86" s="166" t="s">
        <v>97</v>
      </c>
      <c r="B86" s="4" t="s">
        <v>692</v>
      </c>
      <c r="C86" s="4">
        <v>7636</v>
      </c>
      <c r="D86" s="67"/>
    </row>
    <row r="87" spans="1:4" ht="12.75">
      <c r="A87" s="166" t="s">
        <v>98</v>
      </c>
      <c r="B87" s="4" t="s">
        <v>693</v>
      </c>
      <c r="C87" s="4">
        <v>45052</v>
      </c>
      <c r="D87" s="67"/>
    </row>
    <row r="88" spans="1:4" ht="12.75">
      <c r="A88" s="166" t="s">
        <v>99</v>
      </c>
      <c r="B88" s="4" t="s">
        <v>694</v>
      </c>
      <c r="C88" s="4">
        <v>-47616</v>
      </c>
      <c r="D88" s="67"/>
    </row>
    <row r="89" spans="1:4" ht="12.75">
      <c r="A89" s="166" t="s">
        <v>100</v>
      </c>
      <c r="B89" s="4" t="s">
        <v>695</v>
      </c>
      <c r="C89" s="4">
        <v>2375</v>
      </c>
      <c r="D89" s="67"/>
    </row>
    <row r="90" spans="1:4" ht="12.75">
      <c r="A90" s="166" t="s">
        <v>101</v>
      </c>
      <c r="B90" s="4" t="s">
        <v>696</v>
      </c>
      <c r="C90" s="4">
        <v>12238</v>
      </c>
      <c r="D90" s="67"/>
    </row>
    <row r="91" spans="1:4" ht="12.75">
      <c r="A91" s="166" t="s">
        <v>102</v>
      </c>
      <c r="B91" s="4" t="s">
        <v>697</v>
      </c>
      <c r="C91" s="4">
        <v>16576</v>
      </c>
      <c r="D91" s="67"/>
    </row>
    <row r="92" spans="1:4" ht="12.75">
      <c r="A92" s="166" t="s">
        <v>103</v>
      </c>
      <c r="B92" s="4" t="s">
        <v>698</v>
      </c>
      <c r="C92" s="4">
        <v>-771118</v>
      </c>
      <c r="D92" s="67"/>
    </row>
    <row r="93" spans="1:4" ht="12.75">
      <c r="A93" s="166" t="s">
        <v>104</v>
      </c>
      <c r="B93" s="4" t="s">
        <v>699</v>
      </c>
      <c r="C93" s="4">
        <v>8589</v>
      </c>
      <c r="D93" s="67"/>
    </row>
    <row r="94" spans="1:4" ht="12.75">
      <c r="A94" s="166" t="s">
        <v>105</v>
      </c>
      <c r="B94" s="4" t="s">
        <v>700</v>
      </c>
      <c r="C94" s="4">
        <v>283471</v>
      </c>
      <c r="D94" s="67"/>
    </row>
    <row r="95" spans="1:4" ht="12.75">
      <c r="A95" s="166" t="s">
        <v>106</v>
      </c>
      <c r="B95" s="4" t="s">
        <v>701</v>
      </c>
      <c r="C95" s="4">
        <v>-383</v>
      </c>
      <c r="D95" s="67"/>
    </row>
    <row r="96" spans="1:4" ht="12.75">
      <c r="A96" s="166" t="s">
        <v>107</v>
      </c>
      <c r="B96" s="4" t="s">
        <v>702</v>
      </c>
      <c r="C96" s="4">
        <v>-73655</v>
      </c>
      <c r="D96" s="67"/>
    </row>
    <row r="97" spans="1:4" ht="12.75">
      <c r="A97" s="166" t="s">
        <v>108</v>
      </c>
      <c r="B97" s="4" t="s">
        <v>703</v>
      </c>
      <c r="C97" s="4">
        <v>325206</v>
      </c>
      <c r="D97" s="67"/>
    </row>
    <row r="98" spans="1:4" ht="12.75">
      <c r="A98" s="166" t="s">
        <v>109</v>
      </c>
      <c r="B98" s="4" t="s">
        <v>704</v>
      </c>
      <c r="C98" s="4">
        <v>-33828</v>
      </c>
      <c r="D98" s="67"/>
    </row>
    <row r="99" spans="1:4" ht="12.75">
      <c r="A99" s="166" t="s">
        <v>110</v>
      </c>
      <c r="B99" s="4" t="s">
        <v>705</v>
      </c>
      <c r="C99" s="4">
        <v>267803</v>
      </c>
      <c r="D99" s="67"/>
    </row>
    <row r="100" spans="1:4" ht="12.75">
      <c r="A100" s="166" t="s">
        <v>111</v>
      </c>
      <c r="B100" s="4" t="s">
        <v>706</v>
      </c>
      <c r="C100" s="4">
        <v>12572</v>
      </c>
      <c r="D100" s="67"/>
    </row>
    <row r="101" spans="1:4" ht="12.75">
      <c r="A101" s="166" t="s">
        <v>112</v>
      </c>
      <c r="B101" s="4" t="s">
        <v>707</v>
      </c>
      <c r="C101" s="4">
        <v>-16396</v>
      </c>
      <c r="D101" s="67"/>
    </row>
    <row r="102" spans="1:4" ht="12.75">
      <c r="A102" s="166" t="s">
        <v>113</v>
      </c>
      <c r="B102" s="4" t="s">
        <v>708</v>
      </c>
      <c r="C102" s="4">
        <v>-15737</v>
      </c>
      <c r="D102" s="67"/>
    </row>
    <row r="103" spans="1:4" ht="12.75">
      <c r="A103" s="166" t="s">
        <v>114</v>
      </c>
      <c r="B103" s="4" t="s">
        <v>709</v>
      </c>
      <c r="C103" s="4">
        <v>-29669</v>
      </c>
      <c r="D103" s="67"/>
    </row>
    <row r="104" spans="1:4" ht="12.75">
      <c r="A104" s="166" t="s">
        <v>120</v>
      </c>
      <c r="B104" s="4"/>
      <c r="C104" s="33" t="s">
        <v>603</v>
      </c>
      <c r="D104" s="67"/>
    </row>
    <row r="105" spans="1:4" ht="12.75">
      <c r="A105" s="166" t="s">
        <v>121</v>
      </c>
      <c r="B105" s="4"/>
      <c r="C105" s="33" t="s">
        <v>603</v>
      </c>
      <c r="D105" s="67"/>
    </row>
    <row r="106" spans="1:4" ht="12.75">
      <c r="A106" s="166" t="s">
        <v>122</v>
      </c>
      <c r="B106" s="4"/>
      <c r="C106" s="33" t="s">
        <v>603</v>
      </c>
      <c r="D106" s="67"/>
    </row>
    <row r="107" spans="1:4" ht="12.75">
      <c r="A107" s="166" t="s">
        <v>123</v>
      </c>
      <c r="B107" s="4"/>
      <c r="C107" s="33" t="s">
        <v>603</v>
      </c>
      <c r="D107" s="67"/>
    </row>
    <row r="108" spans="1:4" ht="12.75">
      <c r="A108" s="166" t="s">
        <v>124</v>
      </c>
      <c r="B108" s="4"/>
      <c r="C108" s="33" t="s">
        <v>603</v>
      </c>
      <c r="D108" s="67"/>
    </row>
    <row r="109" spans="1:4" ht="12.75">
      <c r="A109" s="166" t="s">
        <v>125</v>
      </c>
      <c r="B109" s="4"/>
      <c r="C109" s="33" t="s">
        <v>603</v>
      </c>
      <c r="D109" s="67"/>
    </row>
    <row r="110" spans="1:4" ht="12.75">
      <c r="A110" s="166" t="s">
        <v>126</v>
      </c>
      <c r="B110" s="4"/>
      <c r="C110" s="33" t="s">
        <v>603</v>
      </c>
      <c r="D110" s="67"/>
    </row>
    <row r="111" spans="1:4" ht="12.75">
      <c r="A111" s="166" t="s">
        <v>127</v>
      </c>
      <c r="B111" s="4"/>
      <c r="C111" s="33" t="s">
        <v>603</v>
      </c>
      <c r="D111" s="67"/>
    </row>
    <row r="112" spans="1:4" ht="12.75">
      <c r="A112" s="166" t="s">
        <v>128</v>
      </c>
      <c r="B112" s="4"/>
      <c r="C112" s="33" t="s">
        <v>603</v>
      </c>
      <c r="D112" s="67"/>
    </row>
    <row r="113" spans="1:4" ht="12.75">
      <c r="A113" s="166" t="s">
        <v>129</v>
      </c>
      <c r="B113" s="4"/>
      <c r="C113" s="33" t="s">
        <v>603</v>
      </c>
      <c r="D113" s="67"/>
    </row>
    <row r="114" spans="1:4" ht="12.75">
      <c r="A114" s="166" t="s">
        <v>130</v>
      </c>
      <c r="B114" s="4"/>
      <c r="C114" s="33" t="s">
        <v>603</v>
      </c>
      <c r="D114" s="67"/>
    </row>
    <row r="115" spans="1:4" ht="12.75">
      <c r="A115" s="166" t="s">
        <v>131</v>
      </c>
      <c r="B115" s="4"/>
      <c r="C115" s="33" t="s">
        <v>603</v>
      </c>
      <c r="D115" s="67"/>
    </row>
    <row r="116" spans="1:4" ht="12.75">
      <c r="A116" s="166" t="s">
        <v>132</v>
      </c>
      <c r="B116" s="4"/>
      <c r="C116" s="33" t="s">
        <v>603</v>
      </c>
      <c r="D116" s="67"/>
    </row>
    <row r="117" spans="1:4" ht="12.75">
      <c r="A117" s="166" t="s">
        <v>133</v>
      </c>
      <c r="B117" s="4"/>
      <c r="C117" s="33" t="s">
        <v>603</v>
      </c>
      <c r="D117" s="67"/>
    </row>
    <row r="118" spans="1:4" ht="12.75">
      <c r="A118" s="166" t="s">
        <v>134</v>
      </c>
      <c r="B118" s="4"/>
      <c r="C118" s="33" t="s">
        <v>603</v>
      </c>
      <c r="D118" s="67"/>
    </row>
    <row r="119" spans="1:4" ht="12.75">
      <c r="A119" s="166" t="s">
        <v>135</v>
      </c>
      <c r="B119" s="4"/>
      <c r="C119" s="33" t="s">
        <v>603</v>
      </c>
      <c r="D119" s="67"/>
    </row>
    <row r="120" spans="1:4" ht="12.75">
      <c r="A120" s="166" t="s">
        <v>136</v>
      </c>
      <c r="B120" s="4"/>
      <c r="C120" s="33" t="s">
        <v>603</v>
      </c>
      <c r="D120" s="67"/>
    </row>
    <row r="121" spans="1:4" ht="12.75">
      <c r="A121" s="166" t="s">
        <v>137</v>
      </c>
      <c r="B121" s="4"/>
      <c r="C121" s="33" t="s">
        <v>603</v>
      </c>
      <c r="D121" s="67"/>
    </row>
    <row r="122" spans="1:4" ht="12.75">
      <c r="A122" s="166" t="s">
        <v>138</v>
      </c>
      <c r="B122" s="4"/>
      <c r="C122" s="33" t="s">
        <v>603</v>
      </c>
      <c r="D122" s="67"/>
    </row>
    <row r="123" spans="1:4" ht="12.75">
      <c r="A123" s="166" t="s">
        <v>139</v>
      </c>
      <c r="B123" s="4"/>
      <c r="C123" s="33" t="s">
        <v>603</v>
      </c>
      <c r="D123" s="67"/>
    </row>
    <row r="124" spans="1:4" ht="12.75">
      <c r="A124" s="166" t="s">
        <v>140</v>
      </c>
      <c r="B124" s="4"/>
      <c r="C124" s="33" t="s">
        <v>603</v>
      </c>
      <c r="D124" s="67"/>
    </row>
    <row r="125" spans="1:4" ht="12.75">
      <c r="A125" s="166" t="s">
        <v>141</v>
      </c>
      <c r="B125" s="4"/>
      <c r="C125" s="33" t="s">
        <v>603</v>
      </c>
      <c r="D125" s="67"/>
    </row>
    <row r="126" spans="1:4" ht="12.75">
      <c r="A126" s="166" t="s">
        <v>142</v>
      </c>
      <c r="B126" s="4"/>
      <c r="C126" s="33" t="s">
        <v>603</v>
      </c>
      <c r="D126" s="67"/>
    </row>
    <row r="127" spans="1:4" ht="12.75">
      <c r="A127" s="166" t="s">
        <v>143</v>
      </c>
      <c r="B127" s="4"/>
      <c r="C127" s="33" t="s">
        <v>603</v>
      </c>
      <c r="D127" s="67"/>
    </row>
    <row r="128" spans="1:4" ht="12.75">
      <c r="A128" s="166" t="s">
        <v>144</v>
      </c>
      <c r="B128" s="4"/>
      <c r="C128" s="33" t="s">
        <v>603</v>
      </c>
      <c r="D128" s="67"/>
    </row>
    <row r="129" spans="1:4" ht="12.75">
      <c r="A129" s="166" t="s">
        <v>145</v>
      </c>
      <c r="B129" s="4"/>
      <c r="C129" s="33" t="s">
        <v>603</v>
      </c>
      <c r="D129" s="67"/>
    </row>
    <row r="130" spans="1:4" ht="12.75">
      <c r="A130" s="166" t="s">
        <v>168</v>
      </c>
      <c r="B130" s="4" t="s">
        <v>736</v>
      </c>
      <c r="C130" s="4">
        <v>23781</v>
      </c>
      <c r="D130" s="67"/>
    </row>
    <row r="131" spans="1:4" ht="12.75">
      <c r="A131" s="166" t="s">
        <v>169</v>
      </c>
      <c r="B131" s="4" t="s">
        <v>967</v>
      </c>
      <c r="C131" s="4">
        <v>5102</v>
      </c>
      <c r="D131" s="67"/>
    </row>
    <row r="132" spans="1:4" ht="12.75">
      <c r="A132" s="166" t="s">
        <v>170</v>
      </c>
      <c r="B132" s="4" t="s">
        <v>968</v>
      </c>
      <c r="C132" s="4">
        <v>60910</v>
      </c>
      <c r="D132" s="67"/>
    </row>
    <row r="133" spans="1:4" ht="12.75">
      <c r="A133" s="166" t="s">
        <v>171</v>
      </c>
      <c r="B133" s="4" t="s">
        <v>969</v>
      </c>
      <c r="C133" s="4">
        <v>147695</v>
      </c>
      <c r="D133" s="67"/>
    </row>
    <row r="134" spans="1:4" ht="12.75">
      <c r="A134" s="166" t="s">
        <v>172</v>
      </c>
      <c r="B134" s="4" t="s">
        <v>970</v>
      </c>
      <c r="C134" s="4">
        <v>3313</v>
      </c>
      <c r="D134" s="67"/>
    </row>
    <row r="135" spans="1:4" ht="12.75">
      <c r="A135" s="166" t="s">
        <v>173</v>
      </c>
      <c r="B135" s="4" t="s">
        <v>971</v>
      </c>
      <c r="C135" s="4">
        <v>23687</v>
      </c>
      <c r="D135" s="67"/>
    </row>
    <row r="136" spans="1:4" ht="12.75">
      <c r="A136" s="166" t="s">
        <v>174</v>
      </c>
      <c r="B136" s="4" t="s">
        <v>972</v>
      </c>
      <c r="C136" s="4">
        <v>154414</v>
      </c>
      <c r="D136" s="67"/>
    </row>
    <row r="137" spans="1:4" ht="12.75">
      <c r="A137" s="166" t="s">
        <v>175</v>
      </c>
      <c r="B137" s="4" t="s">
        <v>973</v>
      </c>
      <c r="C137" s="4">
        <v>82137</v>
      </c>
      <c r="D137" s="67"/>
    </row>
    <row r="138" spans="1:4" ht="12.75">
      <c r="A138" s="166" t="s">
        <v>176</v>
      </c>
      <c r="B138" s="4" t="s">
        <v>974</v>
      </c>
      <c r="C138" s="4">
        <v>356533</v>
      </c>
      <c r="D138" s="67"/>
    </row>
    <row r="139" spans="1:4" ht="12.75">
      <c r="A139" s="166" t="s">
        <v>177</v>
      </c>
      <c r="B139" s="4" t="s">
        <v>975</v>
      </c>
      <c r="C139" s="4">
        <v>192123</v>
      </c>
      <c r="D139" s="67"/>
    </row>
    <row r="140" spans="1:4" ht="12.75">
      <c r="A140" s="166" t="s">
        <v>178</v>
      </c>
      <c r="B140" s="4" t="s">
        <v>976</v>
      </c>
      <c r="C140" s="4">
        <v>47432</v>
      </c>
      <c r="D140" s="67"/>
    </row>
    <row r="141" spans="1:4" ht="12.75">
      <c r="A141" s="166" t="s">
        <v>179</v>
      </c>
      <c r="B141" s="4" t="s">
        <v>977</v>
      </c>
      <c r="C141" s="4">
        <v>108725</v>
      </c>
      <c r="D141" s="67"/>
    </row>
    <row r="142" spans="1:4" ht="12.75">
      <c r="A142" s="166" t="s">
        <v>180</v>
      </c>
      <c r="B142" s="4" t="s">
        <v>978</v>
      </c>
      <c r="C142" s="4">
        <v>49917</v>
      </c>
      <c r="D142" s="67"/>
    </row>
    <row r="143" spans="1:4" ht="12.75">
      <c r="A143" s="166" t="s">
        <v>181</v>
      </c>
      <c r="B143" s="4" t="s">
        <v>979</v>
      </c>
      <c r="C143" s="4">
        <v>24585</v>
      </c>
      <c r="D143" s="67"/>
    </row>
    <row r="144" spans="1:4" ht="12.75">
      <c r="A144" s="166" t="s">
        <v>182</v>
      </c>
      <c r="B144" s="4" t="s">
        <v>980</v>
      </c>
      <c r="C144" s="4">
        <v>3049</v>
      </c>
      <c r="D144" s="67"/>
    </row>
    <row r="145" spans="1:4" ht="12.75">
      <c r="A145" s="166" t="s">
        <v>183</v>
      </c>
      <c r="B145" s="4" t="s">
        <v>981</v>
      </c>
      <c r="C145" s="4">
        <v>-558528</v>
      </c>
      <c r="D145" s="67"/>
    </row>
    <row r="146" spans="1:4" ht="12.75">
      <c r="A146" s="166" t="s">
        <v>184</v>
      </c>
      <c r="B146" s="4" t="s">
        <v>982</v>
      </c>
      <c r="C146" s="4">
        <v>-219844</v>
      </c>
      <c r="D146" s="67"/>
    </row>
    <row r="147" spans="1:4" ht="12.75">
      <c r="A147" s="166" t="s">
        <v>185</v>
      </c>
      <c r="B147" s="4" t="s">
        <v>983</v>
      </c>
      <c r="C147" s="4">
        <v>-35881</v>
      </c>
      <c r="D147" s="67"/>
    </row>
    <row r="148" spans="1:4" ht="12.75">
      <c r="A148" s="166" t="s">
        <v>186</v>
      </c>
      <c r="B148" s="4" t="s">
        <v>984</v>
      </c>
      <c r="C148" s="4">
        <v>-154692</v>
      </c>
      <c r="D148" s="67"/>
    </row>
    <row r="149" spans="1:4" ht="12.75">
      <c r="A149" s="166" t="s">
        <v>187</v>
      </c>
      <c r="B149" s="4" t="s">
        <v>985</v>
      </c>
      <c r="C149" s="4">
        <v>-321744</v>
      </c>
      <c r="D149" s="67"/>
    </row>
    <row r="150" spans="1:4" ht="12.75">
      <c r="A150" s="166" t="s">
        <v>188</v>
      </c>
      <c r="B150" s="4" t="s">
        <v>986</v>
      </c>
      <c r="C150" s="4">
        <v>7286</v>
      </c>
      <c r="D150" s="67"/>
    </row>
    <row r="151" spans="1:4" ht="12.75">
      <c r="A151" s="166" t="s">
        <v>44</v>
      </c>
      <c r="B151" s="4"/>
      <c r="C151" s="33" t="s">
        <v>603</v>
      </c>
      <c r="D151" s="67"/>
    </row>
    <row r="152" spans="1:4" ht="12.75">
      <c r="A152" s="166" t="s">
        <v>191</v>
      </c>
      <c r="B152" s="4"/>
      <c r="C152" s="33" t="s">
        <v>603</v>
      </c>
      <c r="D152" s="67"/>
    </row>
    <row r="153" spans="1:4" ht="12.75">
      <c r="A153" s="166" t="s">
        <v>189</v>
      </c>
      <c r="B153" s="4"/>
      <c r="C153" s="33" t="s">
        <v>603</v>
      </c>
      <c r="D153" s="67"/>
    </row>
    <row r="154" spans="1:4" ht="12.75">
      <c r="A154" s="166" t="s">
        <v>190</v>
      </c>
      <c r="B154" s="4"/>
      <c r="C154" s="33" t="s">
        <v>603</v>
      </c>
      <c r="D154" s="67"/>
    </row>
    <row r="155" spans="1:4" ht="12.75">
      <c r="A155" s="166" t="s">
        <v>159</v>
      </c>
      <c r="B155" s="4" t="s">
        <v>988</v>
      </c>
      <c r="C155" s="4">
        <v>64234</v>
      </c>
      <c r="D155" s="67"/>
    </row>
    <row r="156" spans="1:4" ht="12.75">
      <c r="A156" s="166" t="s">
        <v>160</v>
      </c>
      <c r="B156" s="4" t="s">
        <v>989</v>
      </c>
      <c r="C156" s="4">
        <v>32677</v>
      </c>
      <c r="D156" s="67"/>
    </row>
    <row r="157" spans="1:4" ht="12.75">
      <c r="A157" s="166" t="s">
        <v>161</v>
      </c>
      <c r="B157" s="4" t="s">
        <v>990</v>
      </c>
      <c r="C157" s="4">
        <v>37132</v>
      </c>
      <c r="D157" s="67"/>
    </row>
    <row r="158" spans="1:4" ht="12.75">
      <c r="A158" s="166" t="s">
        <v>162</v>
      </c>
      <c r="B158" s="4" t="s">
        <v>991</v>
      </c>
      <c r="C158" s="4">
        <v>-6043</v>
      </c>
      <c r="D158" s="67"/>
    </row>
    <row r="159" spans="1:4" ht="12.75">
      <c r="A159" s="166" t="s">
        <v>163</v>
      </c>
      <c r="B159" s="4" t="s">
        <v>992</v>
      </c>
      <c r="C159" s="4">
        <v>-50150</v>
      </c>
      <c r="D159" s="67"/>
    </row>
    <row r="160" spans="1:4" ht="12.75">
      <c r="A160" s="166" t="s">
        <v>164</v>
      </c>
      <c r="B160" s="4" t="s">
        <v>993</v>
      </c>
      <c r="C160" s="4">
        <v>-71054</v>
      </c>
      <c r="D160" s="67"/>
    </row>
    <row r="161" spans="1:4" ht="12.75">
      <c r="A161" s="166" t="s">
        <v>165</v>
      </c>
      <c r="B161" s="4" t="s">
        <v>994</v>
      </c>
      <c r="C161" s="4">
        <v>-6796</v>
      </c>
      <c r="D161" s="67"/>
    </row>
    <row r="162" spans="1:4" ht="12.75">
      <c r="A162" s="166" t="s">
        <v>192</v>
      </c>
      <c r="B162" s="4"/>
      <c r="C162" s="33" t="s">
        <v>603</v>
      </c>
      <c r="D162" s="67"/>
    </row>
    <row r="163" spans="1:4" ht="12.75">
      <c r="A163" s="166" t="s">
        <v>193</v>
      </c>
      <c r="B163" s="4" t="s">
        <v>995</v>
      </c>
      <c r="C163" s="4">
        <v>-16171</v>
      </c>
      <c r="D163" s="67"/>
    </row>
    <row r="164" spans="1:4" ht="12.75">
      <c r="A164" s="166" t="s">
        <v>194</v>
      </c>
      <c r="B164" s="4" t="s">
        <v>996</v>
      </c>
      <c r="C164" s="4">
        <v>-10114</v>
      </c>
      <c r="D164" s="67"/>
    </row>
    <row r="165" spans="1:4" ht="12.75">
      <c r="A165" s="166" t="s">
        <v>195</v>
      </c>
      <c r="B165" s="4" t="s">
        <v>997</v>
      </c>
      <c r="C165" s="4">
        <v>20029</v>
      </c>
      <c r="D165" s="67"/>
    </row>
    <row r="166" spans="1:4" ht="12.75">
      <c r="A166" s="166" t="s">
        <v>196</v>
      </c>
      <c r="B166" s="4" t="s">
        <v>998</v>
      </c>
      <c r="C166" s="4">
        <v>15073</v>
      </c>
      <c r="D166" s="67"/>
    </row>
    <row r="167" spans="1:4" ht="12.75">
      <c r="A167" s="166" t="s">
        <v>197</v>
      </c>
      <c r="B167" s="4" t="s">
        <v>999</v>
      </c>
      <c r="C167" s="4">
        <v>29199</v>
      </c>
      <c r="D167" s="67"/>
    </row>
    <row r="168" spans="1:4" ht="12.75">
      <c r="A168" s="166" t="s">
        <v>198</v>
      </c>
      <c r="B168" s="4" t="s">
        <v>1000</v>
      </c>
      <c r="C168" s="4">
        <v>43287</v>
      </c>
      <c r="D168" s="67"/>
    </row>
    <row r="169" spans="1:4" ht="12.75">
      <c r="A169" s="166" t="s">
        <v>199</v>
      </c>
      <c r="B169" s="4" t="s">
        <v>1001</v>
      </c>
      <c r="C169" s="4">
        <v>8107</v>
      </c>
      <c r="D169" s="67"/>
    </row>
    <row r="170" spans="1:4" ht="12.75">
      <c r="A170" s="166" t="s">
        <v>200</v>
      </c>
      <c r="B170" s="4" t="s">
        <v>1002</v>
      </c>
      <c r="C170" s="4">
        <v>-65610</v>
      </c>
      <c r="D170" s="67"/>
    </row>
    <row r="171" spans="1:4" ht="12.75">
      <c r="A171" s="166" t="s">
        <v>201</v>
      </c>
      <c r="B171" s="4" t="s">
        <v>1003</v>
      </c>
      <c r="C171" s="4">
        <v>-58287</v>
      </c>
      <c r="D171" s="67"/>
    </row>
    <row r="172" spans="1:4" ht="12.75">
      <c r="A172" s="166" t="s">
        <v>202</v>
      </c>
      <c r="B172" s="4" t="s">
        <v>1004</v>
      </c>
      <c r="C172" s="4">
        <v>8695</v>
      </c>
      <c r="D172" s="67"/>
    </row>
    <row r="173" spans="1:4" ht="12.75">
      <c r="A173" s="166" t="s">
        <v>203</v>
      </c>
      <c r="B173" s="4" t="s">
        <v>1005</v>
      </c>
      <c r="C173" s="4">
        <v>9184</v>
      </c>
      <c r="D173" s="67"/>
    </row>
    <row r="174" spans="1:4" ht="12.75">
      <c r="A174" s="166" t="s">
        <v>204</v>
      </c>
      <c r="B174" s="4" t="s">
        <v>1006</v>
      </c>
      <c r="C174" s="4">
        <v>16608</v>
      </c>
      <c r="D174" s="67"/>
    </row>
    <row r="175" spans="1:4" ht="12.75">
      <c r="A175" s="166" t="s">
        <v>18</v>
      </c>
      <c r="B175" s="4" t="s">
        <v>1007</v>
      </c>
      <c r="C175" s="4">
        <v>31088</v>
      </c>
      <c r="D175" s="67"/>
    </row>
    <row r="176" spans="1:4" ht="12.75">
      <c r="A176" s="166" t="s">
        <v>19</v>
      </c>
      <c r="B176" s="4" t="s">
        <v>1008</v>
      </c>
      <c r="C176" s="4">
        <v>216114</v>
      </c>
      <c r="D176" s="67"/>
    </row>
    <row r="177" spans="1:4" ht="12.75">
      <c r="A177" s="166" t="s">
        <v>20</v>
      </c>
      <c r="B177" s="4" t="s">
        <v>1009</v>
      </c>
      <c r="C177" s="4">
        <v>-199626</v>
      </c>
      <c r="D177" s="67"/>
    </row>
    <row r="178" spans="1:4" ht="12.75">
      <c r="A178" s="166" t="s">
        <v>21</v>
      </c>
      <c r="B178" s="4" t="s">
        <v>1010</v>
      </c>
      <c r="C178" s="4">
        <v>-7997</v>
      </c>
      <c r="D178" s="67"/>
    </row>
    <row r="179" spans="1:4" ht="12.75">
      <c r="A179" s="166" t="s">
        <v>22</v>
      </c>
      <c r="B179" s="4" t="s">
        <v>1011</v>
      </c>
      <c r="C179" s="4">
        <v>7189</v>
      </c>
      <c r="D179" s="67"/>
    </row>
    <row r="180" spans="1:4" ht="12.75">
      <c r="A180" s="166" t="s">
        <v>23</v>
      </c>
      <c r="B180" s="4" t="s">
        <v>1012</v>
      </c>
      <c r="C180" s="4">
        <v>-24568</v>
      </c>
      <c r="D180" s="67"/>
    </row>
    <row r="181" spans="1:4" ht="12.75">
      <c r="A181" s="166" t="s">
        <v>24</v>
      </c>
      <c r="B181" s="4" t="s">
        <v>1013</v>
      </c>
      <c r="C181" s="4">
        <v>-12636</v>
      </c>
      <c r="D181" s="67"/>
    </row>
    <row r="182" spans="1:4" ht="12.75">
      <c r="A182" s="166" t="s">
        <v>25</v>
      </c>
      <c r="B182" s="4" t="s">
        <v>1014</v>
      </c>
      <c r="C182" s="4">
        <v>-4741</v>
      </c>
      <c r="D182" s="67"/>
    </row>
    <row r="183" spans="1:4" ht="12.75">
      <c r="A183" s="166" t="s">
        <v>26</v>
      </c>
      <c r="B183" s="4" t="s">
        <v>1015</v>
      </c>
      <c r="C183" s="4">
        <v>-4823</v>
      </c>
      <c r="D183" s="67"/>
    </row>
    <row r="184" spans="1:4" ht="12.75">
      <c r="A184" s="166" t="s">
        <v>205</v>
      </c>
      <c r="B184" s="4" t="s">
        <v>1016</v>
      </c>
      <c r="C184" s="4">
        <v>-20582</v>
      </c>
      <c r="D184" s="67"/>
    </row>
    <row r="185" spans="1:4" ht="12.75">
      <c r="A185" s="166" t="s">
        <v>206</v>
      </c>
      <c r="B185" s="4" t="s">
        <v>1017</v>
      </c>
      <c r="C185" s="4">
        <v>302715</v>
      </c>
      <c r="D185" s="67"/>
    </row>
    <row r="186" spans="1:4" ht="12.75">
      <c r="A186" s="166" t="s">
        <v>207</v>
      </c>
      <c r="B186" s="4" t="s">
        <v>1018</v>
      </c>
      <c r="C186" s="4">
        <v>52322</v>
      </c>
      <c r="D186" s="67"/>
    </row>
    <row r="187" spans="1:4" ht="12.75">
      <c r="A187" s="166" t="s">
        <v>208</v>
      </c>
      <c r="B187" s="4" t="s">
        <v>1019</v>
      </c>
      <c r="C187" s="4">
        <v>-51001</v>
      </c>
      <c r="D187" s="67"/>
    </row>
    <row r="188" spans="1:4" ht="12.75">
      <c r="A188" s="166" t="s">
        <v>209</v>
      </c>
      <c r="B188" s="4" t="s">
        <v>1020</v>
      </c>
      <c r="C188" s="4">
        <v>-108300</v>
      </c>
      <c r="D188" s="67"/>
    </row>
    <row r="189" spans="1:4" ht="12.75">
      <c r="A189" s="166" t="s">
        <v>210</v>
      </c>
      <c r="B189" s="4" t="s">
        <v>1021</v>
      </c>
      <c r="C189" s="4">
        <v>-41740</v>
      </c>
      <c r="D189" s="67"/>
    </row>
    <row r="190" spans="1:4" ht="12.75">
      <c r="A190" s="166" t="s">
        <v>211</v>
      </c>
      <c r="B190" s="4" t="s">
        <v>1022</v>
      </c>
      <c r="C190" s="4">
        <v>-55616</v>
      </c>
      <c r="D190" s="67"/>
    </row>
    <row r="191" spans="1:4" ht="12.75">
      <c r="A191" s="166" t="s">
        <v>212</v>
      </c>
      <c r="B191" s="4" t="s">
        <v>1023</v>
      </c>
      <c r="C191" s="4">
        <v>-35910</v>
      </c>
      <c r="D191" s="67"/>
    </row>
    <row r="192" spans="1:4" ht="12.75">
      <c r="A192" s="166" t="s">
        <v>213</v>
      </c>
      <c r="B192" s="4" t="s">
        <v>1024</v>
      </c>
      <c r="C192" s="4">
        <v>49267</v>
      </c>
      <c r="D192" s="67"/>
    </row>
    <row r="193" spans="1:4" ht="12.75">
      <c r="A193" s="166" t="s">
        <v>214</v>
      </c>
      <c r="B193" s="4" t="s">
        <v>1025</v>
      </c>
      <c r="C193" s="4">
        <v>-25835</v>
      </c>
      <c r="D193" s="67"/>
    </row>
    <row r="194" spans="1:4" ht="12.75">
      <c r="A194" s="166" t="s">
        <v>215</v>
      </c>
      <c r="B194" s="4" t="s">
        <v>1026</v>
      </c>
      <c r="C194" s="4">
        <v>-12281</v>
      </c>
      <c r="D194" s="67"/>
    </row>
    <row r="195" spans="1:4" ht="12.75">
      <c r="A195" s="166" t="s">
        <v>216</v>
      </c>
      <c r="B195" s="4" t="s">
        <v>1027</v>
      </c>
      <c r="C195" s="4">
        <v>-29150</v>
      </c>
      <c r="D195" s="67"/>
    </row>
    <row r="196" spans="1:4" ht="12.75">
      <c r="A196" s="166" t="s">
        <v>217</v>
      </c>
      <c r="B196" s="4" t="s">
        <v>1028</v>
      </c>
      <c r="C196" s="4">
        <v>-2709</v>
      </c>
      <c r="D196" s="67"/>
    </row>
    <row r="197" spans="1:4" ht="12.75">
      <c r="A197" s="166" t="s">
        <v>218</v>
      </c>
      <c r="B197" s="4" t="s">
        <v>1029</v>
      </c>
      <c r="C197" s="4">
        <v>-24835</v>
      </c>
      <c r="D197" s="67"/>
    </row>
    <row r="198" spans="1:4" ht="12.75">
      <c r="A198" s="166" t="s">
        <v>219</v>
      </c>
      <c r="B198" s="4" t="s">
        <v>1030</v>
      </c>
      <c r="C198" s="4">
        <v>-44663</v>
      </c>
      <c r="D198" s="67"/>
    </row>
    <row r="199" spans="1:4" ht="12.75">
      <c r="A199" s="166" t="s">
        <v>220</v>
      </c>
      <c r="B199" s="4" t="s">
        <v>1031</v>
      </c>
      <c r="C199" s="4">
        <v>48318</v>
      </c>
      <c r="D199" s="67"/>
    </row>
    <row r="200" spans="1:4" ht="12.75">
      <c r="A200" s="166" t="s">
        <v>221</v>
      </c>
      <c r="B200" s="4" t="s">
        <v>1032</v>
      </c>
      <c r="C200" s="4">
        <v>-12689</v>
      </c>
      <c r="D200" s="67"/>
    </row>
    <row r="201" spans="1:4" ht="12.75">
      <c r="A201" s="166" t="s">
        <v>222</v>
      </c>
      <c r="B201" s="4" t="s">
        <v>1033</v>
      </c>
      <c r="C201" s="4">
        <v>59423</v>
      </c>
      <c r="D201" s="67"/>
    </row>
    <row r="202" spans="1:4" ht="12.75">
      <c r="A202" s="166" t="s">
        <v>223</v>
      </c>
      <c r="B202" s="4" t="s">
        <v>1034</v>
      </c>
      <c r="C202" s="4">
        <v>-126319</v>
      </c>
      <c r="D202" s="67"/>
    </row>
    <row r="203" spans="1:4" ht="12.75">
      <c r="A203" s="166" t="s">
        <v>224</v>
      </c>
      <c r="B203" s="4" t="s">
        <v>1035</v>
      </c>
      <c r="C203" s="4">
        <v>14634</v>
      </c>
      <c r="D203" s="67"/>
    </row>
    <row r="204" spans="1:4" ht="12.75">
      <c r="A204" s="166" t="s">
        <v>225</v>
      </c>
      <c r="B204" s="4" t="s">
        <v>1036</v>
      </c>
      <c r="C204" s="4">
        <v>63996</v>
      </c>
      <c r="D204" s="67"/>
    </row>
    <row r="205" spans="1:4" ht="12.75">
      <c r="A205" s="166" t="s">
        <v>226</v>
      </c>
      <c r="B205" s="4" t="s">
        <v>1037</v>
      </c>
      <c r="C205" s="4">
        <v>3225</v>
      </c>
      <c r="D205" s="67"/>
    </row>
    <row r="206" spans="1:4" ht="12.75">
      <c r="A206" s="166" t="s">
        <v>227</v>
      </c>
      <c r="B206" s="4" t="s">
        <v>1038</v>
      </c>
      <c r="C206" s="4">
        <v>-2270</v>
      </c>
      <c r="D206" s="67"/>
    </row>
    <row r="207" spans="1:4" ht="12.75">
      <c r="A207" s="166" t="s">
        <v>328</v>
      </c>
      <c r="B207" s="4" t="s">
        <v>314</v>
      </c>
      <c r="C207" s="4">
        <v>-116874</v>
      </c>
      <c r="D207" s="67"/>
    </row>
    <row r="208" spans="1:4" ht="12.75">
      <c r="A208" s="166" t="s">
        <v>329</v>
      </c>
      <c r="B208" s="4" t="s">
        <v>315</v>
      </c>
      <c r="C208" s="4">
        <v>-16408</v>
      </c>
      <c r="D208" s="67"/>
    </row>
    <row r="209" spans="1:4" ht="12.75">
      <c r="A209" s="166" t="s">
        <v>330</v>
      </c>
      <c r="B209" s="4" t="s">
        <v>316</v>
      </c>
      <c r="C209" s="4">
        <v>-9355</v>
      </c>
      <c r="D209" s="67"/>
    </row>
    <row r="210" spans="1:4" ht="12.75">
      <c r="A210" s="166" t="s">
        <v>331</v>
      </c>
      <c r="B210" s="4" t="s">
        <v>317</v>
      </c>
      <c r="C210" s="4">
        <v>-15251</v>
      </c>
      <c r="D210" s="67"/>
    </row>
    <row r="211" spans="1:4" ht="12.75">
      <c r="A211" s="166" t="s">
        <v>332</v>
      </c>
      <c r="B211" s="4" t="s">
        <v>318</v>
      </c>
      <c r="C211" s="4">
        <v>66240</v>
      </c>
      <c r="D211" s="67"/>
    </row>
    <row r="212" spans="1:4" ht="12.75">
      <c r="A212" s="166" t="s">
        <v>333</v>
      </c>
      <c r="B212" s="4" t="s">
        <v>319</v>
      </c>
      <c r="C212" s="4">
        <v>-35977</v>
      </c>
      <c r="D212" s="67"/>
    </row>
    <row r="213" spans="1:4" ht="12.75">
      <c r="A213" s="166" t="s">
        <v>334</v>
      </c>
      <c r="B213" s="4" t="s">
        <v>320</v>
      </c>
      <c r="C213" s="4">
        <v>12675</v>
      </c>
      <c r="D213" s="67"/>
    </row>
    <row r="214" spans="1:4" ht="12.75">
      <c r="A214" s="166" t="s">
        <v>335</v>
      </c>
      <c r="B214" s="4" t="s">
        <v>321</v>
      </c>
      <c r="C214" s="4">
        <v>114950</v>
      </c>
      <c r="D214" s="67"/>
    </row>
    <row r="215" spans="1:4" ht="12.75">
      <c r="A215" s="166" t="s">
        <v>244</v>
      </c>
      <c r="B215" s="4"/>
      <c r="C215" s="33" t="s">
        <v>603</v>
      </c>
      <c r="D215" s="67"/>
    </row>
    <row r="216" spans="1:4" ht="12.75">
      <c r="A216" s="166" t="s">
        <v>245</v>
      </c>
      <c r="B216" s="4" t="s">
        <v>1047</v>
      </c>
      <c r="C216" s="4">
        <v>13982</v>
      </c>
      <c r="D216" s="67"/>
    </row>
    <row r="217" spans="1:4" ht="12.75">
      <c r="A217" s="166" t="s">
        <v>246</v>
      </c>
      <c r="B217" s="4" t="s">
        <v>1048</v>
      </c>
      <c r="C217" s="4">
        <v>41046</v>
      </c>
      <c r="D217" s="67"/>
    </row>
    <row r="218" spans="1:4" ht="12.75">
      <c r="A218" s="166" t="s">
        <v>247</v>
      </c>
      <c r="B218" s="4" t="s">
        <v>1049</v>
      </c>
      <c r="C218" s="4">
        <v>-11007</v>
      </c>
      <c r="D218" s="67"/>
    </row>
    <row r="219" spans="1:4" ht="12.75">
      <c r="A219" s="166" t="s">
        <v>248</v>
      </c>
      <c r="B219" s="4" t="s">
        <v>1050</v>
      </c>
      <c r="C219" s="4">
        <v>-44021</v>
      </c>
      <c r="D219" s="67"/>
    </row>
    <row r="220" spans="1:4" ht="12.75">
      <c r="A220" s="166" t="s">
        <v>115</v>
      </c>
      <c r="B220" s="4" t="s">
        <v>1051</v>
      </c>
      <c r="C220" s="4">
        <v>-19322</v>
      </c>
      <c r="D220" s="67"/>
    </row>
    <row r="221" spans="1:4" ht="12.75">
      <c r="A221" s="166" t="s">
        <v>116</v>
      </c>
      <c r="B221" s="4" t="s">
        <v>1052</v>
      </c>
      <c r="C221" s="4">
        <v>18888</v>
      </c>
      <c r="D221" s="67"/>
    </row>
    <row r="222" spans="1:4" ht="12.75">
      <c r="A222" s="166" t="s">
        <v>117</v>
      </c>
      <c r="B222" s="4" t="s">
        <v>1053</v>
      </c>
      <c r="C222" s="4">
        <v>33948</v>
      </c>
      <c r="D222" s="67"/>
    </row>
    <row r="223" spans="1:4" ht="12.75">
      <c r="A223" s="166" t="s">
        <v>118</v>
      </c>
      <c r="B223" s="4" t="s">
        <v>1054</v>
      </c>
      <c r="C223" s="4">
        <v>-35365</v>
      </c>
      <c r="D223" s="67"/>
    </row>
    <row r="224" spans="1:4" ht="12.75">
      <c r="A224" s="166" t="s">
        <v>119</v>
      </c>
      <c r="B224" s="4" t="s">
        <v>1055</v>
      </c>
      <c r="C224" s="4">
        <v>1851</v>
      </c>
      <c r="D224" s="67"/>
    </row>
    <row r="225" spans="1:4" ht="12.75">
      <c r="A225" s="166" t="s">
        <v>236</v>
      </c>
      <c r="B225" s="4" t="s">
        <v>1056</v>
      </c>
      <c r="C225" s="4">
        <v>-130697</v>
      </c>
      <c r="D225" s="67"/>
    </row>
    <row r="226" spans="1:4" ht="12.75">
      <c r="A226" s="166" t="s">
        <v>237</v>
      </c>
      <c r="B226" s="4" t="s">
        <v>1057</v>
      </c>
      <c r="C226" s="4">
        <v>47987</v>
      </c>
      <c r="D226" s="67"/>
    </row>
    <row r="227" spans="1:4" ht="12.75">
      <c r="A227" s="166" t="s">
        <v>238</v>
      </c>
      <c r="B227" s="4" t="s">
        <v>1058</v>
      </c>
      <c r="C227" s="4">
        <v>42035</v>
      </c>
      <c r="D227" s="67"/>
    </row>
    <row r="228" spans="1:4" ht="12.75">
      <c r="A228" s="166" t="s">
        <v>239</v>
      </c>
      <c r="B228" s="4" t="s">
        <v>1059</v>
      </c>
      <c r="C228" s="4">
        <v>4997</v>
      </c>
      <c r="D228" s="67"/>
    </row>
    <row r="229" spans="1:4" ht="12.75">
      <c r="A229" s="166" t="s">
        <v>240</v>
      </c>
      <c r="B229" s="4" t="s">
        <v>1060</v>
      </c>
      <c r="C229" s="4">
        <v>-2759</v>
      </c>
      <c r="D229" s="67"/>
    </row>
    <row r="230" spans="1:4" ht="12.75">
      <c r="A230" s="166" t="s">
        <v>241</v>
      </c>
      <c r="B230" s="4" t="s">
        <v>1061</v>
      </c>
      <c r="C230" s="4">
        <v>-16787</v>
      </c>
      <c r="D230" s="67"/>
    </row>
    <row r="231" spans="1:4" ht="12.75">
      <c r="A231" s="166" t="s">
        <v>242</v>
      </c>
      <c r="B231" s="4" t="s">
        <v>1062</v>
      </c>
      <c r="C231" s="4">
        <v>2861</v>
      </c>
      <c r="D231" s="67"/>
    </row>
    <row r="232" spans="1:4" ht="12.75">
      <c r="A232" s="166" t="s">
        <v>243</v>
      </c>
      <c r="B232" s="4" t="s">
        <v>1063</v>
      </c>
      <c r="C232" s="4">
        <v>52363</v>
      </c>
      <c r="D232" s="67"/>
    </row>
    <row r="233" spans="1:4" ht="12.75">
      <c r="A233" s="166" t="s">
        <v>249</v>
      </c>
      <c r="B233" s="4"/>
      <c r="C233" s="33" t="s">
        <v>603</v>
      </c>
      <c r="D233" s="67"/>
    </row>
    <row r="234" spans="1:4" ht="12.75">
      <c r="A234" s="166" t="s">
        <v>250</v>
      </c>
      <c r="B234" s="4"/>
      <c r="C234" s="33" t="s">
        <v>603</v>
      </c>
      <c r="D234" s="67"/>
    </row>
    <row r="235" spans="1:4" ht="12.75">
      <c r="A235" s="166" t="s">
        <v>251</v>
      </c>
      <c r="B235" s="4"/>
      <c r="C235" s="33" t="s">
        <v>603</v>
      </c>
      <c r="D235" s="67"/>
    </row>
    <row r="236" spans="1:4" ht="12.75">
      <c r="A236" s="166" t="s">
        <v>252</v>
      </c>
      <c r="B236" s="4"/>
      <c r="C236" s="33" t="s">
        <v>603</v>
      </c>
      <c r="D236" s="67"/>
    </row>
    <row r="237" spans="1:4" ht="12.75">
      <c r="A237" s="166" t="s">
        <v>253</v>
      </c>
      <c r="B237" s="4"/>
      <c r="C237" s="33" t="s">
        <v>603</v>
      </c>
      <c r="D237" s="67"/>
    </row>
    <row r="238" spans="1:4" ht="12.75">
      <c r="A238" s="166" t="s">
        <v>254</v>
      </c>
      <c r="B238" s="4"/>
      <c r="C238" s="33" t="s">
        <v>603</v>
      </c>
      <c r="D238" s="67"/>
    </row>
    <row r="239" spans="1:4" ht="12.75">
      <c r="A239" s="166" t="s">
        <v>255</v>
      </c>
      <c r="B239" s="4"/>
      <c r="C239" s="33" t="s">
        <v>603</v>
      </c>
      <c r="D239" s="67"/>
    </row>
    <row r="240" spans="1:4" ht="12.75">
      <c r="A240" s="166" t="s">
        <v>256</v>
      </c>
      <c r="B240" s="4"/>
      <c r="C240" s="33" t="s">
        <v>603</v>
      </c>
      <c r="D240" s="67"/>
    </row>
    <row r="241" spans="1:4" ht="12.75">
      <c r="A241" s="166" t="s">
        <v>257</v>
      </c>
      <c r="B241" s="4"/>
      <c r="C241" s="33" t="s">
        <v>603</v>
      </c>
      <c r="D241" s="67"/>
    </row>
    <row r="242" spans="1:4" ht="12.75">
      <c r="A242" s="166" t="s">
        <v>258</v>
      </c>
      <c r="B242" s="4"/>
      <c r="C242" s="33" t="s">
        <v>603</v>
      </c>
      <c r="D242" s="67"/>
    </row>
    <row r="243" spans="1:4" ht="12.75">
      <c r="A243" s="166" t="s">
        <v>259</v>
      </c>
      <c r="B243" s="4"/>
      <c r="C243" s="33" t="s">
        <v>603</v>
      </c>
      <c r="D243" s="67"/>
    </row>
    <row r="244" spans="1:4" ht="12.75">
      <c r="A244" s="166" t="s">
        <v>260</v>
      </c>
      <c r="B244" s="4"/>
      <c r="C244" s="33" t="s">
        <v>603</v>
      </c>
      <c r="D244" s="67"/>
    </row>
    <row r="245" spans="1:4" ht="12.75">
      <c r="A245" s="166" t="s">
        <v>261</v>
      </c>
      <c r="B245" s="4"/>
      <c r="C245" s="33" t="s">
        <v>603</v>
      </c>
      <c r="D245" s="67"/>
    </row>
    <row r="246" spans="1:4" ht="12.75">
      <c r="A246" s="166" t="s">
        <v>262</v>
      </c>
      <c r="B246" s="4"/>
      <c r="C246" s="33" t="s">
        <v>603</v>
      </c>
      <c r="D246" s="67"/>
    </row>
    <row r="247" spans="1:4" ht="12.75">
      <c r="A247" s="166" t="s">
        <v>263</v>
      </c>
      <c r="B247" s="4"/>
      <c r="C247" s="33" t="s">
        <v>603</v>
      </c>
      <c r="D247" s="67"/>
    </row>
    <row r="248" spans="1:4" ht="12.75">
      <c r="A248" s="166" t="s">
        <v>264</v>
      </c>
      <c r="B248" s="4"/>
      <c r="C248" s="33" t="s">
        <v>603</v>
      </c>
      <c r="D248" s="67"/>
    </row>
    <row r="249" spans="1:4" ht="12.75">
      <c r="A249" s="166" t="s">
        <v>265</v>
      </c>
      <c r="B249" s="4"/>
      <c r="C249" s="33" t="s">
        <v>603</v>
      </c>
      <c r="D249" s="67"/>
    </row>
    <row r="250" spans="1:4" ht="12.75">
      <c r="A250" s="166" t="s">
        <v>266</v>
      </c>
      <c r="B250" s="4"/>
      <c r="C250" s="33" t="s">
        <v>603</v>
      </c>
      <c r="D250" s="67"/>
    </row>
    <row r="251" spans="1:4" ht="12.75">
      <c r="A251" s="166" t="s">
        <v>267</v>
      </c>
      <c r="B251" s="4"/>
      <c r="C251" s="33" t="s">
        <v>603</v>
      </c>
      <c r="D251" s="67"/>
    </row>
    <row r="252" spans="1:4" ht="12.75">
      <c r="A252" s="166" t="s">
        <v>268</v>
      </c>
      <c r="B252" s="4"/>
      <c r="C252" s="33" t="s">
        <v>603</v>
      </c>
      <c r="D252" s="67"/>
    </row>
    <row r="253" spans="1:4" ht="12.75">
      <c r="A253" s="166" t="s">
        <v>269</v>
      </c>
      <c r="B253" s="4"/>
      <c r="C253" s="33" t="s">
        <v>603</v>
      </c>
      <c r="D253" s="67"/>
    </row>
    <row r="254" spans="1:4" ht="12.75">
      <c r="A254" s="166" t="s">
        <v>270</v>
      </c>
      <c r="B254" s="4"/>
      <c r="C254" s="33" t="s">
        <v>603</v>
      </c>
      <c r="D254" s="67"/>
    </row>
    <row r="255" spans="1:4" ht="12.75">
      <c r="A255" s="166" t="s">
        <v>271</v>
      </c>
      <c r="B255" s="4"/>
      <c r="C255" s="33" t="s">
        <v>603</v>
      </c>
      <c r="D255" s="67"/>
    </row>
    <row r="256" spans="1:4" ht="12.75">
      <c r="A256" s="166" t="s">
        <v>272</v>
      </c>
      <c r="B256" s="4"/>
      <c r="C256" s="33" t="s">
        <v>603</v>
      </c>
      <c r="D256" s="67"/>
    </row>
    <row r="257" spans="1:4" ht="12.75">
      <c r="A257" s="166" t="s">
        <v>273</v>
      </c>
      <c r="B257" s="4"/>
      <c r="C257" s="33" t="s">
        <v>603</v>
      </c>
      <c r="D257" s="67"/>
    </row>
    <row r="258" spans="1:4" ht="12.75">
      <c r="A258" s="166" t="s">
        <v>274</v>
      </c>
      <c r="B258" s="4"/>
      <c r="C258" s="33" t="s">
        <v>603</v>
      </c>
      <c r="D258" s="67"/>
    </row>
    <row r="259" spans="1:4" ht="12.75">
      <c r="A259" s="166" t="s">
        <v>275</v>
      </c>
      <c r="B259" s="4"/>
      <c r="C259" s="33" t="s">
        <v>603</v>
      </c>
      <c r="D259" s="67"/>
    </row>
    <row r="260" spans="1:4" ht="12.75">
      <c r="A260" s="166" t="s">
        <v>276</v>
      </c>
      <c r="B260" s="4"/>
      <c r="C260" s="33" t="s">
        <v>603</v>
      </c>
      <c r="D260" s="67"/>
    </row>
    <row r="261" spans="1:4" ht="12.75">
      <c r="A261" s="166" t="s">
        <v>277</v>
      </c>
      <c r="B261" s="4"/>
      <c r="C261" s="33" t="s">
        <v>603</v>
      </c>
      <c r="D261" s="67"/>
    </row>
    <row r="262" spans="1:4" ht="12.75">
      <c r="A262" s="166" t="s">
        <v>278</v>
      </c>
      <c r="B262" s="4"/>
      <c r="C262" s="33" t="s">
        <v>603</v>
      </c>
      <c r="D262" s="67"/>
    </row>
    <row r="263" spans="1:4" ht="12.75">
      <c r="A263" s="166" t="s">
        <v>279</v>
      </c>
      <c r="B263" s="4"/>
      <c r="C263" s="33" t="s">
        <v>603</v>
      </c>
      <c r="D263" s="67"/>
    </row>
    <row r="264" spans="1:4" ht="12.75">
      <c r="A264" s="166" t="s">
        <v>280</v>
      </c>
      <c r="B264" s="4"/>
      <c r="C264" s="33" t="s">
        <v>603</v>
      </c>
      <c r="D264" s="67"/>
    </row>
    <row r="265" spans="1:4" ht="12.75">
      <c r="A265" s="166" t="s">
        <v>281</v>
      </c>
      <c r="B265" s="4"/>
      <c r="C265" s="33" t="s">
        <v>603</v>
      </c>
      <c r="D265" s="67"/>
    </row>
    <row r="266" spans="1:4" ht="12.75">
      <c r="A266" s="166" t="s">
        <v>282</v>
      </c>
      <c r="B266" s="4"/>
      <c r="C266" s="33" t="s">
        <v>603</v>
      </c>
      <c r="D266" s="67"/>
    </row>
    <row r="267" spans="1:4" ht="12.75">
      <c r="A267" s="166" t="s">
        <v>283</v>
      </c>
      <c r="B267" s="4"/>
      <c r="C267" s="33" t="s">
        <v>603</v>
      </c>
      <c r="D267" s="67"/>
    </row>
    <row r="268" spans="1:4" ht="12.75">
      <c r="A268" s="166" t="s">
        <v>284</v>
      </c>
      <c r="B268" s="4"/>
      <c r="C268" s="33" t="s">
        <v>603</v>
      </c>
      <c r="D268" s="67"/>
    </row>
    <row r="269" spans="1:4" ht="12.75">
      <c r="A269" s="166" t="s">
        <v>285</v>
      </c>
      <c r="B269" s="4"/>
      <c r="C269" s="33" t="s">
        <v>603</v>
      </c>
      <c r="D269" s="67"/>
    </row>
    <row r="270" spans="2:3" ht="12.75">
      <c r="B270" s="4"/>
      <c r="C270" s="4"/>
    </row>
    <row r="271" spans="1:3" ht="12.75">
      <c r="A271" s="25" t="s">
        <v>456</v>
      </c>
      <c r="B271" s="4"/>
      <c r="C271" s="4"/>
    </row>
    <row r="272" spans="1:3" ht="12.75">
      <c r="A272" s="25" t="s">
        <v>412</v>
      </c>
      <c r="B272" s="4"/>
      <c r="C272" s="4"/>
    </row>
    <row r="273" spans="1:3" ht="12.75">
      <c r="A273" s="25" t="s">
        <v>412</v>
      </c>
      <c r="B273" s="4"/>
      <c r="C273" s="4"/>
    </row>
  </sheetData>
  <printOptions/>
  <pageMargins left="0.75" right="0.75" top="1" bottom="1" header="0.5" footer="0.5"/>
  <pageSetup horizontalDpi="2400" verticalDpi="2400"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C2:J23"/>
  <sheetViews>
    <sheetView showGridLines="0" workbookViewId="0" topLeftCell="A1">
      <selection activeCell="A1" sqref="A1"/>
    </sheetView>
  </sheetViews>
  <sheetFormatPr defaultColWidth="9.140625" defaultRowHeight="12.75"/>
  <cols>
    <col min="1" max="2" width="9.140625" style="4" customWidth="1"/>
    <col min="3" max="3" width="29.57421875" style="4" customWidth="1"/>
    <col min="4" max="16384" width="9.140625" style="4" customWidth="1"/>
  </cols>
  <sheetData>
    <row r="1" s="297" customFormat="1" ht="12"/>
    <row r="2" ht="12">
      <c r="C2" s="4" t="s">
        <v>737</v>
      </c>
    </row>
    <row r="3" ht="12">
      <c r="C3" s="4" t="s">
        <v>738</v>
      </c>
    </row>
    <row r="4" ht="12">
      <c r="C4" s="4" t="s">
        <v>739</v>
      </c>
    </row>
    <row r="5" ht="12"/>
    <row r="6" spans="3:10" ht="12">
      <c r="C6" s="4" t="s">
        <v>760</v>
      </c>
      <c r="E6" s="25"/>
      <c r="F6" s="25"/>
      <c r="G6" s="25"/>
      <c r="H6" s="25"/>
      <c r="I6" s="25"/>
      <c r="J6" s="25"/>
    </row>
    <row r="7" spans="3:10" ht="12">
      <c r="C7" s="4" t="s">
        <v>761</v>
      </c>
      <c r="E7" s="25"/>
      <c r="F7" s="58"/>
      <c r="G7" s="58"/>
      <c r="H7" s="58"/>
      <c r="I7" s="25"/>
      <c r="J7" s="25"/>
    </row>
    <row r="8" spans="5:10" ht="12">
      <c r="E8" s="25"/>
      <c r="F8" s="29"/>
      <c r="G8" s="29"/>
      <c r="H8" s="29"/>
      <c r="I8" s="25"/>
      <c r="J8" s="25"/>
    </row>
    <row r="9" spans="3:10" ht="12">
      <c r="C9" s="70" t="s">
        <v>578</v>
      </c>
      <c r="D9" s="22">
        <v>2.5739999999999554</v>
      </c>
      <c r="E9" s="25"/>
      <c r="F9" s="29"/>
      <c r="G9" s="29"/>
      <c r="H9" s="29"/>
      <c r="I9" s="25"/>
      <c r="J9" s="25"/>
    </row>
    <row r="10" spans="3:10" ht="12">
      <c r="C10" s="70" t="s">
        <v>743</v>
      </c>
      <c r="D10" s="22">
        <v>195.67700000000002</v>
      </c>
      <c r="E10" s="25"/>
      <c r="F10" s="29"/>
      <c r="G10" s="29"/>
      <c r="H10" s="29"/>
      <c r="I10" s="25"/>
      <c r="J10" s="25"/>
    </row>
    <row r="11" spans="3:10" ht="12">
      <c r="C11" s="70" t="s">
        <v>744</v>
      </c>
      <c r="D11" s="22">
        <v>486.346</v>
      </c>
      <c r="E11" s="25"/>
      <c r="F11" s="29"/>
      <c r="G11" s="29"/>
      <c r="H11" s="29"/>
      <c r="I11" s="25"/>
      <c r="J11" s="25"/>
    </row>
    <row r="12" spans="3:10" ht="12">
      <c r="C12" s="70" t="s">
        <v>745</v>
      </c>
      <c r="D12" s="22">
        <v>74.11900000000003</v>
      </c>
      <c r="E12" s="25"/>
      <c r="F12" s="29"/>
      <c r="G12" s="29"/>
      <c r="H12" s="29"/>
      <c r="I12" s="25"/>
      <c r="J12" s="25"/>
    </row>
    <row r="13" spans="3:10" ht="12">
      <c r="C13" s="70" t="s">
        <v>746</v>
      </c>
      <c r="D13" s="22">
        <v>32.575</v>
      </c>
      <c r="E13" s="25"/>
      <c r="F13" s="29"/>
      <c r="G13" s="29"/>
      <c r="H13" s="29"/>
      <c r="I13" s="25"/>
      <c r="J13" s="25"/>
    </row>
    <row r="14" spans="3:10" ht="12">
      <c r="C14" s="70" t="s">
        <v>747</v>
      </c>
      <c r="D14" s="22">
        <v>4.415</v>
      </c>
      <c r="E14" s="25"/>
      <c r="F14" s="29"/>
      <c r="G14" s="29"/>
      <c r="H14" s="29"/>
      <c r="I14" s="25"/>
      <c r="J14" s="25"/>
    </row>
    <row r="15" spans="3:10" ht="12">
      <c r="C15" s="70"/>
      <c r="E15" s="25"/>
      <c r="F15" s="29"/>
      <c r="G15" s="29"/>
      <c r="H15" s="29"/>
      <c r="I15" s="25"/>
      <c r="J15" s="25"/>
    </row>
    <row r="16" spans="3:10" ht="12">
      <c r="C16" s="70" t="s">
        <v>606</v>
      </c>
      <c r="D16" s="22">
        <v>14.406894999999963</v>
      </c>
      <c r="E16" s="25"/>
      <c r="F16" s="29"/>
      <c r="G16" s="29"/>
      <c r="H16" s="29"/>
      <c r="I16" s="25"/>
      <c r="J16" s="25"/>
    </row>
    <row r="17" spans="3:10" ht="12">
      <c r="C17" s="70" t="s">
        <v>748</v>
      </c>
      <c r="D17" s="22">
        <v>99.24700000000007</v>
      </c>
      <c r="E17" s="25"/>
      <c r="F17" s="29"/>
      <c r="G17" s="29"/>
      <c r="H17" s="29"/>
      <c r="I17" s="25"/>
      <c r="J17" s="25"/>
    </row>
    <row r="18" spans="3:10" ht="12">
      <c r="C18" s="70" t="s">
        <v>749</v>
      </c>
      <c r="D18" s="22">
        <v>180.12099999999998</v>
      </c>
      <c r="E18" s="25"/>
      <c r="F18" s="29"/>
      <c r="G18" s="29"/>
      <c r="H18" s="29"/>
      <c r="I18" s="25"/>
      <c r="J18" s="25"/>
    </row>
    <row r="19" spans="3:10" ht="12">
      <c r="C19" s="70" t="s">
        <v>750</v>
      </c>
      <c r="D19" s="22">
        <v>2.4250000000000114</v>
      </c>
      <c r="E19" s="25"/>
      <c r="F19" s="29"/>
      <c r="G19" s="29"/>
      <c r="H19" s="29"/>
      <c r="I19" s="25"/>
      <c r="J19" s="25"/>
    </row>
    <row r="20" spans="3:10" ht="12">
      <c r="C20" s="70" t="s">
        <v>751</v>
      </c>
      <c r="D20" s="22">
        <v>-5.170999999999992</v>
      </c>
      <c r="E20" s="25"/>
      <c r="F20" s="29"/>
      <c r="G20" s="29"/>
      <c r="H20" s="29"/>
      <c r="I20" s="25"/>
      <c r="J20" s="25"/>
    </row>
    <row r="21" spans="3:10" ht="12">
      <c r="C21" s="70" t="s">
        <v>752</v>
      </c>
      <c r="D21" s="22">
        <v>29.601</v>
      </c>
      <c r="E21" s="25"/>
      <c r="F21" s="29"/>
      <c r="G21" s="29"/>
      <c r="H21" s="29"/>
      <c r="I21" s="25"/>
      <c r="J21" s="25"/>
    </row>
    <row r="22" spans="5:10" ht="12">
      <c r="E22" s="25"/>
      <c r="F22" s="25"/>
      <c r="G22" s="25"/>
      <c r="H22" s="25"/>
      <c r="I22" s="25"/>
      <c r="J22" s="25"/>
    </row>
    <row r="23" ht="12">
      <c r="C23" s="4" t="s">
        <v>529</v>
      </c>
    </row>
    <row r="27" ht="12"/>
    <row r="28" ht="12"/>
    <row r="29" ht="12"/>
    <row r="30" ht="12"/>
    <row r="31" ht="12"/>
    <row r="32" ht="12"/>
    <row r="33" ht="12"/>
    <row r="34" ht="12"/>
    <row r="35" ht="12"/>
    <row r="36" ht="12"/>
    <row r="39" ht="12"/>
    <row r="40" ht="12"/>
    <row r="41" ht="12"/>
    <row r="42" ht="12"/>
    <row r="43" ht="12"/>
    <row r="44" ht="12"/>
    <row r="45" ht="12"/>
    <row r="46" ht="12"/>
    <row r="47" ht="12"/>
    <row r="48" ht="12"/>
    <row r="49" ht="12"/>
  </sheetData>
  <printOptions/>
  <pageMargins left="0.75" right="0.75" top="1" bottom="1" header="0.5" footer="0.5"/>
  <pageSetup horizontalDpi="600" verticalDpi="600" orientation="portrait" paperSize="9" r:id="rId2"/>
  <drawing r:id="rId1"/>
</worksheet>
</file>

<file path=xl/worksheets/sheet70.xml><?xml version="1.0" encoding="utf-8"?>
<worksheet xmlns="http://schemas.openxmlformats.org/spreadsheetml/2006/main" xmlns:r="http://schemas.openxmlformats.org/officeDocument/2006/relationships">
  <sheetPr codeName="Sheet85"/>
  <dimension ref="A1:F273"/>
  <sheetViews>
    <sheetView workbookViewId="0" topLeftCell="A1">
      <selection activeCell="A1" sqref="A1"/>
    </sheetView>
  </sheetViews>
  <sheetFormatPr defaultColWidth="9.140625" defaultRowHeight="12.75"/>
  <cols>
    <col min="1" max="1" width="9.140625" style="4" customWidth="1"/>
    <col min="2" max="2" width="51.7109375" style="4" bestFit="1" customWidth="1"/>
    <col min="3" max="4" width="9.140625" style="4" customWidth="1"/>
    <col min="5" max="5" width="10.8515625" style="4" customWidth="1"/>
    <col min="6" max="16384" width="9.140625" style="4" customWidth="1"/>
  </cols>
  <sheetData>
    <row r="1" spans="1:4" s="297" customFormat="1" ht="12">
      <c r="A1" s="319" t="s">
        <v>305</v>
      </c>
      <c r="B1" s="319" t="s">
        <v>414</v>
      </c>
      <c r="C1" s="320" t="s">
        <v>415</v>
      </c>
      <c r="D1" s="322"/>
    </row>
    <row r="2" spans="1:6" ht="12">
      <c r="A2" s="166" t="s">
        <v>27</v>
      </c>
      <c r="B2" s="4" t="s">
        <v>609</v>
      </c>
      <c r="C2" s="4">
        <v>209874</v>
      </c>
      <c r="D2" s="67"/>
      <c r="E2" s="300" t="s">
        <v>467</v>
      </c>
      <c r="F2" s="300" t="s">
        <v>468</v>
      </c>
    </row>
    <row r="3" spans="1:6" ht="12">
      <c r="A3" s="166" t="s">
        <v>28</v>
      </c>
      <c r="B3" s="4" t="s">
        <v>610</v>
      </c>
      <c r="C3" s="4">
        <v>94769</v>
      </c>
      <c r="D3" s="67"/>
      <c r="E3" s="22"/>
      <c r="F3" s="22" t="s">
        <v>460</v>
      </c>
    </row>
    <row r="4" spans="1:6" ht="12">
      <c r="A4" s="166" t="s">
        <v>29</v>
      </c>
      <c r="B4" s="4" t="s">
        <v>611</v>
      </c>
      <c r="C4" s="4">
        <v>46927</v>
      </c>
      <c r="D4" s="67"/>
      <c r="E4" s="22"/>
      <c r="F4" s="22"/>
    </row>
    <row r="5" spans="1:6" ht="12">
      <c r="A5" s="166" t="s">
        <v>30</v>
      </c>
      <c r="B5" s="4" t="s">
        <v>612</v>
      </c>
      <c r="C5" s="4">
        <v>36070</v>
      </c>
      <c r="D5" s="67"/>
      <c r="E5" s="300" t="s">
        <v>469</v>
      </c>
      <c r="F5" s="300" t="s">
        <v>470</v>
      </c>
    </row>
    <row r="6" spans="1:6" ht="12">
      <c r="A6" s="166" t="s">
        <v>31</v>
      </c>
      <c r="B6" s="4" t="s">
        <v>613</v>
      </c>
      <c r="C6" s="4">
        <v>8142</v>
      </c>
      <c r="D6" s="67"/>
      <c r="E6" s="22"/>
      <c r="F6" s="22" t="s">
        <v>463</v>
      </c>
    </row>
    <row r="7" spans="1:6" ht="12">
      <c r="A7" s="166" t="s">
        <v>32</v>
      </c>
      <c r="B7" s="4" t="s">
        <v>614</v>
      </c>
      <c r="C7" s="4">
        <v>17293</v>
      </c>
      <c r="D7" s="67"/>
      <c r="E7" s="22"/>
      <c r="F7" s="22"/>
    </row>
    <row r="8" spans="1:6" ht="12">
      <c r="A8" s="166" t="s">
        <v>33</v>
      </c>
      <c r="B8" s="4" t="s">
        <v>615</v>
      </c>
      <c r="C8" s="4">
        <v>2933</v>
      </c>
      <c r="D8" s="67"/>
      <c r="E8" s="300" t="s">
        <v>471</v>
      </c>
      <c r="F8" s="300" t="s">
        <v>512</v>
      </c>
    </row>
    <row r="9" spans="1:6" ht="12">
      <c r="A9" s="166" t="s">
        <v>34</v>
      </c>
      <c r="B9" s="4" t="s">
        <v>616</v>
      </c>
      <c r="C9" s="4">
        <v>30477</v>
      </c>
      <c r="D9" s="67"/>
      <c r="E9" s="22"/>
      <c r="F9" s="22" t="s">
        <v>915</v>
      </c>
    </row>
    <row r="10" spans="1:6" ht="12">
      <c r="A10" s="166" t="s">
        <v>35</v>
      </c>
      <c r="B10" s="4" t="s">
        <v>617</v>
      </c>
      <c r="C10" s="4">
        <v>40969</v>
      </c>
      <c r="D10" s="67"/>
      <c r="E10" s="22"/>
      <c r="F10" s="22"/>
    </row>
    <row r="11" spans="1:6" ht="12">
      <c r="A11" s="166" t="s">
        <v>36</v>
      </c>
      <c r="B11" s="4" t="s">
        <v>618</v>
      </c>
      <c r="C11" s="4">
        <v>7508</v>
      </c>
      <c r="D11" s="67"/>
      <c r="E11" s="22"/>
      <c r="F11" s="22"/>
    </row>
    <row r="12" spans="1:6" ht="12">
      <c r="A12" s="166" t="s">
        <v>37</v>
      </c>
      <c r="B12" s="4" t="s">
        <v>619</v>
      </c>
      <c r="C12" s="4">
        <v>7889</v>
      </c>
      <c r="D12" s="67"/>
      <c r="E12" s="22"/>
      <c r="F12" s="43"/>
    </row>
    <row r="13" spans="1:6" ht="12">
      <c r="A13" s="166" t="s">
        <v>322</v>
      </c>
      <c r="B13" s="4" t="s">
        <v>308</v>
      </c>
      <c r="C13" s="4">
        <v>-28500</v>
      </c>
      <c r="D13" s="67"/>
      <c r="E13" s="22" t="s">
        <v>423</v>
      </c>
      <c r="F13" s="4" t="s">
        <v>391</v>
      </c>
    </row>
    <row r="14" spans="1:6" ht="12">
      <c r="A14" s="166" t="s">
        <v>323</v>
      </c>
      <c r="B14" s="4" t="s">
        <v>309</v>
      </c>
      <c r="C14" s="4">
        <v>-11151</v>
      </c>
      <c r="D14" s="67"/>
      <c r="E14" s="22"/>
      <c r="F14" s="4" t="s">
        <v>472</v>
      </c>
    </row>
    <row r="15" spans="1:6" ht="12">
      <c r="A15" s="166" t="s">
        <v>324</v>
      </c>
      <c r="B15" s="4" t="s">
        <v>310</v>
      </c>
      <c r="C15" s="4">
        <v>-30317</v>
      </c>
      <c r="D15" s="67"/>
      <c r="E15" s="22"/>
      <c r="F15" s="4" t="s">
        <v>473</v>
      </c>
    </row>
    <row r="16" spans="1:6" ht="12">
      <c r="A16" s="166" t="s">
        <v>325</v>
      </c>
      <c r="B16" s="4" t="s">
        <v>311</v>
      </c>
      <c r="C16" s="4">
        <v>-90352</v>
      </c>
      <c r="D16" s="67"/>
      <c r="E16" s="22"/>
      <c r="F16" s="4" t="s">
        <v>392</v>
      </c>
    </row>
    <row r="17" spans="1:6" ht="12">
      <c r="A17" s="166" t="s">
        <v>326</v>
      </c>
      <c r="B17" s="4" t="s">
        <v>312</v>
      </c>
      <c r="C17" s="4">
        <v>-105944</v>
      </c>
      <c r="D17" s="67"/>
      <c r="E17" s="22"/>
      <c r="F17" s="43"/>
    </row>
    <row r="18" spans="1:6" ht="12">
      <c r="A18" s="166" t="s">
        <v>327</v>
      </c>
      <c r="B18" s="4" t="s">
        <v>313</v>
      </c>
      <c r="C18" s="4">
        <v>-23583</v>
      </c>
      <c r="D18" s="67"/>
      <c r="E18" s="22"/>
      <c r="F18" s="43"/>
    </row>
    <row r="19" spans="1:6" ht="12">
      <c r="A19" s="166" t="s">
        <v>45</v>
      </c>
      <c r="B19" s="4" t="s">
        <v>626</v>
      </c>
      <c r="C19" s="4">
        <v>65746</v>
      </c>
      <c r="D19" s="67"/>
      <c r="E19" s="22"/>
      <c r="F19" s="43"/>
    </row>
    <row r="20" spans="1:6" ht="12">
      <c r="A20" s="166" t="s">
        <v>46</v>
      </c>
      <c r="B20" s="4" t="s">
        <v>627</v>
      </c>
      <c r="C20" s="4">
        <v>35402</v>
      </c>
      <c r="D20" s="67"/>
      <c r="E20" s="22"/>
      <c r="F20" s="22"/>
    </row>
    <row r="21" spans="1:6" ht="12">
      <c r="A21" s="166" t="s">
        <v>47</v>
      </c>
      <c r="B21" s="4" t="s">
        <v>628</v>
      </c>
      <c r="C21" s="4">
        <v>18967</v>
      </c>
      <c r="D21" s="67"/>
      <c r="E21" s="22"/>
      <c r="F21" s="22"/>
    </row>
    <row r="22" spans="1:6" ht="12">
      <c r="A22" s="166" t="s">
        <v>48</v>
      </c>
      <c r="B22" s="4" t="s">
        <v>629</v>
      </c>
      <c r="C22" s="4">
        <v>38933</v>
      </c>
      <c r="D22" s="67"/>
      <c r="E22" s="22"/>
      <c r="F22" s="22"/>
    </row>
    <row r="23" spans="1:6" ht="12">
      <c r="A23" s="166" t="s">
        <v>49</v>
      </c>
      <c r="B23" s="4" t="s">
        <v>630</v>
      </c>
      <c r="C23" s="4">
        <v>14012</v>
      </c>
      <c r="D23" s="67"/>
      <c r="E23" s="22" t="s">
        <v>426</v>
      </c>
      <c r="F23" s="4" t="s">
        <v>427</v>
      </c>
    </row>
    <row r="24" spans="1:6" ht="12">
      <c r="A24" s="166" t="s">
        <v>50</v>
      </c>
      <c r="B24" s="4" t="s">
        <v>631</v>
      </c>
      <c r="C24" s="4">
        <v>28947</v>
      </c>
      <c r="D24" s="67"/>
      <c r="F24" s="4" t="s">
        <v>428</v>
      </c>
    </row>
    <row r="25" spans="1:6" ht="12">
      <c r="A25" s="166" t="s">
        <v>51</v>
      </c>
      <c r="B25" s="4" t="s">
        <v>632</v>
      </c>
      <c r="C25" s="4">
        <v>7707</v>
      </c>
      <c r="D25" s="67"/>
      <c r="E25" s="33"/>
      <c r="F25" s="4" t="s">
        <v>836</v>
      </c>
    </row>
    <row r="26" spans="1:5" ht="12">
      <c r="A26" s="166" t="s">
        <v>52</v>
      </c>
      <c r="B26" s="4" t="s">
        <v>633</v>
      </c>
      <c r="C26" s="4">
        <v>15084</v>
      </c>
      <c r="D26" s="67"/>
      <c r="E26" s="33"/>
    </row>
    <row r="27" spans="1:5" ht="12">
      <c r="A27" s="166" t="s">
        <v>94</v>
      </c>
      <c r="C27" s="33" t="s">
        <v>603</v>
      </c>
      <c r="D27" s="67"/>
      <c r="E27" s="33"/>
    </row>
    <row r="28" spans="1:5" ht="12">
      <c r="A28" s="166" t="s">
        <v>53</v>
      </c>
      <c r="B28" s="4" t="s">
        <v>635</v>
      </c>
      <c r="C28" s="4">
        <v>38570</v>
      </c>
      <c r="D28" s="67"/>
      <c r="E28" s="33"/>
    </row>
    <row r="29" spans="1:5" ht="12">
      <c r="A29" s="166" t="s">
        <v>54</v>
      </c>
      <c r="B29" s="4" t="s">
        <v>636</v>
      </c>
      <c r="C29" s="4">
        <v>178773</v>
      </c>
      <c r="D29" s="67"/>
      <c r="E29" s="33"/>
    </row>
    <row r="30" spans="1:6" ht="12.75">
      <c r="A30" s="166" t="s">
        <v>55</v>
      </c>
      <c r="B30" s="4" t="s">
        <v>637</v>
      </c>
      <c r="C30" s="4">
        <v>41662</v>
      </c>
      <c r="D30" s="67"/>
      <c r="E30" s="33"/>
      <c r="F30" s="301"/>
    </row>
    <row r="31" spans="1:5" ht="12">
      <c r="A31" s="166" t="s">
        <v>56</v>
      </c>
      <c r="B31" s="4" t="s">
        <v>638</v>
      </c>
      <c r="C31" s="4">
        <v>86156</v>
      </c>
      <c r="D31" s="67"/>
      <c r="E31" s="33"/>
    </row>
    <row r="32" spans="1:5" ht="12">
      <c r="A32" s="166" t="s">
        <v>57</v>
      </c>
      <c r="B32" s="4" t="s">
        <v>639</v>
      </c>
      <c r="C32" s="4">
        <v>242685</v>
      </c>
      <c r="D32" s="67"/>
      <c r="E32" s="33"/>
    </row>
    <row r="33" spans="1:5" ht="12">
      <c r="A33" s="166" t="s">
        <v>58</v>
      </c>
      <c r="B33" s="4" t="s">
        <v>640</v>
      </c>
      <c r="C33" s="4">
        <v>50349</v>
      </c>
      <c r="D33" s="67"/>
      <c r="E33" s="33"/>
    </row>
    <row r="34" spans="1:5" ht="12">
      <c r="A34" s="166" t="s">
        <v>59</v>
      </c>
      <c r="B34" s="4" t="s">
        <v>641</v>
      </c>
      <c r="C34" s="4">
        <v>29342</v>
      </c>
      <c r="D34" s="67"/>
      <c r="E34" s="33"/>
    </row>
    <row r="35" spans="1:5" ht="12">
      <c r="A35" s="166" t="s">
        <v>60</v>
      </c>
      <c r="B35" s="4" t="s">
        <v>642</v>
      </c>
      <c r="C35" s="4">
        <v>24063</v>
      </c>
      <c r="D35" s="67"/>
      <c r="E35" s="33"/>
    </row>
    <row r="36" spans="1:5" ht="12">
      <c r="A36" s="166" t="s">
        <v>61</v>
      </c>
      <c r="B36" s="4" t="s">
        <v>643</v>
      </c>
      <c r="C36" s="4">
        <v>75393</v>
      </c>
      <c r="D36" s="67"/>
      <c r="E36" s="33"/>
    </row>
    <row r="37" spans="1:5" ht="12">
      <c r="A37" s="166" t="s">
        <v>62</v>
      </c>
      <c r="B37" s="4" t="s">
        <v>644</v>
      </c>
      <c r="C37" s="4">
        <v>80738</v>
      </c>
      <c r="D37" s="67"/>
      <c r="E37" s="33"/>
    </row>
    <row r="38" spans="1:5" ht="12">
      <c r="A38" s="166" t="s">
        <v>63</v>
      </c>
      <c r="B38" s="4" t="s">
        <v>645</v>
      </c>
      <c r="C38" s="4">
        <v>31610</v>
      </c>
      <c r="D38" s="67"/>
      <c r="E38" s="33"/>
    </row>
    <row r="39" spans="1:5" ht="12">
      <c r="A39" s="166" t="s">
        <v>64</v>
      </c>
      <c r="B39" s="4" t="s">
        <v>646</v>
      </c>
      <c r="C39" s="4">
        <v>227541</v>
      </c>
      <c r="D39" s="67"/>
      <c r="E39" s="33"/>
    </row>
    <row r="40" spans="1:5" ht="12">
      <c r="A40" s="166" t="s">
        <v>65</v>
      </c>
      <c r="B40" s="4" t="s">
        <v>647</v>
      </c>
      <c r="C40" s="4">
        <v>33716</v>
      </c>
      <c r="D40" s="67"/>
      <c r="E40" s="33"/>
    </row>
    <row r="41" spans="1:5" ht="12">
      <c r="A41" s="166" t="s">
        <v>66</v>
      </c>
      <c r="B41" s="4" t="s">
        <v>648</v>
      </c>
      <c r="C41" s="4">
        <v>27092</v>
      </c>
      <c r="D41" s="67"/>
      <c r="E41" s="33"/>
    </row>
    <row r="42" spans="1:5" ht="12">
      <c r="A42" s="166" t="s">
        <v>67</v>
      </c>
      <c r="B42" s="4" t="s">
        <v>649</v>
      </c>
      <c r="C42" s="4">
        <v>79944</v>
      </c>
      <c r="D42" s="67"/>
      <c r="E42" s="33"/>
    </row>
    <row r="43" spans="1:5" ht="12">
      <c r="A43" s="166" t="s">
        <v>68</v>
      </c>
      <c r="B43" s="4" t="s">
        <v>650</v>
      </c>
      <c r="C43" s="4">
        <v>42542</v>
      </c>
      <c r="D43" s="67"/>
      <c r="E43" s="33"/>
    </row>
    <row r="44" spans="1:5" ht="12">
      <c r="A44" s="166" t="s">
        <v>69</v>
      </c>
      <c r="B44" s="4" t="s">
        <v>651</v>
      </c>
      <c r="C44" s="4">
        <v>103354</v>
      </c>
      <c r="D44" s="67"/>
      <c r="E44" s="33"/>
    </row>
    <row r="45" spans="1:5" ht="12">
      <c r="A45" s="166" t="s">
        <v>70</v>
      </c>
      <c r="B45" s="4" t="s">
        <v>652</v>
      </c>
      <c r="C45" s="4">
        <v>30263</v>
      </c>
      <c r="D45" s="67"/>
      <c r="E45" s="33"/>
    </row>
    <row r="46" spans="1:5" ht="12">
      <c r="A46" s="166" t="s">
        <v>71</v>
      </c>
      <c r="B46" s="4" t="s">
        <v>653</v>
      </c>
      <c r="C46" s="4">
        <v>34075</v>
      </c>
      <c r="D46" s="67"/>
      <c r="E46" s="33"/>
    </row>
    <row r="47" spans="1:5" ht="12">
      <c r="A47" s="166" t="s">
        <v>72</v>
      </c>
      <c r="B47" s="4" t="s">
        <v>654</v>
      </c>
      <c r="C47" s="4">
        <v>56197</v>
      </c>
      <c r="D47" s="67"/>
      <c r="E47" s="33"/>
    </row>
    <row r="48" spans="1:5" ht="12">
      <c r="A48" s="166" t="s">
        <v>73</v>
      </c>
      <c r="B48" s="4" t="s">
        <v>655</v>
      </c>
      <c r="C48" s="4">
        <v>2184809</v>
      </c>
      <c r="D48" s="67"/>
      <c r="E48" s="33"/>
    </row>
    <row r="49" spans="1:5" ht="12">
      <c r="A49" s="166" t="s">
        <v>74</v>
      </c>
      <c r="B49" s="4" t="s">
        <v>656</v>
      </c>
      <c r="C49" s="4">
        <v>40237</v>
      </c>
      <c r="D49" s="67"/>
      <c r="E49" s="33"/>
    </row>
    <row r="50" spans="1:5" ht="12">
      <c r="A50" s="166" t="s">
        <v>75</v>
      </c>
      <c r="B50" s="4" t="s">
        <v>657</v>
      </c>
      <c r="C50" s="4">
        <v>28736</v>
      </c>
      <c r="D50" s="67"/>
      <c r="E50" s="33"/>
    </row>
    <row r="51" spans="1:5" ht="12">
      <c r="A51" s="166" t="s">
        <v>76</v>
      </c>
      <c r="B51" s="4" t="s">
        <v>658</v>
      </c>
      <c r="C51" s="4">
        <v>190917</v>
      </c>
      <c r="D51" s="67"/>
      <c r="E51" s="33"/>
    </row>
    <row r="52" spans="1:5" ht="12">
      <c r="A52" s="166" t="s">
        <v>77</v>
      </c>
      <c r="B52" s="4" t="s">
        <v>659</v>
      </c>
      <c r="C52" s="4">
        <v>92626</v>
      </c>
      <c r="D52" s="67"/>
      <c r="E52" s="33"/>
    </row>
    <row r="53" spans="1:5" ht="12">
      <c r="A53" s="166" t="s">
        <v>78</v>
      </c>
      <c r="B53" s="4" t="s">
        <v>660</v>
      </c>
      <c r="C53" s="4">
        <v>168651</v>
      </c>
      <c r="D53" s="67"/>
      <c r="E53" s="33"/>
    </row>
    <row r="54" spans="1:5" ht="12">
      <c r="A54" s="166" t="s">
        <v>79</v>
      </c>
      <c r="B54" s="4" t="s">
        <v>661</v>
      </c>
      <c r="C54" s="4">
        <v>107646</v>
      </c>
      <c r="D54" s="67"/>
      <c r="E54" s="33"/>
    </row>
    <row r="55" spans="1:5" ht="12">
      <c r="A55" s="166" t="s">
        <v>80</v>
      </c>
      <c r="B55" s="4" t="s">
        <v>662</v>
      </c>
      <c r="C55" s="4">
        <v>28260</v>
      </c>
      <c r="D55" s="67"/>
      <c r="E55" s="33"/>
    </row>
    <row r="56" spans="1:5" ht="12">
      <c r="A56" s="166" t="s">
        <v>81</v>
      </c>
      <c r="B56" s="4" t="s">
        <v>663</v>
      </c>
      <c r="C56" s="4">
        <v>294790</v>
      </c>
      <c r="D56" s="67"/>
      <c r="E56" s="33"/>
    </row>
    <row r="57" spans="1:5" ht="12">
      <c r="A57" s="166" t="s">
        <v>82</v>
      </c>
      <c r="B57" s="4" t="s">
        <v>664</v>
      </c>
      <c r="C57" s="4">
        <v>17943</v>
      </c>
      <c r="D57" s="67"/>
      <c r="E57" s="33"/>
    </row>
    <row r="58" spans="1:5" ht="12">
      <c r="A58" s="166" t="s">
        <v>83</v>
      </c>
      <c r="B58" s="4" t="s">
        <v>665</v>
      </c>
      <c r="C58" s="4">
        <v>25232</v>
      </c>
      <c r="D58" s="67"/>
      <c r="E58" s="33"/>
    </row>
    <row r="59" spans="1:5" ht="12">
      <c r="A59" s="166" t="s">
        <v>84</v>
      </c>
      <c r="B59" s="4" t="s">
        <v>666</v>
      </c>
      <c r="C59" s="4">
        <v>66129</v>
      </c>
      <c r="D59" s="67"/>
      <c r="E59" s="33"/>
    </row>
    <row r="60" spans="1:5" ht="12">
      <c r="A60" s="168" t="s">
        <v>85</v>
      </c>
      <c r="B60" s="4" t="s">
        <v>667</v>
      </c>
      <c r="C60" s="4">
        <v>57822</v>
      </c>
      <c r="D60" s="67"/>
      <c r="E60" s="33"/>
    </row>
    <row r="61" spans="1:5" ht="12">
      <c r="A61" s="166" t="s">
        <v>86</v>
      </c>
      <c r="B61" s="4" t="s">
        <v>668</v>
      </c>
      <c r="C61" s="4">
        <v>37595</v>
      </c>
      <c r="D61" s="67"/>
      <c r="E61" s="33"/>
    </row>
    <row r="62" spans="1:5" ht="12">
      <c r="A62" s="166" t="s">
        <v>87</v>
      </c>
      <c r="B62" s="4" t="s">
        <v>669</v>
      </c>
      <c r="C62" s="4">
        <v>63589</v>
      </c>
      <c r="D62" s="67"/>
      <c r="E62" s="33"/>
    </row>
    <row r="63" spans="1:5" ht="12">
      <c r="A63" s="166" t="s">
        <v>88</v>
      </c>
      <c r="B63" s="4" t="s">
        <v>670</v>
      </c>
      <c r="C63" s="4">
        <v>34751</v>
      </c>
      <c r="D63" s="67"/>
      <c r="E63" s="33"/>
    </row>
    <row r="64" spans="1:5" ht="12">
      <c r="A64" s="166" t="s">
        <v>89</v>
      </c>
      <c r="B64" s="4" t="s">
        <v>671</v>
      </c>
      <c r="C64" s="4">
        <v>9165</v>
      </c>
      <c r="D64" s="67"/>
      <c r="E64" s="33"/>
    </row>
    <row r="65" spans="1:5" ht="12">
      <c r="A65" s="166" t="s">
        <v>90</v>
      </c>
      <c r="B65" s="4" t="s">
        <v>672</v>
      </c>
      <c r="C65" s="4">
        <v>21264</v>
      </c>
      <c r="D65" s="67"/>
      <c r="E65" s="33"/>
    </row>
    <row r="66" spans="1:5" ht="12">
      <c r="A66" s="166" t="s">
        <v>91</v>
      </c>
      <c r="B66" s="4" t="s">
        <v>673</v>
      </c>
      <c r="C66" s="4">
        <v>37361</v>
      </c>
      <c r="D66" s="67"/>
      <c r="E66" s="33"/>
    </row>
    <row r="67" spans="1:5" ht="12">
      <c r="A67" s="166" t="s">
        <v>92</v>
      </c>
      <c r="B67" s="4" t="s">
        <v>674</v>
      </c>
      <c r="C67" s="4">
        <v>100054</v>
      </c>
      <c r="D67" s="67"/>
      <c r="E67" s="33"/>
    </row>
    <row r="68" spans="1:5" ht="12">
      <c r="A68" s="166" t="s">
        <v>93</v>
      </c>
      <c r="B68" s="4" t="s">
        <v>675</v>
      </c>
      <c r="C68" s="4">
        <v>47562</v>
      </c>
      <c r="D68" s="67"/>
      <c r="E68" s="33"/>
    </row>
    <row r="69" spans="1:5" ht="12">
      <c r="A69" s="166" t="s">
        <v>95</v>
      </c>
      <c r="C69" s="33" t="s">
        <v>603</v>
      </c>
      <c r="D69" s="67"/>
      <c r="E69" s="33"/>
    </row>
    <row r="70" spans="1:5" ht="12">
      <c r="A70" s="166" t="s">
        <v>166</v>
      </c>
      <c r="B70" s="4" t="s">
        <v>676</v>
      </c>
      <c r="C70" s="4">
        <v>96570</v>
      </c>
      <c r="D70" s="67"/>
      <c r="E70" s="33"/>
    </row>
    <row r="71" spans="1:5" ht="12">
      <c r="A71" s="166" t="s">
        <v>167</v>
      </c>
      <c r="B71" s="4" t="s">
        <v>677</v>
      </c>
      <c r="C71" s="4">
        <v>279159</v>
      </c>
      <c r="D71" s="67"/>
      <c r="E71" s="33"/>
    </row>
    <row r="72" spans="1:5" ht="12">
      <c r="A72" s="166" t="s">
        <v>146</v>
      </c>
      <c r="B72" s="4" t="s">
        <v>678</v>
      </c>
      <c r="C72" s="4">
        <v>-106996</v>
      </c>
      <c r="D72" s="67"/>
      <c r="E72" s="33"/>
    </row>
    <row r="73" spans="1:4" ht="12">
      <c r="A73" s="166" t="s">
        <v>147</v>
      </c>
      <c r="B73" s="4" t="s">
        <v>679</v>
      </c>
      <c r="C73" s="4">
        <v>267430</v>
      </c>
      <c r="D73" s="67"/>
    </row>
    <row r="74" spans="1:4" ht="12">
      <c r="A74" s="166" t="s">
        <v>148</v>
      </c>
      <c r="B74" s="4" t="s">
        <v>680</v>
      </c>
      <c r="C74" s="4">
        <v>7724</v>
      </c>
      <c r="D74" s="67"/>
    </row>
    <row r="75" spans="1:4" ht="12">
      <c r="A75" s="166" t="s">
        <v>149</v>
      </c>
      <c r="B75" s="4" t="s">
        <v>681</v>
      </c>
      <c r="C75" s="4">
        <v>69312</v>
      </c>
      <c r="D75" s="67"/>
    </row>
    <row r="76" spans="1:4" ht="12">
      <c r="A76" s="166" t="s">
        <v>150</v>
      </c>
      <c r="B76" s="4" t="s">
        <v>682</v>
      </c>
      <c r="C76" s="4">
        <v>36608</v>
      </c>
      <c r="D76" s="67"/>
    </row>
    <row r="77" spans="1:4" ht="12">
      <c r="A77" s="166" t="s">
        <v>151</v>
      </c>
      <c r="B77" s="4" t="s">
        <v>683</v>
      </c>
      <c r="C77" s="4">
        <v>79924</v>
      </c>
      <c r="D77" s="67"/>
    </row>
    <row r="78" spans="1:4" ht="12">
      <c r="A78" s="166" t="s">
        <v>152</v>
      </c>
      <c r="B78" s="4" t="s">
        <v>684</v>
      </c>
      <c r="C78" s="4">
        <v>125912</v>
      </c>
      <c r="D78" s="67"/>
    </row>
    <row r="79" spans="1:4" ht="12">
      <c r="A79" s="166" t="s">
        <v>153</v>
      </c>
      <c r="B79" s="4" t="s">
        <v>685</v>
      </c>
      <c r="C79" s="4">
        <v>106573</v>
      </c>
      <c r="D79" s="67"/>
    </row>
    <row r="80" spans="1:4" ht="12">
      <c r="A80" s="166" t="s">
        <v>154</v>
      </c>
      <c r="B80" s="4" t="s">
        <v>686</v>
      </c>
      <c r="C80" s="4">
        <v>154026</v>
      </c>
      <c r="D80" s="67"/>
    </row>
    <row r="81" spans="1:4" ht="12">
      <c r="A81" s="166" t="s">
        <v>155</v>
      </c>
      <c r="B81" s="4" t="s">
        <v>687</v>
      </c>
      <c r="C81" s="4">
        <v>292803</v>
      </c>
      <c r="D81" s="67"/>
    </row>
    <row r="82" spans="1:4" ht="12">
      <c r="A82" s="166" t="s">
        <v>156</v>
      </c>
      <c r="B82" s="4" t="s">
        <v>688</v>
      </c>
      <c r="C82" s="4">
        <v>-107969</v>
      </c>
      <c r="D82" s="67"/>
    </row>
    <row r="83" spans="1:4" ht="12">
      <c r="A83" s="166" t="s">
        <v>157</v>
      </c>
      <c r="B83" s="4" t="s">
        <v>689</v>
      </c>
      <c r="C83" s="4">
        <v>-12037</v>
      </c>
      <c r="D83" s="67"/>
    </row>
    <row r="84" spans="1:4" ht="12">
      <c r="A84" s="166" t="s">
        <v>158</v>
      </c>
      <c r="B84" s="4" t="s">
        <v>690</v>
      </c>
      <c r="C84" s="4">
        <v>90238</v>
      </c>
      <c r="D84" s="67"/>
    </row>
    <row r="85" spans="1:4" ht="12">
      <c r="A85" s="166" t="s">
        <v>96</v>
      </c>
      <c r="B85" s="4" t="s">
        <v>691</v>
      </c>
      <c r="C85" s="4">
        <v>96720</v>
      </c>
      <c r="D85" s="67"/>
    </row>
    <row r="86" spans="1:4" ht="12">
      <c r="A86" s="166" t="s">
        <v>97</v>
      </c>
      <c r="B86" s="4" t="s">
        <v>692</v>
      </c>
      <c r="C86" s="4">
        <v>31261</v>
      </c>
      <c r="D86" s="67"/>
    </row>
    <row r="87" spans="1:4" ht="12">
      <c r="A87" s="166" t="s">
        <v>98</v>
      </c>
      <c r="B87" s="4" t="s">
        <v>693</v>
      </c>
      <c r="C87" s="4">
        <v>23249</v>
      </c>
      <c r="D87" s="67"/>
    </row>
    <row r="88" spans="1:4" ht="12">
      <c r="A88" s="166" t="s">
        <v>99</v>
      </c>
      <c r="B88" s="4" t="s">
        <v>694</v>
      </c>
      <c r="C88" s="4">
        <v>60646</v>
      </c>
      <c r="D88" s="67"/>
    </row>
    <row r="89" spans="1:4" ht="12">
      <c r="A89" s="166" t="s">
        <v>100</v>
      </c>
      <c r="B89" s="4" t="s">
        <v>695</v>
      </c>
      <c r="C89" s="4">
        <v>39886</v>
      </c>
      <c r="D89" s="67"/>
    </row>
    <row r="90" spans="1:4" ht="12">
      <c r="A90" s="166" t="s">
        <v>101</v>
      </c>
      <c r="B90" s="4" t="s">
        <v>696</v>
      </c>
      <c r="C90" s="4">
        <v>27707</v>
      </c>
      <c r="D90" s="67"/>
    </row>
    <row r="91" spans="1:4" ht="12">
      <c r="A91" s="166" t="s">
        <v>102</v>
      </c>
      <c r="B91" s="4" t="s">
        <v>697</v>
      </c>
      <c r="C91" s="4">
        <v>83859</v>
      </c>
      <c r="D91" s="67"/>
    </row>
    <row r="92" spans="1:4" ht="12">
      <c r="A92" s="166" t="s">
        <v>103</v>
      </c>
      <c r="B92" s="4" t="s">
        <v>698</v>
      </c>
      <c r="C92" s="4">
        <v>737052</v>
      </c>
      <c r="D92" s="67"/>
    </row>
    <row r="93" spans="1:4" ht="12">
      <c r="A93" s="166" t="s">
        <v>104</v>
      </c>
      <c r="B93" s="4" t="s">
        <v>699</v>
      </c>
      <c r="C93" s="4">
        <v>92662</v>
      </c>
      <c r="D93" s="67"/>
    </row>
    <row r="94" spans="1:4" ht="12">
      <c r="A94" s="166" t="s">
        <v>105</v>
      </c>
      <c r="B94" s="4" t="s">
        <v>700</v>
      </c>
      <c r="C94" s="4">
        <v>126683</v>
      </c>
      <c r="D94" s="67"/>
    </row>
    <row r="95" spans="1:4" ht="12">
      <c r="A95" s="166" t="s">
        <v>106</v>
      </c>
      <c r="B95" s="4" t="s">
        <v>701</v>
      </c>
      <c r="C95" s="4">
        <v>36705</v>
      </c>
      <c r="D95" s="67"/>
    </row>
    <row r="96" spans="1:4" ht="12">
      <c r="A96" s="166" t="s">
        <v>107</v>
      </c>
      <c r="B96" s="4" t="s">
        <v>702</v>
      </c>
      <c r="C96" s="4">
        <v>744902</v>
      </c>
      <c r="D96" s="67"/>
    </row>
    <row r="97" spans="1:4" ht="12">
      <c r="A97" s="166" t="s">
        <v>108</v>
      </c>
      <c r="B97" s="4" t="s">
        <v>703</v>
      </c>
      <c r="C97" s="4">
        <v>566120</v>
      </c>
      <c r="D97" s="67"/>
    </row>
    <row r="98" spans="1:4" ht="12">
      <c r="A98" s="166" t="s">
        <v>109</v>
      </c>
      <c r="B98" s="4" t="s">
        <v>704</v>
      </c>
      <c r="C98" s="4">
        <v>144163</v>
      </c>
      <c r="D98" s="67"/>
    </row>
    <row r="99" spans="1:4" ht="12">
      <c r="A99" s="166" t="s">
        <v>110</v>
      </c>
      <c r="B99" s="4" t="s">
        <v>705</v>
      </c>
      <c r="C99" s="4">
        <v>456001</v>
      </c>
      <c r="D99" s="67"/>
    </row>
    <row r="100" spans="1:4" ht="12">
      <c r="A100" s="166" t="s">
        <v>111</v>
      </c>
      <c r="B100" s="4" t="s">
        <v>706</v>
      </c>
      <c r="C100" s="4">
        <v>162184</v>
      </c>
      <c r="D100" s="67"/>
    </row>
    <row r="101" spans="1:4" ht="12">
      <c r="A101" s="166" t="s">
        <v>112</v>
      </c>
      <c r="B101" s="4" t="s">
        <v>707</v>
      </c>
      <c r="C101" s="4">
        <v>1973</v>
      </c>
      <c r="D101" s="67"/>
    </row>
    <row r="102" spans="1:4" ht="12">
      <c r="A102" s="166" t="s">
        <v>113</v>
      </c>
      <c r="B102" s="4" t="s">
        <v>708</v>
      </c>
      <c r="C102" s="4">
        <v>2622</v>
      </c>
      <c r="D102" s="67"/>
    </row>
    <row r="103" spans="1:4" ht="12">
      <c r="A103" s="166" t="s">
        <v>114</v>
      </c>
      <c r="B103" s="4" t="s">
        <v>709</v>
      </c>
      <c r="C103" s="4">
        <v>213254</v>
      </c>
      <c r="D103" s="67"/>
    </row>
    <row r="104" spans="1:4" ht="12">
      <c r="A104" s="166" t="s">
        <v>120</v>
      </c>
      <c r="C104" s="33" t="s">
        <v>603</v>
      </c>
      <c r="D104" s="67"/>
    </row>
    <row r="105" spans="1:4" ht="12">
      <c r="A105" s="166" t="s">
        <v>121</v>
      </c>
      <c r="C105" s="33" t="s">
        <v>603</v>
      </c>
      <c r="D105" s="67"/>
    </row>
    <row r="106" spans="1:4" ht="12">
      <c r="A106" s="166" t="s">
        <v>122</v>
      </c>
      <c r="C106" s="33" t="s">
        <v>603</v>
      </c>
      <c r="D106" s="67"/>
    </row>
    <row r="107" spans="1:4" ht="12">
      <c r="A107" s="166" t="s">
        <v>123</v>
      </c>
      <c r="C107" s="33" t="s">
        <v>603</v>
      </c>
      <c r="D107" s="67"/>
    </row>
    <row r="108" spans="1:4" ht="12">
      <c r="A108" s="166" t="s">
        <v>124</v>
      </c>
      <c r="C108" s="33" t="s">
        <v>603</v>
      </c>
      <c r="D108" s="67"/>
    </row>
    <row r="109" spans="1:4" ht="12">
      <c r="A109" s="166" t="s">
        <v>125</v>
      </c>
      <c r="C109" s="33" t="s">
        <v>603</v>
      </c>
      <c r="D109" s="67"/>
    </row>
    <row r="110" spans="1:4" ht="12">
      <c r="A110" s="166" t="s">
        <v>126</v>
      </c>
      <c r="C110" s="33" t="s">
        <v>603</v>
      </c>
      <c r="D110" s="67"/>
    </row>
    <row r="111" spans="1:4" ht="12">
      <c r="A111" s="166" t="s">
        <v>127</v>
      </c>
      <c r="C111" s="33" t="s">
        <v>603</v>
      </c>
      <c r="D111" s="67"/>
    </row>
    <row r="112" spans="1:4" ht="12">
      <c r="A112" s="166" t="s">
        <v>128</v>
      </c>
      <c r="C112" s="33" t="s">
        <v>603</v>
      </c>
      <c r="D112" s="67"/>
    </row>
    <row r="113" spans="1:4" ht="12">
      <c r="A113" s="166" t="s">
        <v>129</v>
      </c>
      <c r="C113" s="33" t="s">
        <v>603</v>
      </c>
      <c r="D113" s="67"/>
    </row>
    <row r="114" spans="1:4" ht="12">
      <c r="A114" s="166" t="s">
        <v>130</v>
      </c>
      <c r="C114" s="33" t="s">
        <v>603</v>
      </c>
      <c r="D114" s="67"/>
    </row>
    <row r="115" spans="1:4" ht="12">
      <c r="A115" s="166" t="s">
        <v>131</v>
      </c>
      <c r="C115" s="33" t="s">
        <v>603</v>
      </c>
      <c r="D115" s="67"/>
    </row>
    <row r="116" spans="1:4" ht="12">
      <c r="A116" s="166" t="s">
        <v>132</v>
      </c>
      <c r="C116" s="33" t="s">
        <v>603</v>
      </c>
      <c r="D116" s="67"/>
    </row>
    <row r="117" spans="1:4" ht="12">
      <c r="A117" s="166" t="s">
        <v>133</v>
      </c>
      <c r="C117" s="33" t="s">
        <v>603</v>
      </c>
      <c r="D117" s="67"/>
    </row>
    <row r="118" spans="1:4" ht="12">
      <c r="A118" s="166" t="s">
        <v>134</v>
      </c>
      <c r="C118" s="33" t="s">
        <v>603</v>
      </c>
      <c r="D118" s="67"/>
    </row>
    <row r="119" spans="1:4" ht="12">
      <c r="A119" s="166" t="s">
        <v>135</v>
      </c>
      <c r="C119" s="33" t="s">
        <v>603</v>
      </c>
      <c r="D119" s="67"/>
    </row>
    <row r="120" spans="1:4" ht="12">
      <c r="A120" s="166" t="s">
        <v>136</v>
      </c>
      <c r="C120" s="33" t="s">
        <v>603</v>
      </c>
      <c r="D120" s="67"/>
    </row>
    <row r="121" spans="1:4" ht="12">
      <c r="A121" s="166" t="s">
        <v>137</v>
      </c>
      <c r="C121" s="33" t="s">
        <v>603</v>
      </c>
      <c r="D121" s="67"/>
    </row>
    <row r="122" spans="1:4" ht="12">
      <c r="A122" s="166" t="s">
        <v>138</v>
      </c>
      <c r="C122" s="33" t="s">
        <v>603</v>
      </c>
      <c r="D122" s="67"/>
    </row>
    <row r="123" spans="1:4" ht="12">
      <c r="A123" s="166" t="s">
        <v>139</v>
      </c>
      <c r="C123" s="33" t="s">
        <v>603</v>
      </c>
      <c r="D123" s="67"/>
    </row>
    <row r="124" spans="1:4" ht="12">
      <c r="A124" s="166" t="s">
        <v>140</v>
      </c>
      <c r="C124" s="33" t="s">
        <v>603</v>
      </c>
      <c r="D124" s="67"/>
    </row>
    <row r="125" spans="1:4" ht="12">
      <c r="A125" s="166" t="s">
        <v>141</v>
      </c>
      <c r="C125" s="33" t="s">
        <v>603</v>
      </c>
      <c r="D125" s="67"/>
    </row>
    <row r="126" spans="1:4" ht="12">
      <c r="A126" s="166" t="s">
        <v>142</v>
      </c>
      <c r="C126" s="33" t="s">
        <v>603</v>
      </c>
      <c r="D126" s="67"/>
    </row>
    <row r="127" spans="1:4" ht="12">
      <c r="A127" s="166" t="s">
        <v>143</v>
      </c>
      <c r="C127" s="33" t="s">
        <v>603</v>
      </c>
      <c r="D127" s="67"/>
    </row>
    <row r="128" spans="1:4" ht="12">
      <c r="A128" s="166" t="s">
        <v>144</v>
      </c>
      <c r="C128" s="33" t="s">
        <v>603</v>
      </c>
      <c r="D128" s="67"/>
    </row>
    <row r="129" spans="1:4" ht="12">
      <c r="A129" s="166" t="s">
        <v>145</v>
      </c>
      <c r="C129" s="33" t="s">
        <v>603</v>
      </c>
      <c r="D129" s="67"/>
    </row>
    <row r="130" spans="1:4" ht="12">
      <c r="A130" s="166" t="s">
        <v>168</v>
      </c>
      <c r="B130" s="4" t="s">
        <v>736</v>
      </c>
      <c r="C130" s="4">
        <v>245744</v>
      </c>
      <c r="D130" s="67"/>
    </row>
    <row r="131" spans="1:4" ht="12">
      <c r="A131" s="166" t="s">
        <v>169</v>
      </c>
      <c r="B131" s="4" t="s">
        <v>967</v>
      </c>
      <c r="C131" s="4">
        <v>8009</v>
      </c>
      <c r="D131" s="67"/>
    </row>
    <row r="132" spans="1:4" ht="12">
      <c r="A132" s="166" t="s">
        <v>170</v>
      </c>
      <c r="B132" s="4" t="s">
        <v>968</v>
      </c>
      <c r="C132" s="4">
        <v>68482</v>
      </c>
      <c r="D132" s="67"/>
    </row>
    <row r="133" spans="1:4" ht="12">
      <c r="A133" s="166" t="s">
        <v>171</v>
      </c>
      <c r="B133" s="4" t="s">
        <v>969</v>
      </c>
      <c r="C133" s="4">
        <v>633462</v>
      </c>
      <c r="D133" s="67"/>
    </row>
    <row r="134" spans="1:4" ht="12">
      <c r="A134" s="166" t="s">
        <v>172</v>
      </c>
      <c r="B134" s="4" t="s">
        <v>970</v>
      </c>
      <c r="C134" s="4">
        <v>19186</v>
      </c>
      <c r="D134" s="67"/>
    </row>
    <row r="135" spans="1:4" ht="12">
      <c r="A135" s="166" t="s">
        <v>173</v>
      </c>
      <c r="B135" s="4" t="s">
        <v>971</v>
      </c>
      <c r="C135" s="4">
        <v>36226</v>
      </c>
      <c r="D135" s="67"/>
    </row>
    <row r="136" spans="1:4" ht="12">
      <c r="A136" s="166" t="s">
        <v>174</v>
      </c>
      <c r="B136" s="4" t="s">
        <v>972</v>
      </c>
      <c r="C136" s="4">
        <v>322637</v>
      </c>
      <c r="D136" s="67"/>
    </row>
    <row r="137" spans="1:4" ht="12">
      <c r="A137" s="166" t="s">
        <v>175</v>
      </c>
      <c r="B137" s="4" t="s">
        <v>973</v>
      </c>
      <c r="C137" s="4">
        <v>53726</v>
      </c>
      <c r="D137" s="67"/>
    </row>
    <row r="138" spans="1:4" ht="12">
      <c r="A138" s="166" t="s">
        <v>176</v>
      </c>
      <c r="B138" s="4" t="s">
        <v>974</v>
      </c>
      <c r="C138" s="4">
        <v>267399</v>
      </c>
      <c r="D138" s="67"/>
    </row>
    <row r="139" spans="1:4" ht="12">
      <c r="A139" s="166" t="s">
        <v>177</v>
      </c>
      <c r="B139" s="4" t="s">
        <v>975</v>
      </c>
      <c r="C139" s="4">
        <v>230798</v>
      </c>
      <c r="D139" s="67"/>
    </row>
    <row r="140" spans="1:4" ht="12">
      <c r="A140" s="166" t="s">
        <v>178</v>
      </c>
      <c r="B140" s="4" t="s">
        <v>976</v>
      </c>
      <c r="C140" s="4">
        <v>70709</v>
      </c>
      <c r="D140" s="67"/>
    </row>
    <row r="141" spans="1:4" ht="12">
      <c r="A141" s="166" t="s">
        <v>179</v>
      </c>
      <c r="B141" s="4" t="s">
        <v>977</v>
      </c>
      <c r="C141" s="4">
        <v>97392</v>
      </c>
      <c r="D141" s="67"/>
    </row>
    <row r="142" spans="1:4" ht="12">
      <c r="A142" s="166" t="s">
        <v>180</v>
      </c>
      <c r="B142" s="4" t="s">
        <v>978</v>
      </c>
      <c r="C142" s="4">
        <v>274769</v>
      </c>
      <c r="D142" s="67"/>
    </row>
    <row r="143" spans="1:4" ht="12">
      <c r="A143" s="166" t="s">
        <v>181</v>
      </c>
      <c r="B143" s="4" t="s">
        <v>979</v>
      </c>
      <c r="C143" s="4">
        <v>86936</v>
      </c>
      <c r="D143" s="67"/>
    </row>
    <row r="144" spans="1:4" ht="12">
      <c r="A144" s="166" t="s">
        <v>182</v>
      </c>
      <c r="B144" s="4" t="s">
        <v>980</v>
      </c>
      <c r="C144" s="4">
        <v>9885</v>
      </c>
      <c r="D144" s="67"/>
    </row>
    <row r="145" spans="1:4" ht="12">
      <c r="A145" s="166" t="s">
        <v>183</v>
      </c>
      <c r="B145" s="4" t="s">
        <v>981</v>
      </c>
      <c r="C145" s="4">
        <v>285165</v>
      </c>
      <c r="D145" s="67"/>
    </row>
    <row r="146" spans="1:4" ht="12">
      <c r="A146" s="166" t="s">
        <v>184</v>
      </c>
      <c r="B146" s="4" t="s">
        <v>982</v>
      </c>
      <c r="C146" s="4">
        <v>118114</v>
      </c>
      <c r="D146" s="67"/>
    </row>
    <row r="147" spans="1:4" ht="12">
      <c r="A147" s="166" t="s">
        <v>185</v>
      </c>
      <c r="B147" s="4" t="s">
        <v>983</v>
      </c>
      <c r="C147" s="4">
        <v>14475</v>
      </c>
      <c r="D147" s="67"/>
    </row>
    <row r="148" spans="1:4" ht="12">
      <c r="A148" s="166" t="s">
        <v>186</v>
      </c>
      <c r="B148" s="4" t="s">
        <v>984</v>
      </c>
      <c r="C148" s="4">
        <v>58842</v>
      </c>
      <c r="D148" s="67"/>
    </row>
    <row r="149" spans="1:4" ht="12">
      <c r="A149" s="166" t="s">
        <v>187</v>
      </c>
      <c r="B149" s="4" t="s">
        <v>985</v>
      </c>
      <c r="C149" s="4">
        <v>214663</v>
      </c>
      <c r="D149" s="67"/>
    </row>
    <row r="150" spans="1:4" ht="12">
      <c r="A150" s="166" t="s">
        <v>188</v>
      </c>
      <c r="B150" s="4" t="s">
        <v>986</v>
      </c>
      <c r="C150" s="4">
        <v>53863</v>
      </c>
      <c r="D150" s="67"/>
    </row>
    <row r="151" spans="1:4" ht="12">
      <c r="A151" s="166" t="s">
        <v>44</v>
      </c>
      <c r="C151" s="33" t="s">
        <v>603</v>
      </c>
      <c r="D151" s="67"/>
    </row>
    <row r="152" spans="1:4" ht="12">
      <c r="A152" s="166" t="s">
        <v>191</v>
      </c>
      <c r="C152" s="33" t="s">
        <v>603</v>
      </c>
      <c r="D152" s="67"/>
    </row>
    <row r="153" spans="1:4" ht="12">
      <c r="A153" s="166" t="s">
        <v>189</v>
      </c>
      <c r="C153" s="33" t="s">
        <v>603</v>
      </c>
      <c r="D153" s="67"/>
    </row>
    <row r="154" spans="1:4" ht="12">
      <c r="A154" s="166" t="s">
        <v>190</v>
      </c>
      <c r="C154" s="33" t="s">
        <v>603</v>
      </c>
      <c r="D154" s="67"/>
    </row>
    <row r="155" spans="1:4" ht="12">
      <c r="A155" s="166" t="s">
        <v>159</v>
      </c>
      <c r="B155" s="4" t="s">
        <v>988</v>
      </c>
      <c r="C155" s="4">
        <v>203158</v>
      </c>
      <c r="D155" s="67"/>
    </row>
    <row r="156" spans="1:4" ht="12">
      <c r="A156" s="166" t="s">
        <v>160</v>
      </c>
      <c r="B156" s="4" t="s">
        <v>989</v>
      </c>
      <c r="C156" s="4">
        <v>6151</v>
      </c>
      <c r="D156" s="67"/>
    </row>
    <row r="157" spans="1:4" ht="12">
      <c r="A157" s="166" t="s">
        <v>161</v>
      </c>
      <c r="B157" s="4" t="s">
        <v>990</v>
      </c>
      <c r="C157" s="4">
        <v>48244</v>
      </c>
      <c r="D157" s="67"/>
    </row>
    <row r="158" spans="1:4" ht="12">
      <c r="A158" s="166" t="s">
        <v>162</v>
      </c>
      <c r="B158" s="4" t="s">
        <v>991</v>
      </c>
      <c r="C158" s="4">
        <v>10846</v>
      </c>
      <c r="D158" s="67"/>
    </row>
    <row r="159" spans="1:4" ht="12">
      <c r="A159" s="166" t="s">
        <v>163</v>
      </c>
      <c r="B159" s="4" t="s">
        <v>992</v>
      </c>
      <c r="C159" s="4">
        <v>18992</v>
      </c>
      <c r="D159" s="67"/>
    </row>
    <row r="160" spans="1:4" ht="12">
      <c r="A160" s="166" t="s">
        <v>164</v>
      </c>
      <c r="B160" s="4" t="s">
        <v>993</v>
      </c>
      <c r="C160" s="4">
        <v>39487</v>
      </c>
      <c r="D160" s="67"/>
    </row>
    <row r="161" spans="1:4" ht="12">
      <c r="A161" s="166" t="s">
        <v>165</v>
      </c>
      <c r="B161" s="4" t="s">
        <v>994</v>
      </c>
      <c r="C161" s="4">
        <v>39802</v>
      </c>
      <c r="D161" s="67"/>
    </row>
    <row r="162" spans="1:4" ht="12">
      <c r="A162" s="166" t="s">
        <v>192</v>
      </c>
      <c r="C162" s="33" t="s">
        <v>603</v>
      </c>
      <c r="D162" s="67"/>
    </row>
    <row r="163" spans="1:4" ht="12">
      <c r="A163" s="166" t="s">
        <v>193</v>
      </c>
      <c r="B163" s="4" t="s">
        <v>995</v>
      </c>
      <c r="C163" s="4">
        <v>58415</v>
      </c>
      <c r="D163" s="67"/>
    </row>
    <row r="164" spans="1:4" ht="12">
      <c r="A164" s="166" t="s">
        <v>194</v>
      </c>
      <c r="B164" s="4" t="s">
        <v>996</v>
      </c>
      <c r="C164" s="4">
        <v>56989</v>
      </c>
      <c r="D164" s="67"/>
    </row>
    <row r="165" spans="1:4" ht="12">
      <c r="A165" s="166" t="s">
        <v>195</v>
      </c>
      <c r="B165" s="4" t="s">
        <v>997</v>
      </c>
      <c r="C165" s="4">
        <v>26089</v>
      </c>
      <c r="D165" s="67"/>
    </row>
    <row r="166" spans="1:4" ht="12">
      <c r="A166" s="166" t="s">
        <v>196</v>
      </c>
      <c r="B166" s="4" t="s">
        <v>998</v>
      </c>
      <c r="C166" s="4">
        <v>37168</v>
      </c>
      <c r="D166" s="67"/>
    </row>
    <row r="167" spans="1:4" ht="12">
      <c r="A167" s="166" t="s">
        <v>197</v>
      </c>
      <c r="B167" s="4" t="s">
        <v>999</v>
      </c>
      <c r="C167" s="4">
        <v>62129</v>
      </c>
      <c r="D167" s="67"/>
    </row>
    <row r="168" spans="1:4" ht="12">
      <c r="A168" s="166" t="s">
        <v>198</v>
      </c>
      <c r="B168" s="4" t="s">
        <v>1000</v>
      </c>
      <c r="C168" s="4">
        <v>49087</v>
      </c>
      <c r="D168" s="67"/>
    </row>
    <row r="169" spans="1:4" ht="12">
      <c r="A169" s="166" t="s">
        <v>199</v>
      </c>
      <c r="B169" s="4" t="s">
        <v>1001</v>
      </c>
      <c r="C169" s="4">
        <v>153139</v>
      </c>
      <c r="D169" s="67"/>
    </row>
    <row r="170" spans="1:4" ht="12">
      <c r="A170" s="166" t="s">
        <v>200</v>
      </c>
      <c r="B170" s="4" t="s">
        <v>1002</v>
      </c>
      <c r="C170" s="4">
        <v>311733</v>
      </c>
      <c r="D170" s="67"/>
    </row>
    <row r="171" spans="1:4" ht="12">
      <c r="A171" s="166" t="s">
        <v>201</v>
      </c>
      <c r="B171" s="4" t="s">
        <v>1003</v>
      </c>
      <c r="C171" s="4">
        <v>72709</v>
      </c>
      <c r="D171" s="67"/>
    </row>
    <row r="172" spans="1:4" ht="12">
      <c r="A172" s="166" t="s">
        <v>202</v>
      </c>
      <c r="B172" s="4" t="s">
        <v>1004</v>
      </c>
      <c r="C172" s="4">
        <v>19478</v>
      </c>
      <c r="D172" s="67"/>
    </row>
    <row r="173" spans="1:4" ht="12">
      <c r="A173" s="166" t="s">
        <v>203</v>
      </c>
      <c r="B173" s="4" t="s">
        <v>1005</v>
      </c>
      <c r="C173" s="4">
        <v>10011</v>
      </c>
      <c r="D173" s="67"/>
    </row>
    <row r="174" spans="1:4" ht="12">
      <c r="A174" s="166" t="s">
        <v>204</v>
      </c>
      <c r="B174" s="4" t="s">
        <v>1006</v>
      </c>
      <c r="C174" s="4">
        <v>-26777</v>
      </c>
      <c r="D174" s="67"/>
    </row>
    <row r="175" spans="1:4" ht="12">
      <c r="A175" s="166" t="s">
        <v>18</v>
      </c>
      <c r="B175" s="4" t="s">
        <v>1007</v>
      </c>
      <c r="C175" s="4">
        <v>8580</v>
      </c>
      <c r="D175" s="67"/>
    </row>
    <row r="176" spans="1:4" ht="12">
      <c r="A176" s="166" t="s">
        <v>19</v>
      </c>
      <c r="B176" s="4" t="s">
        <v>1008</v>
      </c>
      <c r="C176" s="4">
        <v>52020</v>
      </c>
      <c r="D176" s="67"/>
    </row>
    <row r="177" spans="1:4" ht="12">
      <c r="A177" s="166" t="s">
        <v>20</v>
      </c>
      <c r="B177" s="4" t="s">
        <v>1009</v>
      </c>
      <c r="C177" s="4">
        <v>279047</v>
      </c>
      <c r="D177" s="67"/>
    </row>
    <row r="178" spans="1:4" ht="12">
      <c r="A178" s="166" t="s">
        <v>21</v>
      </c>
      <c r="B178" s="4" t="s">
        <v>1010</v>
      </c>
      <c r="C178" s="4">
        <v>13451</v>
      </c>
      <c r="D178" s="67"/>
    </row>
    <row r="179" spans="1:4" ht="12">
      <c r="A179" s="166" t="s">
        <v>22</v>
      </c>
      <c r="B179" s="4" t="s">
        <v>1011</v>
      </c>
      <c r="C179" s="4">
        <v>58499</v>
      </c>
      <c r="D179" s="67"/>
    </row>
    <row r="180" spans="1:4" ht="12">
      <c r="A180" s="166" t="s">
        <v>23</v>
      </c>
      <c r="B180" s="4" t="s">
        <v>1012</v>
      </c>
      <c r="C180" s="4">
        <v>63717</v>
      </c>
      <c r="D180" s="67"/>
    </row>
    <row r="181" spans="1:4" ht="12">
      <c r="A181" s="166" t="s">
        <v>24</v>
      </c>
      <c r="B181" s="4" t="s">
        <v>1013</v>
      </c>
      <c r="C181" s="4">
        <v>27453</v>
      </c>
      <c r="D181" s="67"/>
    </row>
    <row r="182" spans="1:4" ht="12">
      <c r="A182" s="166" t="s">
        <v>25</v>
      </c>
      <c r="B182" s="4" t="s">
        <v>1014</v>
      </c>
      <c r="C182" s="4">
        <v>43554</v>
      </c>
      <c r="D182" s="67"/>
    </row>
    <row r="183" spans="1:4" ht="12">
      <c r="A183" s="166" t="s">
        <v>26</v>
      </c>
      <c r="B183" s="4" t="s">
        <v>1015</v>
      </c>
      <c r="C183" s="4">
        <v>18790</v>
      </c>
      <c r="D183" s="67"/>
    </row>
    <row r="184" spans="1:4" ht="12">
      <c r="A184" s="166" t="s">
        <v>205</v>
      </c>
      <c r="B184" s="4" t="s">
        <v>1016</v>
      </c>
      <c r="C184" s="4">
        <v>-3345</v>
      </c>
      <c r="D184" s="67"/>
    </row>
    <row r="185" spans="1:4" ht="12">
      <c r="A185" s="166" t="s">
        <v>206</v>
      </c>
      <c r="B185" s="4" t="s">
        <v>1017</v>
      </c>
      <c r="C185" s="4">
        <v>-5938</v>
      </c>
      <c r="D185" s="67"/>
    </row>
    <row r="186" spans="1:4" ht="12">
      <c r="A186" s="166" t="s">
        <v>207</v>
      </c>
      <c r="B186" s="4" t="s">
        <v>1018</v>
      </c>
      <c r="C186" s="4">
        <v>184178</v>
      </c>
      <c r="D186" s="67"/>
    </row>
    <row r="187" spans="1:4" ht="12">
      <c r="A187" s="166" t="s">
        <v>208</v>
      </c>
      <c r="B187" s="4" t="s">
        <v>1019</v>
      </c>
      <c r="C187" s="4">
        <v>-213250</v>
      </c>
      <c r="D187" s="67"/>
    </row>
    <row r="188" spans="1:4" ht="12">
      <c r="A188" s="166" t="s">
        <v>209</v>
      </c>
      <c r="B188" s="4" t="s">
        <v>1020</v>
      </c>
      <c r="C188" s="4">
        <v>14951</v>
      </c>
      <c r="D188" s="67"/>
    </row>
    <row r="189" spans="1:4" ht="12">
      <c r="A189" s="166" t="s">
        <v>210</v>
      </c>
      <c r="B189" s="4" t="s">
        <v>1021</v>
      </c>
      <c r="C189" s="4">
        <v>-126277</v>
      </c>
      <c r="D189" s="67"/>
    </row>
    <row r="190" spans="1:4" ht="12">
      <c r="A190" s="166" t="s">
        <v>211</v>
      </c>
      <c r="B190" s="4" t="s">
        <v>1022</v>
      </c>
      <c r="C190" s="4">
        <v>31966</v>
      </c>
      <c r="D190" s="67"/>
    </row>
    <row r="191" spans="1:4" ht="12">
      <c r="A191" s="166" t="s">
        <v>212</v>
      </c>
      <c r="B191" s="4" t="s">
        <v>1023</v>
      </c>
      <c r="C191" s="4">
        <v>-3434</v>
      </c>
      <c r="D191" s="67"/>
    </row>
    <row r="192" spans="1:4" ht="12">
      <c r="A192" s="166" t="s">
        <v>213</v>
      </c>
      <c r="B192" s="4" t="s">
        <v>1024</v>
      </c>
      <c r="C192" s="4">
        <v>-5401</v>
      </c>
      <c r="D192" s="67"/>
    </row>
    <row r="193" spans="1:4" ht="12">
      <c r="A193" s="166" t="s">
        <v>214</v>
      </c>
      <c r="B193" s="4" t="s">
        <v>1025</v>
      </c>
      <c r="C193" s="4">
        <v>-32331</v>
      </c>
      <c r="D193" s="67"/>
    </row>
    <row r="194" spans="1:4" ht="12">
      <c r="A194" s="166" t="s">
        <v>215</v>
      </c>
      <c r="B194" s="4" t="s">
        <v>1026</v>
      </c>
      <c r="C194" s="4">
        <v>11156</v>
      </c>
      <c r="D194" s="67"/>
    </row>
    <row r="195" spans="1:4" ht="12">
      <c r="A195" s="166" t="s">
        <v>216</v>
      </c>
      <c r="B195" s="4" t="s">
        <v>1027</v>
      </c>
      <c r="C195" s="4">
        <v>-36738</v>
      </c>
      <c r="D195" s="67"/>
    </row>
    <row r="196" spans="1:4" ht="12">
      <c r="A196" s="166" t="s">
        <v>217</v>
      </c>
      <c r="B196" s="4" t="s">
        <v>1028</v>
      </c>
      <c r="C196" s="4">
        <v>-100911</v>
      </c>
      <c r="D196" s="67"/>
    </row>
    <row r="197" spans="1:4" ht="12">
      <c r="A197" s="166" t="s">
        <v>218</v>
      </c>
      <c r="B197" s="4" t="s">
        <v>1029</v>
      </c>
      <c r="C197" s="4">
        <v>-9971</v>
      </c>
      <c r="D197" s="67"/>
    </row>
    <row r="198" spans="1:4" ht="12">
      <c r="A198" s="166" t="s">
        <v>219</v>
      </c>
      <c r="B198" s="4" t="s">
        <v>1030</v>
      </c>
      <c r="C198" s="4">
        <v>-15406</v>
      </c>
      <c r="D198" s="67"/>
    </row>
    <row r="199" spans="1:4" ht="12">
      <c r="A199" s="166" t="s">
        <v>220</v>
      </c>
      <c r="B199" s="4" t="s">
        <v>1031</v>
      </c>
      <c r="C199" s="4">
        <v>-46702</v>
      </c>
      <c r="D199" s="67"/>
    </row>
    <row r="200" spans="1:4" ht="12">
      <c r="A200" s="166" t="s">
        <v>221</v>
      </c>
      <c r="B200" s="4" t="s">
        <v>1032</v>
      </c>
      <c r="C200" s="4">
        <v>115156</v>
      </c>
      <c r="D200" s="67"/>
    </row>
    <row r="201" spans="1:4" ht="12">
      <c r="A201" s="166" t="s">
        <v>222</v>
      </c>
      <c r="B201" s="4" t="s">
        <v>1033</v>
      </c>
      <c r="C201" s="4">
        <v>49116</v>
      </c>
      <c r="D201" s="67"/>
    </row>
    <row r="202" spans="1:4" ht="12">
      <c r="A202" s="166" t="s">
        <v>223</v>
      </c>
      <c r="B202" s="4" t="s">
        <v>1034</v>
      </c>
      <c r="C202" s="4">
        <v>192614</v>
      </c>
      <c r="D202" s="67"/>
    </row>
    <row r="203" spans="1:4" ht="12">
      <c r="A203" s="166" t="s">
        <v>224</v>
      </c>
      <c r="B203" s="4" t="s">
        <v>1035</v>
      </c>
      <c r="C203" s="4">
        <v>109903</v>
      </c>
      <c r="D203" s="67"/>
    </row>
    <row r="204" spans="1:4" ht="12">
      <c r="A204" s="166" t="s">
        <v>225</v>
      </c>
      <c r="B204" s="4" t="s">
        <v>1036</v>
      </c>
      <c r="C204" s="4">
        <v>20852</v>
      </c>
      <c r="D204" s="67"/>
    </row>
    <row r="205" spans="1:4" ht="12">
      <c r="A205" s="166" t="s">
        <v>226</v>
      </c>
      <c r="B205" s="4" t="s">
        <v>1037</v>
      </c>
      <c r="C205" s="4">
        <v>-10799</v>
      </c>
      <c r="D205" s="67"/>
    </row>
    <row r="206" spans="1:4" ht="12">
      <c r="A206" s="166" t="s">
        <v>227</v>
      </c>
      <c r="B206" s="4" t="s">
        <v>1038</v>
      </c>
      <c r="C206" s="4">
        <v>-8689</v>
      </c>
      <c r="D206" s="67"/>
    </row>
    <row r="207" spans="1:4" ht="12">
      <c r="A207" s="166" t="s">
        <v>328</v>
      </c>
      <c r="B207" s="4" t="s">
        <v>314</v>
      </c>
      <c r="C207" s="4">
        <v>15255</v>
      </c>
      <c r="D207" s="67"/>
    </row>
    <row r="208" spans="1:4" ht="12">
      <c r="A208" s="166" t="s">
        <v>329</v>
      </c>
      <c r="B208" s="4" t="s">
        <v>315</v>
      </c>
      <c r="C208" s="4">
        <v>-79573</v>
      </c>
      <c r="D208" s="67"/>
    </row>
    <row r="209" spans="1:4" ht="12">
      <c r="A209" s="166" t="s">
        <v>330</v>
      </c>
      <c r="B209" s="4" t="s">
        <v>316</v>
      </c>
      <c r="C209" s="4">
        <v>41</v>
      </c>
      <c r="D209" s="67"/>
    </row>
    <row r="210" spans="1:4" ht="12">
      <c r="A210" s="166" t="s">
        <v>331</v>
      </c>
      <c r="B210" s="4" t="s">
        <v>317</v>
      </c>
      <c r="C210" s="4">
        <v>-39064</v>
      </c>
      <c r="D210" s="67"/>
    </row>
    <row r="211" spans="1:4" ht="12">
      <c r="A211" s="166" t="s">
        <v>332</v>
      </c>
      <c r="B211" s="4" t="s">
        <v>318</v>
      </c>
      <c r="C211" s="4">
        <v>-249163</v>
      </c>
      <c r="D211" s="67"/>
    </row>
    <row r="212" spans="1:4" ht="12">
      <c r="A212" s="166" t="s">
        <v>333</v>
      </c>
      <c r="B212" s="4" t="s">
        <v>319</v>
      </c>
      <c r="C212" s="4">
        <v>140755</v>
      </c>
      <c r="D212" s="67"/>
    </row>
    <row r="213" spans="1:4" ht="12">
      <c r="A213" s="166" t="s">
        <v>334</v>
      </c>
      <c r="B213" s="4" t="s">
        <v>320</v>
      </c>
      <c r="C213" s="4">
        <v>-282914</v>
      </c>
      <c r="D213" s="67"/>
    </row>
    <row r="214" spans="1:4" ht="12">
      <c r="A214" s="166" t="s">
        <v>335</v>
      </c>
      <c r="B214" s="4" t="s">
        <v>321</v>
      </c>
      <c r="C214" s="4">
        <v>-139253</v>
      </c>
      <c r="D214" s="67"/>
    </row>
    <row r="215" spans="1:4" ht="12">
      <c r="A215" s="166" t="s">
        <v>244</v>
      </c>
      <c r="C215" s="33" t="s">
        <v>603</v>
      </c>
      <c r="D215" s="67"/>
    </row>
    <row r="216" spans="1:4" ht="12">
      <c r="A216" s="166" t="s">
        <v>245</v>
      </c>
      <c r="B216" s="4" t="s">
        <v>1047</v>
      </c>
      <c r="C216" s="4">
        <v>1371</v>
      </c>
      <c r="D216" s="67"/>
    </row>
    <row r="217" spans="1:4" ht="12">
      <c r="A217" s="166" t="s">
        <v>246</v>
      </c>
      <c r="B217" s="4" t="s">
        <v>1048</v>
      </c>
      <c r="C217" s="4">
        <v>3911</v>
      </c>
      <c r="D217" s="67"/>
    </row>
    <row r="218" spans="1:4" ht="12">
      <c r="A218" s="166" t="s">
        <v>247</v>
      </c>
      <c r="B218" s="4" t="s">
        <v>1049</v>
      </c>
      <c r="C218" s="4">
        <v>2601</v>
      </c>
      <c r="D218" s="67"/>
    </row>
    <row r="219" spans="1:4" ht="12">
      <c r="A219" s="166" t="s">
        <v>248</v>
      </c>
      <c r="B219" s="4" t="s">
        <v>1050</v>
      </c>
      <c r="C219" s="4">
        <v>4345</v>
      </c>
      <c r="D219" s="67"/>
    </row>
    <row r="220" spans="1:4" ht="12">
      <c r="A220" s="166" t="s">
        <v>115</v>
      </c>
      <c r="B220" s="4" t="s">
        <v>1051</v>
      </c>
      <c r="C220" s="4">
        <v>15817</v>
      </c>
      <c r="D220" s="67"/>
    </row>
    <row r="221" spans="1:4" ht="12">
      <c r="A221" s="166" t="s">
        <v>116</v>
      </c>
      <c r="B221" s="4" t="s">
        <v>1052</v>
      </c>
      <c r="C221" s="4">
        <v>93731</v>
      </c>
      <c r="D221" s="67"/>
    </row>
    <row r="222" spans="1:4" ht="12">
      <c r="A222" s="166" t="s">
        <v>117</v>
      </c>
      <c r="B222" s="4" t="s">
        <v>1053</v>
      </c>
      <c r="C222" s="4">
        <v>38150</v>
      </c>
      <c r="D222" s="67"/>
    </row>
    <row r="223" spans="1:4" ht="12">
      <c r="A223" s="166" t="s">
        <v>118</v>
      </c>
      <c r="B223" s="4" t="s">
        <v>1054</v>
      </c>
      <c r="C223" s="4">
        <v>11148</v>
      </c>
      <c r="D223" s="67"/>
    </row>
    <row r="224" spans="1:4" ht="12">
      <c r="A224" s="166" t="s">
        <v>119</v>
      </c>
      <c r="B224" s="4" t="s">
        <v>1055</v>
      </c>
      <c r="C224" s="4">
        <v>1456</v>
      </c>
      <c r="D224" s="67"/>
    </row>
    <row r="225" spans="1:4" ht="12">
      <c r="A225" s="166" t="s">
        <v>236</v>
      </c>
      <c r="B225" s="4" t="s">
        <v>1056</v>
      </c>
      <c r="C225" s="4">
        <v>140241</v>
      </c>
      <c r="D225" s="67"/>
    </row>
    <row r="226" spans="1:4" ht="12">
      <c r="A226" s="166" t="s">
        <v>237</v>
      </c>
      <c r="B226" s="4" t="s">
        <v>1057</v>
      </c>
      <c r="C226" s="4">
        <v>88710</v>
      </c>
      <c r="D226" s="67"/>
    </row>
    <row r="227" spans="1:4" ht="12">
      <c r="A227" s="166" t="s">
        <v>238</v>
      </c>
      <c r="B227" s="4" t="s">
        <v>1058</v>
      </c>
      <c r="C227" s="4">
        <v>121854</v>
      </c>
      <c r="D227" s="67"/>
    </row>
    <row r="228" spans="1:4" ht="12">
      <c r="A228" s="166" t="s">
        <v>239</v>
      </c>
      <c r="B228" s="4" t="s">
        <v>1059</v>
      </c>
      <c r="C228" s="4">
        <v>44356</v>
      </c>
      <c r="D228" s="67"/>
    </row>
    <row r="229" spans="1:4" ht="12">
      <c r="A229" s="166" t="s">
        <v>240</v>
      </c>
      <c r="B229" s="4" t="s">
        <v>1060</v>
      </c>
      <c r="C229" s="4">
        <v>18625</v>
      </c>
      <c r="D229" s="67"/>
    </row>
    <row r="230" spans="1:4" ht="12">
      <c r="A230" s="166" t="s">
        <v>241</v>
      </c>
      <c r="B230" s="4" t="s">
        <v>1061</v>
      </c>
      <c r="C230" s="4">
        <v>29934</v>
      </c>
      <c r="D230" s="67"/>
    </row>
    <row r="231" spans="1:4" ht="12">
      <c r="A231" s="166" t="s">
        <v>242</v>
      </c>
      <c r="B231" s="4" t="s">
        <v>1062</v>
      </c>
      <c r="C231" s="4">
        <v>49112</v>
      </c>
      <c r="D231" s="67"/>
    </row>
    <row r="232" spans="1:4" ht="12">
      <c r="A232" s="166" t="s">
        <v>243</v>
      </c>
      <c r="B232" s="4" t="s">
        <v>1063</v>
      </c>
      <c r="C232" s="4">
        <v>117109</v>
      </c>
      <c r="D232" s="67"/>
    </row>
    <row r="233" spans="1:4" ht="12">
      <c r="A233" s="166" t="s">
        <v>249</v>
      </c>
      <c r="C233" s="33" t="s">
        <v>603</v>
      </c>
      <c r="D233" s="67"/>
    </row>
    <row r="234" spans="1:4" ht="12">
      <c r="A234" s="166" t="s">
        <v>250</v>
      </c>
      <c r="C234" s="33" t="s">
        <v>603</v>
      </c>
      <c r="D234" s="67"/>
    </row>
    <row r="235" spans="1:4" ht="12">
      <c r="A235" s="166" t="s">
        <v>251</v>
      </c>
      <c r="C235" s="33" t="s">
        <v>603</v>
      </c>
      <c r="D235" s="67"/>
    </row>
    <row r="236" spans="1:4" ht="12">
      <c r="A236" s="166" t="s">
        <v>252</v>
      </c>
      <c r="C236" s="33" t="s">
        <v>603</v>
      </c>
      <c r="D236" s="67"/>
    </row>
    <row r="237" spans="1:4" ht="12">
      <c r="A237" s="166" t="s">
        <v>253</v>
      </c>
      <c r="C237" s="33" t="s">
        <v>603</v>
      </c>
      <c r="D237" s="67"/>
    </row>
    <row r="238" spans="1:4" ht="12">
      <c r="A238" s="166" t="s">
        <v>254</v>
      </c>
      <c r="C238" s="33" t="s">
        <v>603</v>
      </c>
      <c r="D238" s="67"/>
    </row>
    <row r="239" spans="1:4" ht="12">
      <c r="A239" s="166" t="s">
        <v>255</v>
      </c>
      <c r="C239" s="33" t="s">
        <v>603</v>
      </c>
      <c r="D239" s="67"/>
    </row>
    <row r="240" spans="1:4" ht="12">
      <c r="A240" s="166" t="s">
        <v>256</v>
      </c>
      <c r="C240" s="33" t="s">
        <v>603</v>
      </c>
      <c r="D240" s="67"/>
    </row>
    <row r="241" spans="1:4" ht="12">
      <c r="A241" s="166" t="s">
        <v>257</v>
      </c>
      <c r="C241" s="33" t="s">
        <v>603</v>
      </c>
      <c r="D241" s="67"/>
    </row>
    <row r="242" spans="1:4" ht="12">
      <c r="A242" s="166" t="s">
        <v>258</v>
      </c>
      <c r="C242" s="33" t="s">
        <v>603</v>
      </c>
      <c r="D242" s="67"/>
    </row>
    <row r="243" spans="1:4" ht="12">
      <c r="A243" s="166" t="s">
        <v>259</v>
      </c>
      <c r="C243" s="33" t="s">
        <v>603</v>
      </c>
      <c r="D243" s="67"/>
    </row>
    <row r="244" spans="1:4" ht="12">
      <c r="A244" s="166" t="s">
        <v>260</v>
      </c>
      <c r="C244" s="33" t="s">
        <v>603</v>
      </c>
      <c r="D244" s="67"/>
    </row>
    <row r="245" spans="1:4" ht="12">
      <c r="A245" s="166" t="s">
        <v>261</v>
      </c>
      <c r="C245" s="33" t="s">
        <v>603</v>
      </c>
      <c r="D245" s="67"/>
    </row>
    <row r="246" spans="1:4" ht="12">
      <c r="A246" s="166" t="s">
        <v>262</v>
      </c>
      <c r="C246" s="33" t="s">
        <v>603</v>
      </c>
      <c r="D246" s="67"/>
    </row>
    <row r="247" spans="1:4" ht="12">
      <c r="A247" s="166" t="s">
        <v>263</v>
      </c>
      <c r="C247" s="33" t="s">
        <v>603</v>
      </c>
      <c r="D247" s="67"/>
    </row>
    <row r="248" spans="1:4" ht="12">
      <c r="A248" s="166" t="s">
        <v>264</v>
      </c>
      <c r="C248" s="33" t="s">
        <v>603</v>
      </c>
      <c r="D248" s="67"/>
    </row>
    <row r="249" spans="1:4" ht="12">
      <c r="A249" s="166" t="s">
        <v>265</v>
      </c>
      <c r="C249" s="33" t="s">
        <v>603</v>
      </c>
      <c r="D249" s="67"/>
    </row>
    <row r="250" spans="1:4" ht="12">
      <c r="A250" s="166" t="s">
        <v>266</v>
      </c>
      <c r="C250" s="33" t="s">
        <v>603</v>
      </c>
      <c r="D250" s="67"/>
    </row>
    <row r="251" spans="1:4" ht="12">
      <c r="A251" s="166" t="s">
        <v>267</v>
      </c>
      <c r="C251" s="33" t="s">
        <v>603</v>
      </c>
      <c r="D251" s="67"/>
    </row>
    <row r="252" spans="1:4" ht="12">
      <c r="A252" s="166" t="s">
        <v>268</v>
      </c>
      <c r="C252" s="33" t="s">
        <v>603</v>
      </c>
      <c r="D252" s="67"/>
    </row>
    <row r="253" spans="1:4" ht="12">
      <c r="A253" s="166" t="s">
        <v>269</v>
      </c>
      <c r="C253" s="33" t="s">
        <v>603</v>
      </c>
      <c r="D253" s="67"/>
    </row>
    <row r="254" spans="1:4" ht="12">
      <c r="A254" s="166" t="s">
        <v>270</v>
      </c>
      <c r="C254" s="33" t="s">
        <v>603</v>
      </c>
      <c r="D254" s="67"/>
    </row>
    <row r="255" spans="1:4" ht="12">
      <c r="A255" s="166" t="s">
        <v>271</v>
      </c>
      <c r="C255" s="33" t="s">
        <v>603</v>
      </c>
      <c r="D255" s="67"/>
    </row>
    <row r="256" spans="1:4" ht="12">
      <c r="A256" s="166" t="s">
        <v>272</v>
      </c>
      <c r="C256" s="33" t="s">
        <v>603</v>
      </c>
      <c r="D256" s="67"/>
    </row>
    <row r="257" spans="1:4" ht="12">
      <c r="A257" s="166" t="s">
        <v>273</v>
      </c>
      <c r="C257" s="33" t="s">
        <v>603</v>
      </c>
      <c r="D257" s="67"/>
    </row>
    <row r="258" spans="1:4" ht="12">
      <c r="A258" s="166" t="s">
        <v>274</v>
      </c>
      <c r="C258" s="33" t="s">
        <v>603</v>
      </c>
      <c r="D258" s="67"/>
    </row>
    <row r="259" spans="1:4" ht="12">
      <c r="A259" s="166" t="s">
        <v>275</v>
      </c>
      <c r="C259" s="33" t="s">
        <v>603</v>
      </c>
      <c r="D259" s="67"/>
    </row>
    <row r="260" spans="1:4" ht="12">
      <c r="A260" s="166" t="s">
        <v>276</v>
      </c>
      <c r="C260" s="33" t="s">
        <v>603</v>
      </c>
      <c r="D260" s="67"/>
    </row>
    <row r="261" spans="1:4" ht="12">
      <c r="A261" s="166" t="s">
        <v>277</v>
      </c>
      <c r="C261" s="33" t="s">
        <v>603</v>
      </c>
      <c r="D261" s="67"/>
    </row>
    <row r="262" spans="1:4" ht="12">
      <c r="A262" s="166" t="s">
        <v>278</v>
      </c>
      <c r="C262" s="33" t="s">
        <v>603</v>
      </c>
      <c r="D262" s="67"/>
    </row>
    <row r="263" spans="1:4" ht="12">
      <c r="A263" s="166" t="s">
        <v>279</v>
      </c>
      <c r="C263" s="33" t="s">
        <v>603</v>
      </c>
      <c r="D263" s="67"/>
    </row>
    <row r="264" spans="1:4" ht="12">
      <c r="A264" s="166" t="s">
        <v>280</v>
      </c>
      <c r="C264" s="33" t="s">
        <v>603</v>
      </c>
      <c r="D264" s="67"/>
    </row>
    <row r="265" spans="1:4" ht="12">
      <c r="A265" s="166" t="s">
        <v>281</v>
      </c>
      <c r="C265" s="33" t="s">
        <v>603</v>
      </c>
      <c r="D265" s="67"/>
    </row>
    <row r="266" spans="1:4" ht="12">
      <c r="A266" s="166" t="s">
        <v>282</v>
      </c>
      <c r="C266" s="33" t="s">
        <v>603</v>
      </c>
      <c r="D266" s="67"/>
    </row>
    <row r="267" spans="1:4" ht="12">
      <c r="A267" s="166" t="s">
        <v>283</v>
      </c>
      <c r="C267" s="33" t="s">
        <v>603</v>
      </c>
      <c r="D267" s="67"/>
    </row>
    <row r="268" spans="1:4" ht="12">
      <c r="A268" s="166" t="s">
        <v>284</v>
      </c>
      <c r="C268" s="33" t="s">
        <v>603</v>
      </c>
      <c r="D268" s="67"/>
    </row>
    <row r="269" spans="1:4" ht="12">
      <c r="A269" s="166" t="s">
        <v>285</v>
      </c>
      <c r="C269" s="33" t="s">
        <v>603</v>
      </c>
      <c r="D269" s="67"/>
    </row>
    <row r="270" ht="12">
      <c r="D270" s="67"/>
    </row>
    <row r="271" spans="1:4" ht="12">
      <c r="A271" s="25" t="s">
        <v>456</v>
      </c>
      <c r="D271" s="67"/>
    </row>
    <row r="272" spans="1:4" ht="12">
      <c r="A272" s="25" t="s">
        <v>412</v>
      </c>
      <c r="D272" s="67"/>
    </row>
    <row r="273" spans="1:6" ht="12">
      <c r="A273" s="25" t="s">
        <v>412</v>
      </c>
      <c r="D273" s="67"/>
      <c r="E273" s="25"/>
      <c r="F273" s="25"/>
    </row>
  </sheetData>
  <printOptions/>
  <pageMargins left="0.75" right="0.75" top="1" bottom="1" header="0.5" footer="0.5"/>
  <pageSetup horizontalDpi="2400" verticalDpi="2400" orientation="portrait" paperSize="9" r:id="rId1"/>
</worksheet>
</file>

<file path=xl/worksheets/sheet71.xml><?xml version="1.0" encoding="utf-8"?>
<worksheet xmlns="http://schemas.openxmlformats.org/spreadsheetml/2006/main" xmlns:r="http://schemas.openxmlformats.org/officeDocument/2006/relationships">
  <sheetPr codeName="Sheet86">
    <tabColor indexed="54"/>
  </sheetPr>
  <dimension ref="A1:A1"/>
  <sheetViews>
    <sheetView workbookViewId="0" topLeftCell="A1">
      <selection activeCell="A1" sqref="A1"/>
    </sheetView>
  </sheetViews>
  <sheetFormatPr defaultColWidth="9.140625" defaultRowHeight="12.75"/>
  <cols>
    <col min="1" max="16384" width="9.140625" style="3" customWidth="1"/>
  </cols>
  <sheetData>
    <row r="1" s="315" customFormat="1" ht="12.75"/>
  </sheetData>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sheetPr codeName="Sheet87"/>
  <dimension ref="C2:M24"/>
  <sheetViews>
    <sheetView workbookViewId="0" topLeftCell="A1">
      <selection activeCell="A1" sqref="A1"/>
    </sheetView>
  </sheetViews>
  <sheetFormatPr defaultColWidth="9.140625" defaultRowHeight="12.75"/>
  <cols>
    <col min="1" max="2" width="9.140625" style="4" customWidth="1"/>
    <col min="3" max="3" width="25.8515625" style="4" customWidth="1"/>
    <col min="4" max="16384" width="9.140625" style="4" customWidth="1"/>
  </cols>
  <sheetData>
    <row r="1" s="297" customFormat="1" ht="12"/>
    <row r="2" spans="3:13" ht="12">
      <c r="C2" s="48" t="s">
        <v>737</v>
      </c>
      <c r="D2" s="48"/>
      <c r="E2" s="48"/>
      <c r="F2" s="48"/>
      <c r="G2" s="48"/>
      <c r="H2" s="48"/>
      <c r="I2" s="48"/>
      <c r="J2" s="48"/>
      <c r="K2" s="48"/>
      <c r="L2" s="48"/>
      <c r="M2" s="48"/>
    </row>
    <row r="3" spans="3:13" ht="12">
      <c r="C3" s="48" t="s">
        <v>738</v>
      </c>
      <c r="D3" s="48"/>
      <c r="E3" s="48"/>
      <c r="F3" s="48"/>
      <c r="G3" s="48"/>
      <c r="H3" s="48"/>
      <c r="I3" s="48"/>
      <c r="J3" s="48"/>
      <c r="K3" s="48"/>
      <c r="L3" s="48"/>
      <c r="M3" s="48"/>
    </row>
    <row r="4" spans="3:13" ht="12">
      <c r="C4" s="48" t="s">
        <v>916</v>
      </c>
      <c r="D4" s="48"/>
      <c r="E4" s="48"/>
      <c r="F4" s="48"/>
      <c r="G4" s="48"/>
      <c r="H4" s="48"/>
      <c r="I4" s="48"/>
      <c r="J4" s="48"/>
      <c r="K4" s="48"/>
      <c r="L4" s="48"/>
      <c r="M4" s="48"/>
    </row>
    <row r="5" spans="3:13" ht="12">
      <c r="C5" s="48"/>
      <c r="D5" s="48"/>
      <c r="E5" s="48"/>
      <c r="F5" s="48"/>
      <c r="G5" s="48"/>
      <c r="H5" s="48"/>
      <c r="I5" s="48"/>
      <c r="J5" s="48"/>
      <c r="K5" s="48"/>
      <c r="L5" s="48"/>
      <c r="M5" s="48"/>
    </row>
    <row r="6" spans="3:13" ht="12">
      <c r="C6" s="48" t="s">
        <v>917</v>
      </c>
      <c r="D6" s="48"/>
      <c r="E6" s="48"/>
      <c r="F6" s="48"/>
      <c r="G6" s="48"/>
      <c r="H6" s="48"/>
      <c r="I6" s="48"/>
      <c r="J6" s="48"/>
      <c r="K6" s="48"/>
      <c r="L6" s="48"/>
      <c r="M6" s="48"/>
    </row>
    <row r="7" spans="3:13" ht="12">
      <c r="C7" s="48" t="s">
        <v>809</v>
      </c>
      <c r="D7" s="48"/>
      <c r="E7" s="48"/>
      <c r="F7" s="48"/>
      <c r="G7" s="48"/>
      <c r="H7" s="48"/>
      <c r="I7" s="48"/>
      <c r="J7" s="48"/>
      <c r="K7" s="48"/>
      <c r="L7" s="48"/>
      <c r="M7" s="48"/>
    </row>
    <row r="8" spans="3:13" ht="12">
      <c r="C8" s="48"/>
      <c r="D8" s="48"/>
      <c r="E8" s="48"/>
      <c r="F8" s="48"/>
      <c r="G8" s="48"/>
      <c r="H8" s="48"/>
      <c r="I8" s="48"/>
      <c r="J8" s="48"/>
      <c r="K8" s="48"/>
      <c r="L8" s="48"/>
      <c r="M8" s="48"/>
    </row>
    <row r="9" spans="3:13" ht="12">
      <c r="C9" s="48"/>
      <c r="D9" s="48">
        <v>1960</v>
      </c>
      <c r="E9" s="48">
        <v>1965</v>
      </c>
      <c r="F9" s="48">
        <v>1970</v>
      </c>
      <c r="G9" s="48">
        <v>1975</v>
      </c>
      <c r="H9" s="48">
        <v>1980</v>
      </c>
      <c r="I9" s="48">
        <v>1985</v>
      </c>
      <c r="J9" s="48">
        <v>1990</v>
      </c>
      <c r="K9" s="48">
        <v>1995</v>
      </c>
      <c r="L9" s="48">
        <v>2000</v>
      </c>
      <c r="M9" s="48">
        <v>2005</v>
      </c>
    </row>
    <row r="10" spans="3:13" ht="12">
      <c r="C10" s="183" t="s">
        <v>577</v>
      </c>
      <c r="D10" s="174">
        <v>26.7</v>
      </c>
      <c r="E10" s="174">
        <v>26.5</v>
      </c>
      <c r="F10" s="174">
        <v>25.3</v>
      </c>
      <c r="G10" s="174">
        <v>23.7</v>
      </c>
      <c r="H10" s="174">
        <v>22.2</v>
      </c>
      <c r="I10" s="174">
        <v>21.3</v>
      </c>
      <c r="J10" s="174">
        <v>20.5</v>
      </c>
      <c r="K10" s="174">
        <v>19.3</v>
      </c>
      <c r="L10" s="174">
        <v>17.5</v>
      </c>
      <c r="M10" s="174">
        <v>15.9</v>
      </c>
    </row>
    <row r="11" spans="3:13" ht="12">
      <c r="C11" s="183" t="s">
        <v>743</v>
      </c>
      <c r="D11" s="174">
        <v>43.5</v>
      </c>
      <c r="E11" s="174">
        <v>44.4</v>
      </c>
      <c r="F11" s="174">
        <v>44.7</v>
      </c>
      <c r="G11" s="174">
        <v>44.9</v>
      </c>
      <c r="H11" s="174">
        <v>44.9</v>
      </c>
      <c r="I11" s="174">
        <v>45</v>
      </c>
      <c r="J11" s="174">
        <v>44.7</v>
      </c>
      <c r="K11" s="174">
        <v>43.8</v>
      </c>
      <c r="L11" s="174">
        <v>42.5</v>
      </c>
      <c r="M11" s="174">
        <v>41.4</v>
      </c>
    </row>
    <row r="12" spans="3:13" ht="12">
      <c r="C12" s="183" t="s">
        <v>744</v>
      </c>
      <c r="D12" s="174">
        <v>39.6</v>
      </c>
      <c r="E12" s="174">
        <v>40.7</v>
      </c>
      <c r="F12" s="174">
        <v>40.3</v>
      </c>
      <c r="G12" s="174">
        <v>39.7</v>
      </c>
      <c r="H12" s="174">
        <v>37.6</v>
      </c>
      <c r="I12" s="174">
        <v>35.2</v>
      </c>
      <c r="J12" s="174">
        <v>33.5</v>
      </c>
      <c r="K12" s="174">
        <v>32.4</v>
      </c>
      <c r="L12" s="174">
        <v>30.5</v>
      </c>
      <c r="M12" s="174">
        <v>28</v>
      </c>
    </row>
    <row r="13" spans="3:13" ht="12">
      <c r="C13" s="183" t="s">
        <v>745</v>
      </c>
      <c r="D13" s="174">
        <v>42.5</v>
      </c>
      <c r="E13" s="174">
        <v>43.1</v>
      </c>
      <c r="F13" s="174">
        <v>42.5</v>
      </c>
      <c r="G13" s="174">
        <v>41.3</v>
      </c>
      <c r="H13" s="174">
        <v>39.5</v>
      </c>
      <c r="I13" s="174">
        <v>38</v>
      </c>
      <c r="J13" s="174">
        <v>36.2</v>
      </c>
      <c r="K13" s="174">
        <v>34.1</v>
      </c>
      <c r="L13" s="174">
        <v>31.8</v>
      </c>
      <c r="M13" s="174">
        <v>29.8</v>
      </c>
    </row>
    <row r="14" spans="3:13" ht="12">
      <c r="C14" s="183" t="s">
        <v>746</v>
      </c>
      <c r="D14" s="174">
        <v>31.1</v>
      </c>
      <c r="E14" s="174">
        <v>30.6</v>
      </c>
      <c r="F14" s="174">
        <v>28.5</v>
      </c>
      <c r="G14" s="174">
        <v>25.3</v>
      </c>
      <c r="H14" s="174">
        <v>22.5</v>
      </c>
      <c r="I14" s="174">
        <v>21.6</v>
      </c>
      <c r="J14" s="174">
        <v>21.7</v>
      </c>
      <c r="K14" s="174">
        <v>21.9</v>
      </c>
      <c r="L14" s="174">
        <v>21.3</v>
      </c>
      <c r="M14" s="174">
        <v>20.5</v>
      </c>
    </row>
    <row r="15" spans="3:13" ht="12">
      <c r="C15" s="183" t="s">
        <v>747</v>
      </c>
      <c r="D15" s="174">
        <v>33.3</v>
      </c>
      <c r="E15" s="174">
        <v>33.4</v>
      </c>
      <c r="F15" s="174">
        <v>32.4</v>
      </c>
      <c r="G15" s="174">
        <v>31.3</v>
      </c>
      <c r="H15" s="174">
        <v>29.6</v>
      </c>
      <c r="I15" s="174">
        <v>28</v>
      </c>
      <c r="J15" s="174">
        <v>26.6</v>
      </c>
      <c r="K15" s="174">
        <v>26.3</v>
      </c>
      <c r="L15" s="174">
        <v>25.8</v>
      </c>
      <c r="M15" s="174">
        <v>24.9</v>
      </c>
    </row>
    <row r="16" spans="3:13" ht="12">
      <c r="C16" s="48"/>
      <c r="D16" s="48"/>
      <c r="E16" s="48"/>
      <c r="F16" s="48"/>
      <c r="G16" s="48"/>
      <c r="H16" s="48"/>
      <c r="I16" s="48"/>
      <c r="J16" s="48"/>
      <c r="K16" s="48"/>
      <c r="L16" s="48"/>
      <c r="M16" s="48"/>
    </row>
    <row r="17" spans="3:13" ht="12">
      <c r="C17" s="291" t="s">
        <v>763</v>
      </c>
      <c r="D17" s="48"/>
      <c r="E17" s="48"/>
      <c r="F17" s="48"/>
      <c r="G17" s="48"/>
      <c r="H17" s="48"/>
      <c r="I17" s="48"/>
      <c r="J17" s="48"/>
      <c r="K17" s="48"/>
      <c r="L17" s="48"/>
      <c r="M17" s="48"/>
    </row>
    <row r="18" spans="3:13" ht="12">
      <c r="C18" s="48" t="s">
        <v>531</v>
      </c>
      <c r="D18" s="48"/>
      <c r="E18" s="48"/>
      <c r="F18" s="48"/>
      <c r="G18" s="48"/>
      <c r="H18" s="48"/>
      <c r="I18" s="48"/>
      <c r="J18" s="48"/>
      <c r="K18" s="48"/>
      <c r="L18" s="48"/>
      <c r="M18" s="48"/>
    </row>
    <row r="19" spans="4:13" ht="12">
      <c r="D19" s="48"/>
      <c r="E19" s="48"/>
      <c r="F19" s="48"/>
      <c r="G19" s="48"/>
      <c r="H19" s="48"/>
      <c r="I19" s="48"/>
      <c r="J19" s="48"/>
      <c r="K19" s="48"/>
      <c r="L19" s="48"/>
      <c r="M19" s="48"/>
    </row>
    <row r="20" spans="3:13" ht="12">
      <c r="C20" s="48"/>
      <c r="D20" s="48"/>
      <c r="E20" s="48"/>
      <c r="F20" s="48"/>
      <c r="G20" s="48"/>
      <c r="H20" s="48"/>
      <c r="I20" s="48"/>
      <c r="J20" s="48"/>
      <c r="K20" s="48"/>
      <c r="L20" s="48"/>
      <c r="M20" s="48"/>
    </row>
    <row r="21" spans="3:13" ht="12">
      <c r="C21" s="48"/>
      <c r="D21" s="48"/>
      <c r="E21" s="48"/>
      <c r="F21" s="48"/>
      <c r="G21" s="48"/>
      <c r="H21" s="48"/>
      <c r="I21" s="48"/>
      <c r="J21" s="48"/>
      <c r="K21" s="48"/>
      <c r="L21" s="48"/>
      <c r="M21" s="48"/>
    </row>
    <row r="22" spans="3:13" ht="12">
      <c r="C22" s="48"/>
      <c r="D22" s="48"/>
      <c r="E22" s="48"/>
      <c r="F22" s="48"/>
      <c r="G22" s="48"/>
      <c r="H22" s="48"/>
      <c r="I22" s="48"/>
      <c r="J22" s="48"/>
      <c r="K22" s="48"/>
      <c r="L22" s="48"/>
      <c r="M22" s="48"/>
    </row>
    <row r="23" spans="3:13" ht="12">
      <c r="C23" s="48"/>
      <c r="D23" s="48"/>
      <c r="E23" s="48"/>
      <c r="F23" s="48"/>
      <c r="G23" s="48"/>
      <c r="H23" s="48"/>
      <c r="I23" s="48"/>
      <c r="J23" s="48"/>
      <c r="K23" s="48"/>
      <c r="L23" s="48"/>
      <c r="M23" s="48"/>
    </row>
    <row r="24" spans="3:13" ht="12">
      <c r="C24" s="48"/>
      <c r="D24" s="48"/>
      <c r="E24" s="48"/>
      <c r="F24" s="48"/>
      <c r="G24" s="48"/>
      <c r="H24" s="48"/>
      <c r="I24" s="48"/>
      <c r="J24" s="48"/>
      <c r="K24" s="48"/>
      <c r="L24" s="48"/>
      <c r="M24" s="48"/>
    </row>
    <row r="25" ht="12"/>
    <row r="26" ht="12"/>
    <row r="27" ht="12"/>
    <row r="28" ht="12"/>
    <row r="29" ht="12"/>
    <row r="30" ht="12"/>
    <row r="31" ht="12"/>
    <row r="32" ht="12"/>
    <row r="33" ht="12"/>
    <row r="34" ht="12"/>
    <row r="35" ht="12"/>
    <row r="36" ht="12"/>
  </sheetData>
  <printOptions/>
  <pageMargins left="0.75" right="0.75" top="1" bottom="1" header="0.5" footer="0.5"/>
  <pageSetup horizontalDpi="2400" verticalDpi="2400" orientation="portrait" paperSize="9" r:id="rId2"/>
  <drawing r:id="rId1"/>
</worksheet>
</file>

<file path=xl/worksheets/sheet73.xml><?xml version="1.0" encoding="utf-8"?>
<worksheet xmlns="http://schemas.openxmlformats.org/spreadsheetml/2006/main" xmlns:r="http://schemas.openxmlformats.org/officeDocument/2006/relationships">
  <sheetPr codeName="Sheet30"/>
  <dimension ref="C2:M26"/>
  <sheetViews>
    <sheetView workbookViewId="0" topLeftCell="A1">
      <selection activeCell="A1" sqref="A1"/>
    </sheetView>
  </sheetViews>
  <sheetFormatPr defaultColWidth="9.140625" defaultRowHeight="12.75"/>
  <cols>
    <col min="1" max="2" width="9.140625" style="4" customWidth="1"/>
    <col min="3" max="3" width="25.8515625" style="4" customWidth="1"/>
    <col min="4" max="16384" width="9.140625" style="4" customWidth="1"/>
  </cols>
  <sheetData>
    <row r="1" s="297" customFormat="1" ht="12"/>
    <row r="2" spans="3:13" ht="12">
      <c r="C2" s="48" t="s">
        <v>737</v>
      </c>
      <c r="D2" s="48"/>
      <c r="E2" s="48"/>
      <c r="F2" s="48"/>
      <c r="G2" s="48"/>
      <c r="H2" s="48"/>
      <c r="I2" s="48"/>
      <c r="J2" s="48"/>
      <c r="K2" s="48"/>
      <c r="L2" s="48"/>
      <c r="M2" s="48"/>
    </row>
    <row r="3" spans="3:13" ht="12">
      <c r="C3" s="48" t="s">
        <v>738</v>
      </c>
      <c r="D3" s="48"/>
      <c r="E3" s="48"/>
      <c r="F3" s="48"/>
      <c r="G3" s="48"/>
      <c r="H3" s="48"/>
      <c r="I3" s="48"/>
      <c r="J3" s="48"/>
      <c r="K3" s="48"/>
      <c r="L3" s="48"/>
      <c r="M3" s="48"/>
    </row>
    <row r="4" spans="3:13" ht="12">
      <c r="C4" s="48" t="s">
        <v>916</v>
      </c>
      <c r="D4" s="48"/>
      <c r="E4" s="48"/>
      <c r="F4" s="48"/>
      <c r="G4" s="48"/>
      <c r="H4" s="48"/>
      <c r="I4" s="48"/>
      <c r="J4" s="48"/>
      <c r="K4" s="48"/>
      <c r="L4" s="48"/>
      <c r="M4" s="48"/>
    </row>
    <row r="5" spans="3:13" ht="12">
      <c r="C5" s="48"/>
      <c r="D5" s="48"/>
      <c r="E5" s="48"/>
      <c r="F5" s="48"/>
      <c r="G5" s="48"/>
      <c r="H5" s="48"/>
      <c r="I5" s="48"/>
      <c r="J5" s="48"/>
      <c r="K5" s="48"/>
      <c r="L5" s="48"/>
      <c r="M5" s="48"/>
    </row>
    <row r="6" spans="3:13" ht="12">
      <c r="C6" s="48" t="s">
        <v>918</v>
      </c>
      <c r="D6" s="48"/>
      <c r="E6" s="48"/>
      <c r="F6" s="48"/>
      <c r="G6" s="48"/>
      <c r="H6" s="48"/>
      <c r="I6" s="48"/>
      <c r="J6" s="48"/>
      <c r="K6" s="48"/>
      <c r="L6" s="48"/>
      <c r="M6" s="48"/>
    </row>
    <row r="7" spans="3:13" ht="12">
      <c r="C7" s="48" t="s">
        <v>811</v>
      </c>
      <c r="D7" s="48"/>
      <c r="E7" s="48"/>
      <c r="F7" s="48"/>
      <c r="G7" s="48"/>
      <c r="H7" s="48"/>
      <c r="I7" s="48"/>
      <c r="J7" s="48"/>
      <c r="K7" s="48"/>
      <c r="L7" s="48"/>
      <c r="M7" s="48"/>
    </row>
    <row r="8" spans="3:13" ht="12">
      <c r="C8" s="48"/>
      <c r="D8" s="48"/>
      <c r="E8" s="48"/>
      <c r="F8" s="48"/>
      <c r="G8" s="48"/>
      <c r="H8" s="48"/>
      <c r="I8" s="48"/>
      <c r="J8" s="48"/>
      <c r="K8" s="48"/>
      <c r="L8" s="48"/>
      <c r="M8" s="48"/>
    </row>
    <row r="9" spans="3:13" ht="12">
      <c r="C9" s="48"/>
      <c r="D9" s="48">
        <v>1960</v>
      </c>
      <c r="E9" s="48">
        <v>1965</v>
      </c>
      <c r="F9" s="48">
        <v>1970</v>
      </c>
      <c r="G9" s="48">
        <v>1975</v>
      </c>
      <c r="H9" s="48">
        <v>1980</v>
      </c>
      <c r="I9" s="48">
        <v>1985</v>
      </c>
      <c r="J9" s="48">
        <v>1990</v>
      </c>
      <c r="K9" s="48">
        <v>1995</v>
      </c>
      <c r="L9" s="48">
        <v>2000</v>
      </c>
      <c r="M9" s="48">
        <v>2005</v>
      </c>
    </row>
    <row r="10" spans="3:13" ht="12">
      <c r="C10" s="48" t="s">
        <v>577</v>
      </c>
      <c r="D10" s="174">
        <v>8.8</v>
      </c>
      <c r="E10" s="174">
        <v>9.4</v>
      </c>
      <c r="F10" s="174">
        <v>10.5</v>
      </c>
      <c r="G10" s="174">
        <v>11.5</v>
      </c>
      <c r="H10" s="174">
        <v>12.4</v>
      </c>
      <c r="I10" s="174">
        <v>11.9</v>
      </c>
      <c r="J10" s="174">
        <v>12.7</v>
      </c>
      <c r="K10" s="174">
        <v>13.9</v>
      </c>
      <c r="L10" s="174">
        <v>14.7</v>
      </c>
      <c r="M10" s="174">
        <v>15.9</v>
      </c>
    </row>
    <row r="11" spans="3:13" ht="12">
      <c r="C11" s="48" t="s">
        <v>743</v>
      </c>
      <c r="D11" s="174">
        <v>3.1</v>
      </c>
      <c r="E11" s="174">
        <v>3.2</v>
      </c>
      <c r="F11" s="174">
        <v>3.2</v>
      </c>
      <c r="G11" s="174">
        <v>3.2</v>
      </c>
      <c r="H11" s="174">
        <v>3.1</v>
      </c>
      <c r="I11" s="174">
        <v>3.1</v>
      </c>
      <c r="J11" s="174">
        <v>3.1</v>
      </c>
      <c r="K11" s="174">
        <v>3.2</v>
      </c>
      <c r="L11" s="174">
        <v>3.3</v>
      </c>
      <c r="M11" s="174">
        <v>3.4</v>
      </c>
    </row>
    <row r="12" spans="3:13" ht="12">
      <c r="C12" s="48" t="s">
        <v>744</v>
      </c>
      <c r="D12" s="174">
        <v>4.1</v>
      </c>
      <c r="E12" s="174">
        <v>3.9</v>
      </c>
      <c r="F12" s="174">
        <v>3.9</v>
      </c>
      <c r="G12" s="174">
        <v>4.1</v>
      </c>
      <c r="H12" s="174">
        <v>4.3</v>
      </c>
      <c r="I12" s="174">
        <v>4.5</v>
      </c>
      <c r="J12" s="174">
        <v>4.8</v>
      </c>
      <c r="K12" s="174">
        <v>5.2</v>
      </c>
      <c r="L12" s="174">
        <v>5.8</v>
      </c>
      <c r="M12" s="174">
        <v>6.4</v>
      </c>
    </row>
    <row r="13" spans="3:13" ht="12">
      <c r="C13" s="48" t="s">
        <v>745</v>
      </c>
      <c r="D13" s="174">
        <v>3.7</v>
      </c>
      <c r="E13" s="174">
        <v>3.9</v>
      </c>
      <c r="F13" s="174">
        <v>4</v>
      </c>
      <c r="G13" s="174">
        <v>4.2</v>
      </c>
      <c r="H13" s="174">
        <v>4.4</v>
      </c>
      <c r="I13" s="174">
        <v>4.6</v>
      </c>
      <c r="J13" s="174">
        <v>4.8</v>
      </c>
      <c r="K13" s="174">
        <v>5.2</v>
      </c>
      <c r="L13" s="174">
        <v>5.7</v>
      </c>
      <c r="M13" s="174">
        <v>6.3</v>
      </c>
    </row>
    <row r="14" spans="3:13" ht="12">
      <c r="C14" s="48" t="s">
        <v>746</v>
      </c>
      <c r="D14" s="174">
        <v>9</v>
      </c>
      <c r="E14" s="174">
        <v>9.3</v>
      </c>
      <c r="F14" s="174">
        <v>9.7</v>
      </c>
      <c r="G14" s="174">
        <v>10.3</v>
      </c>
      <c r="H14" s="174">
        <v>11</v>
      </c>
      <c r="I14" s="174">
        <v>11.6</v>
      </c>
      <c r="J14" s="174">
        <v>12.1</v>
      </c>
      <c r="K14" s="174">
        <v>12.3</v>
      </c>
      <c r="L14" s="174">
        <v>12.3</v>
      </c>
      <c r="M14" s="174">
        <v>12.3</v>
      </c>
    </row>
    <row r="15" spans="3:13" ht="12">
      <c r="C15" s="183" t="s">
        <v>747</v>
      </c>
      <c r="D15" s="181">
        <v>7.3</v>
      </c>
      <c r="E15" s="181">
        <v>7.2</v>
      </c>
      <c r="F15" s="181">
        <v>7.1</v>
      </c>
      <c r="G15" s="181">
        <v>7.3</v>
      </c>
      <c r="H15" s="181">
        <v>8</v>
      </c>
      <c r="I15" s="181">
        <v>8.4</v>
      </c>
      <c r="J15" s="181">
        <v>9.1</v>
      </c>
      <c r="K15" s="181">
        <v>9.5</v>
      </c>
      <c r="L15" s="181">
        <v>9.8</v>
      </c>
      <c r="M15" s="181">
        <v>10.3</v>
      </c>
    </row>
    <row r="16" spans="3:13" ht="12">
      <c r="C16" s="48"/>
      <c r="D16" s="48"/>
      <c r="E16" s="48"/>
      <c r="F16" s="48"/>
      <c r="G16" s="48"/>
      <c r="H16" s="48"/>
      <c r="I16" s="48"/>
      <c r="J16" s="48"/>
      <c r="K16" s="48"/>
      <c r="L16" s="48"/>
      <c r="M16" s="48"/>
    </row>
    <row r="17" spans="3:13" ht="12">
      <c r="C17" s="7" t="s">
        <v>764</v>
      </c>
      <c r="D17" s="48"/>
      <c r="E17" s="48"/>
      <c r="F17" s="48"/>
      <c r="G17" s="48"/>
      <c r="H17" s="48"/>
      <c r="I17" s="48"/>
      <c r="J17" s="48"/>
      <c r="K17" s="48"/>
      <c r="L17" s="48"/>
      <c r="M17" s="48"/>
    </row>
    <row r="18" spans="3:13" ht="12">
      <c r="C18" s="48" t="s">
        <v>531</v>
      </c>
      <c r="D18" s="48"/>
      <c r="E18" s="48"/>
      <c r="F18" s="48"/>
      <c r="G18" s="48"/>
      <c r="H18" s="48"/>
      <c r="I18" s="48"/>
      <c r="J18" s="48"/>
      <c r="K18" s="48"/>
      <c r="L18" s="48"/>
      <c r="M18" s="48"/>
    </row>
    <row r="19" spans="3:13" ht="12">
      <c r="C19" s="48"/>
      <c r="D19" s="48"/>
      <c r="E19" s="48"/>
      <c r="F19" s="48"/>
      <c r="G19" s="48"/>
      <c r="H19" s="48"/>
      <c r="I19" s="48"/>
      <c r="J19" s="48"/>
      <c r="K19" s="48"/>
      <c r="L19" s="48"/>
      <c r="M19" s="48"/>
    </row>
    <row r="20" spans="3:13" ht="12">
      <c r="C20" s="48"/>
      <c r="D20" s="48"/>
      <c r="E20" s="48"/>
      <c r="F20" s="48"/>
      <c r="G20" s="48"/>
      <c r="H20" s="48"/>
      <c r="I20" s="48"/>
      <c r="J20" s="48"/>
      <c r="K20" s="48"/>
      <c r="L20" s="48"/>
      <c r="M20" s="48"/>
    </row>
    <row r="21" spans="3:13" ht="12">
      <c r="C21" s="48"/>
      <c r="D21" s="48"/>
      <c r="E21" s="48"/>
      <c r="F21" s="48"/>
      <c r="G21" s="48"/>
      <c r="H21" s="48"/>
      <c r="I21" s="48"/>
      <c r="J21" s="48"/>
      <c r="K21" s="48"/>
      <c r="L21" s="48"/>
      <c r="M21" s="48"/>
    </row>
    <row r="22" spans="3:13" ht="12">
      <c r="C22" s="48"/>
      <c r="D22" s="48"/>
      <c r="E22" s="48"/>
      <c r="F22" s="48"/>
      <c r="G22" s="48"/>
      <c r="H22" s="48"/>
      <c r="I22" s="48"/>
      <c r="J22" s="48"/>
      <c r="K22" s="48"/>
      <c r="L22" s="48"/>
      <c r="M22" s="48"/>
    </row>
    <row r="23" spans="3:13" ht="12">
      <c r="C23" s="228"/>
      <c r="D23" s="48"/>
      <c r="E23" s="48"/>
      <c r="F23" s="48"/>
      <c r="G23" s="48"/>
      <c r="H23" s="48"/>
      <c r="I23" s="48"/>
      <c r="J23" s="48"/>
      <c r="K23" s="48"/>
      <c r="L23" s="48"/>
      <c r="M23" s="48"/>
    </row>
    <row r="24" spans="3:13" ht="12">
      <c r="C24" s="228"/>
      <c r="D24" s="48"/>
      <c r="E24" s="48"/>
      <c r="F24" s="48"/>
      <c r="G24" s="48"/>
      <c r="H24" s="48"/>
      <c r="I24" s="48"/>
      <c r="J24" s="48"/>
      <c r="K24" s="48"/>
      <c r="L24" s="48"/>
      <c r="M24" s="48"/>
    </row>
    <row r="25" spans="3:13" ht="12">
      <c r="C25" s="48"/>
      <c r="D25" s="48"/>
      <c r="E25" s="48"/>
      <c r="F25" s="48"/>
      <c r="G25" s="48"/>
      <c r="H25" s="48"/>
      <c r="I25" s="48"/>
      <c r="J25" s="48"/>
      <c r="K25" s="48"/>
      <c r="L25" s="48"/>
      <c r="M25" s="48"/>
    </row>
    <row r="26" spans="3:13" ht="12">
      <c r="C26" s="48"/>
      <c r="D26" s="48"/>
      <c r="E26" s="48"/>
      <c r="F26" s="48"/>
      <c r="G26" s="48"/>
      <c r="H26" s="48"/>
      <c r="I26" s="48"/>
      <c r="J26" s="48"/>
      <c r="K26" s="48"/>
      <c r="L26" s="48"/>
      <c r="M26" s="48"/>
    </row>
    <row r="27" ht="12"/>
    <row r="28" ht="12"/>
    <row r="29" ht="12"/>
    <row r="30" ht="12"/>
    <row r="31" ht="12"/>
    <row r="32" ht="12"/>
    <row r="33" ht="12"/>
    <row r="34" ht="12"/>
    <row r="35" ht="12"/>
    <row r="36" ht="12"/>
  </sheetData>
  <printOptions/>
  <pageMargins left="0.75" right="0.75" top="1" bottom="1" header="0.5" footer="0.5"/>
  <pageSetup horizontalDpi="600" verticalDpi="600" orientation="portrait" paperSize="9" r:id="rId2"/>
  <drawing r:id="rId1"/>
</worksheet>
</file>

<file path=xl/worksheets/sheet74.xml><?xml version="1.0" encoding="utf-8"?>
<worksheet xmlns="http://schemas.openxmlformats.org/spreadsheetml/2006/main" xmlns:r="http://schemas.openxmlformats.org/officeDocument/2006/relationships">
  <sheetPr codeName="Sheet41"/>
  <dimension ref="B2:P20"/>
  <sheetViews>
    <sheetView showGridLines="0" workbookViewId="0" topLeftCell="A1">
      <selection activeCell="A1" sqref="A1"/>
    </sheetView>
  </sheetViews>
  <sheetFormatPr defaultColWidth="9.140625" defaultRowHeight="12.75"/>
  <cols>
    <col min="1" max="1" width="9.140625" style="4" customWidth="1"/>
    <col min="2" max="2" width="0.9921875" style="4" customWidth="1"/>
    <col min="3" max="3" width="27.28125" style="4" customWidth="1"/>
    <col min="4" max="4" width="5.28125" style="4" customWidth="1"/>
    <col min="5" max="9" width="5.57421875" style="4" customWidth="1"/>
    <col min="10" max="10" width="0.9921875" style="4" customWidth="1"/>
    <col min="11" max="11" width="5.28125" style="4" customWidth="1"/>
    <col min="12" max="16" width="5.57421875" style="4" customWidth="1"/>
    <col min="17" max="16384" width="9.140625" style="4" customWidth="1"/>
  </cols>
  <sheetData>
    <row r="1" s="297" customFormat="1" ht="12"/>
    <row r="2" spans="2:16" ht="12">
      <c r="B2" s="48"/>
      <c r="C2" s="48" t="s">
        <v>737</v>
      </c>
      <c r="D2" s="48"/>
      <c r="E2" s="48"/>
      <c r="F2" s="48"/>
      <c r="G2" s="48"/>
      <c r="H2" s="48"/>
      <c r="I2" s="48"/>
      <c r="J2" s="48"/>
      <c r="K2" s="48"/>
      <c r="L2" s="48"/>
      <c r="M2" s="48"/>
      <c r="N2" s="48"/>
      <c r="O2" s="48"/>
      <c r="P2" s="48"/>
    </row>
    <row r="3" spans="2:16" ht="12">
      <c r="B3" s="48"/>
      <c r="C3" s="48" t="s">
        <v>738</v>
      </c>
      <c r="D3" s="48"/>
      <c r="E3" s="48"/>
      <c r="F3" s="48"/>
      <c r="G3" s="48"/>
      <c r="H3" s="48"/>
      <c r="I3" s="48"/>
      <c r="J3" s="48"/>
      <c r="K3" s="48"/>
      <c r="L3" s="48"/>
      <c r="M3" s="48"/>
      <c r="N3" s="48"/>
      <c r="O3" s="48"/>
      <c r="P3" s="48"/>
    </row>
    <row r="4" spans="2:16" ht="12">
      <c r="B4" s="48"/>
      <c r="C4" s="48" t="s">
        <v>916</v>
      </c>
      <c r="D4" s="48"/>
      <c r="E4" s="48"/>
      <c r="F4" s="48"/>
      <c r="G4" s="48"/>
      <c r="H4" s="48"/>
      <c r="I4" s="48"/>
      <c r="J4" s="48"/>
      <c r="K4" s="48"/>
      <c r="L4" s="48"/>
      <c r="M4" s="48"/>
      <c r="N4" s="48"/>
      <c r="O4" s="48"/>
      <c r="P4" s="48"/>
    </row>
    <row r="5" spans="2:16" ht="12">
      <c r="B5" s="48"/>
      <c r="C5" s="48"/>
      <c r="D5" s="48"/>
      <c r="E5" s="48"/>
      <c r="F5" s="48"/>
      <c r="G5" s="48"/>
      <c r="H5" s="48"/>
      <c r="I5" s="48"/>
      <c r="J5" s="48"/>
      <c r="K5" s="48"/>
      <c r="L5" s="48"/>
      <c r="M5" s="48"/>
      <c r="N5" s="48"/>
      <c r="O5" s="48"/>
      <c r="P5" s="48"/>
    </row>
    <row r="6" spans="2:16" ht="12">
      <c r="B6" s="48"/>
      <c r="C6" s="48" t="s">
        <v>919</v>
      </c>
      <c r="D6" s="48"/>
      <c r="E6" s="48"/>
      <c r="F6" s="48"/>
      <c r="G6" s="48"/>
      <c r="H6" s="48"/>
      <c r="I6" s="48"/>
      <c r="J6" s="48"/>
      <c r="K6" s="48"/>
      <c r="L6" s="48"/>
      <c r="M6" s="48"/>
      <c r="N6" s="48"/>
      <c r="O6" s="48"/>
      <c r="P6" s="48"/>
    </row>
    <row r="7" spans="2:16" ht="12">
      <c r="B7" s="48"/>
      <c r="C7" s="48" t="s">
        <v>811</v>
      </c>
      <c r="D7" s="48"/>
      <c r="E7" s="48"/>
      <c r="F7" s="48"/>
      <c r="G7" s="48"/>
      <c r="H7" s="48"/>
      <c r="I7" s="48"/>
      <c r="J7" s="48"/>
      <c r="K7" s="48"/>
      <c r="L7" s="48"/>
      <c r="M7" s="48"/>
      <c r="N7" s="48"/>
      <c r="O7" s="48"/>
      <c r="P7" s="48"/>
    </row>
    <row r="8" spans="2:16" ht="12">
      <c r="B8" s="48"/>
      <c r="C8" s="48"/>
      <c r="D8" s="48"/>
      <c r="E8" s="48"/>
      <c r="F8" s="48"/>
      <c r="G8" s="48"/>
      <c r="H8" s="48"/>
      <c r="I8" s="48"/>
      <c r="J8" s="48"/>
      <c r="K8" s="48"/>
      <c r="L8" s="48"/>
      <c r="M8" s="48"/>
      <c r="N8" s="48"/>
      <c r="O8" s="48"/>
      <c r="P8" s="48"/>
    </row>
    <row r="9" spans="2:16" ht="18.75" customHeight="1">
      <c r="B9" s="48"/>
      <c r="C9" s="48"/>
      <c r="D9" s="188" t="s">
        <v>920</v>
      </c>
      <c r="E9" s="189"/>
      <c r="F9" s="189"/>
      <c r="G9" s="189"/>
      <c r="H9" s="189"/>
      <c r="I9" s="189"/>
      <c r="J9" s="48"/>
      <c r="K9" s="188" t="s">
        <v>921</v>
      </c>
      <c r="L9" s="189"/>
      <c r="M9" s="189"/>
      <c r="N9" s="189"/>
      <c r="O9" s="189"/>
      <c r="P9" s="189"/>
    </row>
    <row r="10" spans="2:16" ht="18.75" customHeight="1">
      <c r="B10" s="191"/>
      <c r="C10" s="191"/>
      <c r="D10" s="187">
        <v>1960</v>
      </c>
      <c r="E10" s="187">
        <v>1970</v>
      </c>
      <c r="F10" s="187">
        <v>1980</v>
      </c>
      <c r="G10" s="187">
        <v>1990</v>
      </c>
      <c r="H10" s="187">
        <v>2000</v>
      </c>
      <c r="I10" s="187">
        <v>2005</v>
      </c>
      <c r="J10" s="187"/>
      <c r="K10" s="187">
        <v>1960</v>
      </c>
      <c r="L10" s="187">
        <v>1970</v>
      </c>
      <c r="M10" s="187">
        <v>1980</v>
      </c>
      <c r="N10" s="187">
        <v>1990</v>
      </c>
      <c r="O10" s="187">
        <v>2000</v>
      </c>
      <c r="P10" s="187">
        <v>2005</v>
      </c>
    </row>
    <row r="11" spans="2:16" ht="12">
      <c r="B11" s="236"/>
      <c r="C11" s="280" t="s">
        <v>742</v>
      </c>
      <c r="D11" s="237">
        <v>37</v>
      </c>
      <c r="E11" s="237">
        <v>37.4</v>
      </c>
      <c r="F11" s="237">
        <v>35.3</v>
      </c>
      <c r="G11" s="237">
        <v>32.6</v>
      </c>
      <c r="H11" s="237">
        <v>30.2</v>
      </c>
      <c r="I11" s="237">
        <v>28.3</v>
      </c>
      <c r="J11" s="237"/>
      <c r="K11" s="237">
        <v>5.3</v>
      </c>
      <c r="L11" s="237">
        <v>5.4</v>
      </c>
      <c r="M11" s="237">
        <v>5.9</v>
      </c>
      <c r="N11" s="237">
        <v>6.1</v>
      </c>
      <c r="O11" s="237">
        <v>6.9</v>
      </c>
      <c r="P11" s="237">
        <v>7.3</v>
      </c>
    </row>
    <row r="12" spans="2:16" ht="12">
      <c r="B12" s="48"/>
      <c r="C12" s="186" t="s">
        <v>577</v>
      </c>
      <c r="D12" s="174">
        <v>26.7</v>
      </c>
      <c r="E12" s="174">
        <v>25.3</v>
      </c>
      <c r="F12" s="174">
        <v>22.2</v>
      </c>
      <c r="G12" s="174">
        <v>20.5</v>
      </c>
      <c r="H12" s="174">
        <v>17.5</v>
      </c>
      <c r="I12" s="174">
        <v>15.9</v>
      </c>
      <c r="J12" s="174"/>
      <c r="K12" s="174">
        <v>8.8</v>
      </c>
      <c r="L12" s="174">
        <v>10.5</v>
      </c>
      <c r="M12" s="174">
        <v>12.4</v>
      </c>
      <c r="N12" s="174">
        <v>12.7</v>
      </c>
      <c r="O12" s="174">
        <v>14.7</v>
      </c>
      <c r="P12" s="174">
        <v>15.9</v>
      </c>
    </row>
    <row r="13" spans="2:16" ht="12">
      <c r="B13" s="48"/>
      <c r="C13" s="186" t="s">
        <v>743</v>
      </c>
      <c r="D13" s="174">
        <v>43.5</v>
      </c>
      <c r="E13" s="174">
        <v>44.7</v>
      </c>
      <c r="F13" s="174">
        <v>44.9</v>
      </c>
      <c r="G13" s="174">
        <v>44.7</v>
      </c>
      <c r="H13" s="174">
        <v>42.5</v>
      </c>
      <c r="I13" s="174">
        <v>41.4</v>
      </c>
      <c r="J13" s="174"/>
      <c r="K13" s="174">
        <v>3.1</v>
      </c>
      <c r="L13" s="174">
        <v>3.2</v>
      </c>
      <c r="M13" s="174">
        <v>3.1</v>
      </c>
      <c r="N13" s="174">
        <v>3.1</v>
      </c>
      <c r="O13" s="174">
        <v>3.3</v>
      </c>
      <c r="P13" s="174">
        <v>3.4</v>
      </c>
    </row>
    <row r="14" spans="2:16" ht="12">
      <c r="B14" s="48"/>
      <c r="C14" s="186" t="s">
        <v>744</v>
      </c>
      <c r="D14" s="174">
        <v>39.6</v>
      </c>
      <c r="E14" s="174">
        <v>40.3</v>
      </c>
      <c r="F14" s="174">
        <v>37.6</v>
      </c>
      <c r="G14" s="174">
        <v>33.5</v>
      </c>
      <c r="H14" s="174">
        <v>30.5</v>
      </c>
      <c r="I14" s="174">
        <v>28</v>
      </c>
      <c r="J14" s="174"/>
      <c r="K14" s="174">
        <v>4.1</v>
      </c>
      <c r="L14" s="174">
        <v>3.9</v>
      </c>
      <c r="M14" s="174">
        <v>4.3</v>
      </c>
      <c r="N14" s="174">
        <v>4.8</v>
      </c>
      <c r="O14" s="174">
        <v>5.8</v>
      </c>
      <c r="P14" s="174">
        <v>6.4</v>
      </c>
    </row>
    <row r="15" spans="2:16" ht="12">
      <c r="B15" s="48"/>
      <c r="C15" s="186" t="s">
        <v>745</v>
      </c>
      <c r="D15" s="174">
        <v>42.5</v>
      </c>
      <c r="E15" s="174">
        <v>42.5</v>
      </c>
      <c r="F15" s="174">
        <v>39.5</v>
      </c>
      <c r="G15" s="174">
        <v>36.2</v>
      </c>
      <c r="H15" s="174">
        <v>31.8</v>
      </c>
      <c r="I15" s="174">
        <v>29.8</v>
      </c>
      <c r="J15" s="174"/>
      <c r="K15" s="174">
        <v>3.7</v>
      </c>
      <c r="L15" s="174">
        <v>4</v>
      </c>
      <c r="M15" s="174">
        <v>4.4</v>
      </c>
      <c r="N15" s="174">
        <v>4.8</v>
      </c>
      <c r="O15" s="174">
        <v>5.7</v>
      </c>
      <c r="P15" s="174">
        <v>6.3</v>
      </c>
    </row>
    <row r="16" spans="2:16" ht="12">
      <c r="B16" s="48"/>
      <c r="C16" s="186" t="s">
        <v>746</v>
      </c>
      <c r="D16" s="174">
        <v>31.1</v>
      </c>
      <c r="E16" s="174">
        <v>28.5</v>
      </c>
      <c r="F16" s="174">
        <v>22.5</v>
      </c>
      <c r="G16" s="174">
        <v>21.7</v>
      </c>
      <c r="H16" s="174">
        <v>21.3</v>
      </c>
      <c r="I16" s="174">
        <v>20.5</v>
      </c>
      <c r="J16" s="174"/>
      <c r="K16" s="174">
        <v>9</v>
      </c>
      <c r="L16" s="174">
        <v>9.7</v>
      </c>
      <c r="M16" s="174">
        <v>11</v>
      </c>
      <c r="N16" s="174">
        <v>12.1</v>
      </c>
      <c r="O16" s="174">
        <v>12.3</v>
      </c>
      <c r="P16" s="174">
        <v>12.3</v>
      </c>
    </row>
    <row r="17" spans="2:16" ht="12">
      <c r="B17" s="191"/>
      <c r="C17" s="187" t="s">
        <v>747</v>
      </c>
      <c r="D17" s="216">
        <v>33.3</v>
      </c>
      <c r="E17" s="216">
        <v>32.4</v>
      </c>
      <c r="F17" s="216">
        <v>29.6</v>
      </c>
      <c r="G17" s="216">
        <v>26.6</v>
      </c>
      <c r="H17" s="216">
        <v>25.8</v>
      </c>
      <c r="I17" s="216">
        <v>24.9</v>
      </c>
      <c r="J17" s="216"/>
      <c r="K17" s="216">
        <v>7.3</v>
      </c>
      <c r="L17" s="216">
        <v>7.1</v>
      </c>
      <c r="M17" s="216">
        <v>8</v>
      </c>
      <c r="N17" s="216">
        <v>9.1</v>
      </c>
      <c r="O17" s="216">
        <v>9.8</v>
      </c>
      <c r="P17" s="216">
        <v>10.3</v>
      </c>
    </row>
    <row r="18" spans="2:16" ht="12">
      <c r="B18" s="48"/>
      <c r="C18" s="48"/>
      <c r="D18" s="48"/>
      <c r="E18" s="48"/>
      <c r="F18" s="48"/>
      <c r="G18" s="48"/>
      <c r="H18" s="48"/>
      <c r="I18" s="48"/>
      <c r="J18" s="48"/>
      <c r="K18" s="48"/>
      <c r="L18" s="48"/>
      <c r="M18" s="48"/>
      <c r="N18" s="48"/>
      <c r="O18" s="48"/>
      <c r="P18" s="48"/>
    </row>
    <row r="19" spans="2:16" ht="12">
      <c r="B19" s="48"/>
      <c r="C19" s="7" t="s">
        <v>764</v>
      </c>
      <c r="D19" s="48"/>
      <c r="E19" s="48"/>
      <c r="F19" s="48"/>
      <c r="G19" s="48"/>
      <c r="H19" s="48"/>
      <c r="I19" s="48"/>
      <c r="J19" s="48"/>
      <c r="K19" s="48"/>
      <c r="L19" s="48"/>
      <c r="M19" s="48"/>
      <c r="N19" s="48"/>
      <c r="O19" s="48"/>
      <c r="P19" s="48"/>
    </row>
    <row r="20" spans="2:16" ht="12">
      <c r="B20" s="48"/>
      <c r="C20" s="48" t="s">
        <v>531</v>
      </c>
      <c r="D20" s="48"/>
      <c r="E20" s="48"/>
      <c r="F20" s="48"/>
      <c r="G20" s="48"/>
      <c r="H20" s="48"/>
      <c r="I20" s="48"/>
      <c r="J20" s="48"/>
      <c r="K20" s="48"/>
      <c r="L20" s="48"/>
      <c r="M20" s="48"/>
      <c r="N20" s="48"/>
      <c r="O20" s="48"/>
      <c r="P20" s="48"/>
    </row>
  </sheetData>
  <printOptions/>
  <pageMargins left="0.75" right="0.75" top="1" bottom="1" header="0.5" footer="0.5"/>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sheetPr codeName="Sheet88"/>
  <dimension ref="C2:M20"/>
  <sheetViews>
    <sheetView workbookViewId="0" topLeftCell="A1">
      <selection activeCell="A1" sqref="A1"/>
    </sheetView>
  </sheetViews>
  <sheetFormatPr defaultColWidth="9.140625" defaultRowHeight="12.75"/>
  <cols>
    <col min="1" max="2" width="9.140625" style="3" customWidth="1"/>
    <col min="3" max="3" width="25.8515625" style="3" customWidth="1"/>
    <col min="4" max="16384" width="9.140625" style="3" customWidth="1"/>
  </cols>
  <sheetData>
    <row r="1" s="315" customFormat="1" ht="12.75"/>
    <row r="2" spans="3:13" ht="12.75">
      <c r="C2" s="48" t="s">
        <v>737</v>
      </c>
      <c r="D2" s="198"/>
      <c r="E2" s="198"/>
      <c r="F2" s="198"/>
      <c r="G2" s="198"/>
      <c r="H2" s="198"/>
      <c r="I2" s="198"/>
      <c r="J2" s="198"/>
      <c r="K2" s="198"/>
      <c r="L2" s="198"/>
      <c r="M2" s="198"/>
    </row>
    <row r="3" spans="3:13" ht="12.75">
      <c r="C3" s="48" t="s">
        <v>738</v>
      </c>
      <c r="D3" s="198"/>
      <c r="E3" s="198"/>
      <c r="F3" s="198"/>
      <c r="G3" s="198"/>
      <c r="H3" s="198"/>
      <c r="I3" s="198"/>
      <c r="J3" s="198"/>
      <c r="K3" s="198"/>
      <c r="L3" s="198"/>
      <c r="M3" s="198"/>
    </row>
    <row r="4" spans="3:13" ht="12.75">
      <c r="C4" s="48" t="s">
        <v>916</v>
      </c>
      <c r="D4" s="198"/>
      <c r="E4" s="198"/>
      <c r="F4" s="198"/>
      <c r="G4" s="198"/>
      <c r="H4" s="198"/>
      <c r="I4" s="198"/>
      <c r="J4" s="198"/>
      <c r="K4" s="198"/>
      <c r="L4" s="198"/>
      <c r="M4" s="198"/>
    </row>
    <row r="5" spans="3:13" ht="12.75">
      <c r="C5" s="198"/>
      <c r="D5" s="198"/>
      <c r="E5" s="198"/>
      <c r="F5" s="198"/>
      <c r="G5" s="198"/>
      <c r="H5" s="198"/>
      <c r="I5" s="198"/>
      <c r="J5" s="198"/>
      <c r="K5" s="198"/>
      <c r="L5" s="198"/>
      <c r="M5" s="198"/>
    </row>
    <row r="6" spans="3:13" ht="12.75">
      <c r="C6" s="48" t="s">
        <v>922</v>
      </c>
      <c r="D6" s="198"/>
      <c r="E6" s="198"/>
      <c r="F6" s="198"/>
      <c r="G6" s="198"/>
      <c r="H6" s="198"/>
      <c r="I6" s="198"/>
      <c r="J6" s="198"/>
      <c r="K6" s="198"/>
      <c r="L6" s="198"/>
      <c r="M6" s="198"/>
    </row>
    <row r="7" spans="3:13" ht="12.75">
      <c r="C7" s="48" t="s">
        <v>865</v>
      </c>
      <c r="D7" s="198"/>
      <c r="E7" s="198"/>
      <c r="F7" s="198"/>
      <c r="G7" s="198"/>
      <c r="H7" s="198"/>
      <c r="I7" s="198"/>
      <c r="J7" s="198"/>
      <c r="K7" s="198"/>
      <c r="L7" s="198"/>
      <c r="M7" s="198"/>
    </row>
    <row r="8" spans="3:13" ht="12.75">
      <c r="C8" s="198"/>
      <c r="D8" s="198"/>
      <c r="E8" s="198"/>
      <c r="F8" s="198"/>
      <c r="G8" s="198"/>
      <c r="H8" s="198"/>
      <c r="I8" s="198"/>
      <c r="J8" s="198"/>
      <c r="K8" s="198"/>
      <c r="L8" s="198"/>
      <c r="M8" s="198"/>
    </row>
    <row r="9" spans="3:13" ht="12.75">
      <c r="C9" s="48"/>
      <c r="D9" s="48">
        <v>1960</v>
      </c>
      <c r="E9" s="48">
        <v>1965</v>
      </c>
      <c r="F9" s="48">
        <v>1970</v>
      </c>
      <c r="G9" s="48">
        <v>1975</v>
      </c>
      <c r="H9" s="48">
        <v>1980</v>
      </c>
      <c r="I9" s="48">
        <v>1985</v>
      </c>
      <c r="J9" s="48">
        <v>1990</v>
      </c>
      <c r="K9" s="48">
        <v>1995</v>
      </c>
      <c r="L9" s="48">
        <v>2000</v>
      </c>
      <c r="M9" s="48">
        <v>2005</v>
      </c>
    </row>
    <row r="10" spans="3:13" ht="12.75">
      <c r="C10" s="48" t="s">
        <v>577</v>
      </c>
      <c r="D10" s="174">
        <f>+'F33'!D10/(100-('F33'!D10+'F34'!D10))*100</f>
        <v>41.3953488372093</v>
      </c>
      <c r="E10" s="174">
        <f>+'F33'!E10/(100-('F33'!E10+'F34'!E10))*100</f>
        <v>41.34165366614665</v>
      </c>
      <c r="F10" s="174">
        <f>+'F33'!F10/(100-('F33'!F10+'F34'!F10))*100</f>
        <v>39.40809968847352</v>
      </c>
      <c r="G10" s="174">
        <f>+'F33'!G10/(100-('F33'!G10+'F34'!G10))*100</f>
        <v>36.574074074074076</v>
      </c>
      <c r="H10" s="174">
        <f>+'F33'!H10/(100-('F33'!H10+'F34'!H10))*100</f>
        <v>33.944954128440365</v>
      </c>
      <c r="I10" s="174">
        <f>+'F33'!I10/(100-('F33'!I10+'F34'!I10))*100</f>
        <v>31.886227544910184</v>
      </c>
      <c r="J10" s="174">
        <f>+'F33'!J10/(100-('F33'!J10+'F34'!J10))*100</f>
        <v>30.688622754491018</v>
      </c>
      <c r="K10" s="174">
        <f>+'F33'!K10/(100-('F33'!K10+'F34'!K10))*100</f>
        <v>28.892215568862277</v>
      </c>
      <c r="L10" s="174">
        <f>+'F33'!L10/(100-('F33'!L10+'F34'!L10))*100</f>
        <v>25.811209439528028</v>
      </c>
      <c r="M10" s="174">
        <f>+'F33'!M10/(100-('F33'!M10+'F34'!M10))*100</f>
        <v>23.313782991202345</v>
      </c>
    </row>
    <row r="11" spans="3:13" ht="12.75">
      <c r="C11" s="48" t="s">
        <v>743</v>
      </c>
      <c r="D11" s="174">
        <f>+'F33'!D11/(100-('F33'!D11+'F34'!D11))*100</f>
        <v>81.46067415730337</v>
      </c>
      <c r="E11" s="174">
        <f>+'F33'!E11/(100-('F33'!E11+'F34'!E11))*100</f>
        <v>84.7328244274809</v>
      </c>
      <c r="F11" s="174">
        <f>+'F33'!F11/(100-('F33'!F11+'F34'!F11))*100</f>
        <v>85.79654510556624</v>
      </c>
      <c r="G11" s="174">
        <f>+'F33'!G11/(100-('F33'!G11+'F34'!G11))*100</f>
        <v>86.51252408477842</v>
      </c>
      <c r="H11" s="174">
        <f>+'F33'!H11/(100-('F33'!H11+'F34'!H11))*100</f>
        <v>86.34615384615384</v>
      </c>
      <c r="I11" s="174">
        <f>+'F33'!I11/(100-('F33'!I11+'F34'!I11))*100</f>
        <v>86.70520231213872</v>
      </c>
      <c r="J11" s="174">
        <f>+'F33'!J11/(100-('F33'!J11+'F34'!J11))*100</f>
        <v>85.63218390804599</v>
      </c>
      <c r="K11" s="174">
        <f>+'F33'!K11/(100-('F33'!K11+'F34'!K11))*100</f>
        <v>82.64150943396226</v>
      </c>
      <c r="L11" s="174">
        <f>+'F33'!L11/(100-('F33'!L11+'F34'!L11))*100</f>
        <v>78.41328413284133</v>
      </c>
      <c r="M11" s="174">
        <f>+'F33'!M11/(100-('F33'!M11+'F34'!M11))*100</f>
        <v>74.99999999999999</v>
      </c>
    </row>
    <row r="12" spans="3:13" ht="12.75">
      <c r="C12" s="48" t="s">
        <v>744</v>
      </c>
      <c r="D12" s="174">
        <f>+'F33'!D12/(100-('F33'!D12+'F34'!D12))*100</f>
        <v>70.33747779751333</v>
      </c>
      <c r="E12" s="174">
        <f>+'F33'!E12/(100-('F33'!E12+'F34'!E12))*100</f>
        <v>73.46570397111914</v>
      </c>
      <c r="F12" s="174">
        <f>+'F33'!F12/(100-('F33'!F12+'F34'!F12))*100</f>
        <v>72.22222222222221</v>
      </c>
      <c r="G12" s="174">
        <f>+'F33'!G12/(100-('F33'!G12+'F34'!G12))*100</f>
        <v>70.6405693950178</v>
      </c>
      <c r="H12" s="174">
        <f>+'F33'!H12/(100-('F33'!H12+'F34'!H12))*100</f>
        <v>64.71600688468159</v>
      </c>
      <c r="I12" s="174">
        <f>+'F33'!I12/(100-('F33'!I12+'F34'!I12))*100</f>
        <v>58.37479270315092</v>
      </c>
      <c r="J12" s="174">
        <f>+'F33'!J12/(100-('F33'!J12+'F34'!J12))*100</f>
        <v>54.29497568881685</v>
      </c>
      <c r="K12" s="174">
        <f>+'F33'!K12/(100-('F33'!K12+'F34'!K12))*100</f>
        <v>51.92307692307693</v>
      </c>
      <c r="L12" s="174">
        <f>+'F33'!L12/(100-('F33'!L12+'F34'!L12))*100</f>
        <v>47.88069073783359</v>
      </c>
      <c r="M12" s="174">
        <f>+'F33'!M12/(100-('F33'!M12+'F34'!M12))*100</f>
        <v>42.6829268292683</v>
      </c>
    </row>
    <row r="13" spans="3:13" ht="12.75">
      <c r="C13" s="48" t="s">
        <v>745</v>
      </c>
      <c r="D13" s="174">
        <f>+'F33'!D13/(100-('F33'!D13+'F34'!D13))*100</f>
        <v>78.99628252788105</v>
      </c>
      <c r="E13" s="174">
        <f>+'F33'!E13/(100-('F33'!E13+'F34'!E13))*100</f>
        <v>81.32075471698114</v>
      </c>
      <c r="F13" s="174">
        <f>+'F33'!F13/(100-('F33'!F13+'F34'!F13))*100</f>
        <v>79.43925233644859</v>
      </c>
      <c r="G13" s="174">
        <f>+'F33'!G13/(100-('F33'!G13+'F34'!G13))*100</f>
        <v>75.77981651376146</v>
      </c>
      <c r="H13" s="174">
        <f>+'F33'!H13/(100-('F33'!H13+'F34'!H13))*100</f>
        <v>70.40998217468805</v>
      </c>
      <c r="I13" s="174">
        <f>+'F33'!I13/(100-('F33'!I13+'F34'!I13))*100</f>
        <v>66.2020905923345</v>
      </c>
      <c r="J13" s="174">
        <f>+'F33'!J13/(100-('F33'!J13+'F34'!J13))*100</f>
        <v>61.35593220338984</v>
      </c>
      <c r="K13" s="174">
        <f>+'F33'!K13/(100-('F33'!K13+'F34'!K13))*100</f>
        <v>56.17792421746294</v>
      </c>
      <c r="L13" s="174">
        <f>+'F33'!L13/(100-('F33'!L13+'F34'!L13))*100</f>
        <v>50.88</v>
      </c>
      <c r="M13" s="174">
        <f>+'F33'!M13/(100-('F33'!M13+'F34'!M13))*100</f>
        <v>46.635367762128325</v>
      </c>
    </row>
    <row r="14" spans="3:13" ht="12.75">
      <c r="C14" s="48" t="s">
        <v>746</v>
      </c>
      <c r="D14" s="174">
        <f>+'F33'!D14/(100-('F33'!D14+'F34'!D14))*100</f>
        <v>51.919866444073456</v>
      </c>
      <c r="E14" s="174">
        <f>+'F33'!E14/(100-('F33'!E14+'F34'!E14))*100</f>
        <v>50.91514143094843</v>
      </c>
      <c r="F14" s="174">
        <f>+'F33'!F14/(100-('F33'!F14+'F34'!F14))*100</f>
        <v>46.116504854368934</v>
      </c>
      <c r="G14" s="174">
        <f>+'F33'!G14/(100-('F33'!G14+'F34'!G14))*100</f>
        <v>39.285714285714285</v>
      </c>
      <c r="H14" s="174">
        <f>+'F33'!H14/(100-('F33'!H14+'F34'!H14))*100</f>
        <v>33.83458646616541</v>
      </c>
      <c r="I14" s="174">
        <f>+'F33'!I14/(100-('F33'!I14+'F34'!I14))*100</f>
        <v>32.33532934131737</v>
      </c>
      <c r="J14" s="174">
        <f>+'F33'!J14/(100-('F33'!J14+'F34'!J14))*100</f>
        <v>32.779456193353475</v>
      </c>
      <c r="K14" s="174">
        <f>+'F33'!K14/(100-('F33'!K14+'F34'!K14))*100</f>
        <v>33.28267477203647</v>
      </c>
      <c r="L14" s="174">
        <f>+'F33'!L14/(100-('F33'!L14+'F34'!L14))*100</f>
        <v>32.07831325301205</v>
      </c>
      <c r="M14" s="174">
        <f>+'F33'!M14/(100-('F33'!M14+'F34'!M14))*100</f>
        <v>30.50595238095238</v>
      </c>
    </row>
    <row r="15" spans="3:13" ht="12.75">
      <c r="C15" s="183" t="s">
        <v>747</v>
      </c>
      <c r="D15" s="174">
        <f>+'F33'!D15/(100-('F33'!D15+'F34'!D15))*100</f>
        <v>56.060606060606055</v>
      </c>
      <c r="E15" s="174">
        <f>+'F33'!E15/(100-('F33'!E15+'F34'!E15))*100</f>
        <v>56.22895622895623</v>
      </c>
      <c r="F15" s="174">
        <f>+'F33'!F15/(100-('F33'!F15+'F34'!F15))*100</f>
        <v>53.55371900826446</v>
      </c>
      <c r="G15" s="174">
        <f>+'F33'!G15/(100-('F33'!G15+'F34'!G15))*100</f>
        <v>50.9771986970684</v>
      </c>
      <c r="H15" s="174">
        <f>+'F33'!H15/(100-('F33'!H15+'F34'!H15))*100</f>
        <v>47.43589743589744</v>
      </c>
      <c r="I15" s="174">
        <f>+'F33'!I15/(100-('F33'!I15+'F34'!I15))*100</f>
        <v>44.0251572327044</v>
      </c>
      <c r="J15" s="174">
        <f>+'F33'!J15/(100-('F33'!J15+'F34'!J15))*100</f>
        <v>41.36858475894246</v>
      </c>
      <c r="K15" s="174">
        <f>+'F33'!K15/(100-('F33'!K15+'F34'!K15))*100</f>
        <v>40.965732087227416</v>
      </c>
      <c r="L15" s="174">
        <f>+'F33'!L15/(100-('F33'!L15+'F34'!L15))*100</f>
        <v>40.06211180124223</v>
      </c>
      <c r="M15" s="174">
        <f>+'F33'!M15/(100-('F33'!M15+'F34'!M15))*100</f>
        <v>38.425925925925924</v>
      </c>
    </row>
    <row r="16" spans="3:13" ht="12.75">
      <c r="C16" s="198"/>
      <c r="D16" s="198"/>
      <c r="E16" s="198"/>
      <c r="F16" s="198"/>
      <c r="G16" s="198"/>
      <c r="H16" s="198"/>
      <c r="I16" s="198"/>
      <c r="J16" s="198"/>
      <c r="K16" s="198"/>
      <c r="L16" s="198"/>
      <c r="M16" s="198"/>
    </row>
    <row r="17" spans="3:13" ht="12.75">
      <c r="C17" s="7" t="s">
        <v>763</v>
      </c>
      <c r="D17" s="198"/>
      <c r="E17" s="198"/>
      <c r="F17" s="198"/>
      <c r="G17" s="198"/>
      <c r="H17" s="198"/>
      <c r="I17" s="198"/>
      <c r="J17" s="198"/>
      <c r="K17" s="198"/>
      <c r="L17" s="198"/>
      <c r="M17" s="198"/>
    </row>
    <row r="18" spans="3:13" ht="12.75">
      <c r="C18" s="48" t="s">
        <v>532</v>
      </c>
      <c r="D18" s="198"/>
      <c r="E18" s="198"/>
      <c r="F18" s="198"/>
      <c r="G18" s="198"/>
      <c r="H18" s="198"/>
      <c r="I18" s="198"/>
      <c r="J18" s="198"/>
      <c r="K18" s="198"/>
      <c r="L18" s="198"/>
      <c r="M18" s="198"/>
    </row>
    <row r="19" spans="4:13" ht="12.75">
      <c r="D19" s="198"/>
      <c r="E19" s="198"/>
      <c r="F19" s="198"/>
      <c r="G19" s="198"/>
      <c r="H19" s="198"/>
      <c r="I19" s="198"/>
      <c r="J19" s="198"/>
      <c r="K19" s="198"/>
      <c r="L19" s="198"/>
      <c r="M19" s="198"/>
    </row>
    <row r="20" spans="3:13" ht="12.75">
      <c r="C20" s="198"/>
      <c r="D20" s="198"/>
      <c r="E20" s="198"/>
      <c r="F20" s="198"/>
      <c r="G20" s="198"/>
      <c r="H20" s="198"/>
      <c r="I20" s="198"/>
      <c r="J20" s="198"/>
      <c r="K20" s="198"/>
      <c r="L20" s="198"/>
      <c r="M20" s="198"/>
    </row>
    <row r="21" ht="12.75"/>
    <row r="22" ht="12.75"/>
    <row r="23" ht="12.75"/>
    <row r="24" ht="12.75"/>
    <row r="25" ht="12.75"/>
    <row r="26" ht="12.75"/>
    <row r="27" ht="12.75"/>
    <row r="28" ht="12.75"/>
    <row r="29" ht="12.75"/>
    <row r="30" ht="12.75"/>
    <row r="31" ht="12.75"/>
    <row r="32" ht="12.75"/>
    <row r="33" ht="12.75"/>
    <row r="34" ht="12.75"/>
  </sheetData>
  <printOptions/>
  <pageMargins left="0.75" right="0.75" top="1" bottom="1" header="0.5" footer="0.5"/>
  <pageSetup horizontalDpi="2400" verticalDpi="2400" orientation="portrait" paperSize="9" r:id="rId2"/>
  <drawing r:id="rId1"/>
</worksheet>
</file>

<file path=xl/worksheets/sheet76.xml><?xml version="1.0" encoding="utf-8"?>
<worksheet xmlns="http://schemas.openxmlformats.org/spreadsheetml/2006/main" xmlns:r="http://schemas.openxmlformats.org/officeDocument/2006/relationships">
  <sheetPr codeName="Sheet43"/>
  <dimension ref="B2:M22"/>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297" customFormat="1" ht="12"/>
    <row r="2" spans="2:13" ht="12">
      <c r="B2" s="48"/>
      <c r="C2" s="48" t="s">
        <v>737</v>
      </c>
      <c r="D2" s="48"/>
      <c r="E2" s="48"/>
      <c r="F2" s="48"/>
      <c r="G2" s="48"/>
      <c r="H2" s="48"/>
      <c r="I2" s="48"/>
      <c r="J2" s="48"/>
      <c r="K2" s="48"/>
      <c r="L2" s="48"/>
      <c r="M2" s="48"/>
    </row>
    <row r="3" spans="2:13" ht="12">
      <c r="B3" s="48"/>
      <c r="C3" s="48" t="s">
        <v>738</v>
      </c>
      <c r="D3" s="48"/>
      <c r="E3" s="48"/>
      <c r="F3" s="48"/>
      <c r="G3" s="48"/>
      <c r="H3" s="48"/>
      <c r="I3" s="48"/>
      <c r="J3" s="48"/>
      <c r="K3" s="48"/>
      <c r="L3" s="48"/>
      <c r="M3" s="48"/>
    </row>
    <row r="4" spans="2:13" ht="12">
      <c r="B4" s="48"/>
      <c r="C4" s="48" t="s">
        <v>916</v>
      </c>
      <c r="D4" s="48"/>
      <c r="E4" s="48"/>
      <c r="F4" s="48"/>
      <c r="G4" s="48"/>
      <c r="H4" s="48"/>
      <c r="I4" s="48"/>
      <c r="J4" s="48"/>
      <c r="K4" s="48"/>
      <c r="L4" s="48"/>
      <c r="M4" s="48"/>
    </row>
    <row r="5" spans="2:13" ht="12">
      <c r="B5" s="48"/>
      <c r="C5" s="48"/>
      <c r="D5" s="48"/>
      <c r="E5" s="48"/>
      <c r="F5" s="48"/>
      <c r="G5" s="48"/>
      <c r="H5" s="48"/>
      <c r="I5" s="48"/>
      <c r="J5" s="48"/>
      <c r="K5" s="48"/>
      <c r="L5" s="48"/>
      <c r="M5" s="48"/>
    </row>
    <row r="6" spans="2:13" ht="12">
      <c r="B6" s="48"/>
      <c r="C6" s="48" t="s">
        <v>923</v>
      </c>
      <c r="D6" s="48"/>
      <c r="E6" s="48"/>
      <c r="F6" s="48"/>
      <c r="G6" s="48"/>
      <c r="H6" s="48"/>
      <c r="I6" s="48"/>
      <c r="J6" s="48"/>
      <c r="K6" s="48"/>
      <c r="L6" s="48"/>
      <c r="M6" s="48"/>
    </row>
    <row r="7" spans="2:13" ht="12">
      <c r="B7" s="48"/>
      <c r="C7" s="48" t="s">
        <v>865</v>
      </c>
      <c r="D7" s="48"/>
      <c r="E7" s="48"/>
      <c r="F7" s="48"/>
      <c r="G7" s="48"/>
      <c r="H7" s="48"/>
      <c r="I7" s="48"/>
      <c r="J7" s="48"/>
      <c r="K7" s="48"/>
      <c r="L7" s="48"/>
      <c r="M7" s="48"/>
    </row>
    <row r="8" spans="2:13" ht="12">
      <c r="B8" s="48"/>
      <c r="C8" s="48"/>
      <c r="D8" s="48"/>
      <c r="E8" s="48"/>
      <c r="F8" s="48"/>
      <c r="G8" s="48"/>
      <c r="H8" s="48"/>
      <c r="I8" s="48"/>
      <c r="J8" s="48"/>
      <c r="K8" s="48"/>
      <c r="L8" s="48"/>
      <c r="M8" s="48"/>
    </row>
    <row r="9" spans="2:13" ht="12">
      <c r="B9" s="48"/>
      <c r="C9" s="48"/>
      <c r="D9" s="48">
        <v>1960</v>
      </c>
      <c r="E9" s="48">
        <v>1965</v>
      </c>
      <c r="F9" s="48">
        <v>1970</v>
      </c>
      <c r="G9" s="48">
        <v>1975</v>
      </c>
      <c r="H9" s="48">
        <v>1980</v>
      </c>
      <c r="I9" s="48">
        <v>1985</v>
      </c>
      <c r="J9" s="48">
        <v>1990</v>
      </c>
      <c r="K9" s="48">
        <v>1995</v>
      </c>
      <c r="L9" s="48">
        <v>2000</v>
      </c>
      <c r="M9" s="48">
        <v>2005</v>
      </c>
    </row>
    <row r="10" spans="2:13" ht="12">
      <c r="B10" s="48"/>
      <c r="C10" s="292" t="s">
        <v>577</v>
      </c>
      <c r="D10" s="174">
        <f>+'F34'!D10/(100-('F33'!D10+'F34'!D10))*100</f>
        <v>13.643410852713178</v>
      </c>
      <c r="E10" s="174">
        <f>+'F34'!E10/(100-('F33'!E10+'F34'!E10))*100</f>
        <v>14.66458658346334</v>
      </c>
      <c r="F10" s="174">
        <f>+'F34'!F10/(100-('F33'!F10+'F34'!F10))*100</f>
        <v>16.355140186915886</v>
      </c>
      <c r="G10" s="174">
        <f>+'F34'!G10/(100-('F33'!G10+'F34'!G10))*100</f>
        <v>17.746913580246915</v>
      </c>
      <c r="H10" s="174">
        <f>+'F34'!H10/(100-('F33'!H10+'F34'!H10))*100</f>
        <v>18.960244648318042</v>
      </c>
      <c r="I10" s="174">
        <f>+'F34'!I10/(100-('F33'!I10+'F34'!I10))*100</f>
        <v>17.814371257485032</v>
      </c>
      <c r="J10" s="174">
        <f>+'F34'!J10/(100-('F33'!J10+'F34'!J10))*100</f>
        <v>19.01197604790419</v>
      </c>
      <c r="K10" s="174">
        <f>+'F34'!K10/(100-('F33'!K10+'F34'!K10))*100</f>
        <v>20.808383233532936</v>
      </c>
      <c r="L10" s="174">
        <f>+'F34'!L10/(100-('F33'!L10+'F34'!L10))*100</f>
        <v>21.68141592920354</v>
      </c>
      <c r="M10" s="174">
        <f>+'F34'!M10/(100-('F33'!M10+'F34'!M10))*100</f>
        <v>23.313782991202345</v>
      </c>
    </row>
    <row r="11" spans="2:13" ht="12">
      <c r="B11" s="48"/>
      <c r="C11" s="292" t="s">
        <v>743</v>
      </c>
      <c r="D11" s="174">
        <f>+'F34'!D11/(100-('F33'!D11+'F34'!D11))*100</f>
        <v>5.805243445692884</v>
      </c>
      <c r="E11" s="174">
        <f>+'F34'!E11/(100-('F33'!E11+'F34'!E11))*100</f>
        <v>6.106870229007634</v>
      </c>
      <c r="F11" s="174">
        <f>+'F34'!F11/(100-('F33'!F11+'F34'!F11))*100</f>
        <v>6.142034548944339</v>
      </c>
      <c r="G11" s="174">
        <f>+'F34'!G11/(100-('F33'!G11+'F34'!G11))*100</f>
        <v>6.165703275529866</v>
      </c>
      <c r="H11" s="174">
        <f>+'F34'!H11/(100-('F33'!H11+'F34'!H11))*100</f>
        <v>5.961538461538462</v>
      </c>
      <c r="I11" s="174">
        <f>+'F34'!I11/(100-('F33'!I11+'F34'!I11))*100</f>
        <v>5.973025048169557</v>
      </c>
      <c r="J11" s="174">
        <f>+'F34'!J11/(100-('F33'!J11+'F34'!J11))*100</f>
        <v>5.938697318007664</v>
      </c>
      <c r="K11" s="174">
        <f>+'F34'!K11/(100-('F33'!K11+'F34'!K11))*100</f>
        <v>6.037735849056604</v>
      </c>
      <c r="L11" s="174">
        <f>+'F34'!L11/(100-('F33'!L11+'F34'!L11))*100</f>
        <v>6.088560885608856</v>
      </c>
      <c r="M11" s="174">
        <f>+'F34'!M11/(100-('F33'!M11+'F34'!M11))*100</f>
        <v>6.159420289855072</v>
      </c>
    </row>
    <row r="12" spans="2:13" ht="12">
      <c r="B12" s="48"/>
      <c r="C12" s="292" t="s">
        <v>744</v>
      </c>
      <c r="D12" s="174">
        <f>+'F34'!D12/(100-('F33'!D12+'F34'!D12))*100</f>
        <v>7.282415630550622</v>
      </c>
      <c r="E12" s="174">
        <f>+'F34'!E12/(100-('F33'!E12+'F34'!E12))*100</f>
        <v>7.039711191335741</v>
      </c>
      <c r="F12" s="174">
        <f>+'F34'!F12/(100-('F33'!F12+'F34'!F12))*100</f>
        <v>6.989247311827956</v>
      </c>
      <c r="G12" s="174">
        <f>+'F34'!G12/(100-('F33'!G12+'F34'!G12))*100</f>
        <v>7.295373665480427</v>
      </c>
      <c r="H12" s="174">
        <f>+'F34'!H12/(100-('F33'!H12+'F34'!H12))*100</f>
        <v>7.401032702237521</v>
      </c>
      <c r="I12" s="174">
        <f>+'F34'!I12/(100-('F33'!I12+'F34'!I12))*100</f>
        <v>7.46268656716418</v>
      </c>
      <c r="J12" s="174">
        <f>+'F34'!J12/(100-('F33'!J12+'F34'!J12))*100</f>
        <v>7.779578606158832</v>
      </c>
      <c r="K12" s="174">
        <f>+'F34'!K12/(100-('F33'!K12+'F34'!K12))*100</f>
        <v>8.333333333333334</v>
      </c>
      <c r="L12" s="174">
        <f>+'F34'!L12/(100-('F33'!L12+'F34'!L12))*100</f>
        <v>9.105180533751962</v>
      </c>
      <c r="M12" s="174">
        <f>+'F34'!M12/(100-('F33'!M12+'F34'!M12))*100</f>
        <v>9.756097560975611</v>
      </c>
    </row>
    <row r="13" spans="2:13" ht="12">
      <c r="B13" s="48"/>
      <c r="C13" s="292" t="s">
        <v>745</v>
      </c>
      <c r="D13" s="174">
        <f>+'F34'!D13/(100-('F33'!D13+'F34'!D13))*100</f>
        <v>6.877323420074351</v>
      </c>
      <c r="E13" s="174">
        <f>+'F34'!E13/(100-('F33'!E13+'F34'!E13))*100</f>
        <v>7.3584905660377355</v>
      </c>
      <c r="F13" s="174">
        <f>+'F34'!F13/(100-('F33'!F13+'F34'!F13))*100</f>
        <v>7.476635514018691</v>
      </c>
      <c r="G13" s="174">
        <f>+'F34'!G13/(100-('F33'!G13+'F34'!G13))*100</f>
        <v>7.706422018348624</v>
      </c>
      <c r="H13" s="174">
        <f>+'F34'!H13/(100-('F33'!H13+'F34'!H13))*100</f>
        <v>7.8431372549019605</v>
      </c>
      <c r="I13" s="174">
        <f>+'F34'!I13/(100-('F33'!I13+'F34'!I13))*100</f>
        <v>8.013937282229964</v>
      </c>
      <c r="J13" s="174">
        <f>+'F34'!J13/(100-('F33'!J13+'F34'!J13))*100</f>
        <v>8.135593220338983</v>
      </c>
      <c r="K13" s="174">
        <f>+'F34'!K13/(100-('F33'!K13+'F34'!K13))*100</f>
        <v>8.5667215815486</v>
      </c>
      <c r="L13" s="174">
        <f>+'F34'!L13/(100-('F33'!L13+'F34'!L13))*100</f>
        <v>9.120000000000001</v>
      </c>
      <c r="M13" s="174">
        <f>+'F34'!M13/(100-('F33'!M13+'F34'!M13))*100</f>
        <v>9.859154929577464</v>
      </c>
    </row>
    <row r="14" spans="2:13" ht="12">
      <c r="B14" s="48"/>
      <c r="C14" s="292" t="s">
        <v>746</v>
      </c>
      <c r="D14" s="174">
        <f>+'F34'!D14/(100-('F33'!D14+'F34'!D14))*100</f>
        <v>15.025041736227045</v>
      </c>
      <c r="E14" s="174">
        <f>+'F34'!E14/(100-('F33'!E14+'F34'!E14))*100</f>
        <v>15.474209650582365</v>
      </c>
      <c r="F14" s="174">
        <f>+'F34'!F14/(100-('F33'!F14+'F34'!F14))*100</f>
        <v>15.6957928802589</v>
      </c>
      <c r="G14" s="174">
        <f>+'F34'!G14/(100-('F33'!G14+'F34'!G14))*100</f>
        <v>15.993788819875776</v>
      </c>
      <c r="H14" s="174">
        <f>+'F34'!H14/(100-('F33'!H14+'F34'!H14))*100</f>
        <v>16.541353383458645</v>
      </c>
      <c r="I14" s="174">
        <f>+'F34'!I14/(100-('F33'!I14+'F34'!I14))*100</f>
        <v>17.365269461077844</v>
      </c>
      <c r="J14" s="174">
        <f>+'F34'!J14/(100-('F33'!J14+'F34'!J14))*100</f>
        <v>18.277945619335345</v>
      </c>
      <c r="K14" s="174">
        <f>+'F34'!K14/(100-('F33'!K14+'F34'!K14))*100</f>
        <v>18.693009118541035</v>
      </c>
      <c r="L14" s="174">
        <f>+'F34'!L14/(100-('F33'!L14+'F34'!L14))*100</f>
        <v>18.52409638554217</v>
      </c>
      <c r="M14" s="174">
        <f>+'F34'!M14/(100-('F33'!M14+'F34'!M14))*100</f>
        <v>18.30357142857143</v>
      </c>
    </row>
    <row r="15" spans="2:13" ht="12">
      <c r="B15" s="48"/>
      <c r="C15" s="292" t="s">
        <v>747</v>
      </c>
      <c r="D15" s="174">
        <f>+'F34'!D15/(100-('F33'!D15+'F34'!D15))*100</f>
        <v>12.289562289562287</v>
      </c>
      <c r="E15" s="174">
        <f>+'F34'!E15/(100-('F33'!E15+'F34'!E15))*100</f>
        <v>12.121212121212121</v>
      </c>
      <c r="F15" s="174">
        <f>+'F34'!F15/(100-('F33'!F15+'F34'!F15))*100</f>
        <v>11.735537190082644</v>
      </c>
      <c r="G15" s="174">
        <f>+'F34'!G15/(100-('F33'!G15+'F34'!G15))*100</f>
        <v>11.889250814332247</v>
      </c>
      <c r="H15" s="174">
        <f>+'F34'!H15/(100-('F33'!H15+'F34'!H15))*100</f>
        <v>12.820512820512823</v>
      </c>
      <c r="I15" s="174">
        <f>+'F34'!I15/(100-('F33'!I15+'F34'!I15))*100</f>
        <v>13.20754716981132</v>
      </c>
      <c r="J15" s="174">
        <f>+'F34'!J15/(100-('F33'!J15+'F34'!J15))*100</f>
        <v>14.152410575427682</v>
      </c>
      <c r="K15" s="174">
        <f>+'F34'!K15/(100-('F33'!K15+'F34'!K15))*100</f>
        <v>14.797507788161992</v>
      </c>
      <c r="L15" s="174">
        <f>+'F34'!L15/(100-('F33'!L15+'F34'!L15))*100</f>
        <v>15.217391304347828</v>
      </c>
      <c r="M15" s="174">
        <f>+'F34'!M15/(100-('F33'!M15+'F34'!M15))*100</f>
        <v>15.895061728395063</v>
      </c>
    </row>
    <row r="16" spans="2:13" ht="12">
      <c r="B16" s="48"/>
      <c r="D16" s="48"/>
      <c r="E16" s="48"/>
      <c r="F16" s="48"/>
      <c r="G16" s="48"/>
      <c r="H16" s="48"/>
      <c r="I16" s="48"/>
      <c r="J16" s="48"/>
      <c r="K16" s="48"/>
      <c r="L16" s="48"/>
      <c r="M16" s="48"/>
    </row>
    <row r="17" spans="2:13" ht="12">
      <c r="B17" s="48"/>
      <c r="C17" s="7" t="s">
        <v>764</v>
      </c>
      <c r="D17" s="48"/>
      <c r="E17" s="48"/>
      <c r="F17" s="48"/>
      <c r="G17" s="48"/>
      <c r="H17" s="48"/>
      <c r="I17" s="48"/>
      <c r="J17" s="48"/>
      <c r="K17" s="48"/>
      <c r="L17" s="48"/>
      <c r="M17" s="48"/>
    </row>
    <row r="18" spans="2:13" ht="12">
      <c r="B18" s="48"/>
      <c r="C18" s="48" t="s">
        <v>532</v>
      </c>
      <c r="D18" s="48"/>
      <c r="E18" s="48"/>
      <c r="F18" s="48"/>
      <c r="G18" s="48"/>
      <c r="H18" s="48"/>
      <c r="I18" s="48"/>
      <c r="J18" s="48"/>
      <c r="K18" s="48"/>
      <c r="L18" s="48"/>
      <c r="M18" s="48"/>
    </row>
    <row r="19" spans="2:13" ht="12">
      <c r="B19" s="48"/>
      <c r="C19" s="48"/>
      <c r="D19" s="48"/>
      <c r="E19" s="48"/>
      <c r="F19" s="48"/>
      <c r="G19" s="48"/>
      <c r="H19" s="48"/>
      <c r="I19" s="48"/>
      <c r="J19" s="48"/>
      <c r="K19" s="48"/>
      <c r="L19" s="48"/>
      <c r="M19" s="48"/>
    </row>
    <row r="20" ht="12"/>
    <row r="21" ht="12"/>
    <row r="22" spans="3:5" ht="12">
      <c r="C22" s="23"/>
      <c r="D22" s="23"/>
      <c r="E22" s="23"/>
    </row>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77.xml><?xml version="1.0" encoding="utf-8"?>
<worksheet xmlns="http://schemas.openxmlformats.org/spreadsheetml/2006/main" xmlns:r="http://schemas.openxmlformats.org/officeDocument/2006/relationships">
  <sheetPr codeName="Sheet89"/>
  <dimension ref="C2:I76"/>
  <sheetViews>
    <sheetView workbookViewId="0" topLeftCell="A1">
      <selection activeCell="A1" sqref="A1"/>
    </sheetView>
  </sheetViews>
  <sheetFormatPr defaultColWidth="9.140625" defaultRowHeight="12.75"/>
  <cols>
    <col min="1" max="2" width="9.140625" style="118" customWidth="1"/>
    <col min="3" max="3" width="16.8515625" style="118" customWidth="1"/>
    <col min="4" max="4" width="8.7109375" style="118" customWidth="1"/>
    <col min="5" max="5" width="8.00390625" style="118" customWidth="1"/>
    <col min="6" max="6" width="10.28125" style="118" customWidth="1"/>
    <col min="7" max="16384" width="9.140625" style="118" customWidth="1"/>
  </cols>
  <sheetData>
    <row r="1" s="297" customFormat="1" ht="12"/>
    <row r="2" spans="3:6" ht="12">
      <c r="C2" s="48" t="s">
        <v>737</v>
      </c>
      <c r="D2" s="48"/>
      <c r="E2" s="48"/>
      <c r="F2" s="48"/>
    </row>
    <row r="3" spans="3:6" ht="12">
      <c r="C3" s="48" t="s">
        <v>738</v>
      </c>
      <c r="D3" s="48"/>
      <c r="E3" s="48"/>
      <c r="F3" s="48"/>
    </row>
    <row r="4" spans="3:6" ht="12">
      <c r="C4" s="48" t="s">
        <v>916</v>
      </c>
      <c r="D4" s="48"/>
      <c r="E4" s="48"/>
      <c r="F4" s="48"/>
    </row>
    <row r="5" spans="3:6" ht="12">
      <c r="C5" s="48"/>
      <c r="D5" s="48"/>
      <c r="E5" s="48"/>
      <c r="F5" s="48"/>
    </row>
    <row r="6" spans="3:6" ht="12">
      <c r="C6" s="48" t="s">
        <v>925</v>
      </c>
      <c r="D6" s="48"/>
      <c r="E6" s="48"/>
      <c r="F6" s="48"/>
    </row>
    <row r="7" spans="3:6" ht="12">
      <c r="C7" s="48" t="s">
        <v>865</v>
      </c>
      <c r="D7" s="48"/>
      <c r="E7" s="48"/>
      <c r="F7" s="48"/>
    </row>
    <row r="8" spans="3:6" ht="12">
      <c r="C8" s="48"/>
      <c r="D8" s="48"/>
      <c r="E8" s="48"/>
      <c r="F8" s="48"/>
    </row>
    <row r="9" spans="3:6" ht="12">
      <c r="C9" s="48"/>
      <c r="D9" s="48"/>
      <c r="E9" s="48"/>
      <c r="F9" s="48"/>
    </row>
    <row r="10" spans="3:6" ht="48">
      <c r="C10" s="48"/>
      <c r="D10" s="235" t="s">
        <v>920</v>
      </c>
      <c r="E10" s="235" t="s">
        <v>921</v>
      </c>
      <c r="F10" s="235" t="s">
        <v>553</v>
      </c>
    </row>
    <row r="11" spans="3:8" ht="12">
      <c r="C11" s="48" t="s">
        <v>606</v>
      </c>
      <c r="D11" s="218">
        <v>-16</v>
      </c>
      <c r="E11" s="218">
        <v>-16.8</v>
      </c>
      <c r="F11" s="218">
        <v>67.2</v>
      </c>
      <c r="G11" s="149"/>
      <c r="H11" s="130"/>
    </row>
    <row r="12" spans="3:8" ht="12">
      <c r="C12" s="48" t="s">
        <v>810</v>
      </c>
      <c r="D12" s="218">
        <v>-15.6</v>
      </c>
      <c r="E12" s="218">
        <v>-17.7</v>
      </c>
      <c r="F12" s="218">
        <v>66.7</v>
      </c>
      <c r="G12" s="149"/>
      <c r="H12" s="130"/>
    </row>
    <row r="13" spans="3:6" ht="12">
      <c r="C13" s="48"/>
      <c r="D13" s="218"/>
      <c r="E13" s="218"/>
      <c r="F13" s="218"/>
    </row>
    <row r="14" spans="3:8" ht="12">
      <c r="C14" s="48" t="s">
        <v>790</v>
      </c>
      <c r="D14" s="218">
        <v>-16.6</v>
      </c>
      <c r="E14" s="218">
        <v>-11.7</v>
      </c>
      <c r="F14" s="218">
        <v>71.7</v>
      </c>
      <c r="G14" s="149"/>
      <c r="H14" s="130"/>
    </row>
    <row r="15" spans="3:8" ht="12">
      <c r="C15" s="48" t="s">
        <v>772</v>
      </c>
      <c r="D15" s="218">
        <v>-14.6</v>
      </c>
      <c r="E15" s="218">
        <v>-14.2</v>
      </c>
      <c r="F15" s="218">
        <v>71.2</v>
      </c>
      <c r="G15" s="149"/>
      <c r="H15" s="130"/>
    </row>
    <row r="16" spans="3:8" ht="12">
      <c r="C16" s="48" t="s">
        <v>787</v>
      </c>
      <c r="D16" s="218">
        <v>-16.2</v>
      </c>
      <c r="E16" s="218">
        <v>-13.3</v>
      </c>
      <c r="F16" s="218">
        <v>70.5</v>
      </c>
      <c r="G16" s="149"/>
      <c r="H16" s="130"/>
    </row>
    <row r="17" spans="3:8" ht="12">
      <c r="C17" s="48" t="s">
        <v>789</v>
      </c>
      <c r="D17" s="218">
        <v>-14.1</v>
      </c>
      <c r="E17" s="218">
        <v>-15.6</v>
      </c>
      <c r="F17" s="218">
        <v>70.3</v>
      </c>
      <c r="G17" s="149"/>
      <c r="H17" s="130"/>
    </row>
    <row r="18" spans="3:8" ht="12">
      <c r="C18" s="48" t="s">
        <v>788</v>
      </c>
      <c r="D18" s="218">
        <v>-15.5</v>
      </c>
      <c r="E18" s="218">
        <v>-14.8</v>
      </c>
      <c r="F18" s="218">
        <v>69.7</v>
      </c>
      <c r="G18" s="149"/>
      <c r="H18" s="130"/>
    </row>
    <row r="19" spans="3:8" ht="12">
      <c r="C19" s="48" t="s">
        <v>780</v>
      </c>
      <c r="D19" s="218">
        <v>-18.4</v>
      </c>
      <c r="E19" s="218">
        <v>-12</v>
      </c>
      <c r="F19" s="218">
        <v>69.6</v>
      </c>
      <c r="G19" s="149"/>
      <c r="H19" s="130"/>
    </row>
    <row r="20" spans="3:8" ht="12">
      <c r="C20" s="48" t="s">
        <v>784</v>
      </c>
      <c r="D20" s="218">
        <v>-17.1</v>
      </c>
      <c r="E20" s="218">
        <v>-13.4</v>
      </c>
      <c r="F20" s="218">
        <v>69.5</v>
      </c>
      <c r="G20" s="149"/>
      <c r="H20" s="130"/>
    </row>
    <row r="21" spans="3:8" ht="12">
      <c r="C21" s="48" t="s">
        <v>771</v>
      </c>
      <c r="D21" s="218">
        <v>-13.6</v>
      </c>
      <c r="E21" s="218">
        <v>-17.2</v>
      </c>
      <c r="F21" s="218">
        <v>69.2</v>
      </c>
      <c r="G21" s="149"/>
      <c r="H21" s="130"/>
    </row>
    <row r="22" spans="3:8" ht="12">
      <c r="C22" s="48" t="s">
        <v>781</v>
      </c>
      <c r="D22" s="218">
        <v>-14.3</v>
      </c>
      <c r="E22" s="218">
        <v>-16.8</v>
      </c>
      <c r="F22" s="218">
        <v>68.9</v>
      </c>
      <c r="G22" s="149"/>
      <c r="H22" s="130"/>
    </row>
    <row r="23" spans="3:8" ht="12">
      <c r="C23" s="48" t="s">
        <v>778</v>
      </c>
      <c r="D23" s="218">
        <v>-14.5</v>
      </c>
      <c r="E23" s="218">
        <v>-16.7</v>
      </c>
      <c r="F23" s="218">
        <v>68.8</v>
      </c>
      <c r="G23" s="149"/>
      <c r="H23" s="130"/>
    </row>
    <row r="24" spans="3:8" ht="12">
      <c r="C24" s="48" t="s">
        <v>783</v>
      </c>
      <c r="D24" s="218">
        <v>-15.4</v>
      </c>
      <c r="E24" s="218">
        <v>-15.8</v>
      </c>
      <c r="F24" s="218">
        <v>68.8</v>
      </c>
      <c r="G24" s="149"/>
      <c r="H24" s="130"/>
    </row>
    <row r="25" spans="3:8" ht="12">
      <c r="C25" s="48" t="s">
        <v>776</v>
      </c>
      <c r="D25" s="218">
        <v>-20.5</v>
      </c>
      <c r="E25" s="218">
        <v>-11.1</v>
      </c>
      <c r="F25" s="218">
        <v>68.4</v>
      </c>
      <c r="G25" s="149"/>
      <c r="H25" s="130"/>
    </row>
    <row r="26" spans="3:8" ht="12">
      <c r="C26" s="48" t="s">
        <v>775</v>
      </c>
      <c r="D26" s="218">
        <v>-15.1</v>
      </c>
      <c r="E26" s="218">
        <v>-16.7</v>
      </c>
      <c r="F26" s="218">
        <v>68.2</v>
      </c>
      <c r="G26" s="149"/>
      <c r="H26" s="130"/>
    </row>
    <row r="27" spans="3:8" ht="12">
      <c r="C27" s="48" t="s">
        <v>782</v>
      </c>
      <c r="D27" s="218">
        <v>-16.5</v>
      </c>
      <c r="E27" s="218">
        <v>-15.3</v>
      </c>
      <c r="F27" s="218">
        <v>68.2</v>
      </c>
      <c r="G27" s="149"/>
      <c r="H27" s="130"/>
    </row>
    <row r="28" spans="3:8" ht="12">
      <c r="C28" s="48" t="s">
        <v>786</v>
      </c>
      <c r="D28" s="218">
        <v>-15.9</v>
      </c>
      <c r="E28" s="218">
        <v>-16.5</v>
      </c>
      <c r="F28" s="218">
        <v>67.6</v>
      </c>
      <c r="G28" s="149"/>
      <c r="H28" s="130"/>
    </row>
    <row r="29" spans="3:8" ht="12">
      <c r="C29" s="48" t="s">
        <v>785</v>
      </c>
      <c r="D29" s="218">
        <v>-18.3</v>
      </c>
      <c r="E29" s="218">
        <v>-14.3</v>
      </c>
      <c r="F29" s="218">
        <v>67.4</v>
      </c>
      <c r="G29" s="149"/>
      <c r="H29" s="130"/>
    </row>
    <row r="30" spans="3:8" ht="12">
      <c r="C30" s="48" t="s">
        <v>602</v>
      </c>
      <c r="D30" s="218">
        <v>-15.6</v>
      </c>
      <c r="E30" s="218">
        <v>-17.1</v>
      </c>
      <c r="F30" s="218">
        <v>67.3</v>
      </c>
      <c r="G30" s="149"/>
      <c r="H30" s="130"/>
    </row>
    <row r="31" spans="3:8" ht="12">
      <c r="C31" s="48" t="s">
        <v>777</v>
      </c>
      <c r="D31" s="218">
        <v>-14.3</v>
      </c>
      <c r="E31" s="218">
        <v>-18.5</v>
      </c>
      <c r="F31" s="218">
        <v>67.2</v>
      </c>
      <c r="G31" s="149"/>
      <c r="H31" s="130"/>
    </row>
    <row r="32" spans="3:8" ht="12">
      <c r="C32" s="48" t="s">
        <v>601</v>
      </c>
      <c r="D32" s="218">
        <v>-18.6</v>
      </c>
      <c r="E32" s="218">
        <v>-14.4</v>
      </c>
      <c r="F32" s="218">
        <v>67</v>
      </c>
      <c r="G32" s="149"/>
      <c r="H32" s="130"/>
    </row>
    <row r="33" spans="3:8" ht="12">
      <c r="C33" s="48" t="s">
        <v>791</v>
      </c>
      <c r="D33" s="218">
        <v>-17.3</v>
      </c>
      <c r="E33" s="218">
        <v>-16</v>
      </c>
      <c r="F33" s="218">
        <v>66.7</v>
      </c>
      <c r="G33" s="149"/>
      <c r="H33" s="130"/>
    </row>
    <row r="34" spans="3:8" ht="12">
      <c r="C34" s="48" t="s">
        <v>774</v>
      </c>
      <c r="D34" s="218">
        <v>-14.1</v>
      </c>
      <c r="E34" s="218">
        <v>-19.3</v>
      </c>
      <c r="F34" s="218">
        <v>66.6</v>
      </c>
      <c r="G34" s="149"/>
      <c r="H34" s="130"/>
    </row>
    <row r="35" spans="3:8" ht="12">
      <c r="C35" s="48" t="s">
        <v>779</v>
      </c>
      <c r="D35" s="218">
        <v>-14.1</v>
      </c>
      <c r="E35" s="218">
        <v>-19.7</v>
      </c>
      <c r="F35" s="218">
        <v>66.2</v>
      </c>
      <c r="G35" s="149"/>
      <c r="H35" s="130"/>
    </row>
    <row r="36" spans="3:8" ht="12">
      <c r="C36" s="48" t="s">
        <v>793</v>
      </c>
      <c r="D36" s="218">
        <v>-17.8</v>
      </c>
      <c r="E36" s="218">
        <v>-16</v>
      </c>
      <c r="F36" s="218">
        <v>66.2</v>
      </c>
      <c r="G36" s="149"/>
      <c r="H36" s="130"/>
    </row>
    <row r="37" spans="3:8" ht="12">
      <c r="C37" s="48" t="s">
        <v>773</v>
      </c>
      <c r="D37" s="218">
        <v>-18.7</v>
      </c>
      <c r="E37" s="218">
        <v>-15.2</v>
      </c>
      <c r="F37" s="218">
        <v>66.1</v>
      </c>
      <c r="G37" s="149"/>
      <c r="H37" s="130"/>
    </row>
    <row r="38" spans="3:8" ht="12">
      <c r="C38" s="48" t="s">
        <v>770</v>
      </c>
      <c r="D38" s="218">
        <v>-17.1</v>
      </c>
      <c r="E38" s="218">
        <v>-17.2</v>
      </c>
      <c r="F38" s="218">
        <v>65.7</v>
      </c>
      <c r="G38" s="149"/>
      <c r="H38" s="130"/>
    </row>
    <row r="39" spans="3:8" ht="12">
      <c r="C39" s="48" t="s">
        <v>792</v>
      </c>
      <c r="D39" s="218">
        <v>-17.3</v>
      </c>
      <c r="E39" s="218">
        <v>-17.3</v>
      </c>
      <c r="F39" s="218">
        <v>65.4</v>
      </c>
      <c r="G39" s="149"/>
      <c r="H39" s="130"/>
    </row>
    <row r="40" spans="3:8" ht="12">
      <c r="C40" s="48" t="s">
        <v>600</v>
      </c>
      <c r="D40" s="218">
        <v>-18.6</v>
      </c>
      <c r="E40" s="218">
        <v>-16.2</v>
      </c>
      <c r="F40" s="218">
        <v>65.2</v>
      </c>
      <c r="G40" s="149"/>
      <c r="H40" s="130"/>
    </row>
    <row r="41" spans="3:6" ht="12">
      <c r="C41" s="48"/>
      <c r="D41" s="48"/>
      <c r="E41" s="48"/>
      <c r="F41" s="48"/>
    </row>
    <row r="42" spans="3:6" ht="12">
      <c r="C42" s="25" t="s">
        <v>507</v>
      </c>
      <c r="D42" s="48"/>
      <c r="E42" s="48"/>
      <c r="F42" s="48"/>
    </row>
    <row r="43" spans="3:6" ht="12">
      <c r="C43" s="48"/>
      <c r="D43" s="48"/>
      <c r="E43" s="48"/>
      <c r="F43" s="48"/>
    </row>
    <row r="44" spans="3:6" ht="12">
      <c r="C44" s="48"/>
      <c r="D44" s="48"/>
      <c r="E44" s="48"/>
      <c r="F44" s="48"/>
    </row>
    <row r="45" spans="3:6" ht="12">
      <c r="C45" s="48"/>
      <c r="D45" s="48"/>
      <c r="E45" s="48"/>
      <c r="F45" s="48"/>
    </row>
    <row r="46" spans="3:6" ht="12">
      <c r="C46" s="48"/>
      <c r="D46" s="48"/>
      <c r="E46" s="48"/>
      <c r="F46" s="48"/>
    </row>
    <row r="47" spans="3:6" ht="12">
      <c r="C47" s="48"/>
      <c r="D47" s="48"/>
      <c r="E47" s="48"/>
      <c r="F47" s="48"/>
    </row>
    <row r="48" spans="3:6" ht="12">
      <c r="C48" s="48"/>
      <c r="D48" s="48"/>
      <c r="E48" s="48"/>
      <c r="F48" s="48"/>
    </row>
    <row r="49" spans="3:6" ht="12">
      <c r="C49" s="48"/>
      <c r="D49" s="48"/>
      <c r="E49" s="48"/>
      <c r="F49" s="48"/>
    </row>
    <row r="50" spans="3:6" ht="12">
      <c r="C50" s="48"/>
      <c r="D50" s="48"/>
      <c r="E50" s="48"/>
      <c r="F50" s="48"/>
    </row>
    <row r="51" spans="3:6" ht="12">
      <c r="C51" s="48"/>
      <c r="D51" s="48"/>
      <c r="E51" s="48"/>
      <c r="F51" s="48"/>
    </row>
    <row r="52" spans="3:6" ht="12">
      <c r="C52" s="48"/>
      <c r="D52" s="48"/>
      <c r="E52" s="48"/>
      <c r="F52" s="48"/>
    </row>
    <row r="53" spans="3:6" ht="12">
      <c r="C53" s="48"/>
      <c r="D53" s="48"/>
      <c r="E53" s="48"/>
      <c r="F53" s="48"/>
    </row>
    <row r="54" spans="3:6" ht="12">
      <c r="C54" s="48"/>
      <c r="D54" s="48"/>
      <c r="E54" s="48"/>
      <c r="F54" s="48"/>
    </row>
    <row r="55" spans="3:6" ht="12">
      <c r="C55" s="48"/>
      <c r="D55" s="48"/>
      <c r="E55" s="48"/>
      <c r="F55" s="48"/>
    </row>
    <row r="56" spans="3:6" ht="12">
      <c r="C56" s="48"/>
      <c r="D56" s="48"/>
      <c r="E56" s="48"/>
      <c r="F56" s="48"/>
    </row>
    <row r="57" spans="3:6" ht="12">
      <c r="C57" s="48"/>
      <c r="D57" s="48"/>
      <c r="E57" s="48"/>
      <c r="F57" s="48"/>
    </row>
    <row r="58" spans="3:6" ht="12">
      <c r="C58" s="48"/>
      <c r="D58" s="48"/>
      <c r="E58" s="48"/>
      <c r="F58" s="48"/>
    </row>
    <row r="59" spans="3:6" ht="12">
      <c r="C59" s="48"/>
      <c r="D59" s="48"/>
      <c r="E59" s="48"/>
      <c r="F59" s="48"/>
    </row>
    <row r="60" spans="3:6" ht="12">
      <c r="C60" s="48"/>
      <c r="D60" s="48"/>
      <c r="E60" s="48"/>
      <c r="F60" s="48"/>
    </row>
    <row r="61" spans="3:6" ht="12">
      <c r="C61" s="48"/>
      <c r="D61" s="48"/>
      <c r="E61" s="48"/>
      <c r="F61" s="48"/>
    </row>
    <row r="62" spans="3:6" ht="12">
      <c r="C62" s="48"/>
      <c r="D62" s="48"/>
      <c r="E62" s="48"/>
      <c r="F62" s="48"/>
    </row>
    <row r="63" spans="3:6" ht="12">
      <c r="C63" s="48"/>
      <c r="D63" s="48"/>
      <c r="E63" s="48"/>
      <c r="F63" s="48"/>
    </row>
    <row r="64" spans="3:6" ht="12">
      <c r="C64" s="48"/>
      <c r="D64" s="48"/>
      <c r="E64" s="48"/>
      <c r="F64" s="48"/>
    </row>
    <row r="65" spans="3:6" ht="12">
      <c r="C65" s="48"/>
      <c r="D65" s="48"/>
      <c r="E65" s="48"/>
      <c r="F65" s="48"/>
    </row>
    <row r="66" spans="3:6" ht="12">
      <c r="C66" s="48"/>
      <c r="D66" s="48"/>
      <c r="E66" s="48"/>
      <c r="F66" s="48"/>
    </row>
    <row r="67" spans="3:6" ht="12">
      <c r="C67" s="48"/>
      <c r="D67" s="48"/>
      <c r="E67" s="48"/>
      <c r="F67" s="48"/>
    </row>
    <row r="68" spans="3:6" ht="12">
      <c r="C68" s="48"/>
      <c r="D68" s="48"/>
      <c r="E68" s="48"/>
      <c r="F68" s="48"/>
    </row>
    <row r="69" spans="3:6" ht="12">
      <c r="C69" s="48"/>
      <c r="D69" s="48"/>
      <c r="E69" s="48"/>
      <c r="F69" s="48"/>
    </row>
    <row r="70" spans="3:6" ht="12">
      <c r="C70" s="48"/>
      <c r="D70" s="48"/>
      <c r="E70" s="48"/>
      <c r="F70" s="48"/>
    </row>
    <row r="71" spans="3:6" ht="12">
      <c r="C71" s="48"/>
      <c r="D71" s="48"/>
      <c r="E71" s="48"/>
      <c r="F71" s="48"/>
    </row>
    <row r="72" spans="3:6" ht="12">
      <c r="C72" s="48"/>
      <c r="D72" s="48"/>
      <c r="E72" s="48"/>
      <c r="F72" s="48"/>
    </row>
    <row r="73" spans="3:6" ht="12">
      <c r="C73" s="48"/>
      <c r="D73" s="48"/>
      <c r="E73" s="48"/>
      <c r="F73" s="48"/>
    </row>
    <row r="76" ht="12">
      <c r="I76" s="118">
        <v>25</v>
      </c>
    </row>
  </sheetData>
  <printOptions/>
  <pageMargins left="0.75" right="0.75" top="1" bottom="1" header="0.5" footer="0.5"/>
  <pageSetup horizontalDpi="2400" verticalDpi="2400" orientation="portrait" paperSize="9" r:id="rId2"/>
  <drawing r:id="rId1"/>
</worksheet>
</file>

<file path=xl/worksheets/sheet78.xml><?xml version="1.0" encoding="utf-8"?>
<worksheet xmlns="http://schemas.openxmlformats.org/spreadsheetml/2006/main" xmlns:r="http://schemas.openxmlformats.org/officeDocument/2006/relationships">
  <sheetPr codeName="Sheet42"/>
  <dimension ref="B1:P48"/>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7109375" style="4" customWidth="1"/>
    <col min="4" max="9" width="6.140625" style="4" customWidth="1"/>
    <col min="10" max="10" width="1.7109375" style="4" customWidth="1"/>
    <col min="11" max="16" width="6.140625" style="4" customWidth="1"/>
    <col min="17" max="16384" width="9.140625" style="5" customWidth="1"/>
  </cols>
  <sheetData>
    <row r="1" spans="2:16" s="321" customFormat="1" ht="12.75">
      <c r="B1" s="297"/>
      <c r="C1" s="297"/>
      <c r="D1" s="297"/>
      <c r="E1" s="297"/>
      <c r="F1" s="297"/>
      <c r="G1" s="297"/>
      <c r="H1" s="297"/>
      <c r="I1" s="297"/>
      <c r="J1" s="297"/>
      <c r="K1" s="297"/>
      <c r="L1" s="297"/>
      <c r="M1" s="297"/>
      <c r="N1" s="297"/>
      <c r="O1" s="297"/>
      <c r="P1" s="297"/>
    </row>
    <row r="2" spans="3:16" ht="12.75">
      <c r="C2" s="48" t="s">
        <v>737</v>
      </c>
      <c r="D2" s="48"/>
      <c r="E2" s="48"/>
      <c r="F2" s="48"/>
      <c r="G2" s="48"/>
      <c r="H2" s="48"/>
      <c r="I2" s="48"/>
      <c r="J2" s="48"/>
      <c r="K2" s="48"/>
      <c r="L2" s="48"/>
      <c r="M2" s="48"/>
      <c r="N2" s="48"/>
      <c r="O2" s="48"/>
      <c r="P2" s="48"/>
    </row>
    <row r="3" spans="2:16" ht="12.75">
      <c r="B3" s="6"/>
      <c r="C3" s="48" t="s">
        <v>738</v>
      </c>
      <c r="D3" s="48"/>
      <c r="E3" s="48"/>
      <c r="F3" s="48"/>
      <c r="G3" s="48"/>
      <c r="H3" s="48"/>
      <c r="I3" s="48"/>
      <c r="J3" s="48"/>
      <c r="K3" s="48"/>
      <c r="L3" s="48"/>
      <c r="M3" s="48"/>
      <c r="N3" s="48"/>
      <c r="O3" s="186"/>
      <c r="P3" s="48"/>
    </row>
    <row r="4" spans="3:16" ht="12.75">
      <c r="C4" s="48" t="s">
        <v>916</v>
      </c>
      <c r="D4" s="48"/>
      <c r="E4" s="48"/>
      <c r="F4" s="48"/>
      <c r="G4" s="48"/>
      <c r="H4" s="48"/>
      <c r="I4" s="48"/>
      <c r="J4" s="48"/>
      <c r="K4" s="48"/>
      <c r="L4" s="48"/>
      <c r="M4" s="48"/>
      <c r="N4" s="48"/>
      <c r="O4" s="48"/>
      <c r="P4" s="48"/>
    </row>
    <row r="5" spans="3:16" ht="12.75">
      <c r="C5" s="48"/>
      <c r="D5" s="48"/>
      <c r="E5" s="48"/>
      <c r="F5" s="48"/>
      <c r="G5" s="48"/>
      <c r="H5" s="48"/>
      <c r="I5" s="48"/>
      <c r="J5" s="48"/>
      <c r="K5" s="48"/>
      <c r="L5" s="48"/>
      <c r="M5" s="48"/>
      <c r="N5" s="48"/>
      <c r="O5" s="48"/>
      <c r="P5" s="48"/>
    </row>
    <row r="6" spans="3:16" ht="12.75">
      <c r="C6" s="48" t="s">
        <v>924</v>
      </c>
      <c r="D6" s="48"/>
      <c r="E6" s="48"/>
      <c r="F6" s="48"/>
      <c r="G6" s="48"/>
      <c r="H6" s="48"/>
      <c r="I6" s="48"/>
      <c r="J6" s="48"/>
      <c r="K6" s="48"/>
      <c r="L6" s="48"/>
      <c r="M6" s="48"/>
      <c r="N6" s="48"/>
      <c r="O6" s="48"/>
      <c r="P6" s="48"/>
    </row>
    <row r="7" spans="3:16" ht="12.75">
      <c r="C7" s="48" t="s">
        <v>865</v>
      </c>
      <c r="D7" s="48"/>
      <c r="E7" s="48"/>
      <c r="F7" s="48"/>
      <c r="G7" s="48"/>
      <c r="H7" s="48"/>
      <c r="I7" s="48"/>
      <c r="J7" s="48"/>
      <c r="K7" s="48"/>
      <c r="L7" s="48"/>
      <c r="M7" s="48"/>
      <c r="N7" s="48"/>
      <c r="O7" s="48"/>
      <c r="P7" s="48"/>
    </row>
    <row r="8" spans="3:16" ht="12.75">
      <c r="C8" s="48"/>
      <c r="D8" s="48"/>
      <c r="E8" s="48"/>
      <c r="F8" s="48"/>
      <c r="G8" s="48"/>
      <c r="H8" s="48"/>
      <c r="I8" s="48"/>
      <c r="J8" s="48"/>
      <c r="K8" s="48"/>
      <c r="L8" s="48"/>
      <c r="M8" s="48"/>
      <c r="N8" s="48"/>
      <c r="O8" s="48"/>
      <c r="P8" s="48"/>
    </row>
    <row r="9" spans="3:16" ht="18.75" customHeight="1">
      <c r="C9" s="48"/>
      <c r="D9" s="188" t="s">
        <v>922</v>
      </c>
      <c r="E9" s="189"/>
      <c r="F9" s="189"/>
      <c r="G9" s="189"/>
      <c r="H9" s="189"/>
      <c r="I9" s="189"/>
      <c r="J9" s="48"/>
      <c r="K9" s="188" t="s">
        <v>923</v>
      </c>
      <c r="L9" s="189"/>
      <c r="M9" s="189"/>
      <c r="N9" s="189"/>
      <c r="O9" s="189"/>
      <c r="P9" s="189"/>
    </row>
    <row r="10" spans="2:16" ht="18.75" customHeight="1">
      <c r="B10" s="1"/>
      <c r="C10" s="191"/>
      <c r="D10" s="213">
        <v>1960</v>
      </c>
      <c r="E10" s="213">
        <v>1970</v>
      </c>
      <c r="F10" s="213">
        <v>1980</v>
      </c>
      <c r="G10" s="213">
        <v>1990</v>
      </c>
      <c r="H10" s="213">
        <v>2000</v>
      </c>
      <c r="I10" s="213">
        <v>2005</v>
      </c>
      <c r="J10" s="213"/>
      <c r="K10" s="213">
        <v>1960</v>
      </c>
      <c r="L10" s="213">
        <v>1970</v>
      </c>
      <c r="M10" s="213">
        <v>1980</v>
      </c>
      <c r="N10" s="213">
        <v>1990</v>
      </c>
      <c r="O10" s="213">
        <v>2000</v>
      </c>
      <c r="P10" s="213">
        <v>2005</v>
      </c>
    </row>
    <row r="11" spans="2:16" s="10" customFormat="1" ht="12.75">
      <c r="B11" s="7"/>
      <c r="C11" s="196" t="s">
        <v>606</v>
      </c>
      <c r="D11" s="221" t="s">
        <v>603</v>
      </c>
      <c r="E11" s="221" t="s">
        <v>603</v>
      </c>
      <c r="F11" s="221" t="s">
        <v>603</v>
      </c>
      <c r="G11" s="221">
        <v>29.2</v>
      </c>
      <c r="H11" s="221">
        <v>25.7</v>
      </c>
      <c r="I11" s="221">
        <v>24</v>
      </c>
      <c r="J11" s="221"/>
      <c r="K11" s="221" t="s">
        <v>603</v>
      </c>
      <c r="L11" s="221" t="s">
        <v>603</v>
      </c>
      <c r="M11" s="221" t="s">
        <v>603</v>
      </c>
      <c r="N11" s="221">
        <v>20.6</v>
      </c>
      <c r="O11" s="221">
        <v>23.2</v>
      </c>
      <c r="P11" s="222">
        <v>24.6</v>
      </c>
    </row>
    <row r="12" spans="2:16" s="10" customFormat="1" ht="12.75" customHeight="1">
      <c r="B12" s="7"/>
      <c r="C12" s="196" t="s">
        <v>810</v>
      </c>
      <c r="D12" s="221" t="s">
        <v>603</v>
      </c>
      <c r="E12" s="221" t="s">
        <v>603</v>
      </c>
      <c r="F12" s="221" t="s">
        <v>603</v>
      </c>
      <c r="G12" s="221">
        <v>27</v>
      </c>
      <c r="H12" s="221">
        <v>24.4</v>
      </c>
      <c r="I12" s="221">
        <v>23.6</v>
      </c>
      <c r="J12" s="221"/>
      <c r="K12" s="221" t="s">
        <v>603</v>
      </c>
      <c r="L12" s="221" t="s">
        <v>603</v>
      </c>
      <c r="M12" s="221" t="s">
        <v>603</v>
      </c>
      <c r="N12" s="221">
        <v>21</v>
      </c>
      <c r="O12" s="221">
        <v>24.3</v>
      </c>
      <c r="P12" s="222">
        <v>26.1</v>
      </c>
    </row>
    <row r="13" spans="2:16" s="10" customFormat="1" ht="12.75" customHeight="1">
      <c r="B13" s="14"/>
      <c r="C13" s="219" t="s">
        <v>770</v>
      </c>
      <c r="D13" s="229">
        <v>39.4</v>
      </c>
      <c r="E13" s="229">
        <v>33.9</v>
      </c>
      <c r="F13" s="229">
        <v>33.5</v>
      </c>
      <c r="G13" s="229">
        <v>30.9</v>
      </c>
      <c r="H13" s="229">
        <v>23.4</v>
      </c>
      <c r="I13" s="229">
        <v>20</v>
      </c>
      <c r="J13" s="229"/>
      <c r="K13" s="229">
        <v>11.2</v>
      </c>
      <c r="L13" s="229">
        <v>14</v>
      </c>
      <c r="M13" s="229">
        <v>17.8</v>
      </c>
      <c r="N13" s="229">
        <v>19.5</v>
      </c>
      <c r="O13" s="229">
        <v>23.8</v>
      </c>
      <c r="P13" s="230">
        <v>24.8</v>
      </c>
    </row>
    <row r="14" spans="2:16" s="10" customFormat="1" ht="12.75">
      <c r="B14" s="7"/>
      <c r="C14" s="196" t="s">
        <v>771</v>
      </c>
      <c r="D14" s="221">
        <v>39.5</v>
      </c>
      <c r="E14" s="221">
        <v>32</v>
      </c>
      <c r="F14" s="221">
        <v>37</v>
      </c>
      <c r="G14" s="221">
        <v>33</v>
      </c>
      <c r="H14" s="221">
        <v>23.9</v>
      </c>
      <c r="I14" s="221">
        <v>21</v>
      </c>
      <c r="J14" s="221"/>
      <c r="K14" s="221">
        <v>14.6</v>
      </c>
      <c r="L14" s="221">
        <v>17.9</v>
      </c>
      <c r="M14" s="221">
        <v>21.6</v>
      </c>
      <c r="N14" s="221">
        <v>19</v>
      </c>
      <c r="O14" s="221">
        <v>19.8</v>
      </c>
      <c r="P14" s="222">
        <v>19.8</v>
      </c>
    </row>
    <row r="15" spans="2:16" s="10" customFormat="1" ht="12.75">
      <c r="B15" s="7"/>
      <c r="C15" s="196" t="s">
        <v>772</v>
      </c>
      <c r="D15" s="221">
        <v>39.8</v>
      </c>
      <c r="E15" s="221">
        <v>36.4</v>
      </c>
      <c r="F15" s="221">
        <v>32.7</v>
      </c>
      <c r="G15" s="221">
        <v>25.5</v>
      </c>
      <c r="H15" s="221">
        <v>27.6</v>
      </c>
      <c r="I15" s="221">
        <v>28.4</v>
      </c>
      <c r="J15" s="221"/>
      <c r="K15" s="221">
        <v>16.4</v>
      </c>
      <c r="L15" s="221">
        <v>18.9</v>
      </c>
      <c r="M15" s="221">
        <v>22.2</v>
      </c>
      <c r="N15" s="221">
        <v>23.2</v>
      </c>
      <c r="O15" s="221">
        <v>22.2</v>
      </c>
      <c r="P15" s="222">
        <v>22.7</v>
      </c>
    </row>
    <row r="16" spans="2:16" s="10" customFormat="1" ht="12.75">
      <c r="B16" s="7"/>
      <c r="C16" s="196" t="s">
        <v>773</v>
      </c>
      <c r="D16" s="221">
        <v>31.1</v>
      </c>
      <c r="E16" s="221">
        <v>36.8</v>
      </c>
      <c r="F16" s="221">
        <v>28.6</v>
      </c>
      <c r="G16" s="221">
        <v>23.1</v>
      </c>
      <c r="H16" s="221">
        <v>23.1</v>
      </c>
      <c r="I16" s="221">
        <v>21.6</v>
      </c>
      <c r="J16" s="221"/>
      <c r="K16" s="221">
        <v>17</v>
      </c>
      <c r="L16" s="221">
        <v>21.4</v>
      </c>
      <c r="M16" s="221">
        <v>23.9</v>
      </c>
      <c r="N16" s="221">
        <v>21.6</v>
      </c>
      <c r="O16" s="221">
        <v>23.9</v>
      </c>
      <c r="P16" s="222">
        <v>27.8</v>
      </c>
    </row>
    <row r="17" spans="2:16" s="10" customFormat="1" ht="12.75">
      <c r="B17" s="7"/>
      <c r="C17" s="196" t="s">
        <v>774</v>
      </c>
      <c r="D17" s="221" t="s">
        <v>603</v>
      </c>
      <c r="E17" s="221">
        <v>33.3</v>
      </c>
      <c r="F17" s="221">
        <v>32.8</v>
      </c>
      <c r="G17" s="221">
        <v>33.7</v>
      </c>
      <c r="H17" s="221">
        <v>27.3</v>
      </c>
      <c r="I17" s="221">
        <v>22.7</v>
      </c>
      <c r="J17" s="221"/>
      <c r="K17" s="221" t="s">
        <v>603</v>
      </c>
      <c r="L17" s="221">
        <v>17.7</v>
      </c>
      <c r="M17" s="221">
        <v>19</v>
      </c>
      <c r="N17" s="221">
        <v>17.5</v>
      </c>
      <c r="O17" s="221">
        <v>22.4</v>
      </c>
      <c r="P17" s="222">
        <v>24.3</v>
      </c>
    </row>
    <row r="18" spans="2:16" s="10" customFormat="1" ht="12.75">
      <c r="B18" s="7"/>
      <c r="C18" s="196" t="s">
        <v>775</v>
      </c>
      <c r="D18" s="221">
        <v>53.2</v>
      </c>
      <c r="E18" s="221">
        <v>54.2</v>
      </c>
      <c r="F18" s="221">
        <v>51.8</v>
      </c>
      <c r="G18" s="221">
        <v>44.7</v>
      </c>
      <c r="H18" s="221">
        <v>32.8</v>
      </c>
      <c r="I18" s="221">
        <v>30.4</v>
      </c>
      <c r="J18" s="221"/>
      <c r="K18" s="221">
        <v>19.2</v>
      </c>
      <c r="L18" s="221">
        <v>19.3</v>
      </c>
      <c r="M18" s="221">
        <v>18.2</v>
      </c>
      <c r="N18" s="221">
        <v>18.6</v>
      </c>
      <c r="O18" s="221">
        <v>16.8</v>
      </c>
      <c r="P18" s="222">
        <v>16.4</v>
      </c>
    </row>
    <row r="19" spans="2:16" s="10" customFormat="1" ht="12.75">
      <c r="B19" s="7"/>
      <c r="C19" s="196" t="s">
        <v>776</v>
      </c>
      <c r="D19" s="221">
        <v>37.6</v>
      </c>
      <c r="E19" s="221">
        <v>37.5</v>
      </c>
      <c r="F19" s="221">
        <v>36.2</v>
      </c>
      <c r="G19" s="221">
        <v>29.3</v>
      </c>
      <c r="H19" s="221">
        <v>22.9</v>
      </c>
      <c r="I19" s="221">
        <v>21.4</v>
      </c>
      <c r="J19" s="221"/>
      <c r="K19" s="221">
        <v>14.2</v>
      </c>
      <c r="L19" s="221">
        <v>17.2</v>
      </c>
      <c r="M19" s="221">
        <v>20.6</v>
      </c>
      <c r="N19" s="221">
        <v>20.4</v>
      </c>
      <c r="O19" s="221">
        <v>24.2</v>
      </c>
      <c r="P19" s="222">
        <v>26.8</v>
      </c>
    </row>
    <row r="20" spans="2:16" s="10" customFormat="1" ht="12.75">
      <c r="B20" s="7"/>
      <c r="C20" s="196" t="s">
        <v>777</v>
      </c>
      <c r="D20" s="221">
        <v>42.6</v>
      </c>
      <c r="E20" s="221">
        <v>44.2</v>
      </c>
      <c r="F20" s="221">
        <v>41.2</v>
      </c>
      <c r="G20" s="221">
        <v>30.5</v>
      </c>
      <c r="H20" s="221">
        <v>21.8</v>
      </c>
      <c r="I20" s="221">
        <v>21.1</v>
      </c>
      <c r="J20" s="221"/>
      <c r="K20" s="221">
        <v>12.7</v>
      </c>
      <c r="L20" s="221">
        <v>15.2</v>
      </c>
      <c r="M20" s="221">
        <v>17.1</v>
      </c>
      <c r="N20" s="221">
        <v>20.2</v>
      </c>
      <c r="O20" s="221">
        <v>24.5</v>
      </c>
      <c r="P20" s="222">
        <v>24.4</v>
      </c>
    </row>
    <row r="21" spans="2:16" s="10" customFormat="1" ht="12.75">
      <c r="B21" s="7"/>
      <c r="C21" s="196" t="s">
        <v>778</v>
      </c>
      <c r="D21" s="221" t="s">
        <v>603</v>
      </c>
      <c r="E21" s="221" t="s">
        <v>603</v>
      </c>
      <c r="F21" s="221" t="s">
        <v>603</v>
      </c>
      <c r="G21" s="221" t="s">
        <v>603</v>
      </c>
      <c r="H21" s="221">
        <v>29.3</v>
      </c>
      <c r="I21" s="221">
        <v>28.7</v>
      </c>
      <c r="J21" s="221"/>
      <c r="K21" s="221" t="s">
        <v>603</v>
      </c>
      <c r="L21" s="221" t="s">
        <v>603</v>
      </c>
      <c r="M21" s="221" t="s">
        <v>603</v>
      </c>
      <c r="N21" s="221" t="s">
        <v>603</v>
      </c>
      <c r="O21" s="221">
        <v>24.3</v>
      </c>
      <c r="P21" s="222">
        <v>24.9</v>
      </c>
    </row>
    <row r="22" spans="2:16" s="10" customFormat="1" ht="12.75">
      <c r="B22" s="7"/>
      <c r="C22" s="196" t="s">
        <v>600</v>
      </c>
      <c r="D22" s="221">
        <v>42.2</v>
      </c>
      <c r="E22" s="221">
        <v>40</v>
      </c>
      <c r="F22" s="221">
        <v>35.4</v>
      </c>
      <c r="G22" s="221">
        <v>30.5</v>
      </c>
      <c r="H22" s="221">
        <v>29</v>
      </c>
      <c r="I22" s="221">
        <v>28.3</v>
      </c>
      <c r="J22" s="221"/>
      <c r="K22" s="221">
        <v>18.7</v>
      </c>
      <c r="L22" s="221">
        <v>20.6</v>
      </c>
      <c r="M22" s="221">
        <v>22.1</v>
      </c>
      <c r="N22" s="221">
        <v>21.1</v>
      </c>
      <c r="O22" s="221">
        <v>24.6</v>
      </c>
      <c r="P22" s="222">
        <v>25.2</v>
      </c>
    </row>
    <row r="23" spans="2:16" s="10" customFormat="1" ht="12.75">
      <c r="B23" s="7"/>
      <c r="C23" s="196" t="s">
        <v>779</v>
      </c>
      <c r="D23" s="221">
        <v>37.4</v>
      </c>
      <c r="E23" s="221">
        <v>38.1</v>
      </c>
      <c r="F23" s="221">
        <v>35.1</v>
      </c>
      <c r="G23" s="221">
        <v>24.5</v>
      </c>
      <c r="H23" s="221">
        <v>21.2</v>
      </c>
      <c r="I23" s="221">
        <v>21.3</v>
      </c>
      <c r="J23" s="221"/>
      <c r="K23" s="221">
        <v>14</v>
      </c>
      <c r="L23" s="221">
        <v>16.7</v>
      </c>
      <c r="M23" s="221">
        <v>20.3</v>
      </c>
      <c r="N23" s="221">
        <v>21.5</v>
      </c>
      <c r="O23" s="221">
        <v>26.8</v>
      </c>
      <c r="P23" s="222">
        <v>29.3</v>
      </c>
    </row>
    <row r="24" spans="2:16" s="10" customFormat="1" ht="12.75">
      <c r="B24" s="7"/>
      <c r="C24" s="196" t="s">
        <v>780</v>
      </c>
      <c r="D24" s="221" t="s">
        <v>603</v>
      </c>
      <c r="E24" s="221" t="s">
        <v>603</v>
      </c>
      <c r="F24" s="221" t="s">
        <v>603</v>
      </c>
      <c r="G24" s="221">
        <v>41.2</v>
      </c>
      <c r="H24" s="221">
        <v>34.5</v>
      </c>
      <c r="I24" s="221">
        <v>27.9</v>
      </c>
      <c r="J24" s="221"/>
      <c r="K24" s="221" t="s">
        <v>603</v>
      </c>
      <c r="L24" s="221" t="s">
        <v>603</v>
      </c>
      <c r="M24" s="221" t="s">
        <v>603</v>
      </c>
      <c r="N24" s="221">
        <v>17.2</v>
      </c>
      <c r="O24" s="221">
        <v>17</v>
      </c>
      <c r="P24" s="222">
        <v>17.3</v>
      </c>
    </row>
    <row r="25" spans="2:16" s="10" customFormat="1" ht="12.75">
      <c r="B25" s="7"/>
      <c r="C25" s="196" t="s">
        <v>781</v>
      </c>
      <c r="D25" s="221" t="s">
        <v>603</v>
      </c>
      <c r="E25" s="221">
        <v>32.8</v>
      </c>
      <c r="F25" s="221">
        <v>30.7</v>
      </c>
      <c r="G25" s="221">
        <v>32.1</v>
      </c>
      <c r="H25" s="221">
        <v>26.7</v>
      </c>
      <c r="I25" s="221">
        <v>21.6</v>
      </c>
      <c r="J25" s="221"/>
      <c r="K25" s="221" t="s">
        <v>603</v>
      </c>
      <c r="L25" s="221">
        <v>18</v>
      </c>
      <c r="M25" s="221">
        <v>19.6</v>
      </c>
      <c r="N25" s="221">
        <v>17.7</v>
      </c>
      <c r="O25" s="221">
        <v>22.1</v>
      </c>
      <c r="P25" s="222">
        <v>24.1</v>
      </c>
    </row>
    <row r="26" spans="2:16" s="10" customFormat="1" ht="12.75">
      <c r="B26" s="7"/>
      <c r="C26" s="196" t="s">
        <v>782</v>
      </c>
      <c r="D26" s="221" t="s">
        <v>603</v>
      </c>
      <c r="E26" s="221">
        <v>43.2</v>
      </c>
      <c r="F26" s="221">
        <v>36.2</v>
      </c>
      <c r="G26" s="221">
        <v>33.9</v>
      </c>
      <c r="H26" s="221">
        <v>30.6</v>
      </c>
      <c r="I26" s="221">
        <v>25.2</v>
      </c>
      <c r="J26" s="221"/>
      <c r="K26" s="221" t="s">
        <v>603</v>
      </c>
      <c r="L26" s="221">
        <v>15.9</v>
      </c>
      <c r="M26" s="221">
        <v>17.4</v>
      </c>
      <c r="N26" s="221">
        <v>16.2</v>
      </c>
      <c r="O26" s="221">
        <v>20.8</v>
      </c>
      <c r="P26" s="222">
        <v>22.3</v>
      </c>
    </row>
    <row r="27" spans="2:16" s="10" customFormat="1" ht="12.75">
      <c r="B27" s="7"/>
      <c r="C27" s="196" t="s">
        <v>601</v>
      </c>
      <c r="D27" s="221">
        <v>31.5</v>
      </c>
      <c r="E27" s="221">
        <v>33.8</v>
      </c>
      <c r="F27" s="221">
        <v>28.1</v>
      </c>
      <c r="G27" s="221">
        <v>24.9</v>
      </c>
      <c r="H27" s="221">
        <v>28.3</v>
      </c>
      <c r="I27" s="221">
        <v>27.9</v>
      </c>
      <c r="J27" s="221"/>
      <c r="K27" s="221">
        <v>15.9</v>
      </c>
      <c r="L27" s="221">
        <v>19.1</v>
      </c>
      <c r="M27" s="221">
        <v>20.3</v>
      </c>
      <c r="N27" s="221">
        <v>19.3</v>
      </c>
      <c r="O27" s="221">
        <v>21.4</v>
      </c>
      <c r="P27" s="222">
        <v>21.3</v>
      </c>
    </row>
    <row r="28" spans="2:16" s="10" customFormat="1" ht="12.75">
      <c r="B28" s="7"/>
      <c r="C28" s="196" t="s">
        <v>783</v>
      </c>
      <c r="D28" s="221">
        <v>38.7</v>
      </c>
      <c r="E28" s="221">
        <v>31.3</v>
      </c>
      <c r="F28" s="221">
        <v>33.8</v>
      </c>
      <c r="G28" s="221">
        <v>31</v>
      </c>
      <c r="H28" s="221">
        <v>24.8</v>
      </c>
      <c r="I28" s="221">
        <v>22.8</v>
      </c>
      <c r="J28" s="221"/>
      <c r="K28" s="221">
        <v>13.6</v>
      </c>
      <c r="L28" s="221">
        <v>17</v>
      </c>
      <c r="M28" s="221">
        <v>20.9</v>
      </c>
      <c r="N28" s="221">
        <v>20</v>
      </c>
      <c r="O28" s="221">
        <v>22</v>
      </c>
      <c r="P28" s="222">
        <v>22.7</v>
      </c>
    </row>
    <row r="29" spans="2:16" s="10" customFormat="1" ht="12.75">
      <c r="B29" s="7"/>
      <c r="C29" s="196" t="s">
        <v>784</v>
      </c>
      <c r="D29" s="221" t="s">
        <v>603</v>
      </c>
      <c r="E29" s="221" t="s">
        <v>603</v>
      </c>
      <c r="F29" s="221">
        <v>36.1</v>
      </c>
      <c r="G29" s="221">
        <v>35.8</v>
      </c>
      <c r="H29" s="221">
        <v>30.2</v>
      </c>
      <c r="I29" s="221">
        <v>25.6</v>
      </c>
      <c r="J29" s="221"/>
      <c r="K29" s="221" t="s">
        <v>603</v>
      </c>
      <c r="L29" s="221" t="s">
        <v>603</v>
      </c>
      <c r="M29" s="221">
        <v>12.5</v>
      </c>
      <c r="N29" s="221">
        <v>15.7</v>
      </c>
      <c r="O29" s="221">
        <v>17.9</v>
      </c>
      <c r="P29" s="222">
        <v>19.3</v>
      </c>
    </row>
    <row r="30" spans="2:16" s="10" customFormat="1" ht="12.75">
      <c r="B30" s="7"/>
      <c r="C30" s="196" t="s">
        <v>785</v>
      </c>
      <c r="D30" s="221">
        <v>49.1</v>
      </c>
      <c r="E30" s="221">
        <v>43.8</v>
      </c>
      <c r="F30" s="221">
        <v>34.3</v>
      </c>
      <c r="G30" s="221">
        <v>26.4</v>
      </c>
      <c r="H30" s="221">
        <v>27.4</v>
      </c>
      <c r="I30" s="221">
        <v>27.3</v>
      </c>
      <c r="J30" s="221"/>
      <c r="K30" s="221">
        <v>14.6</v>
      </c>
      <c r="L30" s="221">
        <v>16.2</v>
      </c>
      <c r="M30" s="221">
        <v>17.4</v>
      </c>
      <c r="N30" s="221">
        <v>18.6</v>
      </c>
      <c r="O30" s="221">
        <v>20</v>
      </c>
      <c r="P30" s="222">
        <v>20.8</v>
      </c>
    </row>
    <row r="31" spans="2:16" s="10" customFormat="1" ht="12.75">
      <c r="B31" s="7"/>
      <c r="C31" s="196" t="s">
        <v>786</v>
      </c>
      <c r="D31" s="221">
        <v>33</v>
      </c>
      <c r="E31" s="221">
        <v>39.5</v>
      </c>
      <c r="F31" s="221">
        <v>32.4</v>
      </c>
      <c r="G31" s="221">
        <v>26</v>
      </c>
      <c r="H31" s="221">
        <v>25.4</v>
      </c>
      <c r="I31" s="221">
        <v>23.7</v>
      </c>
      <c r="J31" s="221"/>
      <c r="K31" s="221">
        <v>18.4</v>
      </c>
      <c r="L31" s="221">
        <v>22.7</v>
      </c>
      <c r="M31" s="221">
        <v>24.3</v>
      </c>
      <c r="N31" s="221">
        <v>22.1</v>
      </c>
      <c r="O31" s="221">
        <v>22.9</v>
      </c>
      <c r="P31" s="222">
        <v>23.5</v>
      </c>
    </row>
    <row r="32" spans="2:16" s="10" customFormat="1" ht="12.75">
      <c r="B32" s="7"/>
      <c r="C32" s="196" t="s">
        <v>787</v>
      </c>
      <c r="D32" s="221">
        <v>54.5</v>
      </c>
      <c r="E32" s="221">
        <v>42</v>
      </c>
      <c r="F32" s="221">
        <v>36.8</v>
      </c>
      <c r="G32" s="221">
        <v>39</v>
      </c>
      <c r="H32" s="221">
        <v>28.6</v>
      </c>
      <c r="I32" s="221">
        <v>23.8</v>
      </c>
      <c r="J32" s="221"/>
      <c r="K32" s="221">
        <v>9.5</v>
      </c>
      <c r="L32" s="221">
        <v>12.6</v>
      </c>
      <c r="M32" s="221">
        <v>15.5</v>
      </c>
      <c r="N32" s="221">
        <v>15.4</v>
      </c>
      <c r="O32" s="221">
        <v>17.6</v>
      </c>
      <c r="P32" s="222">
        <v>18.7</v>
      </c>
    </row>
    <row r="33" spans="2:16" s="10" customFormat="1" ht="12.75">
      <c r="B33" s="7"/>
      <c r="C33" s="196" t="s">
        <v>602</v>
      </c>
      <c r="D33" s="221">
        <v>46.8</v>
      </c>
      <c r="E33" s="221">
        <v>46.8</v>
      </c>
      <c r="F33" s="221">
        <v>41.6</v>
      </c>
      <c r="G33" s="221">
        <v>31.6</v>
      </c>
      <c r="H33" s="221">
        <v>24</v>
      </c>
      <c r="I33" s="221">
        <v>23.2</v>
      </c>
      <c r="J33" s="221"/>
      <c r="K33" s="221">
        <v>12.4</v>
      </c>
      <c r="L33" s="221">
        <v>14.9</v>
      </c>
      <c r="M33" s="221">
        <v>17.8</v>
      </c>
      <c r="N33" s="221">
        <v>20</v>
      </c>
      <c r="O33" s="221">
        <v>23.7</v>
      </c>
      <c r="P33" s="222">
        <v>25.2</v>
      </c>
    </row>
    <row r="34" spans="2:16" s="10" customFormat="1" ht="12.75">
      <c r="B34" s="7"/>
      <c r="C34" s="196" t="s">
        <v>788</v>
      </c>
      <c r="D34" s="221" t="s">
        <v>603</v>
      </c>
      <c r="E34" s="221">
        <v>39.8</v>
      </c>
      <c r="F34" s="221">
        <v>42.1</v>
      </c>
      <c r="G34" s="221">
        <v>36</v>
      </c>
      <c r="H34" s="221">
        <v>27.7</v>
      </c>
      <c r="I34" s="221">
        <v>22.8</v>
      </c>
      <c r="J34" s="221"/>
      <c r="K34" s="221" t="s">
        <v>603</v>
      </c>
      <c r="L34" s="221">
        <v>13</v>
      </c>
      <c r="M34" s="221">
        <v>16.3</v>
      </c>
      <c r="N34" s="221">
        <v>15.6</v>
      </c>
      <c r="O34" s="221">
        <v>19.7</v>
      </c>
      <c r="P34" s="222">
        <v>21.1</v>
      </c>
    </row>
    <row r="35" spans="2:16" s="10" customFormat="1" ht="12.75">
      <c r="B35" s="7"/>
      <c r="C35" s="196" t="s">
        <v>789</v>
      </c>
      <c r="D35" s="221" t="s">
        <v>603</v>
      </c>
      <c r="E35" s="221">
        <v>37.7</v>
      </c>
      <c r="F35" s="221">
        <v>34.6</v>
      </c>
      <c r="G35" s="221">
        <v>30.6</v>
      </c>
      <c r="H35" s="221">
        <v>23</v>
      </c>
      <c r="I35" s="221">
        <v>20.4</v>
      </c>
      <c r="J35" s="221"/>
      <c r="K35" s="221" t="s">
        <v>603</v>
      </c>
      <c r="L35" s="221">
        <v>14.8</v>
      </c>
      <c r="M35" s="221">
        <v>16.4</v>
      </c>
      <c r="N35" s="221">
        <v>15.5</v>
      </c>
      <c r="O35" s="221">
        <v>19.8</v>
      </c>
      <c r="P35" s="222">
        <v>21.8</v>
      </c>
    </row>
    <row r="36" spans="2:16" s="10" customFormat="1" ht="12.75">
      <c r="B36" s="7"/>
      <c r="C36" s="196" t="s">
        <v>790</v>
      </c>
      <c r="D36" s="221">
        <v>51.1</v>
      </c>
      <c r="E36" s="221">
        <v>43.4</v>
      </c>
      <c r="F36" s="221">
        <v>41.2</v>
      </c>
      <c r="G36" s="221">
        <v>39.6</v>
      </c>
      <c r="H36" s="221">
        <v>28.8</v>
      </c>
      <c r="I36" s="221">
        <v>23.9</v>
      </c>
      <c r="J36" s="221"/>
      <c r="K36" s="221">
        <v>11.1</v>
      </c>
      <c r="L36" s="221">
        <v>14.4</v>
      </c>
      <c r="M36" s="221">
        <v>16.7</v>
      </c>
      <c r="N36" s="221">
        <v>16</v>
      </c>
      <c r="O36" s="221">
        <v>16.6</v>
      </c>
      <c r="P36" s="222">
        <v>16.3</v>
      </c>
    </row>
    <row r="37" spans="2:16" s="10" customFormat="1" ht="12.75">
      <c r="B37" s="17"/>
      <c r="C37" s="194" t="s">
        <v>791</v>
      </c>
      <c r="D37" s="207">
        <v>49.4</v>
      </c>
      <c r="E37" s="207">
        <v>37.7</v>
      </c>
      <c r="F37" s="207">
        <v>30.2</v>
      </c>
      <c r="G37" s="207">
        <v>28.7</v>
      </c>
      <c r="H37" s="207">
        <v>27.2</v>
      </c>
      <c r="I37" s="207">
        <v>26.2</v>
      </c>
      <c r="J37" s="207"/>
      <c r="K37" s="207">
        <v>11.6</v>
      </c>
      <c r="L37" s="207">
        <v>13.6</v>
      </c>
      <c r="M37" s="207">
        <v>17.6</v>
      </c>
      <c r="N37" s="207">
        <v>19.8</v>
      </c>
      <c r="O37" s="207">
        <v>22.2</v>
      </c>
      <c r="P37" s="206">
        <v>23.8</v>
      </c>
    </row>
    <row r="38" spans="2:16" s="10" customFormat="1" ht="12.75">
      <c r="B38" s="7"/>
      <c r="C38" s="196" t="s">
        <v>792</v>
      </c>
      <c r="D38" s="221">
        <v>34.5</v>
      </c>
      <c r="E38" s="221">
        <v>31.8</v>
      </c>
      <c r="F38" s="221">
        <v>30.9</v>
      </c>
      <c r="G38" s="221">
        <v>27.7</v>
      </c>
      <c r="H38" s="221">
        <v>28.8</v>
      </c>
      <c r="I38" s="221">
        <v>27</v>
      </c>
      <c r="J38" s="221"/>
      <c r="K38" s="221">
        <v>17.8</v>
      </c>
      <c r="L38" s="221">
        <v>20.7</v>
      </c>
      <c r="M38" s="221">
        <v>25.3</v>
      </c>
      <c r="N38" s="221">
        <v>27.7</v>
      </c>
      <c r="O38" s="221">
        <v>26.9</v>
      </c>
      <c r="P38" s="222">
        <v>26.5</v>
      </c>
    </row>
    <row r="39" spans="2:16" s="10" customFormat="1" ht="12.75">
      <c r="B39" s="11"/>
      <c r="C39" s="197" t="s">
        <v>793</v>
      </c>
      <c r="D39" s="231">
        <v>35.9</v>
      </c>
      <c r="E39" s="231">
        <v>38.2</v>
      </c>
      <c r="F39" s="231">
        <v>33.2</v>
      </c>
      <c r="G39" s="231">
        <v>29</v>
      </c>
      <c r="H39" s="231">
        <v>29.4</v>
      </c>
      <c r="I39" s="231">
        <v>27.4</v>
      </c>
      <c r="J39" s="231"/>
      <c r="K39" s="231">
        <v>18</v>
      </c>
      <c r="L39" s="231">
        <v>20.5</v>
      </c>
      <c r="M39" s="231">
        <v>23.3</v>
      </c>
      <c r="N39" s="231">
        <v>24.1</v>
      </c>
      <c r="O39" s="231">
        <v>24.3</v>
      </c>
      <c r="P39" s="232">
        <v>24.3</v>
      </c>
    </row>
    <row r="40" spans="2:16" s="10" customFormat="1" ht="12.75">
      <c r="B40" s="17"/>
      <c r="C40" s="194" t="s">
        <v>794</v>
      </c>
      <c r="D40" s="207" t="s">
        <v>603</v>
      </c>
      <c r="E40" s="207" t="s">
        <v>603</v>
      </c>
      <c r="F40" s="207" t="s">
        <v>603</v>
      </c>
      <c r="G40" s="207">
        <v>29</v>
      </c>
      <c r="H40" s="207">
        <v>24.4</v>
      </c>
      <c r="I40" s="207">
        <v>23.8</v>
      </c>
      <c r="J40" s="207"/>
      <c r="K40" s="207" t="s">
        <v>603</v>
      </c>
      <c r="L40" s="207" t="s">
        <v>603</v>
      </c>
      <c r="M40" s="207" t="s">
        <v>603</v>
      </c>
      <c r="N40" s="207">
        <v>17</v>
      </c>
      <c r="O40" s="207">
        <v>24.4</v>
      </c>
      <c r="P40" s="206">
        <v>24.9</v>
      </c>
    </row>
    <row r="41" spans="2:16" s="10" customFormat="1" ht="12.75">
      <c r="B41" s="17"/>
      <c r="C41" s="194" t="s">
        <v>795</v>
      </c>
      <c r="D41" s="207" t="s">
        <v>603</v>
      </c>
      <c r="E41" s="207" t="s">
        <v>603</v>
      </c>
      <c r="F41" s="207" t="s">
        <v>603</v>
      </c>
      <c r="G41" s="207" t="s">
        <v>603</v>
      </c>
      <c r="H41" s="207">
        <v>33.3</v>
      </c>
      <c r="I41" s="207">
        <v>28.9</v>
      </c>
      <c r="J41" s="207"/>
      <c r="K41" s="207" t="s">
        <v>603</v>
      </c>
      <c r="L41" s="207" t="s">
        <v>603</v>
      </c>
      <c r="M41" s="207" t="s">
        <v>603</v>
      </c>
      <c r="N41" s="207" t="s">
        <v>603</v>
      </c>
      <c r="O41" s="207">
        <v>14.6</v>
      </c>
      <c r="P41" s="206">
        <v>15.8</v>
      </c>
    </row>
    <row r="42" spans="2:16" s="10" customFormat="1" ht="12.75">
      <c r="B42" s="11"/>
      <c r="C42" s="197" t="s">
        <v>796</v>
      </c>
      <c r="D42" s="231">
        <v>74.7</v>
      </c>
      <c r="E42" s="231">
        <v>77.7</v>
      </c>
      <c r="F42" s="231">
        <v>69.7</v>
      </c>
      <c r="G42" s="231">
        <v>57.6</v>
      </c>
      <c r="H42" s="231">
        <v>46.6</v>
      </c>
      <c r="I42" s="231">
        <v>43.7</v>
      </c>
      <c r="J42" s="231"/>
      <c r="K42" s="231">
        <v>6.4</v>
      </c>
      <c r="L42" s="231">
        <v>8.2</v>
      </c>
      <c r="M42" s="231">
        <v>8.4</v>
      </c>
      <c r="N42" s="231">
        <v>7.1</v>
      </c>
      <c r="O42" s="231">
        <v>8.3</v>
      </c>
      <c r="P42" s="232">
        <v>8.9</v>
      </c>
    </row>
    <row r="43" spans="2:16" ht="12.75">
      <c r="B43" s="17"/>
      <c r="C43" s="194" t="s">
        <v>797</v>
      </c>
      <c r="D43" s="221">
        <v>60.9</v>
      </c>
      <c r="E43" s="221">
        <v>56.4</v>
      </c>
      <c r="F43" s="221">
        <v>44.3</v>
      </c>
      <c r="G43" s="221">
        <v>38.8</v>
      </c>
      <c r="H43" s="221">
        <v>35.8</v>
      </c>
      <c r="I43" s="221">
        <v>33.9</v>
      </c>
      <c r="J43" s="221"/>
      <c r="K43" s="221" t="s">
        <v>603</v>
      </c>
      <c r="L43" s="221">
        <v>15</v>
      </c>
      <c r="M43" s="221">
        <v>15.7</v>
      </c>
      <c r="N43" s="206">
        <v>16.4</v>
      </c>
      <c r="O43" s="206">
        <v>17.8</v>
      </c>
      <c r="P43" s="206">
        <v>17.9</v>
      </c>
    </row>
    <row r="44" spans="2:16" ht="12.75">
      <c r="B44" s="17"/>
      <c r="C44" s="194" t="s">
        <v>604</v>
      </c>
      <c r="D44" s="221">
        <v>44.7</v>
      </c>
      <c r="E44" s="221">
        <v>43.5</v>
      </c>
      <c r="F44" s="221">
        <v>33.1</v>
      </c>
      <c r="G44" s="221">
        <v>27.4</v>
      </c>
      <c r="H44" s="221">
        <v>26.3</v>
      </c>
      <c r="I44" s="221">
        <v>24.7</v>
      </c>
      <c r="J44" s="221"/>
      <c r="K44" s="221">
        <v>16.2</v>
      </c>
      <c r="L44" s="221">
        <v>12.3</v>
      </c>
      <c r="M44" s="221">
        <v>12.9</v>
      </c>
      <c r="N44" s="206">
        <v>14.2</v>
      </c>
      <c r="O44" s="206">
        <v>14.8</v>
      </c>
      <c r="P44" s="206">
        <v>15.6</v>
      </c>
    </row>
    <row r="45" spans="2:16" s="20" customFormat="1" ht="12.75">
      <c r="B45" s="17"/>
      <c r="C45" s="194" t="s">
        <v>798</v>
      </c>
      <c r="D45" s="207">
        <v>41.3</v>
      </c>
      <c r="E45" s="207">
        <v>39.1</v>
      </c>
      <c r="F45" s="207">
        <v>35.5</v>
      </c>
      <c r="G45" s="207">
        <v>29.2</v>
      </c>
      <c r="H45" s="207">
        <v>30.8</v>
      </c>
      <c r="I45" s="207">
        <v>30.1</v>
      </c>
      <c r="J45" s="207"/>
      <c r="K45" s="207">
        <v>14</v>
      </c>
      <c r="L45" s="207">
        <v>20.4</v>
      </c>
      <c r="M45" s="207">
        <v>23.3</v>
      </c>
      <c r="N45" s="206">
        <v>25.2</v>
      </c>
      <c r="O45" s="206">
        <v>23.5</v>
      </c>
      <c r="P45" s="206">
        <v>22.4</v>
      </c>
    </row>
    <row r="46" spans="2:16" s="20" customFormat="1" ht="12.75">
      <c r="B46" s="11"/>
      <c r="C46" s="197" t="s">
        <v>799</v>
      </c>
      <c r="D46" s="231">
        <v>36.8</v>
      </c>
      <c r="E46" s="231">
        <v>36.5</v>
      </c>
      <c r="F46" s="231">
        <v>30.2</v>
      </c>
      <c r="G46" s="231">
        <v>24.9</v>
      </c>
      <c r="H46" s="231">
        <v>25.9</v>
      </c>
      <c r="I46" s="231">
        <v>23.9</v>
      </c>
      <c r="J46" s="231"/>
      <c r="K46" s="231">
        <v>12.3</v>
      </c>
      <c r="L46" s="231">
        <v>17.3</v>
      </c>
      <c r="M46" s="231">
        <v>20.9</v>
      </c>
      <c r="N46" s="232">
        <v>21.3</v>
      </c>
      <c r="O46" s="232">
        <v>22.7</v>
      </c>
      <c r="P46" s="232">
        <v>23.3</v>
      </c>
    </row>
    <row r="47" spans="2:16" s="20" customFormat="1" ht="12.75">
      <c r="B47" s="17"/>
      <c r="C47" s="206"/>
      <c r="D47" s="207"/>
      <c r="E47" s="207"/>
      <c r="F47" s="207"/>
      <c r="G47" s="207"/>
      <c r="H47" s="207"/>
      <c r="I47" s="207"/>
      <c r="J47" s="207"/>
      <c r="K47" s="207"/>
      <c r="L47" s="207"/>
      <c r="M47" s="207"/>
      <c r="N47" s="206"/>
      <c r="O47" s="206"/>
      <c r="P47" s="206"/>
    </row>
    <row r="48" spans="2:16" s="20" customFormat="1" ht="12.75">
      <c r="B48" s="17"/>
      <c r="C48" s="25" t="s">
        <v>507</v>
      </c>
      <c r="D48" s="207"/>
      <c r="E48" s="207"/>
      <c r="F48" s="207"/>
      <c r="G48" s="207"/>
      <c r="H48" s="207"/>
      <c r="I48" s="207"/>
      <c r="J48" s="207"/>
      <c r="K48" s="207"/>
      <c r="L48" s="207"/>
      <c r="M48" s="207"/>
      <c r="N48" s="206"/>
      <c r="O48" s="206"/>
      <c r="P48" s="206"/>
    </row>
  </sheetData>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sheetPr codeName="Sheet99"/>
  <dimension ref="A1:F289"/>
  <sheetViews>
    <sheetView workbookViewId="0" topLeftCell="A1">
      <selection activeCell="A1" sqref="A1"/>
    </sheetView>
  </sheetViews>
  <sheetFormatPr defaultColWidth="9.140625" defaultRowHeight="12.75"/>
  <cols>
    <col min="1" max="1" width="9.140625" style="4" customWidth="1"/>
    <col min="2" max="2" width="50.57421875" style="4" customWidth="1"/>
    <col min="3" max="4" width="9.140625" style="4" customWidth="1"/>
    <col min="5" max="5" width="10.8515625" style="4" customWidth="1"/>
    <col min="6" max="16384" width="9.140625" style="4" customWidth="1"/>
  </cols>
  <sheetData>
    <row r="1" spans="1:4" s="297" customFormat="1" ht="12">
      <c r="A1" s="319" t="s">
        <v>305</v>
      </c>
      <c r="B1" s="319" t="s">
        <v>414</v>
      </c>
      <c r="C1" s="320" t="s">
        <v>415</v>
      </c>
      <c r="D1" s="298"/>
    </row>
    <row r="2" spans="1:6" ht="12">
      <c r="A2" s="166" t="s">
        <v>27</v>
      </c>
      <c r="B2" s="4" t="s">
        <v>609</v>
      </c>
      <c r="C2" s="22">
        <v>3.759032563331069</v>
      </c>
      <c r="D2" s="67"/>
      <c r="E2" s="300" t="s">
        <v>474</v>
      </c>
      <c r="F2" s="300" t="s">
        <v>475</v>
      </c>
    </row>
    <row r="3" spans="1:6" ht="12">
      <c r="A3" s="166" t="s">
        <v>28</v>
      </c>
      <c r="B3" s="4" t="s">
        <v>610</v>
      </c>
      <c r="C3" s="22">
        <v>4.236869484948995</v>
      </c>
      <c r="D3" s="67"/>
      <c r="E3" s="22"/>
      <c r="F3" s="22"/>
    </row>
    <row r="4" spans="1:6" ht="12">
      <c r="A4" s="166" t="s">
        <v>29</v>
      </c>
      <c r="B4" s="4" t="s">
        <v>611</v>
      </c>
      <c r="C4" s="22">
        <v>5.801723950756671</v>
      </c>
      <c r="D4" s="67"/>
      <c r="E4" s="22"/>
      <c r="F4" s="22"/>
    </row>
    <row r="5" spans="1:6" ht="12">
      <c r="A5" s="166" t="s">
        <v>30</v>
      </c>
      <c r="B5" s="4" t="s">
        <v>612</v>
      </c>
      <c r="C5" s="22">
        <v>4.239199408494469</v>
      </c>
      <c r="D5" s="67"/>
      <c r="E5" s="300" t="s">
        <v>476</v>
      </c>
      <c r="F5" s="300" t="s">
        <v>477</v>
      </c>
    </row>
    <row r="6" spans="1:6" ht="12">
      <c r="A6" s="166" t="s">
        <v>31</v>
      </c>
      <c r="B6" s="4" t="s">
        <v>613</v>
      </c>
      <c r="C6" s="22">
        <v>4.344977342617334</v>
      </c>
      <c r="D6" s="67"/>
      <c r="E6" s="22"/>
      <c r="F6" s="22"/>
    </row>
    <row r="7" spans="1:6" ht="12">
      <c r="A7" s="166" t="s">
        <v>32</v>
      </c>
      <c r="B7" s="4" t="s">
        <v>614</v>
      </c>
      <c r="C7" s="22">
        <v>4.008662033865127</v>
      </c>
      <c r="D7" s="67"/>
      <c r="E7" s="22"/>
      <c r="F7" s="22"/>
    </row>
    <row r="8" spans="1:6" ht="12">
      <c r="A8" s="166" t="s">
        <v>33</v>
      </c>
      <c r="B8" s="4" t="s">
        <v>615</v>
      </c>
      <c r="C8" s="22">
        <v>4.800912377345498</v>
      </c>
      <c r="D8" s="67"/>
      <c r="E8" s="300" t="s">
        <v>478</v>
      </c>
      <c r="F8" s="300" t="s">
        <v>513</v>
      </c>
    </row>
    <row r="9" spans="1:6" ht="12">
      <c r="A9" s="166" t="s">
        <v>34</v>
      </c>
      <c r="B9" s="4" t="s">
        <v>616</v>
      </c>
      <c r="C9" s="22">
        <v>3.912224226057542</v>
      </c>
      <c r="D9" s="67"/>
      <c r="E9" s="22"/>
      <c r="F9" s="22"/>
    </row>
    <row r="10" spans="1:6" ht="12">
      <c r="A10" s="166" t="s">
        <v>35</v>
      </c>
      <c r="B10" s="4" t="s">
        <v>617</v>
      </c>
      <c r="C10" s="22">
        <v>3.983123985816455</v>
      </c>
      <c r="D10" s="67"/>
      <c r="E10" s="22"/>
      <c r="F10" s="22"/>
    </row>
    <row r="11" spans="1:6" ht="12">
      <c r="A11" s="166" t="s">
        <v>36</v>
      </c>
      <c r="B11" s="4" t="s">
        <v>618</v>
      </c>
      <c r="C11" s="22">
        <v>4.067128891722453</v>
      </c>
      <c r="D11" s="67"/>
      <c r="E11" s="22"/>
      <c r="F11" s="22"/>
    </row>
    <row r="12" spans="1:6" ht="12">
      <c r="A12" s="166" t="s">
        <v>37</v>
      </c>
      <c r="B12" s="4" t="s">
        <v>619</v>
      </c>
      <c r="C12" s="22">
        <v>4.1514977636534836</v>
      </c>
      <c r="D12" s="67"/>
      <c r="E12" s="22"/>
      <c r="F12" s="43"/>
    </row>
    <row r="13" spans="1:6" ht="12">
      <c r="A13" s="166" t="s">
        <v>322</v>
      </c>
      <c r="B13" s="4" t="s">
        <v>620</v>
      </c>
      <c r="C13" s="34" t="s">
        <v>603</v>
      </c>
      <c r="D13" s="67"/>
      <c r="E13" s="22" t="s">
        <v>423</v>
      </c>
      <c r="F13" s="4" t="s">
        <v>563</v>
      </c>
    </row>
    <row r="14" spans="1:6" ht="12">
      <c r="A14" s="166" t="s">
        <v>323</v>
      </c>
      <c r="B14" s="4" t="s">
        <v>621</v>
      </c>
      <c r="C14" s="34" t="s">
        <v>603</v>
      </c>
      <c r="D14" s="67"/>
      <c r="E14" s="22"/>
      <c r="F14" s="4" t="s">
        <v>479</v>
      </c>
    </row>
    <row r="15" spans="1:6" ht="12">
      <c r="A15" s="166" t="s">
        <v>324</v>
      </c>
      <c r="B15" s="4" t="s">
        <v>622</v>
      </c>
      <c r="C15" s="34" t="s">
        <v>603</v>
      </c>
      <c r="D15" s="67"/>
      <c r="E15" s="22"/>
      <c r="F15" s="4" t="s">
        <v>480</v>
      </c>
    </row>
    <row r="16" spans="1:6" ht="12">
      <c r="A16" s="166" t="s">
        <v>325</v>
      </c>
      <c r="B16" s="4" t="s">
        <v>623</v>
      </c>
      <c r="C16" s="34" t="s">
        <v>603</v>
      </c>
      <c r="D16" s="67"/>
      <c r="E16" s="22"/>
      <c r="F16" s="4" t="s">
        <v>564</v>
      </c>
    </row>
    <row r="17" spans="1:6" ht="12">
      <c r="A17" s="166" t="s">
        <v>326</v>
      </c>
      <c r="B17" s="4" t="s">
        <v>624</v>
      </c>
      <c r="C17" s="34">
        <v>4.7583701487170265</v>
      </c>
      <c r="D17" s="67"/>
      <c r="E17" s="22"/>
      <c r="F17" s="43"/>
    </row>
    <row r="18" spans="1:6" ht="12">
      <c r="A18" s="166" t="s">
        <v>327</v>
      </c>
      <c r="B18" s="4" t="s">
        <v>625</v>
      </c>
      <c r="C18" s="34" t="s">
        <v>603</v>
      </c>
      <c r="D18" s="67"/>
      <c r="E18" s="22"/>
      <c r="F18" s="43"/>
    </row>
    <row r="19" spans="1:6" ht="12">
      <c r="A19" s="166" t="s">
        <v>45</v>
      </c>
      <c r="B19" s="4" t="s">
        <v>626</v>
      </c>
      <c r="C19" s="22">
        <v>4.290204085874016</v>
      </c>
      <c r="D19" s="67"/>
      <c r="E19" s="22"/>
      <c r="F19" s="43"/>
    </row>
    <row r="20" spans="1:6" ht="12">
      <c r="A20" s="166" t="s">
        <v>46</v>
      </c>
      <c r="B20" s="4" t="s">
        <v>627</v>
      </c>
      <c r="C20" s="22">
        <v>4.876921480366849</v>
      </c>
      <c r="D20" s="67"/>
      <c r="E20" s="22"/>
      <c r="F20" s="22"/>
    </row>
    <row r="21" spans="1:6" ht="12">
      <c r="A21" s="166" t="s">
        <v>47</v>
      </c>
      <c r="B21" s="4" t="s">
        <v>628</v>
      </c>
      <c r="C21" s="22">
        <v>5.220490237347408</v>
      </c>
      <c r="D21" s="67"/>
      <c r="E21" s="22"/>
      <c r="F21" s="22"/>
    </row>
    <row r="22" spans="1:6" ht="12">
      <c r="A22" s="166" t="s">
        <v>48</v>
      </c>
      <c r="B22" s="4" t="s">
        <v>629</v>
      </c>
      <c r="C22" s="22">
        <v>6.066178069004068</v>
      </c>
      <c r="D22" s="67"/>
      <c r="E22" s="22"/>
      <c r="F22" s="22"/>
    </row>
    <row r="23" spans="1:6" ht="12">
      <c r="A23" s="166" t="s">
        <v>49</v>
      </c>
      <c r="B23" s="4" t="s">
        <v>630</v>
      </c>
      <c r="C23" s="22">
        <v>5.164870436708409</v>
      </c>
      <c r="D23" s="67"/>
      <c r="E23" s="22" t="s">
        <v>426</v>
      </c>
      <c r="F23" s="22"/>
    </row>
    <row r="24" spans="1:4" ht="12">
      <c r="A24" s="166" t="s">
        <v>50</v>
      </c>
      <c r="B24" s="4" t="s">
        <v>631</v>
      </c>
      <c r="C24" s="22">
        <v>4.996629644840455</v>
      </c>
      <c r="D24" s="67"/>
    </row>
    <row r="25" spans="1:6" ht="12">
      <c r="A25" s="166" t="s">
        <v>51</v>
      </c>
      <c r="B25" s="4" t="s">
        <v>632</v>
      </c>
      <c r="C25" s="22">
        <v>5.304456873416769</v>
      </c>
      <c r="D25" s="67"/>
      <c r="F25" s="22"/>
    </row>
    <row r="26" spans="1:6" ht="12.75">
      <c r="A26" s="166" t="s">
        <v>52</v>
      </c>
      <c r="B26" s="4" t="s">
        <v>633</v>
      </c>
      <c r="C26" s="22">
        <v>6.03365440250502</v>
      </c>
      <c r="D26" s="67"/>
      <c r="E26" s="301"/>
      <c r="F26" s="22"/>
    </row>
    <row r="27" spans="1:6" ht="12">
      <c r="A27" s="166" t="s">
        <v>94</v>
      </c>
      <c r="B27" s="4" t="s">
        <v>634</v>
      </c>
      <c r="C27" s="22">
        <v>4.402572067858918</v>
      </c>
      <c r="D27" s="67"/>
      <c r="F27" s="34"/>
    </row>
    <row r="28" spans="1:6" ht="12">
      <c r="A28" s="166" t="s">
        <v>53</v>
      </c>
      <c r="B28" s="4" t="s">
        <v>635</v>
      </c>
      <c r="C28" s="22">
        <v>4.793378829942229</v>
      </c>
      <c r="D28" s="67"/>
      <c r="F28" s="22"/>
    </row>
    <row r="29" spans="1:6" ht="12">
      <c r="A29" s="166" t="s">
        <v>54</v>
      </c>
      <c r="B29" s="4" t="s">
        <v>636</v>
      </c>
      <c r="C29" s="22">
        <v>4.529537633953786</v>
      </c>
      <c r="D29" s="67"/>
      <c r="F29" s="22"/>
    </row>
    <row r="30" spans="1:6" ht="12">
      <c r="A30" s="166" t="s">
        <v>55</v>
      </c>
      <c r="B30" s="4" t="s">
        <v>637</v>
      </c>
      <c r="C30" s="22">
        <v>4.506476063787059</v>
      </c>
      <c r="D30" s="67"/>
      <c r="F30" s="22"/>
    </row>
    <row r="31" spans="1:6" ht="12">
      <c r="A31" s="166" t="s">
        <v>56</v>
      </c>
      <c r="B31" s="4" t="s">
        <v>638</v>
      </c>
      <c r="C31" s="22">
        <v>4.833157299446117</v>
      </c>
      <c r="D31" s="67"/>
      <c r="F31" s="22"/>
    </row>
    <row r="32" spans="1:6" ht="12">
      <c r="A32" s="166" t="s">
        <v>57</v>
      </c>
      <c r="B32" s="4" t="s">
        <v>639</v>
      </c>
      <c r="C32" s="22">
        <v>4.701473160506095</v>
      </c>
      <c r="D32" s="67"/>
      <c r="F32" s="22"/>
    </row>
    <row r="33" spans="1:6" ht="12">
      <c r="A33" s="166" t="s">
        <v>58</v>
      </c>
      <c r="B33" s="4" t="s">
        <v>640</v>
      </c>
      <c r="C33" s="22">
        <v>4.461488063551861</v>
      </c>
      <c r="D33" s="67"/>
      <c r="F33" s="22"/>
    </row>
    <row r="34" spans="1:6" ht="12">
      <c r="A34" s="166" t="s">
        <v>59</v>
      </c>
      <c r="B34" s="4" t="s">
        <v>641</v>
      </c>
      <c r="C34" s="22">
        <v>4.4915393065088605</v>
      </c>
      <c r="D34" s="67"/>
      <c r="F34" s="22"/>
    </row>
    <row r="35" spans="1:6" ht="12">
      <c r="A35" s="166" t="s">
        <v>60</v>
      </c>
      <c r="B35" s="4" t="s">
        <v>642</v>
      </c>
      <c r="C35" s="22">
        <v>4.038438018694855</v>
      </c>
      <c r="D35" s="67"/>
      <c r="F35" s="22"/>
    </row>
    <row r="36" spans="1:6" ht="12">
      <c r="A36" s="166" t="s">
        <v>61</v>
      </c>
      <c r="B36" s="4" t="s">
        <v>643</v>
      </c>
      <c r="C36" s="22">
        <v>4.353941688812424</v>
      </c>
      <c r="D36" s="67"/>
      <c r="F36" s="22"/>
    </row>
    <row r="37" spans="1:6" ht="12">
      <c r="A37" s="166" t="s">
        <v>62</v>
      </c>
      <c r="B37" s="4" t="s">
        <v>644</v>
      </c>
      <c r="C37" s="22">
        <v>4.377788530608987</v>
      </c>
      <c r="D37" s="67"/>
      <c r="F37" s="22"/>
    </row>
    <row r="38" spans="1:6" ht="12">
      <c r="A38" s="166" t="s">
        <v>63</v>
      </c>
      <c r="B38" s="4" t="s">
        <v>645</v>
      </c>
      <c r="C38" s="22">
        <v>4.3080207632485985</v>
      </c>
      <c r="D38" s="67"/>
      <c r="F38" s="22"/>
    </row>
    <row r="39" spans="1:6" ht="12">
      <c r="A39" s="166" t="s">
        <v>64</v>
      </c>
      <c r="B39" s="4" t="s">
        <v>646</v>
      </c>
      <c r="C39" s="22">
        <v>5.185694534174823</v>
      </c>
      <c r="D39" s="67"/>
      <c r="F39" s="22"/>
    </row>
    <row r="40" spans="1:6" ht="12">
      <c r="A40" s="166" t="s">
        <v>65</v>
      </c>
      <c r="B40" s="4" t="s">
        <v>647</v>
      </c>
      <c r="C40" s="22">
        <v>5.543834849545137</v>
      </c>
      <c r="D40" s="67"/>
      <c r="F40" s="22"/>
    </row>
    <row r="41" spans="1:6" ht="12">
      <c r="A41" s="166" t="s">
        <v>66</v>
      </c>
      <c r="B41" s="4" t="s">
        <v>648</v>
      </c>
      <c r="C41" s="22">
        <v>5.141484893068083</v>
      </c>
      <c r="D41" s="67"/>
      <c r="F41" s="22"/>
    </row>
    <row r="42" spans="1:6" ht="12">
      <c r="A42" s="166" t="s">
        <v>67</v>
      </c>
      <c r="B42" s="4" t="s">
        <v>649</v>
      </c>
      <c r="C42" s="22">
        <v>3.8885470342021446</v>
      </c>
      <c r="D42" s="67"/>
      <c r="F42" s="22"/>
    </row>
    <row r="43" spans="1:6" ht="12">
      <c r="A43" s="166" t="s">
        <v>68</v>
      </c>
      <c r="B43" s="4" t="s">
        <v>650</v>
      </c>
      <c r="C43" s="22">
        <v>4.090059011065436</v>
      </c>
      <c r="D43" s="67"/>
      <c r="F43" s="22"/>
    </row>
    <row r="44" spans="1:6" ht="12">
      <c r="A44" s="166" t="s">
        <v>69</v>
      </c>
      <c r="B44" s="4" t="s">
        <v>651</v>
      </c>
      <c r="C44" s="22">
        <v>4.611236463715212</v>
      </c>
      <c r="D44" s="67"/>
      <c r="F44" s="22"/>
    </row>
    <row r="45" spans="1:6" ht="12">
      <c r="A45" s="166" t="s">
        <v>70</v>
      </c>
      <c r="B45" s="4" t="s">
        <v>652</v>
      </c>
      <c r="C45" s="22">
        <v>4.3891958747661715</v>
      </c>
      <c r="D45" s="67"/>
      <c r="F45" s="22"/>
    </row>
    <row r="46" spans="1:6" ht="12">
      <c r="A46" s="166" t="s">
        <v>71</v>
      </c>
      <c r="B46" s="4" t="s">
        <v>653</v>
      </c>
      <c r="C46" s="22">
        <v>3.8483315787064587</v>
      </c>
      <c r="D46" s="67"/>
      <c r="F46" s="22"/>
    </row>
    <row r="47" spans="1:6" ht="12">
      <c r="A47" s="166" t="s">
        <v>72</v>
      </c>
      <c r="B47" s="4" t="s">
        <v>654</v>
      </c>
      <c r="C47" s="22">
        <v>5.776194635513338</v>
      </c>
      <c r="D47" s="67"/>
      <c r="F47" s="22"/>
    </row>
    <row r="48" spans="1:6" ht="12">
      <c r="A48" s="166" t="s">
        <v>73</v>
      </c>
      <c r="B48" s="4" t="s">
        <v>655</v>
      </c>
      <c r="C48" s="22">
        <v>3.961209078562875</v>
      </c>
      <c r="D48" s="67"/>
      <c r="F48" s="22"/>
    </row>
    <row r="49" spans="1:6" ht="12">
      <c r="A49" s="166" t="s">
        <v>74</v>
      </c>
      <c r="B49" s="4" t="s">
        <v>656</v>
      </c>
      <c r="C49" s="22">
        <v>3.990445938835275</v>
      </c>
      <c r="D49" s="67"/>
      <c r="F49" s="22"/>
    </row>
    <row r="50" spans="1:6" ht="12">
      <c r="A50" s="166" t="s">
        <v>75</v>
      </c>
      <c r="B50" s="4" t="s">
        <v>657</v>
      </c>
      <c r="C50" s="22">
        <v>4.284101840569487</v>
      </c>
      <c r="D50" s="67"/>
      <c r="F50" s="22"/>
    </row>
    <row r="51" spans="1:6" ht="12">
      <c r="A51" s="166" t="s">
        <v>76</v>
      </c>
      <c r="B51" s="4" t="s">
        <v>658</v>
      </c>
      <c r="C51" s="22">
        <v>4.653569604920972</v>
      </c>
      <c r="D51" s="67"/>
      <c r="F51" s="22"/>
    </row>
    <row r="52" spans="1:6" ht="12">
      <c r="A52" s="166" t="s">
        <v>77</v>
      </c>
      <c r="B52" s="4" t="s">
        <v>659</v>
      </c>
      <c r="C52" s="22">
        <v>4.213984419266759</v>
      </c>
      <c r="D52" s="67"/>
      <c r="F52" s="22"/>
    </row>
    <row r="53" spans="1:6" ht="12">
      <c r="A53" s="166" t="s">
        <v>78</v>
      </c>
      <c r="B53" s="4" t="s">
        <v>660</v>
      </c>
      <c r="C53" s="22">
        <v>4.630069386434638</v>
      </c>
      <c r="D53" s="67"/>
      <c r="F53" s="22"/>
    </row>
    <row r="54" spans="1:6" ht="12">
      <c r="A54" s="166" t="s">
        <v>79</v>
      </c>
      <c r="B54" s="4" t="s">
        <v>661</v>
      </c>
      <c r="C54" s="22">
        <v>4.573108901787861</v>
      </c>
      <c r="D54" s="67"/>
      <c r="F54" s="22"/>
    </row>
    <row r="55" spans="1:6" ht="12">
      <c r="A55" s="166" t="s">
        <v>80</v>
      </c>
      <c r="B55" s="4" t="s">
        <v>662</v>
      </c>
      <c r="C55" s="22">
        <v>4.09127730094734</v>
      </c>
      <c r="D55" s="67"/>
      <c r="F55" s="22"/>
    </row>
    <row r="56" spans="1:6" ht="12">
      <c r="A56" s="166" t="s">
        <v>81</v>
      </c>
      <c r="B56" s="4" t="s">
        <v>663</v>
      </c>
      <c r="C56" s="22">
        <v>4.190386122119251</v>
      </c>
      <c r="D56" s="67"/>
      <c r="F56" s="22"/>
    </row>
    <row r="57" spans="1:6" ht="12">
      <c r="A57" s="166" t="s">
        <v>82</v>
      </c>
      <c r="B57" s="4" t="s">
        <v>664</v>
      </c>
      <c r="C57" s="22">
        <v>3.9070442005505592</v>
      </c>
      <c r="D57" s="67"/>
      <c r="F57" s="22"/>
    </row>
    <row r="58" spans="1:6" ht="12">
      <c r="A58" s="166" t="s">
        <v>83</v>
      </c>
      <c r="B58" s="4" t="s">
        <v>665</v>
      </c>
      <c r="C58" s="22">
        <v>3.9030720649864414</v>
      </c>
      <c r="D58" s="67"/>
      <c r="F58" s="22"/>
    </row>
    <row r="59" spans="1:6" ht="12">
      <c r="A59" s="166" t="s">
        <v>84</v>
      </c>
      <c r="B59" s="4" t="s">
        <v>666</v>
      </c>
      <c r="C59" s="22">
        <v>4.364672762458925</v>
      </c>
      <c r="D59" s="67"/>
      <c r="F59" s="22"/>
    </row>
    <row r="60" spans="1:6" ht="12">
      <c r="A60" s="168" t="s">
        <v>85</v>
      </c>
      <c r="B60" s="4" t="s">
        <v>667</v>
      </c>
      <c r="C60" s="22">
        <v>4.123994349935516</v>
      </c>
      <c r="D60" s="67"/>
      <c r="F60" s="22"/>
    </row>
    <row r="61" spans="1:6" ht="12">
      <c r="A61" s="166" t="s">
        <v>86</v>
      </c>
      <c r="B61" s="4" t="s">
        <v>668</v>
      </c>
      <c r="C61" s="22">
        <v>3.7562119453236362</v>
      </c>
      <c r="D61" s="67"/>
      <c r="F61" s="22"/>
    </row>
    <row r="62" spans="1:6" ht="12">
      <c r="A62" s="166" t="s">
        <v>87</v>
      </c>
      <c r="B62" s="4" t="s">
        <v>669</v>
      </c>
      <c r="C62" s="22">
        <v>4.236458158644977</v>
      </c>
      <c r="D62" s="67"/>
      <c r="F62" s="22"/>
    </row>
    <row r="63" spans="1:6" ht="12">
      <c r="A63" s="166" t="s">
        <v>88</v>
      </c>
      <c r="B63" s="4" t="s">
        <v>670</v>
      </c>
      <c r="C63" s="22">
        <v>4.279488002161468</v>
      </c>
      <c r="D63" s="67"/>
      <c r="F63" s="22"/>
    </row>
    <row r="64" spans="1:6" ht="12">
      <c r="A64" s="166" t="s">
        <v>89</v>
      </c>
      <c r="B64" s="4" t="s">
        <v>671</v>
      </c>
      <c r="C64" s="22">
        <v>4.443336416758793</v>
      </c>
      <c r="D64" s="67"/>
      <c r="F64" s="22"/>
    </row>
    <row r="65" spans="1:6" ht="12">
      <c r="A65" s="166" t="s">
        <v>90</v>
      </c>
      <c r="B65" s="4" t="s">
        <v>672</v>
      </c>
      <c r="C65" s="22">
        <v>4.412899358205797</v>
      </c>
      <c r="D65" s="67"/>
      <c r="F65" s="22"/>
    </row>
    <row r="66" spans="1:6" ht="12">
      <c r="A66" s="166" t="s">
        <v>91</v>
      </c>
      <c r="B66" s="4" t="s">
        <v>673</v>
      </c>
      <c r="C66" s="22">
        <v>4.633950743364545</v>
      </c>
      <c r="D66" s="67"/>
      <c r="F66" s="22"/>
    </row>
    <row r="67" spans="1:6" ht="12">
      <c r="A67" s="166" t="s">
        <v>92</v>
      </c>
      <c r="B67" s="4" t="s">
        <v>674</v>
      </c>
      <c r="C67" s="22">
        <v>4.276313875942687</v>
      </c>
      <c r="D67" s="67"/>
      <c r="F67" s="22"/>
    </row>
    <row r="68" spans="1:6" ht="12">
      <c r="A68" s="166" t="s">
        <v>93</v>
      </c>
      <c r="B68" s="4" t="s">
        <v>675</v>
      </c>
      <c r="C68" s="22">
        <v>4.629821964457602</v>
      </c>
      <c r="D68" s="67"/>
      <c r="F68" s="22"/>
    </row>
    <row r="69" spans="1:6" ht="12">
      <c r="A69" s="166" t="s">
        <v>95</v>
      </c>
      <c r="B69" s="4" t="s">
        <v>441</v>
      </c>
      <c r="C69" s="22">
        <v>4.939274067699071</v>
      </c>
      <c r="D69" s="67"/>
      <c r="F69" s="34"/>
    </row>
    <row r="70" spans="1:6" ht="12">
      <c r="A70" s="166" t="s">
        <v>166</v>
      </c>
      <c r="B70" s="4" t="s">
        <v>676</v>
      </c>
      <c r="C70" s="34" t="s">
        <v>603</v>
      </c>
      <c r="D70" s="67"/>
      <c r="F70" s="22"/>
    </row>
    <row r="71" spans="1:6" ht="12">
      <c r="A71" s="166" t="s">
        <v>167</v>
      </c>
      <c r="B71" s="4" t="s">
        <v>677</v>
      </c>
      <c r="C71" s="34" t="s">
        <v>603</v>
      </c>
      <c r="D71" s="67"/>
      <c r="F71" s="22"/>
    </row>
    <row r="72" spans="1:6" ht="12">
      <c r="A72" s="166" t="s">
        <v>146</v>
      </c>
      <c r="B72" s="4" t="s">
        <v>678</v>
      </c>
      <c r="C72" s="22">
        <v>4.5111834863426425</v>
      </c>
      <c r="D72" s="67"/>
      <c r="F72" s="22"/>
    </row>
    <row r="73" spans="1:6" ht="12">
      <c r="A73" s="166" t="s">
        <v>147</v>
      </c>
      <c r="B73" s="4" t="s">
        <v>679</v>
      </c>
      <c r="C73" s="22">
        <v>5.2063888018385045</v>
      </c>
      <c r="D73" s="67"/>
      <c r="F73" s="22"/>
    </row>
    <row r="74" spans="1:6" ht="12">
      <c r="A74" s="166" t="s">
        <v>148</v>
      </c>
      <c r="B74" s="4" t="s">
        <v>680</v>
      </c>
      <c r="C74" s="22">
        <v>4.25438343714672</v>
      </c>
      <c r="D74" s="67"/>
      <c r="F74" s="22"/>
    </row>
    <row r="75" spans="1:6" ht="12">
      <c r="A75" s="166" t="s">
        <v>149</v>
      </c>
      <c r="B75" s="4" t="s">
        <v>681</v>
      </c>
      <c r="C75" s="22">
        <v>4.094157704884873</v>
      </c>
      <c r="D75" s="67"/>
      <c r="F75" s="22"/>
    </row>
    <row r="76" spans="1:6" ht="12">
      <c r="A76" s="166" t="s">
        <v>150</v>
      </c>
      <c r="B76" s="4" t="s">
        <v>682</v>
      </c>
      <c r="C76" s="22">
        <v>3.5466408973024763</v>
      </c>
      <c r="D76" s="67"/>
      <c r="F76" s="22"/>
    </row>
    <row r="77" spans="1:6" ht="12">
      <c r="A77" s="166" t="s">
        <v>151</v>
      </c>
      <c r="B77" s="4" t="s">
        <v>683</v>
      </c>
      <c r="C77" s="22">
        <v>3.2895150282020245</v>
      </c>
      <c r="D77" s="67"/>
      <c r="F77" s="22"/>
    </row>
    <row r="78" spans="1:6" ht="12">
      <c r="A78" s="166" t="s">
        <v>152</v>
      </c>
      <c r="B78" s="4" t="s">
        <v>684</v>
      </c>
      <c r="C78" s="22">
        <v>4.0654854027435805</v>
      </c>
      <c r="D78" s="67"/>
      <c r="F78" s="22"/>
    </row>
    <row r="79" spans="1:6" ht="12">
      <c r="A79" s="166" t="s">
        <v>153</v>
      </c>
      <c r="B79" s="4" t="s">
        <v>685</v>
      </c>
      <c r="C79" s="22">
        <v>3.7161554528897898</v>
      </c>
      <c r="D79" s="67"/>
      <c r="F79" s="22"/>
    </row>
    <row r="80" spans="1:6" ht="12">
      <c r="A80" s="166" t="s">
        <v>154</v>
      </c>
      <c r="B80" s="4" t="s">
        <v>686</v>
      </c>
      <c r="C80" s="22">
        <v>3.155046090408765</v>
      </c>
      <c r="D80" s="67"/>
      <c r="F80" s="22"/>
    </row>
    <row r="81" spans="1:6" ht="12">
      <c r="A81" s="166" t="s">
        <v>155</v>
      </c>
      <c r="B81" s="4" t="s">
        <v>687</v>
      </c>
      <c r="C81" s="22">
        <v>5.253767161176766</v>
      </c>
      <c r="D81" s="67"/>
      <c r="F81" s="22"/>
    </row>
    <row r="82" spans="1:6" ht="12">
      <c r="A82" s="166" t="s">
        <v>156</v>
      </c>
      <c r="B82" s="4" t="s">
        <v>688</v>
      </c>
      <c r="C82" s="22">
        <v>2.993212457137489</v>
      </c>
      <c r="D82" s="67"/>
      <c r="F82" s="22"/>
    </row>
    <row r="83" spans="1:6" ht="12">
      <c r="A83" s="166" t="s">
        <v>157</v>
      </c>
      <c r="B83" s="4" t="s">
        <v>689</v>
      </c>
      <c r="C83" s="22">
        <v>4.820336073249401</v>
      </c>
      <c r="D83" s="67"/>
      <c r="F83" s="22"/>
    </row>
    <row r="84" spans="1:6" ht="12">
      <c r="A84" s="166" t="s">
        <v>158</v>
      </c>
      <c r="B84" s="4" t="s">
        <v>690</v>
      </c>
      <c r="C84" s="22">
        <v>4.05148545652512</v>
      </c>
      <c r="D84" s="67"/>
      <c r="F84" s="22"/>
    </row>
    <row r="85" spans="1:6" ht="12">
      <c r="A85" s="166" t="s">
        <v>96</v>
      </c>
      <c r="B85" s="4" t="s">
        <v>691</v>
      </c>
      <c r="C85" s="22">
        <v>3.7344205558038737</v>
      </c>
      <c r="D85" s="67"/>
      <c r="F85" s="22"/>
    </row>
    <row r="86" spans="1:6" ht="12">
      <c r="A86" s="166" t="s">
        <v>97</v>
      </c>
      <c r="B86" s="4" t="s">
        <v>692</v>
      </c>
      <c r="C86" s="22">
        <v>3.6287685999635753</v>
      </c>
      <c r="D86" s="67"/>
      <c r="F86" s="22"/>
    </row>
    <row r="87" spans="1:6" ht="12">
      <c r="A87" s="166" t="s">
        <v>98</v>
      </c>
      <c r="B87" s="4" t="s">
        <v>693</v>
      </c>
      <c r="C87" s="22">
        <v>3.991265791760433</v>
      </c>
      <c r="D87" s="67"/>
      <c r="F87" s="22"/>
    </row>
    <row r="88" spans="1:6" ht="12">
      <c r="A88" s="166" t="s">
        <v>99</v>
      </c>
      <c r="B88" s="4" t="s">
        <v>694</v>
      </c>
      <c r="C88" s="22">
        <v>4.865296080039471</v>
      </c>
      <c r="D88" s="67"/>
      <c r="F88" s="22"/>
    </row>
    <row r="89" spans="1:6" ht="12">
      <c r="A89" s="166" t="s">
        <v>100</v>
      </c>
      <c r="B89" s="4" t="s">
        <v>695</v>
      </c>
      <c r="C89" s="22">
        <v>4.1317603695024</v>
      </c>
      <c r="D89" s="67"/>
      <c r="F89" s="22"/>
    </row>
    <row r="90" spans="1:6" ht="12">
      <c r="A90" s="166" t="s">
        <v>101</v>
      </c>
      <c r="B90" s="4" t="s">
        <v>696</v>
      </c>
      <c r="C90" s="22">
        <v>3.7400313240772096</v>
      </c>
      <c r="D90" s="67"/>
      <c r="F90" s="22"/>
    </row>
    <row r="91" spans="1:6" ht="12">
      <c r="A91" s="166" t="s">
        <v>102</v>
      </c>
      <c r="B91" s="4" t="s">
        <v>697</v>
      </c>
      <c r="C91" s="22">
        <v>3.4215986277281663</v>
      </c>
      <c r="D91" s="67"/>
      <c r="F91" s="22"/>
    </row>
    <row r="92" spans="1:6" ht="12">
      <c r="A92" s="166" t="s">
        <v>103</v>
      </c>
      <c r="B92" s="4" t="s">
        <v>698</v>
      </c>
      <c r="C92" s="22">
        <v>5.387382250717263</v>
      </c>
      <c r="D92" s="67"/>
      <c r="F92" s="22"/>
    </row>
    <row r="93" spans="1:6" ht="12">
      <c r="A93" s="166" t="s">
        <v>104</v>
      </c>
      <c r="B93" s="4" t="s">
        <v>699</v>
      </c>
      <c r="C93" s="22">
        <v>3.364509595402</v>
      </c>
      <c r="D93" s="67"/>
      <c r="F93" s="22"/>
    </row>
    <row r="94" spans="1:6" ht="12">
      <c r="A94" s="166" t="s">
        <v>105</v>
      </c>
      <c r="B94" s="4" t="s">
        <v>700</v>
      </c>
      <c r="C94" s="22">
        <v>3.5602874397881332</v>
      </c>
      <c r="D94" s="67"/>
      <c r="F94" s="22"/>
    </row>
    <row r="95" spans="1:6" ht="12">
      <c r="A95" s="166" t="s">
        <v>106</v>
      </c>
      <c r="B95" s="4" t="s">
        <v>701</v>
      </c>
      <c r="C95" s="22">
        <v>3.9042729305215014</v>
      </c>
      <c r="D95" s="67"/>
      <c r="F95" s="22"/>
    </row>
    <row r="96" spans="1:6" ht="12">
      <c r="A96" s="166" t="s">
        <v>107</v>
      </c>
      <c r="B96" s="4" t="s">
        <v>702</v>
      </c>
      <c r="C96" s="22">
        <v>4.419625903507024</v>
      </c>
      <c r="D96" s="67"/>
      <c r="F96" s="22"/>
    </row>
    <row r="97" spans="1:6" ht="12">
      <c r="A97" s="166" t="s">
        <v>108</v>
      </c>
      <c r="B97" s="4" t="s">
        <v>703</v>
      </c>
      <c r="C97" s="22">
        <v>4.566959176543679</v>
      </c>
      <c r="D97" s="67"/>
      <c r="F97" s="22"/>
    </row>
    <row r="98" spans="1:6" ht="12">
      <c r="A98" s="166" t="s">
        <v>109</v>
      </c>
      <c r="B98" s="4" t="s">
        <v>704</v>
      </c>
      <c r="C98" s="22">
        <v>4.673021943340883</v>
      </c>
      <c r="D98" s="67"/>
      <c r="F98" s="22"/>
    </row>
    <row r="99" spans="1:6" ht="12">
      <c r="A99" s="166" t="s">
        <v>110</v>
      </c>
      <c r="B99" s="4" t="s">
        <v>705</v>
      </c>
      <c r="C99" s="22">
        <v>5.253559148834519</v>
      </c>
      <c r="D99" s="67"/>
      <c r="F99" s="22"/>
    </row>
    <row r="100" spans="1:6" ht="12">
      <c r="A100" s="166" t="s">
        <v>111</v>
      </c>
      <c r="B100" s="4" t="s">
        <v>706</v>
      </c>
      <c r="C100" s="22">
        <v>5.174877092273154</v>
      </c>
      <c r="D100" s="67"/>
      <c r="F100" s="22"/>
    </row>
    <row r="101" spans="1:6" ht="12">
      <c r="A101" s="166" t="s">
        <v>112</v>
      </c>
      <c r="B101" s="4" t="s">
        <v>707</v>
      </c>
      <c r="C101" s="22">
        <v>6.519971870604782</v>
      </c>
      <c r="D101" s="67"/>
      <c r="F101" s="22"/>
    </row>
    <row r="102" spans="1:6" ht="12">
      <c r="A102" s="166" t="s">
        <v>113</v>
      </c>
      <c r="B102" s="4" t="s">
        <v>708</v>
      </c>
      <c r="C102" s="22">
        <v>6.419996737889415</v>
      </c>
      <c r="D102" s="67"/>
      <c r="F102" s="22"/>
    </row>
    <row r="103" spans="1:6" ht="12">
      <c r="A103" s="166" t="s">
        <v>114</v>
      </c>
      <c r="B103" s="4" t="s">
        <v>709</v>
      </c>
      <c r="C103" s="22">
        <v>6.788304774059546</v>
      </c>
      <c r="D103" s="67"/>
      <c r="F103" s="22"/>
    </row>
    <row r="104" spans="1:6" ht="12">
      <c r="A104" s="166" t="s">
        <v>120</v>
      </c>
      <c r="B104" s="4" t="s">
        <v>710</v>
      </c>
      <c r="C104" s="22">
        <v>6.005160667710385</v>
      </c>
      <c r="D104" s="67"/>
      <c r="F104" s="34"/>
    </row>
    <row r="105" spans="1:6" ht="12">
      <c r="A105" s="166" t="s">
        <v>121</v>
      </c>
      <c r="B105" s="4" t="s">
        <v>711</v>
      </c>
      <c r="C105" s="22">
        <v>4.495437186546218</v>
      </c>
      <c r="D105" s="67"/>
      <c r="F105" s="34"/>
    </row>
    <row r="106" spans="1:6" ht="12">
      <c r="A106" s="166" t="s">
        <v>122</v>
      </c>
      <c r="B106" s="4" t="s">
        <v>712</v>
      </c>
      <c r="C106" s="22">
        <v>4.904650535216335</v>
      </c>
      <c r="D106" s="67"/>
      <c r="F106" s="34"/>
    </row>
    <row r="107" spans="1:6" ht="12">
      <c r="A107" s="166" t="s">
        <v>123</v>
      </c>
      <c r="B107" s="4" t="s">
        <v>713</v>
      </c>
      <c r="C107" s="22">
        <v>4.813542298759181</v>
      </c>
      <c r="D107" s="67"/>
      <c r="F107" s="34"/>
    </row>
    <row r="108" spans="1:6" ht="12">
      <c r="A108" s="166" t="s">
        <v>124</v>
      </c>
      <c r="B108" s="4" t="s">
        <v>714</v>
      </c>
      <c r="C108" s="22">
        <v>3.8133010984027935</v>
      </c>
      <c r="D108" s="67"/>
      <c r="F108" s="34"/>
    </row>
    <row r="109" spans="1:6" ht="12">
      <c r="A109" s="166" t="s">
        <v>125</v>
      </c>
      <c r="B109" s="4" t="s">
        <v>715</v>
      </c>
      <c r="C109" s="22">
        <v>4.037704374030261</v>
      </c>
      <c r="D109" s="67"/>
      <c r="F109" s="34"/>
    </row>
    <row r="110" spans="1:6" ht="12">
      <c r="A110" s="166" t="s">
        <v>126</v>
      </c>
      <c r="B110" s="4" t="s">
        <v>716</v>
      </c>
      <c r="C110" s="22">
        <v>3.576269712026946</v>
      </c>
      <c r="D110" s="67"/>
      <c r="F110" s="34"/>
    </row>
    <row r="111" spans="1:6" ht="12">
      <c r="A111" s="166" t="s">
        <v>127</v>
      </c>
      <c r="B111" s="4" t="s">
        <v>717</v>
      </c>
      <c r="C111" s="22">
        <v>4.973152192432198</v>
      </c>
      <c r="D111" s="67"/>
      <c r="F111" s="34"/>
    </row>
    <row r="112" spans="1:6" ht="12">
      <c r="A112" s="166" t="s">
        <v>128</v>
      </c>
      <c r="B112" s="4" t="s">
        <v>718</v>
      </c>
      <c r="C112" s="22">
        <v>4.730857079017111</v>
      </c>
      <c r="D112" s="67"/>
      <c r="F112" s="34"/>
    </row>
    <row r="113" spans="1:6" ht="12">
      <c r="A113" s="166" t="s">
        <v>129</v>
      </c>
      <c r="B113" s="4" t="s">
        <v>719</v>
      </c>
      <c r="C113" s="22">
        <v>5.208393086964516</v>
      </c>
      <c r="D113" s="67"/>
      <c r="F113" s="34"/>
    </row>
    <row r="114" spans="1:6" ht="12">
      <c r="A114" s="166" t="s">
        <v>130</v>
      </c>
      <c r="B114" s="4" t="s">
        <v>720</v>
      </c>
      <c r="C114" s="22">
        <v>4.459334412088622</v>
      </c>
      <c r="D114" s="67"/>
      <c r="F114" s="34"/>
    </row>
    <row r="115" spans="1:6" ht="12">
      <c r="A115" s="166" t="s">
        <v>131</v>
      </c>
      <c r="B115" s="4" t="s">
        <v>721</v>
      </c>
      <c r="C115" s="22">
        <v>4.213141725634082</v>
      </c>
      <c r="D115" s="67"/>
      <c r="F115" s="34"/>
    </row>
    <row r="116" spans="1:6" ht="12">
      <c r="A116" s="166" t="s">
        <v>132</v>
      </c>
      <c r="B116" s="4" t="s">
        <v>722</v>
      </c>
      <c r="C116" s="22">
        <v>3.8228314642588033</v>
      </c>
      <c r="D116" s="67"/>
      <c r="F116" s="34"/>
    </row>
    <row r="117" spans="1:6" ht="12">
      <c r="A117" s="166" t="s">
        <v>133</v>
      </c>
      <c r="B117" s="4" t="s">
        <v>723</v>
      </c>
      <c r="C117" s="22">
        <v>3.4021305587342323</v>
      </c>
      <c r="D117" s="67"/>
      <c r="F117" s="34"/>
    </row>
    <row r="118" spans="1:6" ht="12">
      <c r="A118" s="166" t="s">
        <v>134</v>
      </c>
      <c r="B118" s="4" t="s">
        <v>724</v>
      </c>
      <c r="C118" s="22">
        <v>3.550789736419797</v>
      </c>
      <c r="D118" s="67"/>
      <c r="F118" s="34"/>
    </row>
    <row r="119" spans="1:6" ht="12">
      <c r="A119" s="166" t="s">
        <v>135</v>
      </c>
      <c r="B119" s="4" t="s">
        <v>725</v>
      </c>
      <c r="C119" s="22">
        <v>3.5091199101718225</v>
      </c>
      <c r="D119" s="67"/>
      <c r="F119" s="34"/>
    </row>
    <row r="120" spans="1:6" ht="12">
      <c r="A120" s="166" t="s">
        <v>136</v>
      </c>
      <c r="B120" s="4" t="s">
        <v>726</v>
      </c>
      <c r="C120" s="22">
        <v>2.8560798133968865</v>
      </c>
      <c r="D120" s="67"/>
      <c r="F120" s="34"/>
    </row>
    <row r="121" spans="1:6" ht="12">
      <c r="A121" s="166" t="s">
        <v>137</v>
      </c>
      <c r="B121" s="4" t="s">
        <v>727</v>
      </c>
      <c r="C121" s="22">
        <v>4.709216053653846</v>
      </c>
      <c r="D121" s="67"/>
      <c r="F121" s="34"/>
    </row>
    <row r="122" spans="1:6" ht="12">
      <c r="A122" s="166" t="s">
        <v>138</v>
      </c>
      <c r="B122" s="4" t="s">
        <v>728</v>
      </c>
      <c r="C122" s="22">
        <v>3.5395779078730807</v>
      </c>
      <c r="D122" s="67"/>
      <c r="F122" s="34"/>
    </row>
    <row r="123" spans="1:6" ht="12">
      <c r="A123" s="166" t="s">
        <v>139</v>
      </c>
      <c r="B123" s="4" t="s">
        <v>729</v>
      </c>
      <c r="C123" s="22">
        <v>3.4271745529247672</v>
      </c>
      <c r="D123" s="67"/>
      <c r="F123" s="34"/>
    </row>
    <row r="124" spans="1:6" ht="12">
      <c r="A124" s="166" t="s">
        <v>140</v>
      </c>
      <c r="B124" s="4" t="s">
        <v>730</v>
      </c>
      <c r="C124" s="22">
        <v>3.642923224022534</v>
      </c>
      <c r="D124" s="67"/>
      <c r="F124" s="34"/>
    </row>
    <row r="125" spans="1:6" ht="12">
      <c r="A125" s="166" t="s">
        <v>141</v>
      </c>
      <c r="B125" s="4" t="s">
        <v>731</v>
      </c>
      <c r="C125" s="22">
        <v>3.686710047424727</v>
      </c>
      <c r="D125" s="67"/>
      <c r="F125" s="34"/>
    </row>
    <row r="126" spans="1:6" ht="12">
      <c r="A126" s="166" t="s">
        <v>142</v>
      </c>
      <c r="B126" s="4" t="s">
        <v>732</v>
      </c>
      <c r="C126" s="34" t="s">
        <v>603</v>
      </c>
      <c r="D126" s="67"/>
      <c r="F126" s="34"/>
    </row>
    <row r="127" spans="1:6" ht="12">
      <c r="A127" s="166" t="s">
        <v>143</v>
      </c>
      <c r="B127" s="4" t="s">
        <v>733</v>
      </c>
      <c r="C127" s="34" t="s">
        <v>603</v>
      </c>
      <c r="D127" s="67"/>
      <c r="F127" s="34"/>
    </row>
    <row r="128" spans="1:6" ht="12">
      <c r="A128" s="166" t="s">
        <v>144</v>
      </c>
      <c r="B128" s="4" t="s">
        <v>734</v>
      </c>
      <c r="C128" s="34" t="s">
        <v>603</v>
      </c>
      <c r="D128" s="67"/>
      <c r="F128" s="34"/>
    </row>
    <row r="129" spans="1:6" ht="12">
      <c r="A129" s="166" t="s">
        <v>145</v>
      </c>
      <c r="B129" s="4" t="s">
        <v>735</v>
      </c>
      <c r="C129" s="34" t="s">
        <v>603</v>
      </c>
      <c r="D129" s="67"/>
      <c r="F129" s="34"/>
    </row>
    <row r="130" spans="1:6" ht="12">
      <c r="A130" s="166" t="s">
        <v>168</v>
      </c>
      <c r="B130" s="4" t="s">
        <v>736</v>
      </c>
      <c r="C130" s="22">
        <v>3.7175457243148577</v>
      </c>
      <c r="D130" s="67"/>
      <c r="F130" s="22"/>
    </row>
    <row r="131" spans="1:6" ht="12">
      <c r="A131" s="166" t="s">
        <v>169</v>
      </c>
      <c r="B131" s="4" t="s">
        <v>967</v>
      </c>
      <c r="C131" s="22">
        <v>4.096722781153502</v>
      </c>
      <c r="D131" s="67"/>
      <c r="F131" s="22"/>
    </row>
    <row r="132" spans="1:6" ht="12">
      <c r="A132" s="166" t="s">
        <v>170</v>
      </c>
      <c r="B132" s="4" t="s">
        <v>968</v>
      </c>
      <c r="C132" s="22">
        <v>2.9051613944736583</v>
      </c>
      <c r="D132" s="67"/>
      <c r="F132" s="22"/>
    </row>
    <row r="133" spans="1:6" ht="12">
      <c r="A133" s="166" t="s">
        <v>171</v>
      </c>
      <c r="B133" s="4" t="s">
        <v>969</v>
      </c>
      <c r="C133" s="22">
        <v>4.538284065400064</v>
      </c>
      <c r="D133" s="67"/>
      <c r="F133" s="22"/>
    </row>
    <row r="134" spans="1:6" ht="12">
      <c r="A134" s="166" t="s">
        <v>172</v>
      </c>
      <c r="B134" s="4" t="s">
        <v>970</v>
      </c>
      <c r="C134" s="22">
        <v>4.898355635656071</v>
      </c>
      <c r="D134" s="67"/>
      <c r="F134" s="22"/>
    </row>
    <row r="135" spans="1:6" ht="12">
      <c r="A135" s="166" t="s">
        <v>173</v>
      </c>
      <c r="B135" s="4" t="s">
        <v>971</v>
      </c>
      <c r="C135" s="22">
        <v>3.9804786377234027</v>
      </c>
      <c r="D135" s="67"/>
      <c r="F135" s="22"/>
    </row>
    <row r="136" spans="1:6" ht="12">
      <c r="A136" s="166" t="s">
        <v>174</v>
      </c>
      <c r="B136" s="4" t="s">
        <v>972</v>
      </c>
      <c r="C136" s="22">
        <v>4.288043681513893</v>
      </c>
      <c r="D136" s="67"/>
      <c r="F136" s="22"/>
    </row>
    <row r="137" spans="1:6" ht="12">
      <c r="A137" s="166" t="s">
        <v>175</v>
      </c>
      <c r="B137" s="4" t="s">
        <v>973</v>
      </c>
      <c r="C137" s="22">
        <v>3.4068168495100912</v>
      </c>
      <c r="D137" s="67"/>
      <c r="F137" s="22"/>
    </row>
    <row r="138" spans="1:6" ht="12">
      <c r="A138" s="166" t="s">
        <v>176</v>
      </c>
      <c r="B138" s="4" t="s">
        <v>974</v>
      </c>
      <c r="C138" s="22">
        <v>3.2747787338281817</v>
      </c>
      <c r="D138" s="67"/>
      <c r="F138" s="22"/>
    </row>
    <row r="139" spans="1:6" ht="12">
      <c r="A139" s="166" t="s">
        <v>177</v>
      </c>
      <c r="B139" s="4" t="s">
        <v>975</v>
      </c>
      <c r="C139" s="22">
        <v>3.270621919995595</v>
      </c>
      <c r="D139" s="67"/>
      <c r="F139" s="22"/>
    </row>
    <row r="140" spans="1:6" ht="12">
      <c r="A140" s="166" t="s">
        <v>178</v>
      </c>
      <c r="B140" s="4" t="s">
        <v>976</v>
      </c>
      <c r="C140" s="22">
        <v>3.218056445678749</v>
      </c>
      <c r="D140" s="67"/>
      <c r="F140" s="22"/>
    </row>
    <row r="141" spans="1:6" ht="12">
      <c r="A141" s="166" t="s">
        <v>179</v>
      </c>
      <c r="B141" s="4" t="s">
        <v>977</v>
      </c>
      <c r="C141" s="22">
        <v>3.3749627223066208</v>
      </c>
      <c r="D141" s="67"/>
      <c r="F141" s="22"/>
    </row>
    <row r="142" spans="1:6" ht="12">
      <c r="A142" s="166" t="s">
        <v>180</v>
      </c>
      <c r="B142" s="4" t="s">
        <v>978</v>
      </c>
      <c r="C142" s="22">
        <v>4.548562768084059</v>
      </c>
      <c r="D142" s="67"/>
      <c r="F142" s="22"/>
    </row>
    <row r="143" spans="1:6" ht="12">
      <c r="A143" s="166" t="s">
        <v>181</v>
      </c>
      <c r="B143" s="4" t="s">
        <v>979</v>
      </c>
      <c r="C143" s="22">
        <v>3.6704288345172325</v>
      </c>
      <c r="D143" s="67"/>
      <c r="F143" s="22"/>
    </row>
    <row r="144" spans="1:6" ht="12">
      <c r="A144" s="166" t="s">
        <v>182</v>
      </c>
      <c r="B144" s="4" t="s">
        <v>980</v>
      </c>
      <c r="C144" s="22">
        <v>3.4834241194821147</v>
      </c>
      <c r="D144" s="67"/>
      <c r="F144" s="22"/>
    </row>
    <row r="145" spans="1:6" ht="12">
      <c r="A145" s="166" t="s">
        <v>183</v>
      </c>
      <c r="B145" s="4" t="s">
        <v>981</v>
      </c>
      <c r="C145" s="22">
        <v>5.540394423078583</v>
      </c>
      <c r="D145" s="67"/>
      <c r="F145" s="22"/>
    </row>
    <row r="146" spans="1:6" ht="12">
      <c r="A146" s="166" t="s">
        <v>184</v>
      </c>
      <c r="B146" s="4" t="s">
        <v>982</v>
      </c>
      <c r="C146" s="22">
        <v>5.041811069271187</v>
      </c>
      <c r="D146" s="67"/>
      <c r="F146" s="22"/>
    </row>
    <row r="147" spans="1:6" ht="12">
      <c r="A147" s="166" t="s">
        <v>185</v>
      </c>
      <c r="B147" s="4" t="s">
        <v>983</v>
      </c>
      <c r="C147" s="22">
        <v>4.307064038679235</v>
      </c>
      <c r="D147" s="67"/>
      <c r="F147" s="22"/>
    </row>
    <row r="148" spans="1:6" ht="12">
      <c r="A148" s="166" t="s">
        <v>186</v>
      </c>
      <c r="B148" s="4" t="s">
        <v>984</v>
      </c>
      <c r="C148" s="22">
        <v>4.602713743310311</v>
      </c>
      <c r="D148" s="67"/>
      <c r="F148" s="22"/>
    </row>
    <row r="149" spans="1:6" ht="12">
      <c r="A149" s="166" t="s">
        <v>187</v>
      </c>
      <c r="B149" s="4" t="s">
        <v>985</v>
      </c>
      <c r="C149" s="22">
        <v>4.503478221980086</v>
      </c>
      <c r="D149" s="67"/>
      <c r="F149" s="22"/>
    </row>
    <row r="150" spans="1:6" ht="12">
      <c r="A150" s="166" t="s">
        <v>188</v>
      </c>
      <c r="B150" s="4" t="s">
        <v>986</v>
      </c>
      <c r="C150" s="22">
        <v>5.183410608474607</v>
      </c>
      <c r="D150" s="67"/>
      <c r="F150" s="22"/>
    </row>
    <row r="151" spans="1:6" ht="12">
      <c r="A151" s="166" t="s">
        <v>44</v>
      </c>
      <c r="B151" s="4" t="s">
        <v>442</v>
      </c>
      <c r="C151" s="22">
        <v>5.79897443101995</v>
      </c>
      <c r="D151" s="67"/>
      <c r="F151" s="34"/>
    </row>
    <row r="152" spans="1:6" ht="12">
      <c r="A152" s="166" t="s">
        <v>191</v>
      </c>
      <c r="B152" s="4" t="s">
        <v>443</v>
      </c>
      <c r="C152" s="22">
        <v>4.883831160142137</v>
      </c>
      <c r="D152" s="67"/>
      <c r="F152" s="34"/>
    </row>
    <row r="153" spans="1:6" ht="12">
      <c r="A153" s="166" t="s">
        <v>189</v>
      </c>
      <c r="B153" s="4" t="s">
        <v>444</v>
      </c>
      <c r="C153" s="22">
        <v>5.415238357239335</v>
      </c>
      <c r="D153" s="67"/>
      <c r="F153" s="34"/>
    </row>
    <row r="154" spans="1:6" ht="12">
      <c r="A154" s="166" t="s">
        <v>190</v>
      </c>
      <c r="B154" s="4" t="s">
        <v>987</v>
      </c>
      <c r="C154" s="22">
        <v>4.865044796203832</v>
      </c>
      <c r="D154" s="67"/>
      <c r="F154" s="34"/>
    </row>
    <row r="155" spans="1:6" ht="12">
      <c r="A155" s="166" t="s">
        <v>159</v>
      </c>
      <c r="B155" s="4" t="s">
        <v>988</v>
      </c>
      <c r="C155" s="22">
        <v>4.478970851153531</v>
      </c>
      <c r="D155" s="67"/>
      <c r="F155" s="22"/>
    </row>
    <row r="156" spans="1:6" ht="12">
      <c r="A156" s="166" t="s">
        <v>160</v>
      </c>
      <c r="B156" s="4" t="s">
        <v>989</v>
      </c>
      <c r="C156" s="22">
        <v>5.664895766740883</v>
      </c>
      <c r="D156" s="67"/>
      <c r="F156" s="22"/>
    </row>
    <row r="157" spans="1:6" ht="12">
      <c r="A157" s="166" t="s">
        <v>161</v>
      </c>
      <c r="B157" s="4" t="s">
        <v>990</v>
      </c>
      <c r="C157" s="22">
        <v>4.7600264449006575</v>
      </c>
      <c r="D157" s="67"/>
      <c r="F157" s="22"/>
    </row>
    <row r="158" spans="1:6" ht="12">
      <c r="A158" s="166" t="s">
        <v>162</v>
      </c>
      <c r="B158" s="4" t="s">
        <v>991</v>
      </c>
      <c r="C158" s="22">
        <v>4.865664654603747</v>
      </c>
      <c r="D158" s="67"/>
      <c r="F158" s="22"/>
    </row>
    <row r="159" spans="1:6" ht="12">
      <c r="A159" s="166" t="s">
        <v>163</v>
      </c>
      <c r="B159" s="4" t="s">
        <v>992</v>
      </c>
      <c r="C159" s="22">
        <v>4.866926592135147</v>
      </c>
      <c r="D159" s="67"/>
      <c r="F159" s="22"/>
    </row>
    <row r="160" spans="1:6" ht="12">
      <c r="A160" s="166" t="s">
        <v>164</v>
      </c>
      <c r="B160" s="4" t="s">
        <v>993</v>
      </c>
      <c r="C160" s="22">
        <v>5.178583124113088</v>
      </c>
      <c r="D160" s="67"/>
      <c r="F160" s="22"/>
    </row>
    <row r="161" spans="1:6" ht="12">
      <c r="A161" s="166" t="s">
        <v>165</v>
      </c>
      <c r="B161" s="4" t="s">
        <v>994</v>
      </c>
      <c r="C161" s="22">
        <v>4.426993549860152</v>
      </c>
      <c r="D161" s="67"/>
      <c r="F161" s="22"/>
    </row>
    <row r="162" spans="1:6" ht="12">
      <c r="A162" s="166" t="s">
        <v>192</v>
      </c>
      <c r="B162" s="4" t="s">
        <v>445</v>
      </c>
      <c r="C162" s="22">
        <v>6.120587872051377</v>
      </c>
      <c r="D162" s="67"/>
      <c r="F162" s="34"/>
    </row>
    <row r="163" spans="1:6" ht="12">
      <c r="A163" s="166" t="s">
        <v>193</v>
      </c>
      <c r="B163" s="4" t="s">
        <v>995</v>
      </c>
      <c r="C163" s="22">
        <v>4.787643345411079</v>
      </c>
      <c r="D163" s="67"/>
      <c r="F163" s="22"/>
    </row>
    <row r="164" spans="1:6" ht="12">
      <c r="A164" s="166" t="s">
        <v>194</v>
      </c>
      <c r="B164" s="4" t="s">
        <v>996</v>
      </c>
      <c r="C164" s="22">
        <v>4.7287533348089985</v>
      </c>
      <c r="D164" s="67"/>
      <c r="F164" s="22"/>
    </row>
    <row r="165" spans="1:6" ht="12">
      <c r="A165" s="166" t="s">
        <v>195</v>
      </c>
      <c r="B165" s="4" t="s">
        <v>997</v>
      </c>
      <c r="C165" s="22">
        <v>4.625227576162156</v>
      </c>
      <c r="D165" s="67"/>
      <c r="F165" s="22"/>
    </row>
    <row r="166" spans="1:6" ht="12">
      <c r="A166" s="166" t="s">
        <v>196</v>
      </c>
      <c r="B166" s="4" t="s">
        <v>998</v>
      </c>
      <c r="C166" s="22">
        <v>5.148932769568313</v>
      </c>
      <c r="D166" s="67"/>
      <c r="F166" s="22"/>
    </row>
    <row r="167" spans="1:6" ht="12">
      <c r="A167" s="166" t="s">
        <v>197</v>
      </c>
      <c r="B167" s="4" t="s">
        <v>999</v>
      </c>
      <c r="C167" s="22">
        <v>5.215439200968026</v>
      </c>
      <c r="D167" s="67"/>
      <c r="F167" s="22"/>
    </row>
    <row r="168" spans="1:6" ht="12">
      <c r="A168" s="166" t="s">
        <v>198</v>
      </c>
      <c r="B168" s="4" t="s">
        <v>1000</v>
      </c>
      <c r="C168" s="22">
        <v>7.331996961512491</v>
      </c>
      <c r="D168" s="67"/>
      <c r="F168" s="22"/>
    </row>
    <row r="169" spans="1:6" ht="12">
      <c r="A169" s="166" t="s">
        <v>199</v>
      </c>
      <c r="B169" s="4" t="s">
        <v>1001</v>
      </c>
      <c r="C169" s="22">
        <v>5.583243791103694</v>
      </c>
      <c r="D169" s="67"/>
      <c r="F169" s="22"/>
    </row>
    <row r="170" spans="1:6" ht="12">
      <c r="A170" s="166" t="s">
        <v>200</v>
      </c>
      <c r="B170" s="4" t="s">
        <v>1002</v>
      </c>
      <c r="C170" s="22">
        <v>5.134757843344082</v>
      </c>
      <c r="D170" s="67"/>
      <c r="F170" s="22"/>
    </row>
    <row r="171" spans="1:6" ht="12">
      <c r="A171" s="166" t="s">
        <v>201</v>
      </c>
      <c r="B171" s="4" t="s">
        <v>1003</v>
      </c>
      <c r="C171" s="22">
        <v>4.93297942642573</v>
      </c>
      <c r="D171" s="67"/>
      <c r="F171" s="22"/>
    </row>
    <row r="172" spans="1:6" ht="12">
      <c r="A172" s="166" t="s">
        <v>202</v>
      </c>
      <c r="B172" s="4" t="s">
        <v>1004</v>
      </c>
      <c r="C172" s="22">
        <v>4.094359938472056</v>
      </c>
      <c r="D172" s="67"/>
      <c r="F172" s="22"/>
    </row>
    <row r="173" spans="1:6" ht="12">
      <c r="A173" s="166" t="s">
        <v>203</v>
      </c>
      <c r="B173" s="4" t="s">
        <v>1005</v>
      </c>
      <c r="C173" s="22">
        <v>5.941345704184515</v>
      </c>
      <c r="D173" s="67"/>
      <c r="F173" s="22"/>
    </row>
    <row r="174" spans="1:6" ht="12">
      <c r="A174" s="166" t="s">
        <v>204</v>
      </c>
      <c r="B174" s="4" t="s">
        <v>1006</v>
      </c>
      <c r="C174" s="22">
        <v>5.21128566209439</v>
      </c>
      <c r="D174" s="67"/>
      <c r="F174" s="22"/>
    </row>
    <row r="175" spans="1:6" ht="12">
      <c r="A175" s="166" t="s">
        <v>18</v>
      </c>
      <c r="B175" s="4" t="s">
        <v>1007</v>
      </c>
      <c r="C175" s="22">
        <v>3.963715748268594</v>
      </c>
      <c r="D175" s="67"/>
      <c r="F175" s="22"/>
    </row>
    <row r="176" spans="1:6" ht="12">
      <c r="A176" s="166" t="s">
        <v>19</v>
      </c>
      <c r="B176" s="4" t="s">
        <v>1008</v>
      </c>
      <c r="C176" s="22">
        <v>4.270040355671368</v>
      </c>
      <c r="D176" s="67"/>
      <c r="F176" s="22"/>
    </row>
    <row r="177" spans="1:6" ht="12">
      <c r="A177" s="166" t="s">
        <v>20</v>
      </c>
      <c r="B177" s="4" t="s">
        <v>1009</v>
      </c>
      <c r="C177" s="22">
        <v>3.9120835650230075</v>
      </c>
      <c r="D177" s="67"/>
      <c r="F177" s="22"/>
    </row>
    <row r="178" spans="1:6" ht="12">
      <c r="A178" s="166" t="s">
        <v>21</v>
      </c>
      <c r="B178" s="4" t="s">
        <v>1010</v>
      </c>
      <c r="C178" s="22">
        <v>4.374803519061584</v>
      </c>
      <c r="D178" s="67"/>
      <c r="F178" s="22"/>
    </row>
    <row r="179" spans="1:6" ht="12">
      <c r="A179" s="166" t="s">
        <v>22</v>
      </c>
      <c r="B179" s="4" t="s">
        <v>1011</v>
      </c>
      <c r="C179" s="22">
        <v>4.22417581242683</v>
      </c>
      <c r="D179" s="67"/>
      <c r="F179" s="22"/>
    </row>
    <row r="180" spans="1:6" ht="12">
      <c r="A180" s="166" t="s">
        <v>23</v>
      </c>
      <c r="B180" s="4" t="s">
        <v>1012</v>
      </c>
      <c r="C180" s="22">
        <v>4.794068016271431</v>
      </c>
      <c r="D180" s="67"/>
      <c r="F180" s="22"/>
    </row>
    <row r="181" spans="1:6" ht="12">
      <c r="A181" s="166" t="s">
        <v>24</v>
      </c>
      <c r="B181" s="4" t="s">
        <v>1013</v>
      </c>
      <c r="C181" s="22">
        <v>5.3207299765518945</v>
      </c>
      <c r="D181" s="67"/>
      <c r="F181" s="22"/>
    </row>
    <row r="182" spans="1:6" ht="12">
      <c r="A182" s="166" t="s">
        <v>25</v>
      </c>
      <c r="B182" s="4" t="s">
        <v>1014</v>
      </c>
      <c r="C182" s="22">
        <v>5.402904345479745</v>
      </c>
      <c r="D182" s="67"/>
      <c r="F182" s="22"/>
    </row>
    <row r="183" spans="1:6" ht="12">
      <c r="A183" s="166" t="s">
        <v>26</v>
      </c>
      <c r="B183" s="4" t="s">
        <v>1015</v>
      </c>
      <c r="C183" s="22">
        <v>6.074471417384495</v>
      </c>
      <c r="D183" s="67"/>
      <c r="F183" s="22"/>
    </row>
    <row r="184" spans="1:6" ht="12">
      <c r="A184" s="166" t="s">
        <v>205</v>
      </c>
      <c r="B184" s="4" t="s">
        <v>1016</v>
      </c>
      <c r="C184" s="34" t="s">
        <v>603</v>
      </c>
      <c r="D184" s="67"/>
      <c r="F184" s="22"/>
    </row>
    <row r="185" spans="1:6" ht="12">
      <c r="A185" s="166" t="s">
        <v>206</v>
      </c>
      <c r="B185" s="4" t="s">
        <v>1017</v>
      </c>
      <c r="C185" s="34" t="s">
        <v>603</v>
      </c>
      <c r="D185" s="67"/>
      <c r="F185" s="22"/>
    </row>
    <row r="186" spans="1:6" ht="12">
      <c r="A186" s="166" t="s">
        <v>207</v>
      </c>
      <c r="B186" s="4" t="s">
        <v>1018</v>
      </c>
      <c r="C186" s="34" t="s">
        <v>603</v>
      </c>
      <c r="D186" s="67"/>
      <c r="F186" s="22"/>
    </row>
    <row r="187" spans="1:6" ht="12">
      <c r="A187" s="166" t="s">
        <v>208</v>
      </c>
      <c r="B187" s="4" t="s">
        <v>1019</v>
      </c>
      <c r="C187" s="34" t="s">
        <v>603</v>
      </c>
      <c r="D187" s="67"/>
      <c r="F187" s="22"/>
    </row>
    <row r="188" spans="1:6" ht="12">
      <c r="A188" s="166" t="s">
        <v>209</v>
      </c>
      <c r="B188" s="4" t="s">
        <v>1020</v>
      </c>
      <c r="C188" s="34" t="s">
        <v>603</v>
      </c>
      <c r="D188" s="67"/>
      <c r="F188" s="22"/>
    </row>
    <row r="189" spans="1:6" ht="12">
      <c r="A189" s="166" t="s">
        <v>210</v>
      </c>
      <c r="B189" s="4" t="s">
        <v>1021</v>
      </c>
      <c r="C189" s="34" t="s">
        <v>603</v>
      </c>
      <c r="D189" s="67"/>
      <c r="F189" s="22"/>
    </row>
    <row r="190" spans="1:6" ht="12">
      <c r="A190" s="166" t="s">
        <v>211</v>
      </c>
      <c r="B190" s="4" t="s">
        <v>1022</v>
      </c>
      <c r="C190" s="34" t="s">
        <v>603</v>
      </c>
      <c r="D190" s="67"/>
      <c r="F190" s="22"/>
    </row>
    <row r="191" spans="1:6" ht="12">
      <c r="A191" s="166" t="s">
        <v>212</v>
      </c>
      <c r="B191" s="4" t="s">
        <v>1023</v>
      </c>
      <c r="C191" s="34" t="s">
        <v>603</v>
      </c>
      <c r="D191" s="67"/>
      <c r="F191" s="22"/>
    </row>
    <row r="192" spans="1:6" ht="12">
      <c r="A192" s="166" t="s">
        <v>213</v>
      </c>
      <c r="B192" s="4" t="s">
        <v>1024</v>
      </c>
      <c r="C192" s="34" t="s">
        <v>603</v>
      </c>
      <c r="D192" s="67"/>
      <c r="F192" s="22"/>
    </row>
    <row r="193" spans="1:6" ht="12">
      <c r="A193" s="166" t="s">
        <v>214</v>
      </c>
      <c r="B193" s="4" t="s">
        <v>1025</v>
      </c>
      <c r="C193" s="34" t="s">
        <v>603</v>
      </c>
      <c r="D193" s="67"/>
      <c r="F193" s="22"/>
    </row>
    <row r="194" spans="1:6" ht="12">
      <c r="A194" s="166" t="s">
        <v>215</v>
      </c>
      <c r="B194" s="4" t="s">
        <v>1026</v>
      </c>
      <c r="C194" s="34" t="s">
        <v>603</v>
      </c>
      <c r="D194" s="67"/>
      <c r="F194" s="22"/>
    </row>
    <row r="195" spans="1:6" ht="12">
      <c r="A195" s="166" t="s">
        <v>216</v>
      </c>
      <c r="B195" s="4" t="s">
        <v>1027</v>
      </c>
      <c r="C195" s="34" t="s">
        <v>603</v>
      </c>
      <c r="D195" s="67"/>
      <c r="F195" s="22"/>
    </row>
    <row r="196" spans="1:6" ht="12">
      <c r="A196" s="166" t="s">
        <v>217</v>
      </c>
      <c r="B196" s="4" t="s">
        <v>1028</v>
      </c>
      <c r="C196" s="34" t="s">
        <v>603</v>
      </c>
      <c r="D196" s="67"/>
      <c r="F196" s="22"/>
    </row>
    <row r="197" spans="1:6" ht="12">
      <c r="A197" s="166" t="s">
        <v>218</v>
      </c>
      <c r="B197" s="4" t="s">
        <v>1029</v>
      </c>
      <c r="C197" s="34" t="s">
        <v>603</v>
      </c>
      <c r="D197" s="67"/>
      <c r="F197" s="22"/>
    </row>
    <row r="198" spans="1:6" ht="12">
      <c r="A198" s="166" t="s">
        <v>219</v>
      </c>
      <c r="B198" s="4" t="s">
        <v>1030</v>
      </c>
      <c r="C198" s="34" t="s">
        <v>603</v>
      </c>
      <c r="D198" s="67"/>
      <c r="F198" s="22"/>
    </row>
    <row r="199" spans="1:6" ht="12">
      <c r="A199" s="166" t="s">
        <v>220</v>
      </c>
      <c r="B199" s="4" t="s">
        <v>1031</v>
      </c>
      <c r="C199" s="34" t="s">
        <v>603</v>
      </c>
      <c r="D199" s="67"/>
      <c r="F199" s="22"/>
    </row>
    <row r="200" spans="1:6" ht="12">
      <c r="A200" s="166" t="s">
        <v>221</v>
      </c>
      <c r="B200" s="4" t="s">
        <v>1032</v>
      </c>
      <c r="C200" s="22">
        <v>5.441166459413094</v>
      </c>
      <c r="D200" s="67"/>
      <c r="F200" s="22"/>
    </row>
    <row r="201" spans="1:6" ht="12">
      <c r="A201" s="166" t="s">
        <v>222</v>
      </c>
      <c r="B201" s="4" t="s">
        <v>1033</v>
      </c>
      <c r="C201" s="22">
        <v>3.6404635487870793</v>
      </c>
      <c r="D201" s="67"/>
      <c r="F201" s="22"/>
    </row>
    <row r="202" spans="1:6" ht="12">
      <c r="A202" s="166" t="s">
        <v>223</v>
      </c>
      <c r="B202" s="4" t="s">
        <v>1034</v>
      </c>
      <c r="C202" s="22">
        <v>3.6679676609980487</v>
      </c>
      <c r="D202" s="67"/>
      <c r="F202" s="22"/>
    </row>
    <row r="203" spans="1:6" ht="12">
      <c r="A203" s="166" t="s">
        <v>224</v>
      </c>
      <c r="B203" s="4" t="s">
        <v>1035</v>
      </c>
      <c r="C203" s="22">
        <v>5.182692089046547</v>
      </c>
      <c r="D203" s="67"/>
      <c r="F203" s="22"/>
    </row>
    <row r="204" spans="1:6" ht="12">
      <c r="A204" s="166" t="s">
        <v>225</v>
      </c>
      <c r="B204" s="4" t="s">
        <v>1036</v>
      </c>
      <c r="C204" s="22">
        <v>3.209914070263635</v>
      </c>
      <c r="D204" s="67"/>
      <c r="F204" s="22"/>
    </row>
    <row r="205" spans="1:6" ht="12">
      <c r="A205" s="166" t="s">
        <v>226</v>
      </c>
      <c r="B205" s="4" t="s">
        <v>1037</v>
      </c>
      <c r="C205" s="22">
        <v>5.037692976007485</v>
      </c>
      <c r="D205" s="67"/>
      <c r="F205" s="22"/>
    </row>
    <row r="206" spans="1:6" ht="12">
      <c r="A206" s="166" t="s">
        <v>227</v>
      </c>
      <c r="B206" s="4" t="s">
        <v>1038</v>
      </c>
      <c r="C206" s="22">
        <v>5.3641341546885695</v>
      </c>
      <c r="D206" s="67"/>
      <c r="F206" s="22"/>
    </row>
    <row r="207" spans="1:6" ht="12">
      <c r="A207" s="166" t="s">
        <v>228</v>
      </c>
      <c r="B207" s="4" t="s">
        <v>1039</v>
      </c>
      <c r="C207" s="22">
        <v>5.812550942258776</v>
      </c>
      <c r="D207" s="67"/>
      <c r="F207" s="22"/>
    </row>
    <row r="208" spans="1:6" ht="12">
      <c r="A208" s="166" t="s">
        <v>229</v>
      </c>
      <c r="B208" s="4" t="s">
        <v>1040</v>
      </c>
      <c r="C208" s="22">
        <v>5.896827099573291</v>
      </c>
      <c r="D208" s="67"/>
      <c r="F208" s="22"/>
    </row>
    <row r="209" spans="1:6" ht="12">
      <c r="A209" s="166" t="s">
        <v>230</v>
      </c>
      <c r="B209" s="4" t="s">
        <v>1041</v>
      </c>
      <c r="C209" s="22">
        <v>5.776692614283583</v>
      </c>
      <c r="D209" s="67"/>
      <c r="F209" s="22"/>
    </row>
    <row r="210" spans="1:6" ht="12">
      <c r="A210" s="166" t="s">
        <v>231</v>
      </c>
      <c r="B210" s="4" t="s">
        <v>1042</v>
      </c>
      <c r="C210" s="22">
        <v>6.1520975743867234</v>
      </c>
      <c r="D210" s="67"/>
      <c r="F210" s="22"/>
    </row>
    <row r="211" spans="1:6" ht="12">
      <c r="A211" s="166" t="s">
        <v>232</v>
      </c>
      <c r="B211" s="4" t="s">
        <v>1043</v>
      </c>
      <c r="C211" s="22">
        <v>5.0094251806097</v>
      </c>
      <c r="D211" s="67"/>
      <c r="F211" s="22"/>
    </row>
    <row r="212" spans="1:6" ht="12">
      <c r="A212" s="166" t="s">
        <v>233</v>
      </c>
      <c r="B212" s="4" t="s">
        <v>1044</v>
      </c>
      <c r="C212" s="22">
        <v>5.5098087254160495</v>
      </c>
      <c r="D212" s="67"/>
      <c r="F212" s="22"/>
    </row>
    <row r="213" spans="1:6" ht="12">
      <c r="A213" s="166" t="s">
        <v>234</v>
      </c>
      <c r="B213" s="4" t="s">
        <v>1045</v>
      </c>
      <c r="C213" s="22">
        <v>5.036689830471151</v>
      </c>
      <c r="D213" s="67"/>
      <c r="F213" s="22"/>
    </row>
    <row r="214" spans="1:6" ht="12">
      <c r="A214" s="166" t="s">
        <v>235</v>
      </c>
      <c r="B214" s="4" t="s">
        <v>1046</v>
      </c>
      <c r="C214" s="22">
        <v>5.517686702053702</v>
      </c>
      <c r="D214" s="67"/>
      <c r="F214" s="22"/>
    </row>
    <row r="215" spans="1:6" ht="12">
      <c r="A215" s="166" t="s">
        <v>244</v>
      </c>
      <c r="B215" s="4" t="s">
        <v>446</v>
      </c>
      <c r="C215" s="22">
        <v>5.749667908971663</v>
      </c>
      <c r="D215" s="67"/>
      <c r="F215" s="22"/>
    </row>
    <row r="216" spans="1:6" ht="12">
      <c r="A216" s="166" t="s">
        <v>245</v>
      </c>
      <c r="B216" s="4" t="s">
        <v>1047</v>
      </c>
      <c r="C216" s="34" t="s">
        <v>603</v>
      </c>
      <c r="D216" s="67"/>
      <c r="F216" s="22"/>
    </row>
    <row r="217" spans="1:6" ht="12">
      <c r="A217" s="166" t="s">
        <v>246</v>
      </c>
      <c r="B217" s="4" t="s">
        <v>1048</v>
      </c>
      <c r="C217" s="34" t="s">
        <v>603</v>
      </c>
      <c r="D217" s="67"/>
      <c r="F217" s="22"/>
    </row>
    <row r="218" spans="1:6" ht="12">
      <c r="A218" s="166" t="s">
        <v>247</v>
      </c>
      <c r="B218" s="4" t="s">
        <v>1049</v>
      </c>
      <c r="C218" s="34" t="s">
        <v>603</v>
      </c>
      <c r="D218" s="67"/>
      <c r="F218" s="22"/>
    </row>
    <row r="219" spans="1:6" ht="12">
      <c r="A219" s="166" t="s">
        <v>248</v>
      </c>
      <c r="B219" s="4" t="s">
        <v>1050</v>
      </c>
      <c r="C219" s="34" t="s">
        <v>603</v>
      </c>
      <c r="D219" s="67"/>
      <c r="F219" s="22"/>
    </row>
    <row r="220" spans="1:6" ht="12">
      <c r="A220" s="166" t="s">
        <v>115</v>
      </c>
      <c r="B220" s="4" t="s">
        <v>1051</v>
      </c>
      <c r="C220" s="22">
        <v>4.263265643360752</v>
      </c>
      <c r="D220" s="67"/>
      <c r="F220" s="22"/>
    </row>
    <row r="221" spans="1:6" ht="12">
      <c r="A221" s="166" t="s">
        <v>116</v>
      </c>
      <c r="B221" s="4" t="s">
        <v>1052</v>
      </c>
      <c r="C221" s="22">
        <v>5.065892864265486</v>
      </c>
      <c r="D221" s="67"/>
      <c r="F221" s="22"/>
    </row>
    <row r="222" spans="1:6" ht="12">
      <c r="A222" s="166" t="s">
        <v>117</v>
      </c>
      <c r="B222" s="4" t="s">
        <v>1053</v>
      </c>
      <c r="C222" s="22">
        <v>4.220011361744223</v>
      </c>
      <c r="D222" s="67"/>
      <c r="F222" s="22"/>
    </row>
    <row r="223" spans="1:6" ht="12">
      <c r="A223" s="166" t="s">
        <v>118</v>
      </c>
      <c r="B223" s="4" t="s">
        <v>1054</v>
      </c>
      <c r="C223" s="22">
        <v>5.400736975525618</v>
      </c>
      <c r="D223" s="67"/>
      <c r="F223" s="22"/>
    </row>
    <row r="224" spans="1:6" ht="12">
      <c r="A224" s="166" t="s">
        <v>119</v>
      </c>
      <c r="B224" s="4" t="s">
        <v>1055</v>
      </c>
      <c r="C224" s="22">
        <v>3.932915057915058</v>
      </c>
      <c r="D224" s="67"/>
      <c r="F224" s="22"/>
    </row>
    <row r="225" spans="1:6" ht="12">
      <c r="A225" s="166" t="s">
        <v>236</v>
      </c>
      <c r="B225" s="4" t="s">
        <v>1056</v>
      </c>
      <c r="C225" s="22">
        <v>4.36741145003107</v>
      </c>
      <c r="D225" s="67"/>
      <c r="F225" s="22"/>
    </row>
    <row r="226" spans="1:6" ht="12">
      <c r="A226" s="166" t="s">
        <v>237</v>
      </c>
      <c r="B226" s="4" t="s">
        <v>1057</v>
      </c>
      <c r="C226" s="22">
        <v>3.675269546191685</v>
      </c>
      <c r="D226" s="67"/>
      <c r="F226" s="22"/>
    </row>
    <row r="227" spans="1:6" ht="12">
      <c r="A227" s="166" t="s">
        <v>238</v>
      </c>
      <c r="B227" s="4" t="s">
        <v>1058</v>
      </c>
      <c r="C227" s="22">
        <v>3.4935406614922035</v>
      </c>
      <c r="D227" s="67"/>
      <c r="F227" s="22"/>
    </row>
    <row r="228" spans="1:6" ht="12">
      <c r="A228" s="166" t="s">
        <v>239</v>
      </c>
      <c r="B228" s="4" t="s">
        <v>1059</v>
      </c>
      <c r="C228" s="22">
        <v>3.1822835508736174</v>
      </c>
      <c r="D228" s="67"/>
      <c r="F228" s="22"/>
    </row>
    <row r="229" spans="1:6" ht="12">
      <c r="A229" s="166" t="s">
        <v>240</v>
      </c>
      <c r="B229" s="4" t="s">
        <v>1060</v>
      </c>
      <c r="C229" s="22">
        <v>3.150726415455974</v>
      </c>
      <c r="D229" s="67"/>
      <c r="F229" s="22"/>
    </row>
    <row r="230" spans="1:6" ht="12">
      <c r="A230" s="166" t="s">
        <v>241</v>
      </c>
      <c r="B230" s="4" t="s">
        <v>1061</v>
      </c>
      <c r="C230" s="22">
        <v>3.8838248128243995</v>
      </c>
      <c r="D230" s="67"/>
      <c r="F230" s="22"/>
    </row>
    <row r="231" spans="1:6" ht="12">
      <c r="A231" s="166" t="s">
        <v>242</v>
      </c>
      <c r="B231" s="4" t="s">
        <v>1062</v>
      </c>
      <c r="C231" s="22">
        <v>3.2904513194885876</v>
      </c>
      <c r="D231" s="67"/>
      <c r="F231" s="22"/>
    </row>
    <row r="232" spans="1:6" ht="12">
      <c r="A232" s="166" t="s">
        <v>243</v>
      </c>
      <c r="B232" s="4" t="s">
        <v>1063</v>
      </c>
      <c r="C232" s="22">
        <v>3.610983974212278</v>
      </c>
      <c r="D232" s="67"/>
      <c r="F232" s="22"/>
    </row>
    <row r="233" spans="1:6" ht="12">
      <c r="A233" s="166" t="s">
        <v>249</v>
      </c>
      <c r="B233" s="4" t="s">
        <v>1064</v>
      </c>
      <c r="C233" s="22">
        <v>4.271469287580443</v>
      </c>
      <c r="D233" s="67"/>
      <c r="F233" s="34"/>
    </row>
    <row r="234" spans="1:6" ht="12">
      <c r="A234" s="166" t="s">
        <v>250</v>
      </c>
      <c r="B234" s="4" t="s">
        <v>1065</v>
      </c>
      <c r="C234" s="22">
        <v>3.9589493203586192</v>
      </c>
      <c r="D234" s="67"/>
      <c r="F234" s="34"/>
    </row>
    <row r="235" spans="1:6" ht="12">
      <c r="A235" s="166" t="s">
        <v>251</v>
      </c>
      <c r="B235" s="4" t="s">
        <v>1066</v>
      </c>
      <c r="C235" s="22">
        <v>3.6311085933616196</v>
      </c>
      <c r="D235" s="67"/>
      <c r="F235" s="34"/>
    </row>
    <row r="236" spans="1:6" ht="12">
      <c r="A236" s="166" t="s">
        <v>252</v>
      </c>
      <c r="B236" s="4" t="s">
        <v>1067</v>
      </c>
      <c r="C236" s="22">
        <v>4.324616979610644</v>
      </c>
      <c r="D236" s="67"/>
      <c r="F236" s="34"/>
    </row>
    <row r="237" spans="1:6" ht="12">
      <c r="A237" s="166" t="s">
        <v>253</v>
      </c>
      <c r="B237" s="4" t="s">
        <v>1068</v>
      </c>
      <c r="C237" s="22">
        <v>4.329044634397743</v>
      </c>
      <c r="D237" s="67"/>
      <c r="F237" s="34"/>
    </row>
    <row r="238" spans="1:6" ht="12">
      <c r="A238" s="166" t="s">
        <v>254</v>
      </c>
      <c r="B238" s="4" t="s">
        <v>1069</v>
      </c>
      <c r="C238" s="22">
        <v>3.813409998779302</v>
      </c>
      <c r="D238" s="67"/>
      <c r="F238" s="34"/>
    </row>
    <row r="239" spans="1:6" ht="12">
      <c r="A239" s="166" t="s">
        <v>255</v>
      </c>
      <c r="B239" s="4" t="s">
        <v>1070</v>
      </c>
      <c r="C239" s="22">
        <v>3.9741552944451937</v>
      </c>
      <c r="D239" s="67"/>
      <c r="F239" s="34"/>
    </row>
    <row r="240" spans="1:6" ht="12">
      <c r="A240" s="166" t="s">
        <v>256</v>
      </c>
      <c r="B240" s="4" t="s">
        <v>1071</v>
      </c>
      <c r="C240" s="22">
        <v>3.972330749569953</v>
      </c>
      <c r="D240" s="67"/>
      <c r="F240" s="34"/>
    </row>
    <row r="241" spans="1:6" ht="12">
      <c r="A241" s="166" t="s">
        <v>257</v>
      </c>
      <c r="B241" s="4" t="s">
        <v>1072</v>
      </c>
      <c r="C241" s="22">
        <v>3.6061578082952295</v>
      </c>
      <c r="D241" s="67"/>
      <c r="F241" s="34"/>
    </row>
    <row r="242" spans="1:6" ht="12">
      <c r="A242" s="166" t="s">
        <v>258</v>
      </c>
      <c r="B242" s="4" t="s">
        <v>1073</v>
      </c>
      <c r="C242" s="22">
        <v>4.0533862900289375</v>
      </c>
      <c r="D242" s="67"/>
      <c r="F242" s="34"/>
    </row>
    <row r="243" spans="1:6" ht="12">
      <c r="A243" s="166" t="s">
        <v>259</v>
      </c>
      <c r="B243" s="4" t="s">
        <v>1074</v>
      </c>
      <c r="C243" s="22">
        <v>4.327858600800576</v>
      </c>
      <c r="D243" s="67"/>
      <c r="F243" s="34"/>
    </row>
    <row r="244" spans="1:6" ht="12">
      <c r="A244" s="166" t="s">
        <v>260</v>
      </c>
      <c r="B244" s="4" t="s">
        <v>1075</v>
      </c>
      <c r="C244" s="22">
        <v>4.094157929879969</v>
      </c>
      <c r="D244" s="67"/>
      <c r="F244" s="34"/>
    </row>
    <row r="245" spans="1:6" ht="12">
      <c r="A245" s="166" t="s">
        <v>261</v>
      </c>
      <c r="B245" s="4" t="s">
        <v>1076</v>
      </c>
      <c r="C245" s="22">
        <v>4.482499898242075</v>
      </c>
      <c r="D245" s="67"/>
      <c r="F245" s="34"/>
    </row>
    <row r="246" spans="1:6" ht="12">
      <c r="A246" s="166" t="s">
        <v>262</v>
      </c>
      <c r="B246" s="4" t="s">
        <v>1077</v>
      </c>
      <c r="C246" s="22">
        <v>3.416561107617082</v>
      </c>
      <c r="D246" s="67"/>
      <c r="F246" s="34"/>
    </row>
    <row r="247" spans="1:6" ht="12">
      <c r="A247" s="166" t="s">
        <v>263</v>
      </c>
      <c r="B247" s="4" t="s">
        <v>1078</v>
      </c>
      <c r="C247" s="22">
        <v>4.020624369552285</v>
      </c>
      <c r="D247" s="67"/>
      <c r="F247" s="34"/>
    </row>
    <row r="248" spans="1:6" ht="12">
      <c r="A248" s="166" t="s">
        <v>264</v>
      </c>
      <c r="B248" s="4" t="s">
        <v>1079</v>
      </c>
      <c r="C248" s="22">
        <v>4.332454783836482</v>
      </c>
      <c r="D248" s="67"/>
      <c r="F248" s="34"/>
    </row>
    <row r="249" spans="1:6" ht="12">
      <c r="A249" s="166" t="s">
        <v>265</v>
      </c>
      <c r="B249" s="4" t="s">
        <v>1080</v>
      </c>
      <c r="C249" s="22">
        <v>4.156948721878105</v>
      </c>
      <c r="D249" s="67"/>
      <c r="F249" s="34"/>
    </row>
    <row r="250" spans="1:6" ht="12">
      <c r="A250" s="166" t="s">
        <v>266</v>
      </c>
      <c r="B250" s="4" t="s">
        <v>1081</v>
      </c>
      <c r="C250" s="22">
        <v>3.7269107776742088</v>
      </c>
      <c r="D250" s="67"/>
      <c r="F250" s="34"/>
    </row>
    <row r="251" spans="1:6" ht="12">
      <c r="A251" s="166" t="s">
        <v>267</v>
      </c>
      <c r="B251" s="4" t="s">
        <v>1082</v>
      </c>
      <c r="C251" s="22">
        <v>4.706491954022988</v>
      </c>
      <c r="D251" s="67"/>
      <c r="F251" s="34"/>
    </row>
    <row r="252" spans="1:6" ht="12">
      <c r="A252" s="166" t="s">
        <v>268</v>
      </c>
      <c r="B252" s="4" t="s">
        <v>1083</v>
      </c>
      <c r="C252" s="22">
        <v>3.9913107805032704</v>
      </c>
      <c r="D252" s="67"/>
      <c r="F252" s="34"/>
    </row>
    <row r="253" spans="1:6" ht="12">
      <c r="A253" s="166" t="s">
        <v>269</v>
      </c>
      <c r="B253" s="4" t="s">
        <v>1084</v>
      </c>
      <c r="C253" s="34" t="s">
        <v>603</v>
      </c>
      <c r="D253" s="67"/>
      <c r="F253" s="34"/>
    </row>
    <row r="254" spans="1:6" ht="12">
      <c r="A254" s="166" t="s">
        <v>270</v>
      </c>
      <c r="B254" s="4" t="s">
        <v>1085</v>
      </c>
      <c r="C254" s="34" t="s">
        <v>603</v>
      </c>
      <c r="D254" s="67"/>
      <c r="F254" s="34"/>
    </row>
    <row r="255" spans="1:6" ht="12">
      <c r="A255" s="166" t="s">
        <v>271</v>
      </c>
      <c r="B255" s="4" t="s">
        <v>1086</v>
      </c>
      <c r="C255" s="22">
        <v>5.235920338885588</v>
      </c>
      <c r="D255" s="67"/>
      <c r="F255" s="34"/>
    </row>
    <row r="256" spans="1:6" ht="12">
      <c r="A256" s="166" t="s">
        <v>272</v>
      </c>
      <c r="B256" s="4" t="s">
        <v>1087</v>
      </c>
      <c r="C256" s="22">
        <v>3.2873993966408133</v>
      </c>
      <c r="D256" s="67"/>
      <c r="F256" s="34"/>
    </row>
    <row r="257" spans="1:6" ht="12">
      <c r="A257" s="166" t="s">
        <v>273</v>
      </c>
      <c r="B257" s="4" t="s">
        <v>1088</v>
      </c>
      <c r="C257" s="22">
        <v>4.064881713842994</v>
      </c>
      <c r="D257" s="67"/>
      <c r="F257" s="34"/>
    </row>
    <row r="258" spans="1:6" ht="12">
      <c r="A258" s="166" t="s">
        <v>274</v>
      </c>
      <c r="B258" s="4" t="s">
        <v>1089</v>
      </c>
      <c r="C258" s="22">
        <v>3.881832423710869</v>
      </c>
      <c r="D258" s="67"/>
      <c r="F258" s="34"/>
    </row>
    <row r="259" spans="1:6" ht="12">
      <c r="A259" s="166" t="s">
        <v>275</v>
      </c>
      <c r="B259" s="4" t="s">
        <v>1090</v>
      </c>
      <c r="C259" s="22">
        <v>3.9903322002069186</v>
      </c>
      <c r="D259" s="67"/>
      <c r="F259" s="34"/>
    </row>
    <row r="260" spans="1:6" ht="12">
      <c r="A260" s="166" t="s">
        <v>276</v>
      </c>
      <c r="B260" s="4" t="s">
        <v>1091</v>
      </c>
      <c r="C260" s="22">
        <v>2.92751926319565</v>
      </c>
      <c r="D260" s="67"/>
      <c r="F260" s="34"/>
    </row>
    <row r="261" spans="1:6" ht="12">
      <c r="A261" s="166" t="s">
        <v>277</v>
      </c>
      <c r="B261" s="4" t="s">
        <v>1092</v>
      </c>
      <c r="C261" s="34" t="s">
        <v>603</v>
      </c>
      <c r="D261" s="67"/>
      <c r="F261" s="34"/>
    </row>
    <row r="262" spans="1:6" ht="12">
      <c r="A262" s="166" t="s">
        <v>278</v>
      </c>
      <c r="B262" s="4" t="s">
        <v>1093</v>
      </c>
      <c r="C262" s="34" t="s">
        <v>603</v>
      </c>
      <c r="D262" s="67"/>
      <c r="F262" s="34"/>
    </row>
    <row r="263" spans="1:6" ht="12">
      <c r="A263" s="166" t="s">
        <v>279</v>
      </c>
      <c r="B263" s="4" t="s">
        <v>1094</v>
      </c>
      <c r="C263" s="34" t="s">
        <v>603</v>
      </c>
      <c r="D263" s="67"/>
      <c r="F263" s="34"/>
    </row>
    <row r="264" spans="1:6" ht="12">
      <c r="A264" s="166" t="s">
        <v>280</v>
      </c>
      <c r="B264" s="4" t="s">
        <v>1095</v>
      </c>
      <c r="C264" s="34" t="s">
        <v>603</v>
      </c>
      <c r="D264" s="67"/>
      <c r="F264" s="34"/>
    </row>
    <row r="265" spans="1:6" ht="12">
      <c r="A265" s="166" t="s">
        <v>281</v>
      </c>
      <c r="B265" s="4" t="s">
        <v>1096</v>
      </c>
      <c r="C265" s="22">
        <v>4.925883413954251</v>
      </c>
      <c r="D265" s="67"/>
      <c r="F265" s="34"/>
    </row>
    <row r="266" spans="1:6" ht="12">
      <c r="A266" s="166" t="s">
        <v>282</v>
      </c>
      <c r="B266" s="4" t="s">
        <v>1097</v>
      </c>
      <c r="C266" s="22">
        <v>4.252985238967024</v>
      </c>
      <c r="D266" s="67"/>
      <c r="F266" s="34"/>
    </row>
    <row r="267" spans="1:6" ht="12">
      <c r="A267" s="166" t="s">
        <v>283</v>
      </c>
      <c r="B267" s="4" t="s">
        <v>1098</v>
      </c>
      <c r="C267" s="22">
        <v>4.398677011302298</v>
      </c>
      <c r="D267" s="67"/>
      <c r="F267" s="34"/>
    </row>
    <row r="268" spans="1:6" ht="12">
      <c r="A268" s="166" t="s">
        <v>284</v>
      </c>
      <c r="B268" s="4" t="s">
        <v>1099</v>
      </c>
      <c r="C268" s="22">
        <v>4.076225199253858</v>
      </c>
      <c r="D268" s="67"/>
      <c r="F268" s="34"/>
    </row>
    <row r="269" spans="1:6" ht="12">
      <c r="A269" s="166" t="s">
        <v>285</v>
      </c>
      <c r="B269" s="4" t="s">
        <v>1100</v>
      </c>
      <c r="C269" s="22">
        <v>4.974021766062477</v>
      </c>
      <c r="D269" s="67"/>
      <c r="F269" s="34"/>
    </row>
    <row r="270" spans="1:6" ht="12">
      <c r="A270" s="4" t="s">
        <v>573</v>
      </c>
      <c r="B270" s="4" t="s">
        <v>447</v>
      </c>
      <c r="C270" s="22">
        <v>5.774704754214192</v>
      </c>
      <c r="D270" s="67"/>
      <c r="F270" s="22"/>
    </row>
    <row r="271" spans="1:6" ht="12">
      <c r="A271" s="4" t="s">
        <v>574</v>
      </c>
      <c r="B271" s="4" t="s">
        <v>3</v>
      </c>
      <c r="C271" s="22">
        <v>6.175397973950796</v>
      </c>
      <c r="D271" s="67"/>
      <c r="F271" s="22"/>
    </row>
    <row r="272" spans="1:6" ht="12">
      <c r="A272" s="4" t="s">
        <v>295</v>
      </c>
      <c r="B272" s="4" t="s">
        <v>4</v>
      </c>
      <c r="C272" s="22">
        <v>4.4187031229677585</v>
      </c>
      <c r="D272" s="67"/>
      <c r="F272" s="22"/>
    </row>
    <row r="273" spans="1:6" ht="12">
      <c r="A273" s="4" t="s">
        <v>296</v>
      </c>
      <c r="B273" s="4" t="s">
        <v>5</v>
      </c>
      <c r="C273" s="22">
        <v>3.3114511143417693</v>
      </c>
      <c r="D273" s="67"/>
      <c r="F273" s="22"/>
    </row>
    <row r="274" spans="1:6" ht="12">
      <c r="A274" s="4" t="s">
        <v>297</v>
      </c>
      <c r="B274" s="4" t="s">
        <v>6</v>
      </c>
      <c r="C274" s="22">
        <v>3.7354265699274456</v>
      </c>
      <c r="D274" s="67"/>
      <c r="F274" s="22"/>
    </row>
    <row r="275" spans="1:6" ht="12">
      <c r="A275" s="4" t="s">
        <v>298</v>
      </c>
      <c r="B275" s="4" t="s">
        <v>7</v>
      </c>
      <c r="C275" s="22">
        <v>4.508878297236046</v>
      </c>
      <c r="D275" s="67"/>
      <c r="F275" s="22"/>
    </row>
    <row r="276" spans="1:6" ht="12">
      <c r="A276" s="4" t="s">
        <v>299</v>
      </c>
      <c r="B276" s="4" t="s">
        <v>8</v>
      </c>
      <c r="C276" s="22">
        <v>3.922581475197607</v>
      </c>
      <c r="D276" s="67"/>
      <c r="F276" s="22"/>
    </row>
    <row r="277" spans="1:6" ht="12">
      <c r="A277" s="4" t="s">
        <v>300</v>
      </c>
      <c r="B277" s="4" t="s">
        <v>9</v>
      </c>
      <c r="C277" s="22">
        <v>3.9768812256825044</v>
      </c>
      <c r="D277" s="67"/>
      <c r="F277" s="22"/>
    </row>
    <row r="278" spans="1:6" ht="12">
      <c r="A278" s="4" t="s">
        <v>301</v>
      </c>
      <c r="B278" s="4" t="s">
        <v>10</v>
      </c>
      <c r="C278" s="22">
        <v>4.349121880929622</v>
      </c>
      <c r="D278" s="67"/>
      <c r="F278" s="22"/>
    </row>
    <row r="279" spans="1:6" ht="12">
      <c r="A279" s="4" t="s">
        <v>286</v>
      </c>
      <c r="B279" s="4" t="s">
        <v>11</v>
      </c>
      <c r="C279" s="22">
        <v>4.794383439143741</v>
      </c>
      <c r="D279" s="67"/>
      <c r="F279" s="22"/>
    </row>
    <row r="280" spans="1:6" ht="12">
      <c r="A280" s="4" t="s">
        <v>287</v>
      </c>
      <c r="B280" s="4" t="s">
        <v>12</v>
      </c>
      <c r="C280" s="22">
        <v>4.222108344397599</v>
      </c>
      <c r="D280" s="67"/>
      <c r="F280" s="22"/>
    </row>
    <row r="281" spans="1:6" ht="12">
      <c r="A281" s="4" t="s">
        <v>288</v>
      </c>
      <c r="B281" s="4" t="s">
        <v>13</v>
      </c>
      <c r="C281" s="22">
        <v>4.752240213802861</v>
      </c>
      <c r="D281" s="67"/>
      <c r="F281" s="22"/>
    </row>
    <row r="282" spans="1:6" ht="12">
      <c r="A282" s="4" t="s">
        <v>289</v>
      </c>
      <c r="B282" s="4" t="s">
        <v>14</v>
      </c>
      <c r="C282" s="22">
        <v>4.686547746393362</v>
      </c>
      <c r="D282" s="67"/>
      <c r="F282" s="22"/>
    </row>
    <row r="283" spans="1:6" ht="12">
      <c r="A283" s="4" t="s">
        <v>290</v>
      </c>
      <c r="B283" s="4" t="s">
        <v>15</v>
      </c>
      <c r="C283" s="22">
        <v>4.587589829197288</v>
      </c>
      <c r="D283" s="67"/>
      <c r="F283" s="22"/>
    </row>
    <row r="284" spans="1:6" ht="12">
      <c r="A284" s="4" t="s">
        <v>291</v>
      </c>
      <c r="B284" s="4" t="s">
        <v>16</v>
      </c>
      <c r="C284" s="22">
        <v>5.193950367451273</v>
      </c>
      <c r="D284" s="67"/>
      <c r="F284" s="22"/>
    </row>
    <row r="285" spans="1:6" ht="12">
      <c r="A285" s="4" t="s">
        <v>292</v>
      </c>
      <c r="B285" s="4" t="s">
        <v>17</v>
      </c>
      <c r="C285" s="22">
        <v>4.234757025464138</v>
      </c>
      <c r="D285" s="67"/>
      <c r="F285" s="22"/>
    </row>
    <row r="286" spans="3:6" ht="12">
      <c r="C286" s="22"/>
      <c r="D286" s="22"/>
      <c r="F286" s="22"/>
    </row>
    <row r="287" spans="1:6" ht="12">
      <c r="A287" s="25" t="s">
        <v>481</v>
      </c>
      <c r="C287" s="22"/>
      <c r="D287" s="22"/>
      <c r="F287" s="22"/>
    </row>
    <row r="288" spans="1:6" ht="12">
      <c r="A288" s="25" t="s">
        <v>482</v>
      </c>
      <c r="C288" s="22"/>
      <c r="D288" s="22"/>
      <c r="F288" s="22"/>
    </row>
    <row r="289" spans="1:6" ht="12">
      <c r="A289" s="25" t="s">
        <v>934</v>
      </c>
      <c r="C289" s="22"/>
      <c r="D289" s="22"/>
      <c r="F289" s="22"/>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B1:M26"/>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27.7109375" style="4" customWidth="1"/>
    <col min="4" max="13" width="6.57421875" style="4" customWidth="1"/>
    <col min="14" max="16384" width="9.140625" style="5" customWidth="1"/>
  </cols>
  <sheetData>
    <row r="1" spans="2:13" s="321" customFormat="1" ht="12.75">
      <c r="B1" s="297"/>
      <c r="C1" s="297"/>
      <c r="D1" s="297"/>
      <c r="E1" s="297"/>
      <c r="F1" s="297"/>
      <c r="G1" s="297"/>
      <c r="H1" s="297"/>
      <c r="I1" s="297"/>
      <c r="J1" s="297"/>
      <c r="K1" s="297"/>
      <c r="L1" s="297"/>
      <c r="M1" s="297"/>
    </row>
    <row r="2" ht="12.75">
      <c r="C2" s="4" t="s">
        <v>737</v>
      </c>
    </row>
    <row r="3" spans="2:3" ht="12.75">
      <c r="B3" s="6"/>
      <c r="C3" s="4" t="s">
        <v>738</v>
      </c>
    </row>
    <row r="4" ht="12.75">
      <c r="C4" s="4" t="s">
        <v>739</v>
      </c>
    </row>
    <row r="5" ht="12.75">
      <c r="C5" s="3"/>
    </row>
    <row r="6" ht="12.75">
      <c r="C6" s="4" t="s">
        <v>762</v>
      </c>
    </row>
    <row r="7" ht="12.75">
      <c r="C7" s="4" t="s">
        <v>741</v>
      </c>
    </row>
    <row r="9" spans="2:13" ht="12.75">
      <c r="B9" s="1"/>
      <c r="C9" s="1"/>
      <c r="D9" s="2">
        <v>2005</v>
      </c>
      <c r="E9" s="2">
        <v>2010</v>
      </c>
      <c r="F9" s="2">
        <v>2015</v>
      </c>
      <c r="G9" s="2">
        <v>2020</v>
      </c>
      <c r="H9" s="2">
        <v>2025</v>
      </c>
      <c r="I9" s="2">
        <v>2030</v>
      </c>
      <c r="J9" s="2">
        <v>2035</v>
      </c>
      <c r="K9" s="2">
        <v>2040</v>
      </c>
      <c r="L9" s="2">
        <v>2045</v>
      </c>
      <c r="M9" s="2">
        <v>2050</v>
      </c>
    </row>
    <row r="10" spans="2:13" ht="12.75">
      <c r="B10" s="36"/>
      <c r="C10" s="37" t="s">
        <v>742</v>
      </c>
      <c r="D10" s="47">
        <v>6514.751</v>
      </c>
      <c r="E10" s="47">
        <v>6906.558</v>
      </c>
      <c r="F10" s="47">
        <v>7295.135</v>
      </c>
      <c r="G10" s="47">
        <v>7667.09</v>
      </c>
      <c r="H10" s="47">
        <v>8010.509</v>
      </c>
      <c r="I10" s="47">
        <v>8317.707</v>
      </c>
      <c r="J10" s="47">
        <v>8587.05</v>
      </c>
      <c r="K10" s="47">
        <v>8823.546</v>
      </c>
      <c r="L10" s="47">
        <v>9025.982</v>
      </c>
      <c r="M10" s="47">
        <v>9191.287</v>
      </c>
    </row>
    <row r="11" spans="2:13" ht="12.75">
      <c r="B11" s="7"/>
      <c r="C11" s="8" t="s">
        <v>577</v>
      </c>
      <c r="D11" s="31">
        <v>731.087</v>
      </c>
      <c r="E11" s="31">
        <v>730.478</v>
      </c>
      <c r="F11" s="31">
        <v>727.227</v>
      </c>
      <c r="G11" s="31">
        <v>722.06</v>
      </c>
      <c r="H11" s="31">
        <v>715.22</v>
      </c>
      <c r="I11" s="31">
        <v>706.908</v>
      </c>
      <c r="J11" s="31">
        <v>697.507</v>
      </c>
      <c r="K11" s="31">
        <v>687.244</v>
      </c>
      <c r="L11" s="31">
        <v>676.104</v>
      </c>
      <c r="M11" s="31">
        <v>664.183</v>
      </c>
    </row>
    <row r="12" spans="2:13" ht="12.75">
      <c r="B12" s="7"/>
      <c r="C12" s="8" t="s">
        <v>743</v>
      </c>
      <c r="D12" s="29">
        <v>922.011</v>
      </c>
      <c r="E12" s="31">
        <v>1032.013</v>
      </c>
      <c r="F12" s="31">
        <v>1149.117</v>
      </c>
      <c r="G12" s="31">
        <v>1270.528</v>
      </c>
      <c r="H12" s="31">
        <v>1393.871</v>
      </c>
      <c r="I12" s="31">
        <v>1518.31</v>
      </c>
      <c r="J12" s="31">
        <v>1642.679</v>
      </c>
      <c r="K12" s="31">
        <v>1765.372</v>
      </c>
      <c r="L12" s="31">
        <v>1884.446</v>
      </c>
      <c r="M12" s="31">
        <v>1997.935</v>
      </c>
    </row>
    <row r="13" spans="2:13" ht="12.75">
      <c r="B13" s="17"/>
      <c r="C13" s="18" t="s">
        <v>744</v>
      </c>
      <c r="D13" s="31">
        <v>3938.02</v>
      </c>
      <c r="E13" s="29">
        <v>4166.308</v>
      </c>
      <c r="F13" s="29">
        <v>4389</v>
      </c>
      <c r="G13" s="29">
        <v>4596.189</v>
      </c>
      <c r="H13" s="29">
        <v>4778.988</v>
      </c>
      <c r="I13" s="29">
        <v>4930.983</v>
      </c>
      <c r="J13" s="29">
        <v>5051.85</v>
      </c>
      <c r="K13" s="29">
        <v>5147.894</v>
      </c>
      <c r="L13" s="29">
        <v>5219.778</v>
      </c>
      <c r="M13" s="29">
        <v>5265.895</v>
      </c>
    </row>
    <row r="14" spans="2:13" ht="12.75">
      <c r="B14" s="7"/>
      <c r="C14" s="8" t="s">
        <v>745</v>
      </c>
      <c r="D14" s="31">
        <v>557.979</v>
      </c>
      <c r="E14" s="31">
        <v>593.697</v>
      </c>
      <c r="F14" s="31">
        <v>627.958</v>
      </c>
      <c r="G14" s="31">
        <v>659.562</v>
      </c>
      <c r="H14" s="31">
        <v>688.03</v>
      </c>
      <c r="I14" s="31">
        <v>712.841</v>
      </c>
      <c r="J14" s="31">
        <v>733.378</v>
      </c>
      <c r="K14" s="31">
        <v>749.67</v>
      </c>
      <c r="L14" s="31">
        <v>761.599</v>
      </c>
      <c r="M14" s="31">
        <v>769.229</v>
      </c>
    </row>
    <row r="15" spans="2:13" ht="12.75">
      <c r="B15" s="7"/>
      <c r="C15" s="8" t="s">
        <v>746</v>
      </c>
      <c r="D15" s="31">
        <v>332.245</v>
      </c>
      <c r="E15" s="31">
        <v>348.574</v>
      </c>
      <c r="F15" s="31">
        <v>364.334</v>
      </c>
      <c r="G15" s="31">
        <v>379.27</v>
      </c>
      <c r="H15" s="31">
        <v>392.978</v>
      </c>
      <c r="I15" s="31">
        <v>405.429</v>
      </c>
      <c r="J15" s="31">
        <v>416.777</v>
      </c>
      <c r="K15" s="31">
        <v>427.072</v>
      </c>
      <c r="L15" s="31">
        <v>436.481</v>
      </c>
      <c r="M15" s="31">
        <v>445.303</v>
      </c>
    </row>
    <row r="16" spans="2:13" ht="12.75">
      <c r="B16" s="7"/>
      <c r="C16" s="8" t="s">
        <v>747</v>
      </c>
      <c r="D16" s="31">
        <v>33.41</v>
      </c>
      <c r="E16" s="31">
        <v>35.489</v>
      </c>
      <c r="F16" s="31">
        <v>37.499</v>
      </c>
      <c r="G16" s="31">
        <v>39.482</v>
      </c>
      <c r="H16" s="31">
        <v>41.421</v>
      </c>
      <c r="I16" s="31">
        <v>43.236</v>
      </c>
      <c r="J16" s="31">
        <v>44.86</v>
      </c>
      <c r="K16" s="31">
        <v>46.293</v>
      </c>
      <c r="L16" s="31">
        <v>47.575</v>
      </c>
      <c r="M16" s="31">
        <v>48.742</v>
      </c>
    </row>
    <row r="17" spans="2:13" ht="12.75">
      <c r="B17" s="7"/>
      <c r="C17" s="8" t="s">
        <v>395</v>
      </c>
      <c r="D17" s="31"/>
      <c r="E17" s="9"/>
      <c r="F17" s="9"/>
      <c r="G17" s="9"/>
      <c r="H17" s="9"/>
      <c r="I17" s="9"/>
      <c r="J17" s="9"/>
      <c r="K17" s="9"/>
      <c r="L17" s="9"/>
      <c r="M17" s="9"/>
    </row>
    <row r="18" spans="2:13" ht="12.75">
      <c r="B18" s="7"/>
      <c r="C18" s="8" t="s">
        <v>606</v>
      </c>
      <c r="D18" s="31">
        <v>490.89828</v>
      </c>
      <c r="E18" s="31">
        <v>492.8</v>
      </c>
      <c r="F18" s="31">
        <v>495.3</v>
      </c>
      <c r="G18" s="31">
        <v>496.4</v>
      </c>
      <c r="H18" s="31">
        <v>496.3</v>
      </c>
      <c r="I18" s="31">
        <v>494.8</v>
      </c>
      <c r="J18" s="31">
        <v>491.7</v>
      </c>
      <c r="K18" s="31">
        <v>486.9</v>
      </c>
      <c r="L18" s="31">
        <v>480.5</v>
      </c>
      <c r="M18" s="31">
        <v>472</v>
      </c>
    </row>
    <row r="19" spans="2:13" ht="12.75">
      <c r="B19" s="7"/>
      <c r="C19" s="8" t="s">
        <v>748</v>
      </c>
      <c r="D19" s="31">
        <v>1312.979</v>
      </c>
      <c r="E19" s="31">
        <v>1351.512</v>
      </c>
      <c r="F19" s="31">
        <v>1388.6</v>
      </c>
      <c r="G19" s="31">
        <v>1421.26</v>
      </c>
      <c r="H19" s="31">
        <v>1445.782</v>
      </c>
      <c r="I19" s="31">
        <v>1458.421</v>
      </c>
      <c r="J19" s="31">
        <v>1458.292</v>
      </c>
      <c r="K19" s="31">
        <v>1448.355</v>
      </c>
      <c r="L19" s="31">
        <v>1431.448</v>
      </c>
      <c r="M19" s="31">
        <v>1408.846</v>
      </c>
    </row>
    <row r="20" spans="2:13" ht="12.75">
      <c r="B20" s="7"/>
      <c r="C20" s="8" t="s">
        <v>749</v>
      </c>
      <c r="D20" s="31">
        <v>1134.403</v>
      </c>
      <c r="E20" s="31">
        <v>1220.182</v>
      </c>
      <c r="F20" s="31">
        <v>1302.535</v>
      </c>
      <c r="G20" s="31">
        <v>1379.198</v>
      </c>
      <c r="H20" s="31">
        <v>1447.499</v>
      </c>
      <c r="I20" s="31">
        <v>1505.748</v>
      </c>
      <c r="J20" s="31">
        <v>1554.182</v>
      </c>
      <c r="K20" s="31">
        <v>1596.719</v>
      </c>
      <c r="L20" s="31">
        <v>1631.92</v>
      </c>
      <c r="M20" s="31">
        <v>1658.27</v>
      </c>
    </row>
    <row r="21" spans="2:13" ht="12.75">
      <c r="B21" s="7"/>
      <c r="C21" s="8" t="s">
        <v>750</v>
      </c>
      <c r="D21" s="31">
        <v>127.897</v>
      </c>
      <c r="E21" s="31">
        <v>127.758</v>
      </c>
      <c r="F21" s="31">
        <v>126.607</v>
      </c>
      <c r="G21" s="31">
        <v>124.489</v>
      </c>
      <c r="H21" s="31">
        <v>121.614</v>
      </c>
      <c r="I21" s="31">
        <v>118.252</v>
      </c>
      <c r="J21" s="31">
        <v>114.569</v>
      </c>
      <c r="K21" s="31">
        <v>110.651</v>
      </c>
      <c r="L21" s="31">
        <v>106.59</v>
      </c>
      <c r="M21" s="31">
        <v>102.511</v>
      </c>
    </row>
    <row r="22" spans="2:13" ht="12.75">
      <c r="B22" s="7"/>
      <c r="C22" s="8" t="s">
        <v>751</v>
      </c>
      <c r="D22" s="31">
        <v>143.953</v>
      </c>
      <c r="E22" s="31">
        <v>140.318</v>
      </c>
      <c r="F22" s="31">
        <v>136.479</v>
      </c>
      <c r="G22" s="31">
        <v>132.407</v>
      </c>
      <c r="H22" s="31">
        <v>128.193</v>
      </c>
      <c r="I22" s="31">
        <v>123.915</v>
      </c>
      <c r="J22" s="31">
        <v>119.777</v>
      </c>
      <c r="K22" s="31">
        <v>115.782</v>
      </c>
      <c r="L22" s="31">
        <v>111.81</v>
      </c>
      <c r="M22" s="31">
        <v>107.832</v>
      </c>
    </row>
    <row r="23" spans="2:13" ht="12.75">
      <c r="B23" s="11"/>
      <c r="C23" s="12" t="s">
        <v>752</v>
      </c>
      <c r="D23" s="30">
        <v>299.846</v>
      </c>
      <c r="E23" s="30">
        <v>314.692</v>
      </c>
      <c r="F23" s="30">
        <v>329.01</v>
      </c>
      <c r="G23" s="30">
        <v>342.547</v>
      </c>
      <c r="H23" s="30">
        <v>354.93</v>
      </c>
      <c r="I23" s="30">
        <v>366.187</v>
      </c>
      <c r="J23" s="30">
        <v>376.492</v>
      </c>
      <c r="K23" s="30">
        <v>385.868</v>
      </c>
      <c r="L23" s="30">
        <v>394.426</v>
      </c>
      <c r="M23" s="30">
        <v>402.415</v>
      </c>
    </row>
    <row r="24" spans="2:13" ht="12.75">
      <c r="B24" s="14"/>
      <c r="C24" s="15"/>
      <c r="D24" s="16"/>
      <c r="E24" s="16"/>
      <c r="F24" s="16"/>
      <c r="G24" s="16"/>
      <c r="H24" s="16"/>
      <c r="I24" s="16"/>
      <c r="J24" s="16"/>
      <c r="K24" s="16"/>
      <c r="L24" s="16"/>
      <c r="M24" s="16"/>
    </row>
    <row r="25" spans="2:13" ht="12.75">
      <c r="B25" s="7"/>
      <c r="C25" s="7" t="s">
        <v>763</v>
      </c>
      <c r="D25" s="9"/>
      <c r="E25" s="9"/>
      <c r="F25" s="9"/>
      <c r="G25" s="9"/>
      <c r="H25" s="9"/>
      <c r="I25" s="9"/>
      <c r="J25" s="9"/>
      <c r="K25" s="9"/>
      <c r="L25" s="9"/>
      <c r="M25" s="9"/>
    </row>
    <row r="26" spans="2:13" ht="12.75">
      <c r="B26" s="7"/>
      <c r="C26" s="4" t="s">
        <v>529</v>
      </c>
      <c r="D26" s="9"/>
      <c r="E26" s="9"/>
      <c r="F26" s="9"/>
      <c r="G26" s="9"/>
      <c r="H26" s="9"/>
      <c r="I26" s="9"/>
      <c r="J26" s="9"/>
      <c r="K26" s="9"/>
      <c r="L26" s="9"/>
      <c r="M26" s="9"/>
    </row>
  </sheetData>
  <printOptions/>
  <pageMargins left="0.75" right="0.75" top="1" bottom="1" header="0.5" footer="0.5"/>
  <pageSetup horizontalDpi="300" verticalDpi="300" orientation="portrait" paperSize="9" r:id="rId1"/>
</worksheet>
</file>

<file path=xl/worksheets/sheet80.xml><?xml version="1.0" encoding="utf-8"?>
<worksheet xmlns="http://schemas.openxmlformats.org/spreadsheetml/2006/main" xmlns:r="http://schemas.openxmlformats.org/officeDocument/2006/relationships">
  <sheetPr codeName="Sheet44"/>
  <dimension ref="A1:F289"/>
  <sheetViews>
    <sheetView workbookViewId="0" topLeftCell="A1">
      <selection activeCell="A1" sqref="A1"/>
    </sheetView>
  </sheetViews>
  <sheetFormatPr defaultColWidth="9.140625" defaultRowHeight="12.75"/>
  <cols>
    <col min="1" max="1" width="9.140625" style="4" customWidth="1"/>
    <col min="2" max="2" width="50.57421875" style="4" customWidth="1"/>
    <col min="3" max="4" width="9.140625" style="4" customWidth="1"/>
    <col min="5" max="5" width="11.7109375" style="4" customWidth="1"/>
    <col min="6" max="16384" width="9.140625" style="4" customWidth="1"/>
  </cols>
  <sheetData>
    <row r="1" spans="1:4" s="297" customFormat="1" ht="12">
      <c r="A1" s="319" t="s">
        <v>305</v>
      </c>
      <c r="B1" s="319" t="s">
        <v>414</v>
      </c>
      <c r="C1" s="320" t="s">
        <v>415</v>
      </c>
      <c r="D1" s="298"/>
    </row>
    <row r="2" spans="1:6" ht="12">
      <c r="A2" s="166" t="s">
        <v>27</v>
      </c>
      <c r="B2" s="4" t="s">
        <v>609</v>
      </c>
      <c r="C2" s="22">
        <v>4.288108236716374</v>
      </c>
      <c r="D2" s="67"/>
      <c r="E2" s="300" t="s">
        <v>483</v>
      </c>
      <c r="F2" s="300" t="s">
        <v>484</v>
      </c>
    </row>
    <row r="3" spans="1:6" ht="12">
      <c r="A3" s="166" t="s">
        <v>28</v>
      </c>
      <c r="B3" s="4" t="s">
        <v>610</v>
      </c>
      <c r="C3" s="22">
        <v>3.7189704725140746</v>
      </c>
      <c r="D3" s="67"/>
      <c r="E3" s="22"/>
      <c r="F3" s="22"/>
    </row>
    <row r="4" spans="1:6" ht="12">
      <c r="A4" s="166" t="s">
        <v>29</v>
      </c>
      <c r="B4" s="4" t="s">
        <v>611</v>
      </c>
      <c r="C4" s="22">
        <v>4.3895109343936385</v>
      </c>
      <c r="D4" s="67"/>
      <c r="E4" s="22"/>
      <c r="F4" s="22"/>
    </row>
    <row r="5" spans="1:6" ht="12">
      <c r="A5" s="166" t="s">
        <v>30</v>
      </c>
      <c r="B5" s="4" t="s">
        <v>612</v>
      </c>
      <c r="C5" s="22">
        <v>3.658166022698857</v>
      </c>
      <c r="D5" s="67"/>
      <c r="E5" s="300" t="s">
        <v>485</v>
      </c>
      <c r="F5" s="300" t="s">
        <v>486</v>
      </c>
    </row>
    <row r="6" spans="1:6" ht="12">
      <c r="A6" s="166" t="s">
        <v>31</v>
      </c>
      <c r="B6" s="4" t="s">
        <v>613</v>
      </c>
      <c r="C6" s="22">
        <v>3.7599829794759003</v>
      </c>
      <c r="D6" s="67"/>
      <c r="E6" s="22"/>
      <c r="F6" s="22"/>
    </row>
    <row r="7" spans="1:6" ht="12">
      <c r="A7" s="166" t="s">
        <v>32</v>
      </c>
      <c r="B7" s="4" t="s">
        <v>614</v>
      </c>
      <c r="C7" s="22">
        <v>3.283221217838688</v>
      </c>
      <c r="D7" s="67"/>
      <c r="E7" s="22"/>
      <c r="F7" s="22"/>
    </row>
    <row r="8" spans="1:6" ht="12">
      <c r="A8" s="166" t="s">
        <v>33</v>
      </c>
      <c r="B8" s="4" t="s">
        <v>615</v>
      </c>
      <c r="C8" s="22">
        <v>4.28272054210064</v>
      </c>
      <c r="D8" s="67"/>
      <c r="E8" s="300" t="s">
        <v>487</v>
      </c>
      <c r="F8" s="300" t="s">
        <v>514</v>
      </c>
    </row>
    <row r="9" spans="1:6" ht="12">
      <c r="A9" s="166" t="s">
        <v>34</v>
      </c>
      <c r="B9" s="4" t="s">
        <v>616</v>
      </c>
      <c r="C9" s="22">
        <v>3.8372414487566195</v>
      </c>
      <c r="D9" s="67"/>
      <c r="E9" s="22"/>
      <c r="F9" s="22"/>
    </row>
    <row r="10" spans="1:6" ht="12">
      <c r="A10" s="166" t="s">
        <v>35</v>
      </c>
      <c r="B10" s="4" t="s">
        <v>617</v>
      </c>
      <c r="C10" s="22">
        <v>3.7457585608050943</v>
      </c>
      <c r="D10" s="67"/>
      <c r="E10" s="22"/>
      <c r="F10" s="22"/>
    </row>
    <row r="11" spans="1:6" ht="12">
      <c r="A11" s="166" t="s">
        <v>36</v>
      </c>
      <c r="B11" s="4" t="s">
        <v>618</v>
      </c>
      <c r="C11" s="22">
        <v>3.974829372186456</v>
      </c>
      <c r="D11" s="67"/>
      <c r="E11" s="22"/>
      <c r="F11" s="22"/>
    </row>
    <row r="12" spans="1:6" ht="12">
      <c r="A12" s="166" t="s">
        <v>37</v>
      </c>
      <c r="B12" s="4" t="s">
        <v>619</v>
      </c>
      <c r="C12" s="22">
        <v>3.967278797996661</v>
      </c>
      <c r="D12" s="67"/>
      <c r="E12" s="22"/>
      <c r="F12" s="43"/>
    </row>
    <row r="13" spans="1:6" ht="12">
      <c r="A13" s="166" t="s">
        <v>322</v>
      </c>
      <c r="B13" s="4" t="s">
        <v>620</v>
      </c>
      <c r="C13" s="34" t="s">
        <v>603</v>
      </c>
      <c r="D13" s="67"/>
      <c r="E13" s="22" t="s">
        <v>423</v>
      </c>
      <c r="F13" s="4" t="s">
        <v>563</v>
      </c>
    </row>
    <row r="14" spans="1:6" ht="12">
      <c r="A14" s="166" t="s">
        <v>323</v>
      </c>
      <c r="B14" s="4" t="s">
        <v>621</v>
      </c>
      <c r="C14" s="34" t="s">
        <v>603</v>
      </c>
      <c r="D14" s="67"/>
      <c r="E14" s="22"/>
      <c r="F14" s="4" t="s">
        <v>479</v>
      </c>
    </row>
    <row r="15" spans="1:6" ht="12">
      <c r="A15" s="166" t="s">
        <v>324</v>
      </c>
      <c r="B15" s="4" t="s">
        <v>622</v>
      </c>
      <c r="C15" s="34" t="s">
        <v>603</v>
      </c>
      <c r="D15" s="67"/>
      <c r="E15" s="22"/>
      <c r="F15" s="4" t="s">
        <v>480</v>
      </c>
    </row>
    <row r="16" spans="1:6" ht="12">
      <c r="A16" s="166" t="s">
        <v>325</v>
      </c>
      <c r="B16" s="4" t="s">
        <v>623</v>
      </c>
      <c r="C16" s="34" t="s">
        <v>603</v>
      </c>
      <c r="D16" s="67"/>
      <c r="E16" s="22"/>
      <c r="F16" s="4" t="s">
        <v>564</v>
      </c>
    </row>
    <row r="17" spans="1:6" ht="12">
      <c r="A17" s="166" t="s">
        <v>326</v>
      </c>
      <c r="B17" s="4" t="s">
        <v>624</v>
      </c>
      <c r="C17" s="34">
        <v>4.336455715261932</v>
      </c>
      <c r="D17" s="67"/>
      <c r="E17" s="22"/>
      <c r="F17" s="43"/>
    </row>
    <row r="18" spans="1:6" ht="12">
      <c r="A18" s="166" t="s">
        <v>327</v>
      </c>
      <c r="B18" s="4" t="s">
        <v>625</v>
      </c>
      <c r="C18" s="34" t="s">
        <v>603</v>
      </c>
      <c r="D18" s="67"/>
      <c r="E18" s="22"/>
      <c r="F18" s="43"/>
    </row>
    <row r="19" spans="1:6" ht="12">
      <c r="A19" s="166" t="s">
        <v>45</v>
      </c>
      <c r="B19" s="4" t="s">
        <v>626</v>
      </c>
      <c r="C19" s="22">
        <v>4.574888033913616</v>
      </c>
      <c r="D19" s="67"/>
      <c r="E19" s="22"/>
      <c r="F19" s="43"/>
    </row>
    <row r="20" spans="1:6" ht="12">
      <c r="A20" s="166" t="s">
        <v>46</v>
      </c>
      <c r="B20" s="4" t="s">
        <v>627</v>
      </c>
      <c r="C20" s="22">
        <v>5.009867668075155</v>
      </c>
      <c r="D20" s="67"/>
      <c r="E20" s="22"/>
      <c r="F20" s="22"/>
    </row>
    <row r="21" spans="1:6" ht="12">
      <c r="A21" s="166" t="s">
        <v>47</v>
      </c>
      <c r="B21" s="4" t="s">
        <v>628</v>
      </c>
      <c r="C21" s="22">
        <v>4.982913706738164</v>
      </c>
      <c r="D21" s="67"/>
      <c r="E21" s="22"/>
      <c r="F21" s="22"/>
    </row>
    <row r="22" spans="1:6" ht="12">
      <c r="A22" s="166" t="s">
        <v>48</v>
      </c>
      <c r="B22" s="4" t="s">
        <v>629</v>
      </c>
      <c r="C22" s="22">
        <v>5.781348091264649</v>
      </c>
      <c r="D22" s="67"/>
      <c r="E22" s="22"/>
      <c r="F22" s="22"/>
    </row>
    <row r="23" spans="1:5" ht="12">
      <c r="A23" s="166" t="s">
        <v>49</v>
      </c>
      <c r="B23" s="4" t="s">
        <v>630</v>
      </c>
      <c r="C23" s="22">
        <v>4.997149127009985</v>
      </c>
      <c r="D23" s="67"/>
      <c r="E23" s="22" t="s">
        <v>426</v>
      </c>
    </row>
    <row r="24" spans="1:6" ht="12.75">
      <c r="A24" s="166" t="s">
        <v>50</v>
      </c>
      <c r="B24" s="4" t="s">
        <v>631</v>
      </c>
      <c r="C24" s="22">
        <v>4.869902569092541</v>
      </c>
      <c r="D24" s="67"/>
      <c r="F24" s="301"/>
    </row>
    <row r="25" spans="1:4" ht="12">
      <c r="A25" s="166" t="s">
        <v>51</v>
      </c>
      <c r="B25" s="4" t="s">
        <v>632</v>
      </c>
      <c r="C25" s="22">
        <v>4.995446433711358</v>
      </c>
      <c r="D25" s="67"/>
    </row>
    <row r="26" spans="1:4" ht="12">
      <c r="A26" s="166" t="s">
        <v>52</v>
      </c>
      <c r="B26" s="4" t="s">
        <v>633</v>
      </c>
      <c r="C26" s="22">
        <v>5.543040569237303</v>
      </c>
      <c r="D26" s="67"/>
    </row>
    <row r="27" spans="1:5" ht="12.75">
      <c r="A27" s="166" t="s">
        <v>94</v>
      </c>
      <c r="B27" s="4" t="s">
        <v>634</v>
      </c>
      <c r="C27" s="22">
        <v>4.4070680354411</v>
      </c>
      <c r="D27" s="67"/>
      <c r="E27" s="301"/>
    </row>
    <row r="28" spans="1:4" ht="12">
      <c r="A28" s="166" t="s">
        <v>53</v>
      </c>
      <c r="B28" s="4" t="s">
        <v>635</v>
      </c>
      <c r="C28" s="22">
        <v>3.8108554486369663</v>
      </c>
      <c r="D28" s="67"/>
    </row>
    <row r="29" spans="1:4" ht="12">
      <c r="A29" s="166" t="s">
        <v>54</v>
      </c>
      <c r="B29" s="4" t="s">
        <v>636</v>
      </c>
      <c r="C29" s="22">
        <v>3.709501801183461</v>
      </c>
      <c r="D29" s="67"/>
    </row>
    <row r="30" spans="1:4" ht="12">
      <c r="A30" s="166" t="s">
        <v>55</v>
      </c>
      <c r="B30" s="4" t="s">
        <v>637</v>
      </c>
      <c r="C30" s="22">
        <v>3.687742435996897</v>
      </c>
      <c r="D30" s="67"/>
    </row>
    <row r="31" spans="1:4" ht="12">
      <c r="A31" s="166" t="s">
        <v>56</v>
      </c>
      <c r="B31" s="4" t="s">
        <v>638</v>
      </c>
      <c r="C31" s="22">
        <v>3.920505643755162</v>
      </c>
      <c r="D31" s="67"/>
    </row>
    <row r="32" spans="1:4" ht="12">
      <c r="A32" s="166" t="s">
        <v>57</v>
      </c>
      <c r="B32" s="4" t="s">
        <v>639</v>
      </c>
      <c r="C32" s="22">
        <v>3.961423405106326</v>
      </c>
      <c r="D32" s="67"/>
    </row>
    <row r="33" spans="1:4" ht="12">
      <c r="A33" s="166" t="s">
        <v>58</v>
      </c>
      <c r="B33" s="4" t="s">
        <v>640</v>
      </c>
      <c r="C33" s="22">
        <v>3.7521972436943005</v>
      </c>
      <c r="D33" s="67"/>
    </row>
    <row r="34" spans="1:4" ht="12">
      <c r="A34" s="166" t="s">
        <v>59</v>
      </c>
      <c r="B34" s="4" t="s">
        <v>641</v>
      </c>
      <c r="C34" s="22">
        <v>3.725509489171423</v>
      </c>
      <c r="D34" s="67"/>
    </row>
    <row r="35" spans="1:4" ht="12">
      <c r="A35" s="166" t="s">
        <v>60</v>
      </c>
      <c r="B35" s="4" t="s">
        <v>642</v>
      </c>
      <c r="C35" s="22">
        <v>3.3313660639124896</v>
      </c>
      <c r="D35" s="67"/>
    </row>
    <row r="36" spans="1:4" ht="12">
      <c r="A36" s="166" t="s">
        <v>61</v>
      </c>
      <c r="B36" s="4" t="s">
        <v>643</v>
      </c>
      <c r="C36" s="22">
        <v>3.622366278182096</v>
      </c>
      <c r="D36" s="67"/>
    </row>
    <row r="37" spans="1:4" ht="12">
      <c r="A37" s="166" t="s">
        <v>62</v>
      </c>
      <c r="B37" s="4" t="s">
        <v>644</v>
      </c>
      <c r="C37" s="22">
        <v>3.6086238316144925</v>
      </c>
      <c r="D37" s="67"/>
    </row>
    <row r="38" spans="1:4" ht="12">
      <c r="A38" s="166" t="s">
        <v>63</v>
      </c>
      <c r="B38" s="4" t="s">
        <v>645</v>
      </c>
      <c r="C38" s="22">
        <v>3.6755153840616677</v>
      </c>
      <c r="D38" s="67"/>
    </row>
    <row r="39" spans="1:4" ht="12">
      <c r="A39" s="166" t="s">
        <v>64</v>
      </c>
      <c r="B39" s="4" t="s">
        <v>646</v>
      </c>
      <c r="C39" s="22">
        <v>4.295161060686955</v>
      </c>
      <c r="D39" s="67"/>
    </row>
    <row r="40" spans="1:4" ht="12">
      <c r="A40" s="166" t="s">
        <v>65</v>
      </c>
      <c r="B40" s="4" t="s">
        <v>647</v>
      </c>
      <c r="C40" s="22">
        <v>3.7753718627676722</v>
      </c>
      <c r="D40" s="67"/>
    </row>
    <row r="41" spans="1:4" ht="12">
      <c r="A41" s="166" t="s">
        <v>66</v>
      </c>
      <c r="B41" s="4" t="s">
        <v>648</v>
      </c>
      <c r="C41" s="22">
        <v>3.6903665500092098</v>
      </c>
      <c r="D41" s="67"/>
    </row>
    <row r="42" spans="1:4" ht="12">
      <c r="A42" s="166" t="s">
        <v>67</v>
      </c>
      <c r="B42" s="4" t="s">
        <v>649</v>
      </c>
      <c r="C42" s="22">
        <v>3.3496945040984847</v>
      </c>
      <c r="D42" s="67"/>
    </row>
    <row r="43" spans="1:4" ht="12">
      <c r="A43" s="166" t="s">
        <v>68</v>
      </c>
      <c r="B43" s="4" t="s">
        <v>650</v>
      </c>
      <c r="C43" s="22">
        <v>3.8485631121045945</v>
      </c>
      <c r="D43" s="67"/>
    </row>
    <row r="44" spans="1:4" ht="12">
      <c r="A44" s="166" t="s">
        <v>69</v>
      </c>
      <c r="B44" s="4" t="s">
        <v>651</v>
      </c>
      <c r="C44" s="22">
        <v>3.8486122691003</v>
      </c>
      <c r="D44" s="67"/>
    </row>
    <row r="45" spans="1:4" ht="12">
      <c r="A45" s="166" t="s">
        <v>70</v>
      </c>
      <c r="B45" s="4" t="s">
        <v>652</v>
      </c>
      <c r="C45" s="22">
        <v>3.637756465605855</v>
      </c>
      <c r="D45" s="67"/>
    </row>
    <row r="46" spans="1:4" ht="12">
      <c r="A46" s="166" t="s">
        <v>71</v>
      </c>
      <c r="B46" s="4" t="s">
        <v>653</v>
      </c>
      <c r="C46" s="22">
        <v>3.2418759539336754</v>
      </c>
      <c r="D46" s="67"/>
    </row>
    <row r="47" spans="1:4" ht="12">
      <c r="A47" s="166" t="s">
        <v>72</v>
      </c>
      <c r="B47" s="4" t="s">
        <v>654</v>
      </c>
      <c r="C47" s="22">
        <v>3.750110888816514</v>
      </c>
      <c r="D47" s="67"/>
    </row>
    <row r="48" spans="1:4" ht="12">
      <c r="A48" s="166" t="s">
        <v>73</v>
      </c>
      <c r="B48" s="4" t="s">
        <v>655</v>
      </c>
      <c r="C48" s="22">
        <v>3.275966977434178</v>
      </c>
      <c r="D48" s="67"/>
    </row>
    <row r="49" spans="1:4" ht="12">
      <c r="A49" s="166" t="s">
        <v>74</v>
      </c>
      <c r="B49" s="4" t="s">
        <v>656</v>
      </c>
      <c r="C49" s="22">
        <v>3.3077050507595853</v>
      </c>
      <c r="D49" s="67"/>
    </row>
    <row r="50" spans="1:4" ht="12">
      <c r="A50" s="166" t="s">
        <v>75</v>
      </c>
      <c r="B50" s="4" t="s">
        <v>657</v>
      </c>
      <c r="C50" s="22">
        <v>3.5136289550288877</v>
      </c>
      <c r="D50" s="67"/>
    </row>
    <row r="51" spans="1:4" ht="12">
      <c r="A51" s="166" t="s">
        <v>76</v>
      </c>
      <c r="B51" s="4" t="s">
        <v>658</v>
      </c>
      <c r="C51" s="22">
        <v>3.7446530657608657</v>
      </c>
      <c r="D51" s="67"/>
    </row>
    <row r="52" spans="1:4" ht="12">
      <c r="A52" s="166" t="s">
        <v>77</v>
      </c>
      <c r="B52" s="4" t="s">
        <v>659</v>
      </c>
      <c r="C52" s="22">
        <v>3.363811083693836</v>
      </c>
      <c r="D52" s="67"/>
    </row>
    <row r="53" spans="1:4" ht="12">
      <c r="A53" s="166" t="s">
        <v>78</v>
      </c>
      <c r="B53" s="4" t="s">
        <v>660</v>
      </c>
      <c r="C53" s="22">
        <v>3.7727489803293923</v>
      </c>
      <c r="D53" s="67"/>
    </row>
    <row r="54" spans="1:4" ht="12">
      <c r="A54" s="166" t="s">
        <v>79</v>
      </c>
      <c r="B54" s="4" t="s">
        <v>661</v>
      </c>
      <c r="C54" s="22">
        <v>3.672758225415372</v>
      </c>
      <c r="D54" s="67"/>
    </row>
    <row r="55" spans="1:4" ht="12">
      <c r="A55" s="166" t="s">
        <v>80</v>
      </c>
      <c r="B55" s="4" t="s">
        <v>662</v>
      </c>
      <c r="C55" s="22">
        <v>3.440605356619707</v>
      </c>
      <c r="D55" s="67"/>
    </row>
    <row r="56" spans="1:4" ht="12">
      <c r="A56" s="166" t="s">
        <v>81</v>
      </c>
      <c r="B56" s="4" t="s">
        <v>663</v>
      </c>
      <c r="C56" s="22">
        <v>3.393493099510447</v>
      </c>
      <c r="D56" s="67"/>
    </row>
    <row r="57" spans="1:4" ht="12">
      <c r="A57" s="166" t="s">
        <v>82</v>
      </c>
      <c r="B57" s="4" t="s">
        <v>664</v>
      </c>
      <c r="C57" s="22">
        <v>3.2877786307998575</v>
      </c>
      <c r="D57" s="67"/>
    </row>
    <row r="58" spans="1:4" ht="12">
      <c r="A58" s="166" t="s">
        <v>83</v>
      </c>
      <c r="B58" s="4" t="s">
        <v>665</v>
      </c>
      <c r="C58" s="22">
        <v>3.3262727462665778</v>
      </c>
      <c r="D58" s="67"/>
    </row>
    <row r="59" spans="1:4" ht="12">
      <c r="A59" s="166" t="s">
        <v>84</v>
      </c>
      <c r="B59" s="4" t="s">
        <v>666</v>
      </c>
      <c r="C59" s="22">
        <v>3.5707919870174787</v>
      </c>
      <c r="D59" s="67"/>
    </row>
    <row r="60" spans="1:4" ht="12">
      <c r="A60" s="168" t="s">
        <v>85</v>
      </c>
      <c r="B60" s="4" t="s">
        <v>667</v>
      </c>
      <c r="C60" s="22">
        <v>3.213130967676338</v>
      </c>
      <c r="D60" s="67"/>
    </row>
    <row r="61" spans="1:4" ht="12">
      <c r="A61" s="166" t="s">
        <v>86</v>
      </c>
      <c r="B61" s="4" t="s">
        <v>668</v>
      </c>
      <c r="C61" s="22">
        <v>2.9769365161835486</v>
      </c>
      <c r="D61" s="67"/>
    </row>
    <row r="62" spans="1:4" ht="12">
      <c r="A62" s="166" t="s">
        <v>87</v>
      </c>
      <c r="B62" s="4" t="s">
        <v>669</v>
      </c>
      <c r="C62" s="22">
        <v>3.2256310205379863</v>
      </c>
      <c r="D62" s="67"/>
    </row>
    <row r="63" spans="1:4" ht="12">
      <c r="A63" s="166" t="s">
        <v>88</v>
      </c>
      <c r="B63" s="4" t="s">
        <v>670</v>
      </c>
      <c r="C63" s="22">
        <v>3.383629967735036</v>
      </c>
      <c r="D63" s="67"/>
    </row>
    <row r="64" spans="1:4" ht="12">
      <c r="A64" s="166" t="s">
        <v>89</v>
      </c>
      <c r="B64" s="4" t="s">
        <v>671</v>
      </c>
      <c r="C64" s="22">
        <v>3.1840012403553253</v>
      </c>
      <c r="D64" s="67"/>
    </row>
    <row r="65" spans="1:4" ht="12">
      <c r="A65" s="166" t="s">
        <v>90</v>
      </c>
      <c r="B65" s="4" t="s">
        <v>672</v>
      </c>
      <c r="C65" s="22">
        <v>3.3032622975596713</v>
      </c>
      <c r="D65" s="67"/>
    </row>
    <row r="66" spans="1:4" ht="12">
      <c r="A66" s="166" t="s">
        <v>91</v>
      </c>
      <c r="B66" s="4" t="s">
        <v>673</v>
      </c>
      <c r="C66" s="22">
        <v>3.410811294848069</v>
      </c>
      <c r="D66" s="67"/>
    </row>
    <row r="67" spans="1:4" ht="12">
      <c r="A67" s="166" t="s">
        <v>92</v>
      </c>
      <c r="B67" s="4" t="s">
        <v>674</v>
      </c>
      <c r="C67" s="22">
        <v>3.434627769919412</v>
      </c>
      <c r="D67" s="67"/>
    </row>
    <row r="68" spans="1:4" ht="12">
      <c r="A68" s="166" t="s">
        <v>93</v>
      </c>
      <c r="B68" s="4" t="s">
        <v>675</v>
      </c>
      <c r="C68" s="22">
        <v>3.516471918259299</v>
      </c>
      <c r="D68" s="67"/>
    </row>
    <row r="69" spans="1:4" ht="12">
      <c r="A69" s="166" t="s">
        <v>95</v>
      </c>
      <c r="B69" s="4" t="s">
        <v>441</v>
      </c>
      <c r="C69" s="22">
        <v>4.115633797125655</v>
      </c>
      <c r="D69" s="67"/>
    </row>
    <row r="70" spans="1:4" ht="12">
      <c r="A70" s="166" t="s">
        <v>166</v>
      </c>
      <c r="B70" s="4" t="s">
        <v>676</v>
      </c>
      <c r="C70" s="22">
        <v>5.43196787268284</v>
      </c>
      <c r="D70" s="67"/>
    </row>
    <row r="71" spans="1:4" ht="12">
      <c r="A71" s="166" t="s">
        <v>167</v>
      </c>
      <c r="B71" s="4" t="s">
        <v>677</v>
      </c>
      <c r="C71" s="22">
        <v>6.390184298951227</v>
      </c>
      <c r="D71" s="67"/>
    </row>
    <row r="72" spans="1:4" ht="12">
      <c r="A72" s="166" t="s">
        <v>146</v>
      </c>
      <c r="B72" s="4" t="s">
        <v>678</v>
      </c>
      <c r="C72" s="22">
        <v>3.298729042501018</v>
      </c>
      <c r="D72" s="67"/>
    </row>
    <row r="73" spans="1:4" ht="12">
      <c r="A73" s="166" t="s">
        <v>147</v>
      </c>
      <c r="B73" s="4" t="s">
        <v>679</v>
      </c>
      <c r="C73" s="22">
        <v>3.773460049278423</v>
      </c>
      <c r="D73" s="67"/>
    </row>
    <row r="74" spans="1:4" ht="12">
      <c r="A74" s="166" t="s">
        <v>148</v>
      </c>
      <c r="B74" s="4" t="s">
        <v>680</v>
      </c>
      <c r="C74" s="22">
        <v>3.2266975282569397</v>
      </c>
      <c r="D74" s="67"/>
    </row>
    <row r="75" spans="1:4" ht="12">
      <c r="A75" s="166" t="s">
        <v>149</v>
      </c>
      <c r="B75" s="4" t="s">
        <v>681</v>
      </c>
      <c r="C75" s="22">
        <v>3.2430658608315572</v>
      </c>
      <c r="D75" s="67"/>
    </row>
    <row r="76" spans="1:4" ht="12">
      <c r="A76" s="166" t="s">
        <v>150</v>
      </c>
      <c r="B76" s="4" t="s">
        <v>682</v>
      </c>
      <c r="C76" s="22">
        <v>2.984182564597923</v>
      </c>
      <c r="D76" s="67"/>
    </row>
    <row r="77" spans="1:4" ht="12">
      <c r="A77" s="166" t="s">
        <v>151</v>
      </c>
      <c r="B77" s="4" t="s">
        <v>683</v>
      </c>
      <c r="C77" s="22">
        <v>3.1104563936422345</v>
      </c>
      <c r="D77" s="67"/>
    </row>
    <row r="78" spans="1:4" ht="12">
      <c r="A78" s="166" t="s">
        <v>152</v>
      </c>
      <c r="B78" s="4" t="s">
        <v>684</v>
      </c>
      <c r="C78" s="22">
        <v>3.5611994880234046</v>
      </c>
      <c r="D78" s="67"/>
    </row>
    <row r="79" spans="1:4" ht="12">
      <c r="A79" s="166" t="s">
        <v>153</v>
      </c>
      <c r="B79" s="4" t="s">
        <v>685</v>
      </c>
      <c r="C79" s="22">
        <v>3.148153891214831</v>
      </c>
      <c r="D79" s="67"/>
    </row>
    <row r="80" spans="1:4" ht="12">
      <c r="A80" s="166" t="s">
        <v>154</v>
      </c>
      <c r="B80" s="4" t="s">
        <v>686</v>
      </c>
      <c r="C80" s="22">
        <v>2.842295079529146</v>
      </c>
      <c r="D80" s="67"/>
    </row>
    <row r="81" spans="1:4" ht="12">
      <c r="A81" s="166" t="s">
        <v>155</v>
      </c>
      <c r="B81" s="4" t="s">
        <v>687</v>
      </c>
      <c r="C81" s="22">
        <v>4.365896379388679</v>
      </c>
      <c r="D81" s="67"/>
    </row>
    <row r="82" spans="1:4" ht="12">
      <c r="A82" s="166" t="s">
        <v>156</v>
      </c>
      <c r="B82" s="4" t="s">
        <v>688</v>
      </c>
      <c r="C82" s="22">
        <v>2.9356690777576855</v>
      </c>
      <c r="D82" s="67"/>
    </row>
    <row r="83" spans="1:4" ht="12">
      <c r="A83" s="166" t="s">
        <v>157</v>
      </c>
      <c r="B83" s="4" t="s">
        <v>689</v>
      </c>
      <c r="C83" s="22">
        <v>4.619570554885943</v>
      </c>
      <c r="D83" s="67"/>
    </row>
    <row r="84" spans="1:4" ht="12">
      <c r="A84" s="166" t="s">
        <v>158</v>
      </c>
      <c r="B84" s="4" t="s">
        <v>690</v>
      </c>
      <c r="C84" s="22">
        <v>3.8661639414176463</v>
      </c>
      <c r="D84" s="67"/>
    </row>
    <row r="85" spans="1:4" ht="12">
      <c r="A85" s="166" t="s">
        <v>96</v>
      </c>
      <c r="B85" s="4" t="s">
        <v>691</v>
      </c>
      <c r="C85" s="22">
        <v>3.1726631957236497</v>
      </c>
      <c r="D85" s="67"/>
    </row>
    <row r="86" spans="1:4" ht="12">
      <c r="A86" s="166" t="s">
        <v>97</v>
      </c>
      <c r="B86" s="4" t="s">
        <v>692</v>
      </c>
      <c r="C86" s="22">
        <v>3.1199384154964602</v>
      </c>
      <c r="D86" s="67"/>
    </row>
    <row r="87" spans="1:4" ht="12">
      <c r="A87" s="166" t="s">
        <v>98</v>
      </c>
      <c r="B87" s="4" t="s">
        <v>693</v>
      </c>
      <c r="C87" s="22">
        <v>3.669897108031745</v>
      </c>
      <c r="D87" s="67"/>
    </row>
    <row r="88" spans="1:4" ht="12">
      <c r="A88" s="166" t="s">
        <v>99</v>
      </c>
      <c r="B88" s="4" t="s">
        <v>694</v>
      </c>
      <c r="C88" s="22">
        <v>3.770203878256514</v>
      </c>
      <c r="D88" s="67"/>
    </row>
    <row r="89" spans="1:4" ht="12">
      <c r="A89" s="166" t="s">
        <v>100</v>
      </c>
      <c r="B89" s="4" t="s">
        <v>695</v>
      </c>
      <c r="C89" s="22">
        <v>3.8390450557245157</v>
      </c>
      <c r="D89" s="67"/>
    </row>
    <row r="90" spans="1:4" ht="12">
      <c r="A90" s="166" t="s">
        <v>101</v>
      </c>
      <c r="B90" s="4" t="s">
        <v>696</v>
      </c>
      <c r="C90" s="22">
        <v>3.6299633752764984</v>
      </c>
      <c r="D90" s="67"/>
    </row>
    <row r="91" spans="1:4" ht="12">
      <c r="A91" s="166" t="s">
        <v>102</v>
      </c>
      <c r="B91" s="4" t="s">
        <v>697</v>
      </c>
      <c r="C91" s="22">
        <v>3.18551776032723</v>
      </c>
      <c r="D91" s="67"/>
    </row>
    <row r="92" spans="1:4" ht="12">
      <c r="A92" s="166" t="s">
        <v>103</v>
      </c>
      <c r="B92" s="4" t="s">
        <v>698</v>
      </c>
      <c r="C92" s="22">
        <v>4.853020873550841</v>
      </c>
      <c r="D92" s="67"/>
    </row>
    <row r="93" spans="1:4" ht="12">
      <c r="A93" s="166" t="s">
        <v>104</v>
      </c>
      <c r="B93" s="4" t="s">
        <v>699</v>
      </c>
      <c r="C93" s="22">
        <v>2.9170620239781293</v>
      </c>
      <c r="D93" s="67"/>
    </row>
    <row r="94" spans="1:4" ht="12">
      <c r="A94" s="166" t="s">
        <v>105</v>
      </c>
      <c r="B94" s="4" t="s">
        <v>700</v>
      </c>
      <c r="C94" s="22">
        <v>3.4541005646679217</v>
      </c>
      <c r="D94" s="67"/>
    </row>
    <row r="95" spans="1:4" ht="12">
      <c r="A95" s="166" t="s">
        <v>106</v>
      </c>
      <c r="B95" s="4" t="s">
        <v>701</v>
      </c>
      <c r="C95" s="22">
        <v>3.4657565336662044</v>
      </c>
      <c r="D95" s="67"/>
    </row>
    <row r="96" spans="1:4" ht="12">
      <c r="A96" s="166" t="s">
        <v>107</v>
      </c>
      <c r="B96" s="4" t="s">
        <v>702</v>
      </c>
      <c r="C96" s="22">
        <v>4.06716790625553</v>
      </c>
      <c r="D96" s="67"/>
    </row>
    <row r="97" spans="1:4" ht="12">
      <c r="A97" s="166" t="s">
        <v>108</v>
      </c>
      <c r="B97" s="4" t="s">
        <v>703</v>
      </c>
      <c r="C97" s="22">
        <v>4.329593207721567</v>
      </c>
      <c r="D97" s="67"/>
    </row>
    <row r="98" spans="1:4" ht="12">
      <c r="A98" s="166" t="s">
        <v>109</v>
      </c>
      <c r="B98" s="4" t="s">
        <v>704</v>
      </c>
      <c r="C98" s="22">
        <v>5.0565621718914056</v>
      </c>
      <c r="D98" s="67"/>
    </row>
    <row r="99" spans="1:4" ht="12">
      <c r="A99" s="166" t="s">
        <v>110</v>
      </c>
      <c r="B99" s="4" t="s">
        <v>705</v>
      </c>
      <c r="C99" s="22">
        <v>4.6977462157672205</v>
      </c>
      <c r="D99" s="67"/>
    </row>
    <row r="100" spans="1:4" ht="12">
      <c r="A100" s="166" t="s">
        <v>111</v>
      </c>
      <c r="B100" s="4" t="s">
        <v>706</v>
      </c>
      <c r="C100" s="22">
        <v>4.906562981906387</v>
      </c>
      <c r="D100" s="67"/>
    </row>
    <row r="101" spans="1:4" ht="12">
      <c r="A101" s="166" t="s">
        <v>112</v>
      </c>
      <c r="B101" s="4" t="s">
        <v>707</v>
      </c>
      <c r="C101" s="22">
        <v>5.7591318785578745</v>
      </c>
      <c r="D101" s="67"/>
    </row>
    <row r="102" spans="1:4" ht="12">
      <c r="A102" s="166" t="s">
        <v>113</v>
      </c>
      <c r="B102" s="4" t="s">
        <v>708</v>
      </c>
      <c r="C102" s="22">
        <v>5.944688206355538</v>
      </c>
      <c r="D102" s="67"/>
    </row>
    <row r="103" spans="1:4" ht="12">
      <c r="A103" s="166" t="s">
        <v>114</v>
      </c>
      <c r="B103" s="4" t="s">
        <v>709</v>
      </c>
      <c r="C103" s="22">
        <v>5.977803585875721</v>
      </c>
      <c r="D103" s="67"/>
    </row>
    <row r="104" spans="1:4" ht="12">
      <c r="A104" s="166" t="s">
        <v>120</v>
      </c>
      <c r="B104" s="4" t="s">
        <v>710</v>
      </c>
      <c r="C104" s="22">
        <v>5.4301292636893566</v>
      </c>
      <c r="D104" s="67"/>
    </row>
    <row r="105" spans="1:4" ht="12">
      <c r="A105" s="166" t="s">
        <v>121</v>
      </c>
      <c r="B105" s="4" t="s">
        <v>711</v>
      </c>
      <c r="C105" s="22">
        <v>3.9768126375453927</v>
      </c>
      <c r="D105" s="67"/>
    </row>
    <row r="106" spans="1:4" ht="12">
      <c r="A106" s="166" t="s">
        <v>122</v>
      </c>
      <c r="B106" s="4" t="s">
        <v>712</v>
      </c>
      <c r="C106" s="22">
        <v>4.49186825849457</v>
      </c>
      <c r="D106" s="67"/>
    </row>
    <row r="107" spans="1:4" ht="12">
      <c r="A107" s="166" t="s">
        <v>123</v>
      </c>
      <c r="B107" s="4" t="s">
        <v>713</v>
      </c>
      <c r="C107" s="22">
        <v>4.329944972632472</v>
      </c>
      <c r="D107" s="67"/>
    </row>
    <row r="108" spans="1:4" ht="12">
      <c r="A108" s="166" t="s">
        <v>124</v>
      </c>
      <c r="B108" s="4" t="s">
        <v>714</v>
      </c>
      <c r="C108" s="22">
        <v>3.4948140047127443</v>
      </c>
      <c r="D108" s="67"/>
    </row>
    <row r="109" spans="1:4" ht="12">
      <c r="A109" s="166" t="s">
        <v>125</v>
      </c>
      <c r="B109" s="4" t="s">
        <v>715</v>
      </c>
      <c r="C109" s="22">
        <v>3.491320421731656</v>
      </c>
      <c r="D109" s="67"/>
    </row>
    <row r="110" spans="1:4" ht="12">
      <c r="A110" s="166" t="s">
        <v>126</v>
      </c>
      <c r="B110" s="4" t="s">
        <v>716</v>
      </c>
      <c r="C110" s="22">
        <v>3.261799870148379</v>
      </c>
      <c r="D110" s="67"/>
    </row>
    <row r="111" spans="1:4" ht="12">
      <c r="A111" s="166" t="s">
        <v>127</v>
      </c>
      <c r="B111" s="4" t="s">
        <v>717</v>
      </c>
      <c r="C111" s="22">
        <v>4.602780123824747</v>
      </c>
      <c r="D111" s="67"/>
    </row>
    <row r="112" spans="1:4" ht="12">
      <c r="A112" s="166" t="s">
        <v>128</v>
      </c>
      <c r="B112" s="4" t="s">
        <v>718</v>
      </c>
      <c r="C112" s="22">
        <v>4.055195070784901</v>
      </c>
      <c r="D112" s="67"/>
    </row>
    <row r="113" spans="1:4" ht="12">
      <c r="A113" s="166" t="s">
        <v>129</v>
      </c>
      <c r="B113" s="4" t="s">
        <v>719</v>
      </c>
      <c r="C113" s="22">
        <v>4.653331386951043</v>
      </c>
      <c r="D113" s="67"/>
    </row>
    <row r="114" spans="1:4" ht="12">
      <c r="A114" s="166" t="s">
        <v>130</v>
      </c>
      <c r="B114" s="4" t="s">
        <v>720</v>
      </c>
      <c r="C114" s="22">
        <v>3.9218353676295377</v>
      </c>
      <c r="D114" s="67"/>
    </row>
    <row r="115" spans="1:4" ht="12">
      <c r="A115" s="166" t="s">
        <v>131</v>
      </c>
      <c r="B115" s="4" t="s">
        <v>721</v>
      </c>
      <c r="C115" s="22">
        <v>3.771118342466917</v>
      </c>
      <c r="D115" s="67"/>
    </row>
    <row r="116" spans="1:4" ht="12">
      <c r="A116" s="166" t="s">
        <v>132</v>
      </c>
      <c r="B116" s="4" t="s">
        <v>722</v>
      </c>
      <c r="C116" s="22">
        <v>3.4239803881799986</v>
      </c>
      <c r="D116" s="67"/>
    </row>
    <row r="117" spans="1:4" ht="12">
      <c r="A117" s="166" t="s">
        <v>133</v>
      </c>
      <c r="B117" s="4" t="s">
        <v>723</v>
      </c>
      <c r="C117" s="22">
        <v>3.1029975852945593</v>
      </c>
      <c r="D117" s="67"/>
    </row>
    <row r="118" spans="1:4" ht="12">
      <c r="A118" s="166" t="s">
        <v>134</v>
      </c>
      <c r="B118" s="4" t="s">
        <v>724</v>
      </c>
      <c r="C118" s="22">
        <v>3.3328502905012836</v>
      </c>
      <c r="D118" s="67"/>
    </row>
    <row r="119" spans="1:4" ht="12">
      <c r="A119" s="166" t="s">
        <v>135</v>
      </c>
      <c r="B119" s="4" t="s">
        <v>725</v>
      </c>
      <c r="C119" s="22">
        <v>3.345368709930618</v>
      </c>
      <c r="D119" s="67"/>
    </row>
    <row r="120" spans="1:4" ht="12">
      <c r="A120" s="166" t="s">
        <v>136</v>
      </c>
      <c r="B120" s="4" t="s">
        <v>726</v>
      </c>
      <c r="C120" s="22">
        <v>2.7032718684059085</v>
      </c>
      <c r="D120" s="67"/>
    </row>
    <row r="121" spans="1:4" ht="12">
      <c r="A121" s="166" t="s">
        <v>137</v>
      </c>
      <c r="B121" s="4" t="s">
        <v>727</v>
      </c>
      <c r="C121" s="22">
        <v>4.2701870798748205</v>
      </c>
      <c r="D121" s="67"/>
    </row>
    <row r="122" spans="1:4" ht="12">
      <c r="A122" s="166" t="s">
        <v>138</v>
      </c>
      <c r="B122" s="4" t="s">
        <v>728</v>
      </c>
      <c r="C122" s="22">
        <v>3.1821577757482293</v>
      </c>
      <c r="D122" s="67"/>
    </row>
    <row r="123" spans="1:4" ht="12">
      <c r="A123" s="166" t="s">
        <v>139</v>
      </c>
      <c r="B123" s="4" t="s">
        <v>729</v>
      </c>
      <c r="C123" s="22">
        <v>3.3432093680122397</v>
      </c>
      <c r="D123" s="67"/>
    </row>
    <row r="124" spans="1:4" ht="12">
      <c r="A124" s="166" t="s">
        <v>140</v>
      </c>
      <c r="B124" s="4" t="s">
        <v>730</v>
      </c>
      <c r="C124" s="22">
        <v>3.438374688688124</v>
      </c>
      <c r="D124" s="67"/>
    </row>
    <row r="125" spans="1:4" ht="12">
      <c r="A125" s="166" t="s">
        <v>141</v>
      </c>
      <c r="B125" s="4" t="s">
        <v>731</v>
      </c>
      <c r="C125" s="22">
        <v>3.3949168556311413</v>
      </c>
      <c r="D125" s="67"/>
    </row>
    <row r="126" spans="1:4" ht="12">
      <c r="A126" s="166" t="s">
        <v>142</v>
      </c>
      <c r="B126" s="4" t="s">
        <v>732</v>
      </c>
      <c r="C126" s="22">
        <v>5.812809675005561</v>
      </c>
      <c r="D126" s="67"/>
    </row>
    <row r="127" spans="1:4" ht="12">
      <c r="A127" s="166" t="s">
        <v>143</v>
      </c>
      <c r="B127" s="4" t="s">
        <v>733</v>
      </c>
      <c r="C127" s="22">
        <v>4.920082515185086</v>
      </c>
      <c r="D127" s="67"/>
    </row>
    <row r="128" spans="1:4" ht="12">
      <c r="A128" s="166" t="s">
        <v>144</v>
      </c>
      <c r="B128" s="4" t="s">
        <v>734</v>
      </c>
      <c r="C128" s="22">
        <v>16.24500068017957</v>
      </c>
      <c r="D128" s="67"/>
    </row>
    <row r="129" spans="1:4" ht="12">
      <c r="A129" s="166" t="s">
        <v>145</v>
      </c>
      <c r="B129" s="4" t="s">
        <v>735</v>
      </c>
      <c r="C129" s="22">
        <v>8.98368273749802</v>
      </c>
      <c r="D129" s="67"/>
    </row>
    <row r="130" spans="1:4" ht="12">
      <c r="A130" s="166" t="s">
        <v>168</v>
      </c>
      <c r="B130" s="4" t="s">
        <v>736</v>
      </c>
      <c r="C130" s="22">
        <v>2.9599012594226974</v>
      </c>
      <c r="D130" s="67"/>
    </row>
    <row r="131" spans="1:4" ht="12">
      <c r="A131" s="166" t="s">
        <v>169</v>
      </c>
      <c r="B131" s="4" t="s">
        <v>967</v>
      </c>
      <c r="C131" s="22">
        <v>3.3433730029344635</v>
      </c>
      <c r="D131" s="67"/>
    </row>
    <row r="132" spans="1:4" ht="12">
      <c r="A132" s="166" t="s">
        <v>170</v>
      </c>
      <c r="B132" s="4" t="s">
        <v>968</v>
      </c>
      <c r="C132" s="22">
        <v>2.3570064539363327</v>
      </c>
      <c r="D132" s="67"/>
    </row>
    <row r="133" spans="1:4" ht="12">
      <c r="A133" s="166" t="s">
        <v>171</v>
      </c>
      <c r="B133" s="4" t="s">
        <v>969</v>
      </c>
      <c r="C133" s="22">
        <v>3.5167854267993843</v>
      </c>
      <c r="D133" s="67"/>
    </row>
    <row r="134" spans="1:4" ht="12">
      <c r="A134" s="166" t="s">
        <v>172</v>
      </c>
      <c r="B134" s="4" t="s">
        <v>970</v>
      </c>
      <c r="C134" s="22">
        <v>4.065357133710656</v>
      </c>
      <c r="D134" s="67"/>
    </row>
    <row r="135" spans="1:4" ht="12">
      <c r="A135" s="166" t="s">
        <v>173</v>
      </c>
      <c r="B135" s="4" t="s">
        <v>971</v>
      </c>
      <c r="C135" s="22">
        <v>3.574396004126174</v>
      </c>
      <c r="D135" s="67"/>
    </row>
    <row r="136" spans="1:4" ht="12">
      <c r="A136" s="166" t="s">
        <v>174</v>
      </c>
      <c r="B136" s="4" t="s">
        <v>972</v>
      </c>
      <c r="C136" s="22">
        <v>3.5488045370318377</v>
      </c>
      <c r="D136" s="67"/>
    </row>
    <row r="137" spans="1:4" ht="12">
      <c r="A137" s="166" t="s">
        <v>175</v>
      </c>
      <c r="B137" s="4" t="s">
        <v>973</v>
      </c>
      <c r="C137" s="22">
        <v>2.9643759153540366</v>
      </c>
      <c r="D137" s="67"/>
    </row>
    <row r="138" spans="1:4" ht="12">
      <c r="A138" s="166" t="s">
        <v>176</v>
      </c>
      <c r="B138" s="4" t="s">
        <v>974</v>
      </c>
      <c r="C138" s="22">
        <v>2.859474431531987</v>
      </c>
      <c r="D138" s="67"/>
    </row>
    <row r="139" spans="1:4" ht="12">
      <c r="A139" s="166" t="s">
        <v>177</v>
      </c>
      <c r="B139" s="4" t="s">
        <v>975</v>
      </c>
      <c r="C139" s="22">
        <v>2.7994393993049513</v>
      </c>
      <c r="D139" s="67"/>
    </row>
    <row r="140" spans="1:4" ht="12">
      <c r="A140" s="166" t="s">
        <v>178</v>
      </c>
      <c r="B140" s="4" t="s">
        <v>976</v>
      </c>
      <c r="C140" s="22">
        <v>2.7640753085307628</v>
      </c>
      <c r="D140" s="67"/>
    </row>
    <row r="141" spans="1:4" ht="12">
      <c r="A141" s="166" t="s">
        <v>179</v>
      </c>
      <c r="B141" s="4" t="s">
        <v>977</v>
      </c>
      <c r="C141" s="22">
        <v>2.8843317931689643</v>
      </c>
      <c r="D141" s="67"/>
    </row>
    <row r="142" spans="1:4" ht="12">
      <c r="A142" s="166" t="s">
        <v>180</v>
      </c>
      <c r="B142" s="4" t="s">
        <v>978</v>
      </c>
      <c r="C142" s="22">
        <v>3.5702559111248138</v>
      </c>
      <c r="D142" s="67"/>
    </row>
    <row r="143" spans="1:4" ht="12">
      <c r="A143" s="166" t="s">
        <v>181</v>
      </c>
      <c r="B143" s="4" t="s">
        <v>979</v>
      </c>
      <c r="C143" s="22">
        <v>3.1040858093045354</v>
      </c>
      <c r="D143" s="67"/>
    </row>
    <row r="144" spans="1:4" ht="12">
      <c r="A144" s="166" t="s">
        <v>182</v>
      </c>
      <c r="B144" s="4" t="s">
        <v>980</v>
      </c>
      <c r="C144" s="22">
        <v>2.9711162485372604</v>
      </c>
      <c r="D144" s="67"/>
    </row>
    <row r="145" spans="1:4" ht="12">
      <c r="A145" s="166" t="s">
        <v>183</v>
      </c>
      <c r="B145" s="4" t="s">
        <v>981</v>
      </c>
      <c r="C145" s="22">
        <v>4.461634288021584</v>
      </c>
      <c r="D145" s="67"/>
    </row>
    <row r="146" spans="1:4" ht="12">
      <c r="A146" s="166" t="s">
        <v>184</v>
      </c>
      <c r="B146" s="4" t="s">
        <v>982</v>
      </c>
      <c r="C146" s="22">
        <v>3.9557567396011164</v>
      </c>
      <c r="D146" s="67"/>
    </row>
    <row r="147" spans="1:4" ht="12">
      <c r="A147" s="166" t="s">
        <v>185</v>
      </c>
      <c r="B147" s="4" t="s">
        <v>983</v>
      </c>
      <c r="C147" s="22">
        <v>3.3389366025236056</v>
      </c>
      <c r="D147" s="67"/>
    </row>
    <row r="148" spans="1:4" ht="12">
      <c r="A148" s="166" t="s">
        <v>186</v>
      </c>
      <c r="B148" s="4" t="s">
        <v>984</v>
      </c>
      <c r="C148" s="22">
        <v>3.7099640721885447</v>
      </c>
      <c r="D148" s="67"/>
    </row>
    <row r="149" spans="1:4" ht="12">
      <c r="A149" s="166" t="s">
        <v>187</v>
      </c>
      <c r="B149" s="4" t="s">
        <v>985</v>
      </c>
      <c r="C149" s="22">
        <v>3.720256376469316</v>
      </c>
      <c r="D149" s="67"/>
    </row>
    <row r="150" spans="1:4" ht="12">
      <c r="A150" s="166" t="s">
        <v>188</v>
      </c>
      <c r="B150" s="4" t="s">
        <v>986</v>
      </c>
      <c r="C150" s="22">
        <v>4.066672556676621</v>
      </c>
      <c r="D150" s="67"/>
    </row>
    <row r="151" spans="1:4" ht="12">
      <c r="A151" s="166" t="s">
        <v>44</v>
      </c>
      <c r="B151" s="4" t="s">
        <v>442</v>
      </c>
      <c r="C151" s="22">
        <v>5.771713962931063</v>
      </c>
      <c r="D151" s="67"/>
    </row>
    <row r="152" spans="1:4" ht="12">
      <c r="A152" s="166" t="s">
        <v>191</v>
      </c>
      <c r="B152" s="4" t="s">
        <v>443</v>
      </c>
      <c r="C152" s="22">
        <v>4.1551488026528425</v>
      </c>
      <c r="D152" s="67"/>
    </row>
    <row r="153" spans="1:4" ht="12">
      <c r="A153" s="166" t="s">
        <v>189</v>
      </c>
      <c r="B153" s="4" t="s">
        <v>444</v>
      </c>
      <c r="C153" s="22">
        <v>4.493223889199419</v>
      </c>
      <c r="D153" s="67"/>
    </row>
    <row r="154" spans="1:4" ht="12">
      <c r="A154" s="166" t="s">
        <v>190</v>
      </c>
      <c r="B154" s="4" t="s">
        <v>987</v>
      </c>
      <c r="C154" s="22">
        <v>4.699167950693375</v>
      </c>
      <c r="D154" s="67"/>
    </row>
    <row r="155" spans="1:4" ht="12">
      <c r="A155" s="166" t="s">
        <v>159</v>
      </c>
      <c r="B155" s="4" t="s">
        <v>988</v>
      </c>
      <c r="C155" s="22">
        <v>4.31003221272621</v>
      </c>
      <c r="D155" s="67"/>
    </row>
    <row r="156" spans="1:4" ht="12">
      <c r="A156" s="166" t="s">
        <v>160</v>
      </c>
      <c r="B156" s="4" t="s">
        <v>989</v>
      </c>
      <c r="C156" s="22">
        <v>4.758628111778019</v>
      </c>
      <c r="D156" s="67"/>
    </row>
    <row r="157" spans="1:4" ht="12">
      <c r="A157" s="166" t="s">
        <v>161</v>
      </c>
      <c r="B157" s="4" t="s">
        <v>990</v>
      </c>
      <c r="C157" s="22">
        <v>4.4646748884672585</v>
      </c>
      <c r="D157" s="67"/>
    </row>
    <row r="158" spans="1:4" ht="12">
      <c r="A158" s="166" t="s">
        <v>162</v>
      </c>
      <c r="B158" s="4" t="s">
        <v>991</v>
      </c>
      <c r="C158" s="22">
        <v>4.331252300004519</v>
      </c>
      <c r="D158" s="67"/>
    </row>
    <row r="159" spans="1:4" ht="12">
      <c r="A159" s="166" t="s">
        <v>163</v>
      </c>
      <c r="B159" s="4" t="s">
        <v>992</v>
      </c>
      <c r="C159" s="22">
        <v>4.231363562119809</v>
      </c>
      <c r="D159" s="67"/>
    </row>
    <row r="160" spans="1:4" ht="12">
      <c r="A160" s="166" t="s">
        <v>164</v>
      </c>
      <c r="B160" s="4" t="s">
        <v>993</v>
      </c>
      <c r="C160" s="22">
        <v>4.717485330795633</v>
      </c>
      <c r="D160" s="67"/>
    </row>
    <row r="161" spans="1:4" ht="12">
      <c r="A161" s="166" t="s">
        <v>165</v>
      </c>
      <c r="B161" s="4" t="s">
        <v>994</v>
      </c>
      <c r="C161" s="22">
        <v>4.156720449470575</v>
      </c>
      <c r="D161" s="67"/>
    </row>
    <row r="162" spans="1:4" ht="12">
      <c r="A162" s="166" t="s">
        <v>192</v>
      </c>
      <c r="B162" s="4" t="s">
        <v>445</v>
      </c>
      <c r="C162" s="22">
        <v>5.190684215439186</v>
      </c>
      <c r="D162" s="67"/>
    </row>
    <row r="163" spans="1:4" ht="12">
      <c r="A163" s="166" t="s">
        <v>193</v>
      </c>
      <c r="B163" s="4" t="s">
        <v>995</v>
      </c>
      <c r="C163" s="22">
        <v>4.711870473554222</v>
      </c>
      <c r="D163" s="67"/>
    </row>
    <row r="164" spans="1:4" ht="12">
      <c r="A164" s="166" t="s">
        <v>194</v>
      </c>
      <c r="B164" s="4" t="s">
        <v>996</v>
      </c>
      <c r="C164" s="22">
        <v>4.451195031679317</v>
      </c>
      <c r="D164" s="67"/>
    </row>
    <row r="165" spans="1:4" ht="12">
      <c r="A165" s="166" t="s">
        <v>195</v>
      </c>
      <c r="B165" s="4" t="s">
        <v>997</v>
      </c>
      <c r="C165" s="22">
        <v>4.0535558520190875</v>
      </c>
      <c r="D165" s="67"/>
    </row>
    <row r="166" spans="1:4" ht="12">
      <c r="A166" s="166" t="s">
        <v>196</v>
      </c>
      <c r="B166" s="4" t="s">
        <v>998</v>
      </c>
      <c r="C166" s="22">
        <v>4.7154377438127515</v>
      </c>
      <c r="D166" s="67"/>
    </row>
    <row r="167" spans="1:4" ht="12">
      <c r="A167" s="166" t="s">
        <v>197</v>
      </c>
      <c r="B167" s="4" t="s">
        <v>999</v>
      </c>
      <c r="C167" s="22">
        <v>4.715838003912914</v>
      </c>
      <c r="D167" s="67"/>
    </row>
    <row r="168" spans="1:4" ht="12">
      <c r="A168" s="166" t="s">
        <v>198</v>
      </c>
      <c r="B168" s="4" t="s">
        <v>1000</v>
      </c>
      <c r="C168" s="22">
        <v>7.854849351220585</v>
      </c>
      <c r="D168" s="67"/>
    </row>
    <row r="169" spans="1:4" ht="12">
      <c r="A169" s="166" t="s">
        <v>199</v>
      </c>
      <c r="B169" s="4" t="s">
        <v>1001</v>
      </c>
      <c r="C169" s="22">
        <v>5.42561032720461</v>
      </c>
      <c r="D169" s="67"/>
    </row>
    <row r="170" spans="1:4" ht="12">
      <c r="A170" s="166" t="s">
        <v>200</v>
      </c>
      <c r="B170" s="4" t="s">
        <v>1002</v>
      </c>
      <c r="C170" s="22">
        <v>5.027689915907003</v>
      </c>
      <c r="D170" s="67"/>
    </row>
    <row r="171" spans="1:4" ht="12">
      <c r="A171" s="166" t="s">
        <v>201</v>
      </c>
      <c r="B171" s="4" t="s">
        <v>1003</v>
      </c>
      <c r="C171" s="22">
        <v>4.862339199501635</v>
      </c>
      <c r="D171" s="67"/>
    </row>
    <row r="172" spans="1:4" ht="12">
      <c r="A172" s="166" t="s">
        <v>202</v>
      </c>
      <c r="B172" s="4" t="s">
        <v>1004</v>
      </c>
      <c r="C172" s="22">
        <v>3.8481603471691046</v>
      </c>
      <c r="D172" s="67"/>
    </row>
    <row r="173" spans="1:4" ht="12">
      <c r="A173" s="166" t="s">
        <v>203</v>
      </c>
      <c r="B173" s="4" t="s">
        <v>1005</v>
      </c>
      <c r="C173" s="22">
        <v>4.86660565664274</v>
      </c>
      <c r="D173" s="67"/>
    </row>
    <row r="174" spans="1:4" ht="12">
      <c r="A174" s="166" t="s">
        <v>204</v>
      </c>
      <c r="B174" s="4" t="s">
        <v>1006</v>
      </c>
      <c r="C174" s="22">
        <v>4.231783950787564</v>
      </c>
      <c r="D174" s="67"/>
    </row>
    <row r="175" spans="1:4" ht="12">
      <c r="A175" s="166" t="s">
        <v>18</v>
      </c>
      <c r="B175" s="4" t="s">
        <v>1007</v>
      </c>
      <c r="C175" s="22">
        <v>3.5120706984506267</v>
      </c>
      <c r="D175" s="67"/>
    </row>
    <row r="176" spans="1:4" ht="12">
      <c r="A176" s="166" t="s">
        <v>19</v>
      </c>
      <c r="B176" s="4" t="s">
        <v>1008</v>
      </c>
      <c r="C176" s="22">
        <v>3.951562900719598</v>
      </c>
      <c r="D176" s="67"/>
    </row>
    <row r="177" spans="1:4" ht="12">
      <c r="A177" s="166" t="s">
        <v>20</v>
      </c>
      <c r="B177" s="4" t="s">
        <v>1009</v>
      </c>
      <c r="C177" s="22">
        <v>4.500542931194369</v>
      </c>
      <c r="D177" s="67"/>
    </row>
    <row r="178" spans="1:4" ht="12">
      <c r="A178" s="166" t="s">
        <v>21</v>
      </c>
      <c r="B178" s="4" t="s">
        <v>1010</v>
      </c>
      <c r="C178" s="22">
        <v>3.8880885507892256</v>
      </c>
      <c r="D178" s="67"/>
    </row>
    <row r="179" spans="1:4" ht="12">
      <c r="A179" s="166" t="s">
        <v>22</v>
      </c>
      <c r="B179" s="4" t="s">
        <v>1011</v>
      </c>
      <c r="C179" s="22">
        <v>3.9203381532450785</v>
      </c>
      <c r="D179" s="67"/>
    </row>
    <row r="180" spans="1:4" ht="12">
      <c r="A180" s="166" t="s">
        <v>23</v>
      </c>
      <c r="B180" s="4" t="s">
        <v>1012</v>
      </c>
      <c r="C180" s="22">
        <v>4.312927109680387</v>
      </c>
      <c r="D180" s="67"/>
    </row>
    <row r="181" spans="1:4" ht="12">
      <c r="A181" s="166" t="s">
        <v>24</v>
      </c>
      <c r="B181" s="4" t="s">
        <v>1013</v>
      </c>
      <c r="C181" s="22">
        <v>4.83693474718876</v>
      </c>
      <c r="D181" s="67"/>
    </row>
    <row r="182" spans="1:4" ht="12">
      <c r="A182" s="166" t="s">
        <v>25</v>
      </c>
      <c r="B182" s="4" t="s">
        <v>1014</v>
      </c>
      <c r="C182" s="22">
        <v>4.81551030362151</v>
      </c>
      <c r="D182" s="67"/>
    </row>
    <row r="183" spans="1:4" ht="12">
      <c r="A183" s="166" t="s">
        <v>26</v>
      </c>
      <c r="B183" s="4" t="s">
        <v>1015</v>
      </c>
      <c r="C183" s="22">
        <v>5.121356694931144</v>
      </c>
      <c r="D183" s="67"/>
    </row>
    <row r="184" spans="1:4" ht="12">
      <c r="A184" s="166" t="s">
        <v>205</v>
      </c>
      <c r="B184" s="4" t="s">
        <v>1016</v>
      </c>
      <c r="C184" s="22">
        <v>4.718229219649485</v>
      </c>
      <c r="D184" s="67"/>
    </row>
    <row r="185" spans="1:4" ht="12">
      <c r="A185" s="166" t="s">
        <v>206</v>
      </c>
      <c r="B185" s="4" t="s">
        <v>1017</v>
      </c>
      <c r="C185" s="22">
        <v>4.800768253746614</v>
      </c>
      <c r="D185" s="67"/>
    </row>
    <row r="186" spans="1:4" ht="12">
      <c r="A186" s="166" t="s">
        <v>207</v>
      </c>
      <c r="B186" s="4" t="s">
        <v>1018</v>
      </c>
      <c r="C186" s="22">
        <v>5.2198225813942685</v>
      </c>
      <c r="D186" s="67"/>
    </row>
    <row r="187" spans="1:4" ht="12">
      <c r="A187" s="166" t="s">
        <v>208</v>
      </c>
      <c r="B187" s="4" t="s">
        <v>1019</v>
      </c>
      <c r="C187" s="22">
        <v>5.589582806657512</v>
      </c>
      <c r="D187" s="67"/>
    </row>
    <row r="188" spans="1:4" ht="12">
      <c r="A188" s="166" t="s">
        <v>209</v>
      </c>
      <c r="B188" s="4" t="s">
        <v>1020</v>
      </c>
      <c r="C188" s="22">
        <v>4.825571363485083</v>
      </c>
      <c r="D188" s="67"/>
    </row>
    <row r="189" spans="1:4" ht="12">
      <c r="A189" s="166" t="s">
        <v>210</v>
      </c>
      <c r="B189" s="4" t="s">
        <v>1021</v>
      </c>
      <c r="C189" s="22">
        <v>5.38257785700376</v>
      </c>
      <c r="D189" s="67"/>
    </row>
    <row r="190" spans="1:4" ht="12">
      <c r="A190" s="166" t="s">
        <v>211</v>
      </c>
      <c r="B190" s="4" t="s">
        <v>1022</v>
      </c>
      <c r="C190" s="22">
        <v>4.655963181978548</v>
      </c>
      <c r="D190" s="67"/>
    </row>
    <row r="191" spans="1:4" ht="12">
      <c r="A191" s="166" t="s">
        <v>212</v>
      </c>
      <c r="B191" s="4" t="s">
        <v>1023</v>
      </c>
      <c r="C191" s="22">
        <v>4.756681172033653</v>
      </c>
      <c r="D191" s="67"/>
    </row>
    <row r="192" spans="1:4" ht="12">
      <c r="A192" s="166" t="s">
        <v>213</v>
      </c>
      <c r="B192" s="4" t="s">
        <v>1024</v>
      </c>
      <c r="C192" s="22">
        <v>5.978040077549983</v>
      </c>
      <c r="D192" s="67"/>
    </row>
    <row r="193" spans="1:4" ht="12">
      <c r="A193" s="166" t="s">
        <v>214</v>
      </c>
      <c r="B193" s="4" t="s">
        <v>1025</v>
      </c>
      <c r="C193" s="22">
        <v>5.990481561736274</v>
      </c>
      <c r="D193" s="67"/>
    </row>
    <row r="194" spans="1:4" ht="12">
      <c r="A194" s="166" t="s">
        <v>215</v>
      </c>
      <c r="B194" s="4" t="s">
        <v>1026</v>
      </c>
      <c r="C194" s="22">
        <v>6.174904649667881</v>
      </c>
      <c r="D194" s="67"/>
    </row>
    <row r="195" spans="1:4" ht="12">
      <c r="A195" s="166" t="s">
        <v>216</v>
      </c>
      <c r="B195" s="4" t="s">
        <v>1027</v>
      </c>
      <c r="C195" s="22">
        <v>5.352861293173378</v>
      </c>
      <c r="D195" s="67"/>
    </row>
    <row r="196" spans="1:4" ht="12">
      <c r="A196" s="166" t="s">
        <v>217</v>
      </c>
      <c r="B196" s="4" t="s">
        <v>1028</v>
      </c>
      <c r="C196" s="22">
        <v>5.3356396437608105</v>
      </c>
      <c r="D196" s="67"/>
    </row>
    <row r="197" spans="1:4" ht="12">
      <c r="A197" s="166" t="s">
        <v>218</v>
      </c>
      <c r="B197" s="4" t="s">
        <v>1029</v>
      </c>
      <c r="C197" s="22">
        <v>5.76980435351078</v>
      </c>
      <c r="D197" s="67"/>
    </row>
    <row r="198" spans="1:4" ht="12">
      <c r="A198" s="166" t="s">
        <v>219</v>
      </c>
      <c r="B198" s="4" t="s">
        <v>1030</v>
      </c>
      <c r="C198" s="22">
        <v>6.158377533188215</v>
      </c>
      <c r="D198" s="67"/>
    </row>
    <row r="199" spans="1:4" ht="12">
      <c r="A199" s="166" t="s">
        <v>220</v>
      </c>
      <c r="B199" s="4" t="s">
        <v>1031</v>
      </c>
      <c r="C199" s="22">
        <v>6.0025798892781355</v>
      </c>
      <c r="D199" s="67"/>
    </row>
    <row r="200" spans="1:4" ht="12">
      <c r="A200" s="166" t="s">
        <v>221</v>
      </c>
      <c r="B200" s="4" t="s">
        <v>1032</v>
      </c>
      <c r="C200" s="22">
        <v>4.649214745367297</v>
      </c>
      <c r="D200" s="67"/>
    </row>
    <row r="201" spans="1:4" ht="12">
      <c r="A201" s="166" t="s">
        <v>222</v>
      </c>
      <c r="B201" s="4" t="s">
        <v>1033</v>
      </c>
      <c r="C201" s="22">
        <v>3.554608217187054</v>
      </c>
      <c r="D201" s="67"/>
    </row>
    <row r="202" spans="1:4" ht="12">
      <c r="A202" s="166" t="s">
        <v>223</v>
      </c>
      <c r="B202" s="4" t="s">
        <v>1034</v>
      </c>
      <c r="C202" s="22">
        <v>3.274889161836338</v>
      </c>
      <c r="D202" s="67"/>
    </row>
    <row r="203" spans="1:4" ht="12">
      <c r="A203" s="166" t="s">
        <v>224</v>
      </c>
      <c r="B203" s="4" t="s">
        <v>1035</v>
      </c>
      <c r="C203" s="22">
        <v>4.186709711535684</v>
      </c>
      <c r="D203" s="67"/>
    </row>
    <row r="204" spans="1:4" ht="12">
      <c r="A204" s="166" t="s">
        <v>225</v>
      </c>
      <c r="B204" s="4" t="s">
        <v>1036</v>
      </c>
      <c r="C204" s="22">
        <v>2.783159620431142</v>
      </c>
      <c r="D204" s="67"/>
    </row>
    <row r="205" spans="1:4" ht="12">
      <c r="A205" s="166" t="s">
        <v>226</v>
      </c>
      <c r="B205" s="4" t="s">
        <v>1037</v>
      </c>
      <c r="C205" s="22">
        <v>5.413672770780019</v>
      </c>
      <c r="D205" s="67"/>
    </row>
    <row r="206" spans="1:4" ht="12">
      <c r="A206" s="166" t="s">
        <v>227</v>
      </c>
      <c r="B206" s="4" t="s">
        <v>1038</v>
      </c>
      <c r="C206" s="22">
        <v>5.1906357628223025</v>
      </c>
      <c r="D206" s="67"/>
    </row>
    <row r="207" spans="1:4" ht="12">
      <c r="A207" s="166" t="s">
        <v>228</v>
      </c>
      <c r="B207" s="4" t="s">
        <v>1039</v>
      </c>
      <c r="C207" s="22">
        <v>5.197212662153474</v>
      </c>
      <c r="D207" s="67"/>
    </row>
    <row r="208" spans="1:4" ht="12">
      <c r="A208" s="166" t="s">
        <v>229</v>
      </c>
      <c r="B208" s="4" t="s">
        <v>1040</v>
      </c>
      <c r="C208" s="22">
        <v>5.182760974051432</v>
      </c>
      <c r="D208" s="67"/>
    </row>
    <row r="209" spans="1:4" ht="12">
      <c r="A209" s="166" t="s">
        <v>230</v>
      </c>
      <c r="B209" s="4" t="s">
        <v>1041</v>
      </c>
      <c r="C209" s="22">
        <v>4.716021079080404</v>
      </c>
      <c r="D209" s="67"/>
    </row>
    <row r="210" spans="1:4" ht="12">
      <c r="A210" s="166" t="s">
        <v>231</v>
      </c>
      <c r="B210" s="4" t="s">
        <v>1042</v>
      </c>
      <c r="C210" s="22">
        <v>4.907379011053281</v>
      </c>
      <c r="D210" s="67"/>
    </row>
    <row r="211" spans="1:4" ht="12">
      <c r="A211" s="166" t="s">
        <v>232</v>
      </c>
      <c r="B211" s="4" t="s">
        <v>1043</v>
      </c>
      <c r="C211" s="22">
        <v>4.134562275740159</v>
      </c>
      <c r="D211" s="67"/>
    </row>
    <row r="212" spans="1:4" ht="12">
      <c r="A212" s="166" t="s">
        <v>233</v>
      </c>
      <c r="B212" s="4" t="s">
        <v>1044</v>
      </c>
      <c r="C212" s="22">
        <v>5.048735015008297</v>
      </c>
      <c r="D212" s="67"/>
    </row>
    <row r="213" spans="1:4" ht="12">
      <c r="A213" s="166" t="s">
        <v>234</v>
      </c>
      <c r="B213" s="4" t="s">
        <v>1045</v>
      </c>
      <c r="C213" s="22">
        <v>4.209548312557334</v>
      </c>
      <c r="D213" s="67"/>
    </row>
    <row r="214" spans="1:4" ht="12">
      <c r="A214" s="166" t="s">
        <v>235</v>
      </c>
      <c r="B214" s="4" t="s">
        <v>1046</v>
      </c>
      <c r="C214" s="22">
        <v>4.927220700768114</v>
      </c>
      <c r="D214" s="67"/>
    </row>
    <row r="215" spans="1:4" ht="12">
      <c r="A215" s="166" t="s">
        <v>244</v>
      </c>
      <c r="B215" s="4" t="s">
        <v>446</v>
      </c>
      <c r="C215" s="22">
        <v>4.582386029939573</v>
      </c>
      <c r="D215" s="67"/>
    </row>
    <row r="216" spans="1:4" ht="12">
      <c r="A216" s="166" t="s">
        <v>245</v>
      </c>
      <c r="B216" s="4" t="s">
        <v>1047</v>
      </c>
      <c r="C216" s="22">
        <v>6.122701991835393</v>
      </c>
      <c r="D216" s="67"/>
    </row>
    <row r="217" spans="1:4" ht="12">
      <c r="A217" s="166" t="s">
        <v>246</v>
      </c>
      <c r="B217" s="4" t="s">
        <v>1048</v>
      </c>
      <c r="C217" s="22">
        <v>5.844424526947359</v>
      </c>
      <c r="D217" s="67"/>
    </row>
    <row r="218" spans="1:4" ht="12">
      <c r="A218" s="166" t="s">
        <v>247</v>
      </c>
      <c r="B218" s="4" t="s">
        <v>1049</v>
      </c>
      <c r="C218" s="22">
        <v>6.11180187525479</v>
      </c>
      <c r="D218" s="67"/>
    </row>
    <row r="219" spans="1:4" ht="12">
      <c r="A219" s="166" t="s">
        <v>248</v>
      </c>
      <c r="B219" s="4" t="s">
        <v>1050</v>
      </c>
      <c r="C219" s="22">
        <v>6.562911595092763</v>
      </c>
      <c r="D219" s="67"/>
    </row>
    <row r="220" spans="1:4" ht="12">
      <c r="A220" s="166" t="s">
        <v>115</v>
      </c>
      <c r="B220" s="4" t="s">
        <v>1051</v>
      </c>
      <c r="C220" s="34" t="s">
        <v>603</v>
      </c>
      <c r="D220" s="67"/>
    </row>
    <row r="221" spans="1:4" ht="12">
      <c r="A221" s="166" t="s">
        <v>116</v>
      </c>
      <c r="B221" s="4" t="s">
        <v>1052</v>
      </c>
      <c r="C221" s="34" t="s">
        <v>603</v>
      </c>
      <c r="D221" s="67"/>
    </row>
    <row r="222" spans="1:4" ht="12">
      <c r="A222" s="166" t="s">
        <v>117</v>
      </c>
      <c r="B222" s="4" t="s">
        <v>1053</v>
      </c>
      <c r="C222" s="34" t="s">
        <v>603</v>
      </c>
      <c r="D222" s="67"/>
    </row>
    <row r="223" spans="1:4" ht="12">
      <c r="A223" s="166" t="s">
        <v>118</v>
      </c>
      <c r="B223" s="4" t="s">
        <v>1054</v>
      </c>
      <c r="C223" s="34" t="s">
        <v>603</v>
      </c>
      <c r="D223" s="67"/>
    </row>
    <row r="224" spans="1:4" ht="12">
      <c r="A224" s="166" t="s">
        <v>119</v>
      </c>
      <c r="B224" s="4" t="s">
        <v>1055</v>
      </c>
      <c r="C224" s="34" t="s">
        <v>603</v>
      </c>
      <c r="D224" s="67"/>
    </row>
    <row r="225" spans="1:4" ht="12">
      <c r="A225" s="166" t="s">
        <v>236</v>
      </c>
      <c r="B225" s="4" t="s">
        <v>1056</v>
      </c>
      <c r="C225" s="22">
        <v>4.798069263740849</v>
      </c>
      <c r="D225" s="67"/>
    </row>
    <row r="226" spans="1:4" ht="12">
      <c r="A226" s="166" t="s">
        <v>237</v>
      </c>
      <c r="B226" s="4" t="s">
        <v>1057</v>
      </c>
      <c r="C226" s="22">
        <v>3.7420136962354356</v>
      </c>
      <c r="D226" s="67"/>
    </row>
    <row r="227" spans="1:4" ht="12">
      <c r="A227" s="166" t="s">
        <v>238</v>
      </c>
      <c r="B227" s="4" t="s">
        <v>1058</v>
      </c>
      <c r="C227" s="22">
        <v>3.641880243158494</v>
      </c>
      <c r="D227" s="67"/>
    </row>
    <row r="228" spans="1:4" ht="12">
      <c r="A228" s="166" t="s">
        <v>239</v>
      </c>
      <c r="B228" s="4" t="s">
        <v>1059</v>
      </c>
      <c r="C228" s="22">
        <v>3.1910554017463264</v>
      </c>
      <c r="D228" s="67"/>
    </row>
    <row r="229" spans="1:4" ht="12">
      <c r="A229" s="166" t="s">
        <v>240</v>
      </c>
      <c r="B229" s="4" t="s">
        <v>1060</v>
      </c>
      <c r="C229" s="22">
        <v>3.1418045915643353</v>
      </c>
      <c r="D229" s="67"/>
    </row>
    <row r="230" spans="1:4" ht="12">
      <c r="A230" s="166" t="s">
        <v>241</v>
      </c>
      <c r="B230" s="4" t="s">
        <v>1061</v>
      </c>
      <c r="C230" s="22">
        <v>3.561279207494347</v>
      </c>
      <c r="D230" s="67"/>
    </row>
    <row r="231" spans="1:4" ht="12">
      <c r="A231" s="166" t="s">
        <v>242</v>
      </c>
      <c r="B231" s="4" t="s">
        <v>1062</v>
      </c>
      <c r="C231" s="22">
        <v>3.3345884424818304</v>
      </c>
      <c r="D231" s="67"/>
    </row>
    <row r="232" spans="1:4" ht="12">
      <c r="A232" s="166" t="s">
        <v>243</v>
      </c>
      <c r="B232" s="4" t="s">
        <v>1063</v>
      </c>
      <c r="C232" s="22">
        <v>3.795109484098392</v>
      </c>
      <c r="D232" s="67"/>
    </row>
    <row r="233" spans="1:4" ht="12">
      <c r="A233" s="166" t="s">
        <v>249</v>
      </c>
      <c r="B233" s="4" t="s">
        <v>1064</v>
      </c>
      <c r="C233" s="34" t="s">
        <v>603</v>
      </c>
      <c r="D233" s="67"/>
    </row>
    <row r="234" spans="1:4" ht="12">
      <c r="A234" s="166" t="s">
        <v>250</v>
      </c>
      <c r="B234" s="4" t="s">
        <v>1065</v>
      </c>
      <c r="C234" s="34" t="s">
        <v>603</v>
      </c>
      <c r="D234" s="67"/>
    </row>
    <row r="235" spans="1:4" ht="12">
      <c r="A235" s="166" t="s">
        <v>251</v>
      </c>
      <c r="B235" s="4" t="s">
        <v>1066</v>
      </c>
      <c r="C235" s="34" t="s">
        <v>603</v>
      </c>
      <c r="D235" s="67"/>
    </row>
    <row r="236" spans="1:4" ht="12">
      <c r="A236" s="166" t="s">
        <v>252</v>
      </c>
      <c r="B236" s="4" t="s">
        <v>1067</v>
      </c>
      <c r="C236" s="34" t="s">
        <v>603</v>
      </c>
      <c r="D236" s="67"/>
    </row>
    <row r="237" spans="1:4" ht="12">
      <c r="A237" s="166" t="s">
        <v>253</v>
      </c>
      <c r="B237" s="4" t="s">
        <v>1068</v>
      </c>
      <c r="C237" s="34" t="s">
        <v>603</v>
      </c>
      <c r="D237" s="67"/>
    </row>
    <row r="238" spans="1:4" ht="12">
      <c r="A238" s="166" t="s">
        <v>254</v>
      </c>
      <c r="B238" s="4" t="s">
        <v>1069</v>
      </c>
      <c r="C238" s="34" t="s">
        <v>603</v>
      </c>
      <c r="D238" s="67"/>
    </row>
    <row r="239" spans="1:4" ht="12">
      <c r="A239" s="166" t="s">
        <v>255</v>
      </c>
      <c r="B239" s="4" t="s">
        <v>1070</v>
      </c>
      <c r="C239" s="34" t="s">
        <v>603</v>
      </c>
      <c r="D239" s="67"/>
    </row>
    <row r="240" spans="1:4" ht="12">
      <c r="A240" s="166" t="s">
        <v>256</v>
      </c>
      <c r="B240" s="4" t="s">
        <v>1071</v>
      </c>
      <c r="C240" s="34" t="s">
        <v>603</v>
      </c>
      <c r="D240" s="67"/>
    </row>
    <row r="241" spans="1:4" ht="12">
      <c r="A241" s="166" t="s">
        <v>257</v>
      </c>
      <c r="B241" s="4" t="s">
        <v>1072</v>
      </c>
      <c r="C241" s="34" t="s">
        <v>603</v>
      </c>
      <c r="D241" s="67"/>
    </row>
    <row r="242" spans="1:4" ht="12">
      <c r="A242" s="166" t="s">
        <v>258</v>
      </c>
      <c r="B242" s="4" t="s">
        <v>1073</v>
      </c>
      <c r="C242" s="34" t="s">
        <v>603</v>
      </c>
      <c r="D242" s="67"/>
    </row>
    <row r="243" spans="1:4" ht="12">
      <c r="A243" s="166" t="s">
        <v>259</v>
      </c>
      <c r="B243" s="4" t="s">
        <v>1074</v>
      </c>
      <c r="C243" s="34" t="s">
        <v>603</v>
      </c>
      <c r="D243" s="67"/>
    </row>
    <row r="244" spans="1:4" ht="12">
      <c r="A244" s="166" t="s">
        <v>260</v>
      </c>
      <c r="B244" s="4" t="s">
        <v>1075</v>
      </c>
      <c r="C244" s="34" t="s">
        <v>603</v>
      </c>
      <c r="D244" s="67"/>
    </row>
    <row r="245" spans="1:4" ht="12">
      <c r="A245" s="166" t="s">
        <v>261</v>
      </c>
      <c r="B245" s="4" t="s">
        <v>1076</v>
      </c>
      <c r="C245" s="34" t="s">
        <v>603</v>
      </c>
      <c r="D245" s="67"/>
    </row>
    <row r="246" spans="1:4" ht="12">
      <c r="A246" s="166" t="s">
        <v>262</v>
      </c>
      <c r="B246" s="4" t="s">
        <v>1077</v>
      </c>
      <c r="C246" s="34" t="s">
        <v>603</v>
      </c>
      <c r="D246" s="67"/>
    </row>
    <row r="247" spans="1:4" ht="12">
      <c r="A247" s="166" t="s">
        <v>263</v>
      </c>
      <c r="B247" s="4" t="s">
        <v>1078</v>
      </c>
      <c r="C247" s="34" t="s">
        <v>603</v>
      </c>
      <c r="D247" s="67"/>
    </row>
    <row r="248" spans="1:4" ht="12">
      <c r="A248" s="166" t="s">
        <v>264</v>
      </c>
      <c r="B248" s="4" t="s">
        <v>1079</v>
      </c>
      <c r="C248" s="34" t="s">
        <v>603</v>
      </c>
      <c r="D248" s="67"/>
    </row>
    <row r="249" spans="1:4" ht="12">
      <c r="A249" s="166" t="s">
        <v>265</v>
      </c>
      <c r="B249" s="4" t="s">
        <v>1080</v>
      </c>
      <c r="C249" s="34" t="s">
        <v>603</v>
      </c>
      <c r="D249" s="67"/>
    </row>
    <row r="250" spans="1:4" ht="12">
      <c r="A250" s="166" t="s">
        <v>266</v>
      </c>
      <c r="B250" s="4" t="s">
        <v>1081</v>
      </c>
      <c r="C250" s="34" t="s">
        <v>603</v>
      </c>
      <c r="D250" s="67"/>
    </row>
    <row r="251" spans="1:4" ht="12">
      <c r="A251" s="166" t="s">
        <v>267</v>
      </c>
      <c r="B251" s="4" t="s">
        <v>1082</v>
      </c>
      <c r="C251" s="34" t="s">
        <v>603</v>
      </c>
      <c r="D251" s="67"/>
    </row>
    <row r="252" spans="1:4" ht="12">
      <c r="A252" s="166" t="s">
        <v>268</v>
      </c>
      <c r="B252" s="4" t="s">
        <v>1083</v>
      </c>
      <c r="C252" s="34" t="s">
        <v>603</v>
      </c>
      <c r="D252" s="67"/>
    </row>
    <row r="253" spans="1:4" ht="12">
      <c r="A253" s="166" t="s">
        <v>269</v>
      </c>
      <c r="B253" s="4" t="s">
        <v>1084</v>
      </c>
      <c r="C253" s="34" t="s">
        <v>603</v>
      </c>
      <c r="D253" s="67"/>
    </row>
    <row r="254" spans="1:4" ht="12">
      <c r="A254" s="166" t="s">
        <v>270</v>
      </c>
      <c r="B254" s="4" t="s">
        <v>1085</v>
      </c>
      <c r="C254" s="34" t="s">
        <v>603</v>
      </c>
      <c r="D254" s="67"/>
    </row>
    <row r="255" spans="1:4" ht="12">
      <c r="A255" s="166" t="s">
        <v>271</v>
      </c>
      <c r="B255" s="4" t="s">
        <v>1086</v>
      </c>
      <c r="C255" s="34" t="s">
        <v>603</v>
      </c>
      <c r="D255" s="67"/>
    </row>
    <row r="256" spans="1:4" ht="12">
      <c r="A256" s="166" t="s">
        <v>272</v>
      </c>
      <c r="B256" s="4" t="s">
        <v>1087</v>
      </c>
      <c r="C256" s="34" t="s">
        <v>603</v>
      </c>
      <c r="D256" s="67"/>
    </row>
    <row r="257" spans="1:4" ht="12">
      <c r="A257" s="166" t="s">
        <v>273</v>
      </c>
      <c r="B257" s="4" t="s">
        <v>1088</v>
      </c>
      <c r="C257" s="34" t="s">
        <v>603</v>
      </c>
      <c r="D257" s="67"/>
    </row>
    <row r="258" spans="1:4" ht="12">
      <c r="A258" s="166" t="s">
        <v>274</v>
      </c>
      <c r="B258" s="4" t="s">
        <v>1089</v>
      </c>
      <c r="C258" s="34" t="s">
        <v>603</v>
      </c>
      <c r="D258" s="67"/>
    </row>
    <row r="259" spans="1:4" ht="12">
      <c r="A259" s="166" t="s">
        <v>275</v>
      </c>
      <c r="B259" s="4" t="s">
        <v>1090</v>
      </c>
      <c r="C259" s="34" t="s">
        <v>603</v>
      </c>
      <c r="D259" s="67"/>
    </row>
    <row r="260" spans="1:4" ht="12">
      <c r="A260" s="166" t="s">
        <v>276</v>
      </c>
      <c r="B260" s="4" t="s">
        <v>1091</v>
      </c>
      <c r="C260" s="34" t="s">
        <v>603</v>
      </c>
      <c r="D260" s="67"/>
    </row>
    <row r="261" spans="1:4" ht="12">
      <c r="A261" s="166" t="s">
        <v>277</v>
      </c>
      <c r="B261" s="4" t="s">
        <v>1092</v>
      </c>
      <c r="C261" s="34" t="s">
        <v>603</v>
      </c>
      <c r="D261" s="67"/>
    </row>
    <row r="262" spans="1:4" ht="12">
      <c r="A262" s="166" t="s">
        <v>278</v>
      </c>
      <c r="B262" s="4" t="s">
        <v>1093</v>
      </c>
      <c r="C262" s="34" t="s">
        <v>603</v>
      </c>
      <c r="D262" s="67"/>
    </row>
    <row r="263" spans="1:4" ht="12">
      <c r="A263" s="166" t="s">
        <v>279</v>
      </c>
      <c r="B263" s="4" t="s">
        <v>1094</v>
      </c>
      <c r="C263" s="34" t="s">
        <v>603</v>
      </c>
      <c r="D263" s="67"/>
    </row>
    <row r="264" spans="1:4" ht="12">
      <c r="A264" s="166" t="s">
        <v>280</v>
      </c>
      <c r="B264" s="4" t="s">
        <v>1095</v>
      </c>
      <c r="C264" s="34" t="s">
        <v>603</v>
      </c>
      <c r="D264" s="67"/>
    </row>
    <row r="265" spans="1:4" ht="12">
      <c r="A265" s="166" t="s">
        <v>281</v>
      </c>
      <c r="B265" s="4" t="s">
        <v>1096</v>
      </c>
      <c r="C265" s="34" t="s">
        <v>603</v>
      </c>
      <c r="D265" s="67"/>
    </row>
    <row r="266" spans="1:4" ht="12">
      <c r="A266" s="166" t="s">
        <v>282</v>
      </c>
      <c r="B266" s="4" t="s">
        <v>1097</v>
      </c>
      <c r="C266" s="34" t="s">
        <v>603</v>
      </c>
      <c r="D266" s="67"/>
    </row>
    <row r="267" spans="1:4" ht="12">
      <c r="A267" s="166" t="s">
        <v>283</v>
      </c>
      <c r="B267" s="4" t="s">
        <v>1098</v>
      </c>
      <c r="C267" s="34" t="s">
        <v>603</v>
      </c>
      <c r="D267" s="67"/>
    </row>
    <row r="268" spans="1:4" ht="12">
      <c r="A268" s="166" t="s">
        <v>284</v>
      </c>
      <c r="B268" s="4" t="s">
        <v>1099</v>
      </c>
      <c r="C268" s="34" t="s">
        <v>603</v>
      </c>
      <c r="D268" s="67"/>
    </row>
    <row r="269" spans="1:4" ht="12">
      <c r="A269" s="166" t="s">
        <v>285</v>
      </c>
      <c r="B269" s="4" t="s">
        <v>1100</v>
      </c>
      <c r="C269" s="34" t="s">
        <v>603</v>
      </c>
      <c r="D269" s="67"/>
    </row>
    <row r="270" spans="1:4" ht="12">
      <c r="A270" s="4" t="s">
        <v>573</v>
      </c>
      <c r="B270" s="4" t="s">
        <v>447</v>
      </c>
      <c r="C270" s="22">
        <v>5.592177155907606</v>
      </c>
      <c r="D270" s="67"/>
    </row>
    <row r="271" spans="1:4" ht="12">
      <c r="A271" s="4" t="s">
        <v>574</v>
      </c>
      <c r="B271" s="4" t="s">
        <v>3</v>
      </c>
      <c r="C271" s="22">
        <v>6.403531550246689</v>
      </c>
      <c r="D271" s="67"/>
    </row>
    <row r="272" spans="1:4" ht="12">
      <c r="A272" s="4" t="s">
        <v>295</v>
      </c>
      <c r="B272" s="4" t="s">
        <v>4</v>
      </c>
      <c r="C272" s="22">
        <v>5.251193389528384</v>
      </c>
      <c r="D272" s="67"/>
    </row>
    <row r="273" spans="1:4" ht="12">
      <c r="A273" s="4" t="s">
        <v>296</v>
      </c>
      <c r="B273" s="4" t="s">
        <v>5</v>
      </c>
      <c r="C273" s="22">
        <v>3.541195259559987</v>
      </c>
      <c r="D273" s="67"/>
    </row>
    <row r="274" spans="1:4" ht="12">
      <c r="A274" s="4" t="s">
        <v>297</v>
      </c>
      <c r="B274" s="4" t="s">
        <v>6</v>
      </c>
      <c r="C274" s="22">
        <v>4.107646395837616</v>
      </c>
      <c r="D274" s="67"/>
    </row>
    <row r="275" spans="1:4" ht="12">
      <c r="A275" s="4" t="s">
        <v>298</v>
      </c>
      <c r="B275" s="4" t="s">
        <v>7</v>
      </c>
      <c r="C275" s="22">
        <v>4.913747124331872</v>
      </c>
      <c r="D275" s="67"/>
    </row>
    <row r="276" spans="1:4" ht="12">
      <c r="A276" s="4" t="s">
        <v>299</v>
      </c>
      <c r="B276" s="4" t="s">
        <v>8</v>
      </c>
      <c r="C276" s="22">
        <v>4.251287213677471</v>
      </c>
      <c r="D276" s="67"/>
    </row>
    <row r="277" spans="1:4" ht="12">
      <c r="A277" s="4" t="s">
        <v>300</v>
      </c>
      <c r="B277" s="4" t="s">
        <v>9</v>
      </c>
      <c r="C277" s="22">
        <v>4.386546723952739</v>
      </c>
      <c r="D277" s="67"/>
    </row>
    <row r="278" spans="1:4" ht="12">
      <c r="A278" s="4" t="s">
        <v>301</v>
      </c>
      <c r="B278" s="4" t="s">
        <v>10</v>
      </c>
      <c r="C278" s="22">
        <v>4.36211038115359</v>
      </c>
      <c r="D278" s="67"/>
    </row>
    <row r="279" spans="1:4" ht="12">
      <c r="A279" s="4" t="s">
        <v>286</v>
      </c>
      <c r="B279" s="4" t="s">
        <v>11</v>
      </c>
      <c r="C279" s="22">
        <v>4.476075859864591</v>
      </c>
      <c r="D279" s="67"/>
    </row>
    <row r="280" spans="1:4" ht="12">
      <c r="A280" s="4" t="s">
        <v>287</v>
      </c>
      <c r="B280" s="4" t="s">
        <v>12</v>
      </c>
      <c r="C280" s="22">
        <v>4.0197457464976365</v>
      </c>
      <c r="D280" s="67"/>
    </row>
    <row r="281" spans="1:4" ht="12">
      <c r="A281" s="4" t="s">
        <v>288</v>
      </c>
      <c r="B281" s="4" t="s">
        <v>13</v>
      </c>
      <c r="C281" s="22">
        <v>4.2650272888943395</v>
      </c>
      <c r="D281" s="67"/>
    </row>
    <row r="282" spans="1:4" ht="12">
      <c r="A282" s="4" t="s">
        <v>289</v>
      </c>
      <c r="B282" s="4" t="s">
        <v>14</v>
      </c>
      <c r="C282" s="22">
        <v>4.427592533463081</v>
      </c>
      <c r="D282" s="67"/>
    </row>
    <row r="283" spans="1:4" ht="12">
      <c r="A283" s="4" t="s">
        <v>290</v>
      </c>
      <c r="B283" s="4" t="s">
        <v>15</v>
      </c>
      <c r="C283" s="22">
        <v>4.356895268084899</v>
      </c>
      <c r="D283" s="67"/>
    </row>
    <row r="284" spans="1:4" ht="12">
      <c r="A284" s="4" t="s">
        <v>291</v>
      </c>
      <c r="B284" s="4" t="s">
        <v>16</v>
      </c>
      <c r="C284" s="22">
        <v>4.7059782075193874</v>
      </c>
      <c r="D284" s="67"/>
    </row>
    <row r="285" spans="1:4" ht="12">
      <c r="A285" s="4" t="s">
        <v>292</v>
      </c>
      <c r="B285" s="4" t="s">
        <v>17</v>
      </c>
      <c r="C285" s="22">
        <v>3.5987564070246196</v>
      </c>
      <c r="D285" s="67"/>
    </row>
    <row r="286" spans="3:4" ht="12">
      <c r="C286" s="22"/>
      <c r="D286" s="22"/>
    </row>
    <row r="287" spans="1:4" ht="12">
      <c r="A287" s="25" t="s">
        <v>481</v>
      </c>
      <c r="C287" s="22"/>
      <c r="D287" s="22"/>
    </row>
    <row r="288" spans="1:4" ht="12">
      <c r="A288" s="25" t="s">
        <v>482</v>
      </c>
      <c r="C288" s="22"/>
      <c r="D288" s="22"/>
    </row>
    <row r="289" spans="1:4" ht="12">
      <c r="A289" s="25" t="s">
        <v>934</v>
      </c>
      <c r="C289" s="22"/>
      <c r="D289" s="22"/>
    </row>
  </sheetData>
  <printOptions/>
  <pageMargins left="0.75" right="0.75" top="1" bottom="1" header="0.5" footer="0.5"/>
  <pageSetup horizontalDpi="2400" verticalDpi="2400" orientation="portrait" paperSize="9" r:id="rId1"/>
</worksheet>
</file>

<file path=xl/worksheets/sheet81.xml><?xml version="1.0" encoding="utf-8"?>
<worksheet xmlns="http://schemas.openxmlformats.org/spreadsheetml/2006/main" xmlns:r="http://schemas.openxmlformats.org/officeDocument/2006/relationships">
  <sheetPr codeName="Sheet53"/>
  <dimension ref="A1:F273"/>
  <sheetViews>
    <sheetView workbookViewId="0" topLeftCell="A1">
      <selection activeCell="A1" sqref="A1"/>
    </sheetView>
  </sheetViews>
  <sheetFormatPr defaultColWidth="9.140625" defaultRowHeight="12.75"/>
  <cols>
    <col min="1" max="1" width="9.140625" style="4" customWidth="1"/>
    <col min="2" max="2" width="50.57421875" style="4" customWidth="1"/>
    <col min="3" max="4" width="9.140625" style="4" customWidth="1"/>
    <col min="5" max="5" width="11.28125" style="4" customWidth="1"/>
    <col min="6" max="16384" width="9.140625" style="4" customWidth="1"/>
  </cols>
  <sheetData>
    <row r="1" spans="1:4" s="297" customFormat="1" ht="12">
      <c r="A1" s="316" t="s">
        <v>305</v>
      </c>
      <c r="B1" s="316" t="s">
        <v>414</v>
      </c>
      <c r="C1" s="317" t="s">
        <v>415</v>
      </c>
      <c r="D1" s="298"/>
    </row>
    <row r="2" spans="1:6" ht="12">
      <c r="A2" s="166" t="s">
        <v>27</v>
      </c>
      <c r="B2" s="48" t="s">
        <v>609</v>
      </c>
      <c r="C2" s="174">
        <v>4.350093027376628</v>
      </c>
      <c r="D2" s="67"/>
      <c r="E2" s="300" t="s">
        <v>488</v>
      </c>
      <c r="F2" s="300" t="s">
        <v>489</v>
      </c>
    </row>
    <row r="3" spans="1:6" ht="12">
      <c r="A3" s="166" t="s">
        <v>28</v>
      </c>
      <c r="B3" s="48" t="s">
        <v>610</v>
      </c>
      <c r="C3" s="174">
        <v>3.3244436314127457</v>
      </c>
      <c r="D3" s="67"/>
      <c r="E3" s="22"/>
      <c r="F3" s="22"/>
    </row>
    <row r="4" spans="1:6" ht="12">
      <c r="A4" s="166" t="s">
        <v>29</v>
      </c>
      <c r="B4" s="4" t="s">
        <v>611</v>
      </c>
      <c r="C4" s="22">
        <v>3.533313658439567</v>
      </c>
      <c r="D4" s="67"/>
      <c r="E4" s="22"/>
      <c r="F4" s="22"/>
    </row>
    <row r="5" spans="1:6" ht="12">
      <c r="A5" s="166" t="s">
        <v>30</v>
      </c>
      <c r="B5" s="4" t="s">
        <v>612</v>
      </c>
      <c r="C5" s="22">
        <v>3.3170729052529224</v>
      </c>
      <c r="D5" s="67"/>
      <c r="E5" s="300" t="s">
        <v>490</v>
      </c>
      <c r="F5" s="300" t="s">
        <v>491</v>
      </c>
    </row>
    <row r="6" spans="1:6" ht="12">
      <c r="A6" s="166" t="s">
        <v>31</v>
      </c>
      <c r="B6" s="4" t="s">
        <v>613</v>
      </c>
      <c r="C6" s="22">
        <v>3.3526509049215543</v>
      </c>
      <c r="D6" s="67"/>
      <c r="E6" s="22"/>
      <c r="F6" s="22"/>
    </row>
    <row r="7" spans="1:6" ht="12">
      <c r="A7" s="166" t="s">
        <v>32</v>
      </c>
      <c r="B7" s="4" t="s">
        <v>614</v>
      </c>
      <c r="C7" s="22">
        <v>2.7549608578884213</v>
      </c>
      <c r="D7" s="67"/>
      <c r="E7" s="22"/>
      <c r="F7" s="22"/>
    </row>
    <row r="8" spans="1:6" ht="12">
      <c r="A8" s="166" t="s">
        <v>33</v>
      </c>
      <c r="B8" s="4" t="s">
        <v>615</v>
      </c>
      <c r="C8" s="22">
        <v>3.5313729403044642</v>
      </c>
      <c r="D8" s="67"/>
      <c r="E8" s="300" t="s">
        <v>492</v>
      </c>
      <c r="F8" s="300" t="s">
        <v>515</v>
      </c>
    </row>
    <row r="9" spans="1:6" ht="12">
      <c r="A9" s="166" t="s">
        <v>34</v>
      </c>
      <c r="B9" s="4" t="s">
        <v>616</v>
      </c>
      <c r="C9" s="22">
        <v>3.585390203492077</v>
      </c>
      <c r="D9" s="67"/>
      <c r="E9" s="22"/>
      <c r="F9" s="22"/>
    </row>
    <row r="10" spans="1:6" ht="12">
      <c r="A10" s="166" t="s">
        <v>35</v>
      </c>
      <c r="B10" s="4" t="s">
        <v>617</v>
      </c>
      <c r="C10" s="22">
        <v>3.522613580449401</v>
      </c>
      <c r="D10" s="67"/>
      <c r="E10" s="22"/>
      <c r="F10" s="22"/>
    </row>
    <row r="11" spans="1:6" ht="12">
      <c r="A11" s="166" t="s">
        <v>36</v>
      </c>
      <c r="B11" s="4" t="s">
        <v>618</v>
      </c>
      <c r="C11" s="22">
        <v>3.9645145501468364</v>
      </c>
      <c r="D11" s="67"/>
      <c r="E11" s="22"/>
      <c r="F11" s="22"/>
    </row>
    <row r="12" spans="1:6" ht="12">
      <c r="A12" s="166" t="s">
        <v>37</v>
      </c>
      <c r="B12" s="4" t="s">
        <v>619</v>
      </c>
      <c r="C12" s="22">
        <v>3.6986636997407887</v>
      </c>
      <c r="D12" s="67"/>
      <c r="E12" s="22"/>
      <c r="F12" s="43"/>
    </row>
    <row r="13" spans="1:6" ht="12">
      <c r="A13" s="166" t="s">
        <v>322</v>
      </c>
      <c r="B13" s="4" t="s">
        <v>308</v>
      </c>
      <c r="C13" s="22">
        <v>2.5944099499776163</v>
      </c>
      <c r="D13" s="67"/>
      <c r="E13" s="22" t="s">
        <v>423</v>
      </c>
      <c r="F13" s="4" t="s">
        <v>563</v>
      </c>
    </row>
    <row r="14" spans="1:6" ht="12">
      <c r="A14" s="166" t="s">
        <v>323</v>
      </c>
      <c r="B14" s="4" t="s">
        <v>309</v>
      </c>
      <c r="C14" s="22">
        <v>2.9727721141471686</v>
      </c>
      <c r="D14" s="67"/>
      <c r="E14" s="22"/>
      <c r="F14" s="4" t="s">
        <v>479</v>
      </c>
    </row>
    <row r="15" spans="1:6" ht="12">
      <c r="A15" s="166" t="s">
        <v>324</v>
      </c>
      <c r="B15" s="4" t="s">
        <v>310</v>
      </c>
      <c r="C15" s="22">
        <v>3.676228217995963</v>
      </c>
      <c r="D15" s="67"/>
      <c r="E15" s="22"/>
      <c r="F15" s="4" t="s">
        <v>480</v>
      </c>
    </row>
    <row r="16" spans="1:6" ht="12">
      <c r="A16" s="166" t="s">
        <v>325</v>
      </c>
      <c r="B16" s="4" t="s">
        <v>311</v>
      </c>
      <c r="C16" s="22">
        <v>3.7711577105335685</v>
      </c>
      <c r="D16" s="67"/>
      <c r="E16" s="22"/>
      <c r="F16" s="4" t="s">
        <v>564</v>
      </c>
    </row>
    <row r="17" spans="1:6" ht="12">
      <c r="A17" s="166" t="s">
        <v>326</v>
      </c>
      <c r="B17" s="4" t="s">
        <v>312</v>
      </c>
      <c r="C17" s="22">
        <v>3.428273253534445</v>
      </c>
      <c r="D17" s="67"/>
      <c r="E17" s="22"/>
      <c r="F17" s="43"/>
    </row>
    <row r="18" spans="1:6" ht="12">
      <c r="A18" s="166" t="s">
        <v>327</v>
      </c>
      <c r="B18" s="4" t="s">
        <v>313</v>
      </c>
      <c r="C18" s="22">
        <v>3.6390187537534113</v>
      </c>
      <c r="D18" s="67"/>
      <c r="E18" s="22"/>
      <c r="F18" s="43"/>
    </row>
    <row r="19" spans="1:6" ht="12">
      <c r="A19" s="166" t="s">
        <v>45</v>
      </c>
      <c r="B19" s="4" t="s">
        <v>626</v>
      </c>
      <c r="C19" s="22">
        <v>3.4803306173542476</v>
      </c>
      <c r="D19" s="67"/>
      <c r="E19" s="22"/>
      <c r="F19" s="43"/>
    </row>
    <row r="20" spans="1:6" ht="12">
      <c r="A20" s="166" t="s">
        <v>46</v>
      </c>
      <c r="B20" s="4" t="s">
        <v>627</v>
      </c>
      <c r="C20" s="22">
        <v>3.676469764183983</v>
      </c>
      <c r="D20" s="67"/>
      <c r="E20" s="22"/>
      <c r="F20" s="22"/>
    </row>
    <row r="21" spans="1:6" ht="12">
      <c r="A21" s="166" t="s">
        <v>47</v>
      </c>
      <c r="B21" s="4" t="s">
        <v>628</v>
      </c>
      <c r="C21" s="22">
        <v>3.665066295530014</v>
      </c>
      <c r="D21" s="67"/>
      <c r="E21" s="22"/>
      <c r="F21" s="22"/>
    </row>
    <row r="22" spans="1:6" ht="12">
      <c r="A22" s="166" t="s">
        <v>48</v>
      </c>
      <c r="B22" s="4" t="s">
        <v>629</v>
      </c>
      <c r="C22" s="22">
        <v>3.9887518200291203</v>
      </c>
      <c r="D22" s="67"/>
      <c r="E22" s="22"/>
      <c r="F22" s="22"/>
    </row>
    <row r="23" spans="1:6" ht="12">
      <c r="A23" s="166" t="s">
        <v>49</v>
      </c>
      <c r="B23" s="4" t="s">
        <v>630</v>
      </c>
      <c r="C23" s="22">
        <v>3.663141841506218</v>
      </c>
      <c r="D23" s="67"/>
      <c r="E23" s="22" t="s">
        <v>426</v>
      </c>
      <c r="F23" s="4" t="s">
        <v>493</v>
      </c>
    </row>
    <row r="24" spans="1:6" ht="12">
      <c r="A24" s="166" t="s">
        <v>50</v>
      </c>
      <c r="B24" s="4" t="s">
        <v>631</v>
      </c>
      <c r="C24" s="22">
        <v>3.6867801745072666</v>
      </c>
      <c r="D24" s="67"/>
      <c r="F24" s="4" t="s">
        <v>494</v>
      </c>
    </row>
    <row r="25" spans="1:6" ht="12">
      <c r="A25" s="166" t="s">
        <v>51</v>
      </c>
      <c r="B25" s="4" t="s">
        <v>632</v>
      </c>
      <c r="C25" s="22">
        <v>3.7948338353157385</v>
      </c>
      <c r="D25" s="67"/>
      <c r="F25" s="4" t="s">
        <v>926</v>
      </c>
    </row>
    <row r="26" spans="1:4" ht="12">
      <c r="A26" s="166" t="s">
        <v>52</v>
      </c>
      <c r="B26" s="4" t="s">
        <v>633</v>
      </c>
      <c r="C26" s="22">
        <v>3.9993942169180428</v>
      </c>
      <c r="D26" s="67"/>
    </row>
    <row r="27" spans="1:4" ht="12">
      <c r="A27" s="166" t="s">
        <v>94</v>
      </c>
      <c r="B27" s="4" t="s">
        <v>634</v>
      </c>
      <c r="C27" s="34" t="s">
        <v>603</v>
      </c>
      <c r="D27" s="67"/>
    </row>
    <row r="28" spans="1:4" ht="12">
      <c r="A28" s="166" t="s">
        <v>53</v>
      </c>
      <c r="B28" s="4" t="s">
        <v>635</v>
      </c>
      <c r="C28" s="22">
        <v>3.280767164344518</v>
      </c>
      <c r="D28" s="67"/>
    </row>
    <row r="29" spans="1:4" ht="12">
      <c r="A29" s="166" t="s">
        <v>54</v>
      </c>
      <c r="B29" s="4" t="s">
        <v>636</v>
      </c>
      <c r="C29" s="22">
        <v>3.2758404235601857</v>
      </c>
      <c r="D29" s="67"/>
    </row>
    <row r="30" spans="1:4" ht="12">
      <c r="A30" s="166" t="s">
        <v>55</v>
      </c>
      <c r="B30" s="4" t="s">
        <v>637</v>
      </c>
      <c r="C30" s="22">
        <v>3.352788209577944</v>
      </c>
      <c r="D30" s="67"/>
    </row>
    <row r="31" spans="1:5" ht="12.75">
      <c r="A31" s="166" t="s">
        <v>56</v>
      </c>
      <c r="B31" s="4" t="s">
        <v>638</v>
      </c>
      <c r="C31" s="22">
        <v>3.4601191481818963</v>
      </c>
      <c r="D31" s="67"/>
      <c r="E31" s="301"/>
    </row>
    <row r="32" spans="1:6" ht="12.75">
      <c r="A32" s="166" t="s">
        <v>57</v>
      </c>
      <c r="B32" s="4" t="s">
        <v>639</v>
      </c>
      <c r="C32" s="22">
        <v>3.302888838047621</v>
      </c>
      <c r="D32" s="67"/>
      <c r="F32" s="301"/>
    </row>
    <row r="33" spans="1:4" ht="12">
      <c r="A33" s="166" t="s">
        <v>58</v>
      </c>
      <c r="B33" s="4" t="s">
        <v>640</v>
      </c>
      <c r="C33" s="22">
        <v>3.4292173999858564</v>
      </c>
      <c r="D33" s="67"/>
    </row>
    <row r="34" spans="1:4" ht="12">
      <c r="A34" s="166" t="s">
        <v>59</v>
      </c>
      <c r="B34" s="4" t="s">
        <v>641</v>
      </c>
      <c r="C34" s="22">
        <v>3.5081819892726074</v>
      </c>
      <c r="D34" s="67"/>
    </row>
    <row r="35" spans="1:4" ht="12">
      <c r="A35" s="166" t="s">
        <v>60</v>
      </c>
      <c r="B35" s="4" t="s">
        <v>642</v>
      </c>
      <c r="C35" s="22">
        <v>3.0728655893806684</v>
      </c>
      <c r="D35" s="67"/>
    </row>
    <row r="36" spans="1:4" ht="12">
      <c r="A36" s="166" t="s">
        <v>61</v>
      </c>
      <c r="B36" s="4" t="s">
        <v>643</v>
      </c>
      <c r="C36" s="22">
        <v>3.193714502923003</v>
      </c>
      <c r="D36" s="67"/>
    </row>
    <row r="37" spans="1:4" ht="12">
      <c r="A37" s="166" t="s">
        <v>62</v>
      </c>
      <c r="B37" s="4" t="s">
        <v>644</v>
      </c>
      <c r="C37" s="22">
        <v>3.3091498260649628</v>
      </c>
      <c r="D37" s="67"/>
    </row>
    <row r="38" spans="1:4" ht="12">
      <c r="A38" s="166" t="s">
        <v>63</v>
      </c>
      <c r="B38" s="4" t="s">
        <v>645</v>
      </c>
      <c r="C38" s="22">
        <v>3.257359865425736</v>
      </c>
      <c r="D38" s="67"/>
    </row>
    <row r="39" spans="1:4" ht="12">
      <c r="A39" s="166" t="s">
        <v>64</v>
      </c>
      <c r="B39" s="4" t="s">
        <v>646</v>
      </c>
      <c r="C39" s="22">
        <v>3.3754946024769574</v>
      </c>
      <c r="D39" s="67"/>
    </row>
    <row r="40" spans="1:4" ht="12">
      <c r="A40" s="166" t="s">
        <v>65</v>
      </c>
      <c r="B40" s="4" t="s">
        <v>647</v>
      </c>
      <c r="C40" s="22">
        <v>2.8987738863382555</v>
      </c>
      <c r="D40" s="67"/>
    </row>
    <row r="41" spans="1:4" ht="12">
      <c r="A41" s="166" t="s">
        <v>66</v>
      </c>
      <c r="B41" s="4" t="s">
        <v>648</v>
      </c>
      <c r="C41" s="22">
        <v>2.8838568677562764</v>
      </c>
      <c r="D41" s="67"/>
    </row>
    <row r="42" spans="1:4" ht="12">
      <c r="A42" s="166" t="s">
        <v>67</v>
      </c>
      <c r="B42" s="4" t="s">
        <v>649</v>
      </c>
      <c r="C42" s="22">
        <v>3.1133991634094493</v>
      </c>
      <c r="D42" s="67"/>
    </row>
    <row r="43" spans="1:4" ht="12">
      <c r="A43" s="166" t="s">
        <v>68</v>
      </c>
      <c r="B43" s="4" t="s">
        <v>650</v>
      </c>
      <c r="C43" s="22">
        <v>3.550626335267404</v>
      </c>
      <c r="D43" s="67"/>
    </row>
    <row r="44" spans="1:4" ht="12">
      <c r="A44" s="166" t="s">
        <v>69</v>
      </c>
      <c r="B44" s="4" t="s">
        <v>651</v>
      </c>
      <c r="C44" s="22">
        <v>3.1795510154224327</v>
      </c>
      <c r="D44" s="67"/>
    </row>
    <row r="45" spans="1:4" ht="12">
      <c r="A45" s="166" t="s">
        <v>70</v>
      </c>
      <c r="B45" s="4" t="s">
        <v>652</v>
      </c>
      <c r="C45" s="22">
        <v>3.3020160555921376</v>
      </c>
      <c r="D45" s="67"/>
    </row>
    <row r="46" spans="1:4" ht="12">
      <c r="A46" s="166" t="s">
        <v>71</v>
      </c>
      <c r="B46" s="4" t="s">
        <v>653</v>
      </c>
      <c r="C46" s="22">
        <v>2.9074306823025386</v>
      </c>
      <c r="D46" s="67"/>
    </row>
    <row r="47" spans="1:4" ht="12">
      <c r="A47" s="166" t="s">
        <v>72</v>
      </c>
      <c r="B47" s="4" t="s">
        <v>654</v>
      </c>
      <c r="C47" s="22">
        <v>2.933710148962829</v>
      </c>
      <c r="D47" s="67"/>
    </row>
    <row r="48" spans="1:4" ht="12">
      <c r="A48" s="166" t="s">
        <v>73</v>
      </c>
      <c r="B48" s="4" t="s">
        <v>655</v>
      </c>
      <c r="C48" s="22">
        <v>3.441032494582193</v>
      </c>
      <c r="D48" s="67"/>
    </row>
    <row r="49" spans="1:4" ht="12">
      <c r="A49" s="166" t="s">
        <v>74</v>
      </c>
      <c r="B49" s="4" t="s">
        <v>656</v>
      </c>
      <c r="C49" s="22">
        <v>2.9802980555939937</v>
      </c>
      <c r="D49" s="67"/>
    </row>
    <row r="50" spans="1:4" ht="12">
      <c r="A50" s="166" t="s">
        <v>75</v>
      </c>
      <c r="B50" s="4" t="s">
        <v>657</v>
      </c>
      <c r="C50" s="22">
        <v>3.0023188621126056</v>
      </c>
      <c r="D50" s="67"/>
    </row>
    <row r="51" spans="1:4" ht="12">
      <c r="A51" s="166" t="s">
        <v>76</v>
      </c>
      <c r="B51" s="4" t="s">
        <v>658</v>
      </c>
      <c r="C51" s="22">
        <v>3.3962923024713296</v>
      </c>
      <c r="D51" s="67"/>
    </row>
    <row r="52" spans="1:4" ht="12">
      <c r="A52" s="166" t="s">
        <v>77</v>
      </c>
      <c r="B52" s="4" t="s">
        <v>659</v>
      </c>
      <c r="C52" s="22">
        <v>2.9739236633143897</v>
      </c>
      <c r="D52" s="67"/>
    </row>
    <row r="53" spans="1:4" ht="12">
      <c r="A53" s="166" t="s">
        <v>78</v>
      </c>
      <c r="B53" s="4" t="s">
        <v>660</v>
      </c>
      <c r="C53" s="22">
        <v>3.3584066556126086</v>
      </c>
      <c r="D53" s="67"/>
    </row>
    <row r="54" spans="1:4" ht="12">
      <c r="A54" s="166" t="s">
        <v>79</v>
      </c>
      <c r="B54" s="4" t="s">
        <v>661</v>
      </c>
      <c r="C54" s="22">
        <v>3.35605862490674</v>
      </c>
      <c r="D54" s="67"/>
    </row>
    <row r="55" spans="1:4" ht="12">
      <c r="A55" s="166" t="s">
        <v>80</v>
      </c>
      <c r="B55" s="4" t="s">
        <v>662</v>
      </c>
      <c r="C55" s="22">
        <v>3.243513427223385</v>
      </c>
      <c r="D55" s="67"/>
    </row>
    <row r="56" spans="1:4" ht="12">
      <c r="A56" s="166" t="s">
        <v>81</v>
      </c>
      <c r="B56" s="4" t="s">
        <v>663</v>
      </c>
      <c r="C56" s="22">
        <v>3.0752852077489257</v>
      </c>
      <c r="D56" s="67"/>
    </row>
    <row r="57" spans="1:4" ht="12">
      <c r="A57" s="166" t="s">
        <v>82</v>
      </c>
      <c r="B57" s="4" t="s">
        <v>664</v>
      </c>
      <c r="C57" s="22">
        <v>3.0339622755815117</v>
      </c>
      <c r="D57" s="67"/>
    </row>
    <row r="58" spans="1:4" ht="12">
      <c r="A58" s="166" t="s">
        <v>83</v>
      </c>
      <c r="B58" s="4" t="s">
        <v>665</v>
      </c>
      <c r="C58" s="22">
        <v>3.2782423175538633</v>
      </c>
      <c r="D58" s="67"/>
    </row>
    <row r="59" spans="1:4" ht="12">
      <c r="A59" s="166" t="s">
        <v>84</v>
      </c>
      <c r="B59" s="4" t="s">
        <v>666</v>
      </c>
      <c r="C59" s="22">
        <v>3.2160805214687467</v>
      </c>
      <c r="D59" s="67"/>
    </row>
    <row r="60" spans="1:4" ht="12">
      <c r="A60" s="168" t="s">
        <v>85</v>
      </c>
      <c r="B60" s="4" t="s">
        <v>667</v>
      </c>
      <c r="C60" s="22">
        <v>2.989385430880655</v>
      </c>
      <c r="D60" s="67"/>
    </row>
    <row r="61" spans="1:4" ht="12">
      <c r="A61" s="166" t="s">
        <v>86</v>
      </c>
      <c r="B61" s="4" t="s">
        <v>668</v>
      </c>
      <c r="C61" s="22">
        <v>2.3415031097337895</v>
      </c>
      <c r="D61" s="67"/>
    </row>
    <row r="62" spans="1:4" ht="12">
      <c r="A62" s="166" t="s">
        <v>87</v>
      </c>
      <c r="B62" s="4" t="s">
        <v>669</v>
      </c>
      <c r="C62" s="22">
        <v>2.5310452290364425</v>
      </c>
      <c r="D62" s="67"/>
    </row>
    <row r="63" spans="1:4" ht="12">
      <c r="A63" s="166" t="s">
        <v>88</v>
      </c>
      <c r="B63" s="4" t="s">
        <v>670</v>
      </c>
      <c r="C63" s="22">
        <v>2.7646166304045545</v>
      </c>
      <c r="D63" s="67"/>
    </row>
    <row r="64" spans="1:4" ht="12">
      <c r="A64" s="166" t="s">
        <v>89</v>
      </c>
      <c r="B64" s="4" t="s">
        <v>671</v>
      </c>
      <c r="C64" s="22">
        <v>2.384432245411803</v>
      </c>
      <c r="D64" s="67"/>
    </row>
    <row r="65" spans="1:4" ht="12">
      <c r="A65" s="166" t="s">
        <v>90</v>
      </c>
      <c r="B65" s="4" t="s">
        <v>672</v>
      </c>
      <c r="C65" s="22">
        <v>2.5718057392759768</v>
      </c>
      <c r="D65" s="67"/>
    </row>
    <row r="66" spans="1:4" ht="12">
      <c r="A66" s="166" t="s">
        <v>91</v>
      </c>
      <c r="B66" s="4" t="s">
        <v>673</v>
      </c>
      <c r="C66" s="22">
        <v>2.6883179873111733</v>
      </c>
      <c r="D66" s="67"/>
    </row>
    <row r="67" spans="1:4" ht="12">
      <c r="A67" s="166" t="s">
        <v>92</v>
      </c>
      <c r="B67" s="4" t="s">
        <v>674</v>
      </c>
      <c r="C67" s="22">
        <v>2.8829068688118813</v>
      </c>
      <c r="D67" s="67"/>
    </row>
    <row r="68" spans="1:4" ht="12">
      <c r="A68" s="166" t="s">
        <v>93</v>
      </c>
      <c r="B68" s="4" t="s">
        <v>675</v>
      </c>
      <c r="C68" s="22">
        <v>2.7419411569174637</v>
      </c>
      <c r="D68" s="67"/>
    </row>
    <row r="69" spans="1:4" ht="12">
      <c r="A69" s="166" t="s">
        <v>95</v>
      </c>
      <c r="B69" s="4" t="s">
        <v>441</v>
      </c>
      <c r="C69" s="34" t="s">
        <v>603</v>
      </c>
      <c r="D69" s="67"/>
    </row>
    <row r="70" spans="1:4" ht="12">
      <c r="A70" s="166" t="s">
        <v>166</v>
      </c>
      <c r="B70" s="4" t="s">
        <v>676</v>
      </c>
      <c r="C70" s="22">
        <v>4.782454993761512</v>
      </c>
      <c r="D70" s="67"/>
    </row>
    <row r="71" spans="1:4" ht="12">
      <c r="A71" s="166" t="s">
        <v>167</v>
      </c>
      <c r="B71" s="4" t="s">
        <v>677</v>
      </c>
      <c r="C71" s="22">
        <v>5.103949877543833</v>
      </c>
      <c r="D71" s="67"/>
    </row>
    <row r="72" spans="1:4" ht="12">
      <c r="A72" s="166" t="s">
        <v>146</v>
      </c>
      <c r="B72" s="4" t="s">
        <v>678</v>
      </c>
      <c r="C72" s="22">
        <v>3.3683031006116853</v>
      </c>
      <c r="D72" s="67"/>
    </row>
    <row r="73" spans="1:4" ht="12">
      <c r="A73" s="166" t="s">
        <v>147</v>
      </c>
      <c r="B73" s="4" t="s">
        <v>679</v>
      </c>
      <c r="C73" s="22">
        <v>3.294824905714647</v>
      </c>
      <c r="D73" s="67"/>
    </row>
    <row r="74" spans="1:4" ht="12">
      <c r="A74" s="166" t="s">
        <v>148</v>
      </c>
      <c r="B74" s="4" t="s">
        <v>680</v>
      </c>
      <c r="C74" s="22">
        <v>3.2474478057094163</v>
      </c>
      <c r="D74" s="67"/>
    </row>
    <row r="75" spans="1:4" ht="12">
      <c r="A75" s="166" t="s">
        <v>149</v>
      </c>
      <c r="B75" s="4" t="s">
        <v>681</v>
      </c>
      <c r="C75" s="22">
        <v>3.000887651427586</v>
      </c>
      <c r="D75" s="67"/>
    </row>
    <row r="76" spans="1:4" ht="12">
      <c r="A76" s="166" t="s">
        <v>150</v>
      </c>
      <c r="B76" s="4" t="s">
        <v>682</v>
      </c>
      <c r="C76" s="22">
        <v>3.3696215961334435</v>
      </c>
      <c r="D76" s="67"/>
    </row>
    <row r="77" spans="1:4" ht="12">
      <c r="A77" s="166" t="s">
        <v>151</v>
      </c>
      <c r="B77" s="4" t="s">
        <v>683</v>
      </c>
      <c r="C77" s="22">
        <v>3.215947887648451</v>
      </c>
      <c r="D77" s="67"/>
    </row>
    <row r="78" spans="1:4" ht="12">
      <c r="A78" s="166" t="s">
        <v>152</v>
      </c>
      <c r="B78" s="4" t="s">
        <v>684</v>
      </c>
      <c r="C78" s="22">
        <v>3.7612586022670382</v>
      </c>
      <c r="D78" s="67"/>
    </row>
    <row r="79" spans="1:4" ht="12">
      <c r="A79" s="166" t="s">
        <v>153</v>
      </c>
      <c r="B79" s="4" t="s">
        <v>685</v>
      </c>
      <c r="C79" s="22">
        <v>3.8592019312695256</v>
      </c>
      <c r="D79" s="67"/>
    </row>
    <row r="80" spans="1:4" ht="12">
      <c r="A80" s="166" t="s">
        <v>154</v>
      </c>
      <c r="B80" s="4" t="s">
        <v>686</v>
      </c>
      <c r="C80" s="22">
        <v>3.57410904554826</v>
      </c>
      <c r="D80" s="67"/>
    </row>
    <row r="81" spans="1:4" ht="12">
      <c r="A81" s="166" t="s">
        <v>155</v>
      </c>
      <c r="B81" s="4" t="s">
        <v>687</v>
      </c>
      <c r="C81" s="22">
        <v>3.071495460886288</v>
      </c>
      <c r="D81" s="67"/>
    </row>
    <row r="82" spans="1:4" ht="12">
      <c r="A82" s="166" t="s">
        <v>156</v>
      </c>
      <c r="B82" s="4" t="s">
        <v>688</v>
      </c>
      <c r="C82" s="22">
        <v>3.3832751616410137</v>
      </c>
      <c r="D82" s="67"/>
    </row>
    <row r="83" spans="1:4" ht="12">
      <c r="A83" s="166" t="s">
        <v>157</v>
      </c>
      <c r="B83" s="4" t="s">
        <v>689</v>
      </c>
      <c r="C83" s="22">
        <v>4.152119505709369</v>
      </c>
      <c r="D83" s="67"/>
    </row>
    <row r="84" spans="1:4" ht="12">
      <c r="A84" s="166" t="s">
        <v>158</v>
      </c>
      <c r="B84" s="4" t="s">
        <v>690</v>
      </c>
      <c r="C84" s="22">
        <v>3.7870667650904046</v>
      </c>
      <c r="D84" s="67"/>
    </row>
    <row r="85" spans="1:4" ht="12">
      <c r="A85" s="166" t="s">
        <v>96</v>
      </c>
      <c r="B85" s="4" t="s">
        <v>691</v>
      </c>
      <c r="C85" s="22">
        <v>2.706070951509171</v>
      </c>
      <c r="D85" s="67"/>
    </row>
    <row r="86" spans="1:4" ht="12">
      <c r="A86" s="166" t="s">
        <v>97</v>
      </c>
      <c r="B86" s="4" t="s">
        <v>692</v>
      </c>
      <c r="C86" s="22">
        <v>2.7115382246042015</v>
      </c>
      <c r="D86" s="67"/>
    </row>
    <row r="87" spans="1:4" ht="12">
      <c r="A87" s="166" t="s">
        <v>98</v>
      </c>
      <c r="B87" s="4" t="s">
        <v>693</v>
      </c>
      <c r="C87" s="22">
        <v>3.212700594889551</v>
      </c>
      <c r="D87" s="67"/>
    </row>
    <row r="88" spans="1:4" ht="12">
      <c r="A88" s="166" t="s">
        <v>99</v>
      </c>
      <c r="B88" s="4" t="s">
        <v>694</v>
      </c>
      <c r="C88" s="22">
        <v>3.025799223550951</v>
      </c>
      <c r="D88" s="67"/>
    </row>
    <row r="89" spans="1:4" ht="12">
      <c r="A89" s="166" t="s">
        <v>100</v>
      </c>
      <c r="B89" s="4" t="s">
        <v>695</v>
      </c>
      <c r="C89" s="22">
        <v>3.2755759299019322</v>
      </c>
      <c r="D89" s="67"/>
    </row>
    <row r="90" spans="1:4" ht="12">
      <c r="A90" s="166" t="s">
        <v>101</v>
      </c>
      <c r="B90" s="4" t="s">
        <v>696</v>
      </c>
      <c r="C90" s="22">
        <v>3.302397030114891</v>
      </c>
      <c r="D90" s="67"/>
    </row>
    <row r="91" spans="1:4" ht="12">
      <c r="A91" s="166" t="s">
        <v>102</v>
      </c>
      <c r="B91" s="4" t="s">
        <v>697</v>
      </c>
      <c r="C91" s="22">
        <v>2.950559674371275</v>
      </c>
      <c r="D91" s="67"/>
    </row>
    <row r="92" spans="1:4" ht="12">
      <c r="A92" s="166" t="s">
        <v>103</v>
      </c>
      <c r="B92" s="4" t="s">
        <v>698</v>
      </c>
      <c r="C92" s="22">
        <v>3.975989502808172</v>
      </c>
      <c r="D92" s="67"/>
    </row>
    <row r="93" spans="1:4" ht="12">
      <c r="A93" s="166" t="s">
        <v>104</v>
      </c>
      <c r="B93" s="4" t="s">
        <v>699</v>
      </c>
      <c r="C93" s="22">
        <v>2.614551525819789</v>
      </c>
      <c r="D93" s="67"/>
    </row>
    <row r="94" spans="1:4" ht="12">
      <c r="A94" s="166" t="s">
        <v>105</v>
      </c>
      <c r="B94" s="4" t="s">
        <v>700</v>
      </c>
      <c r="C94" s="22">
        <v>3.4358102271467286</v>
      </c>
      <c r="D94" s="67"/>
    </row>
    <row r="95" spans="1:4" ht="12">
      <c r="A95" s="166" t="s">
        <v>106</v>
      </c>
      <c r="B95" s="4" t="s">
        <v>701</v>
      </c>
      <c r="C95" s="22">
        <v>3.291115391645459</v>
      </c>
      <c r="D95" s="67"/>
    </row>
    <row r="96" spans="1:4" ht="12">
      <c r="A96" s="166" t="s">
        <v>107</v>
      </c>
      <c r="B96" s="4" t="s">
        <v>702</v>
      </c>
      <c r="C96" s="22">
        <v>3.5476235034109087</v>
      </c>
      <c r="D96" s="67"/>
    </row>
    <row r="97" spans="1:4" ht="12">
      <c r="A97" s="166" t="s">
        <v>108</v>
      </c>
      <c r="B97" s="4" t="s">
        <v>703</v>
      </c>
      <c r="C97" s="22">
        <v>3.9115923336798937</v>
      </c>
      <c r="D97" s="67"/>
    </row>
    <row r="98" spans="1:4" ht="12">
      <c r="A98" s="166" t="s">
        <v>109</v>
      </c>
      <c r="B98" s="4" t="s">
        <v>704</v>
      </c>
      <c r="C98" s="22">
        <v>4.37501647673485</v>
      </c>
      <c r="D98" s="67"/>
    </row>
    <row r="99" spans="1:4" ht="12">
      <c r="A99" s="166" t="s">
        <v>110</v>
      </c>
      <c r="B99" s="4" t="s">
        <v>705</v>
      </c>
      <c r="C99" s="22">
        <v>4.2066368282937265</v>
      </c>
      <c r="D99" s="67"/>
    </row>
    <row r="100" spans="1:4" ht="12">
      <c r="A100" s="166" t="s">
        <v>111</v>
      </c>
      <c r="B100" s="4" t="s">
        <v>706</v>
      </c>
      <c r="C100" s="22">
        <v>4.575560477351949</v>
      </c>
      <c r="D100" s="67"/>
    </row>
    <row r="101" spans="1:4" ht="12">
      <c r="A101" s="166" t="s">
        <v>112</v>
      </c>
      <c r="B101" s="4" t="s">
        <v>707</v>
      </c>
      <c r="C101" s="22">
        <v>4.916315345699831</v>
      </c>
      <c r="D101" s="67"/>
    </row>
    <row r="102" spans="1:4" ht="12">
      <c r="A102" s="166" t="s">
        <v>113</v>
      </c>
      <c r="B102" s="4" t="s">
        <v>708</v>
      </c>
      <c r="C102" s="22">
        <v>5.41152863918278</v>
      </c>
      <c r="D102" s="67"/>
    </row>
    <row r="103" spans="1:4" ht="12">
      <c r="A103" s="166" t="s">
        <v>114</v>
      </c>
      <c r="B103" s="4" t="s">
        <v>709</v>
      </c>
      <c r="C103" s="22">
        <v>4.928103940624488</v>
      </c>
      <c r="D103" s="67"/>
    </row>
    <row r="104" spans="1:4" ht="12">
      <c r="A104" s="166" t="s">
        <v>120</v>
      </c>
      <c r="B104" s="4" t="s">
        <v>710</v>
      </c>
      <c r="C104" s="34" t="s">
        <v>603</v>
      </c>
      <c r="D104" s="67"/>
    </row>
    <row r="105" spans="1:4" ht="12">
      <c r="A105" s="166" t="s">
        <v>121</v>
      </c>
      <c r="B105" s="4" t="s">
        <v>711</v>
      </c>
      <c r="C105" s="34" t="s">
        <v>603</v>
      </c>
      <c r="D105" s="67"/>
    </row>
    <row r="106" spans="1:4" ht="12">
      <c r="A106" s="166" t="s">
        <v>122</v>
      </c>
      <c r="B106" s="4" t="s">
        <v>712</v>
      </c>
      <c r="C106" s="34" t="s">
        <v>603</v>
      </c>
      <c r="D106" s="67"/>
    </row>
    <row r="107" spans="1:4" ht="12">
      <c r="A107" s="166" t="s">
        <v>123</v>
      </c>
      <c r="B107" s="4" t="s">
        <v>713</v>
      </c>
      <c r="C107" s="34" t="s">
        <v>603</v>
      </c>
      <c r="D107" s="67"/>
    </row>
    <row r="108" spans="1:4" ht="12">
      <c r="A108" s="166" t="s">
        <v>124</v>
      </c>
      <c r="B108" s="4" t="s">
        <v>714</v>
      </c>
      <c r="C108" s="34" t="s">
        <v>603</v>
      </c>
      <c r="D108" s="67"/>
    </row>
    <row r="109" spans="1:4" ht="12">
      <c r="A109" s="166" t="s">
        <v>125</v>
      </c>
      <c r="B109" s="4" t="s">
        <v>715</v>
      </c>
      <c r="C109" s="34" t="s">
        <v>603</v>
      </c>
      <c r="D109" s="67"/>
    </row>
    <row r="110" spans="1:4" ht="12">
      <c r="A110" s="166" t="s">
        <v>126</v>
      </c>
      <c r="B110" s="4" t="s">
        <v>716</v>
      </c>
      <c r="C110" s="34" t="s">
        <v>603</v>
      </c>
      <c r="D110" s="67"/>
    </row>
    <row r="111" spans="1:4" ht="12">
      <c r="A111" s="166" t="s">
        <v>127</v>
      </c>
      <c r="B111" s="4" t="s">
        <v>717</v>
      </c>
      <c r="C111" s="34" t="s">
        <v>603</v>
      </c>
      <c r="D111" s="67"/>
    </row>
    <row r="112" spans="1:4" ht="12">
      <c r="A112" s="166" t="s">
        <v>128</v>
      </c>
      <c r="B112" s="4" t="s">
        <v>718</v>
      </c>
      <c r="C112" s="34" t="s">
        <v>603</v>
      </c>
      <c r="D112" s="67"/>
    </row>
    <row r="113" spans="1:4" ht="12">
      <c r="A113" s="166" t="s">
        <v>129</v>
      </c>
      <c r="B113" s="4" t="s">
        <v>719</v>
      </c>
      <c r="C113" s="34" t="s">
        <v>603</v>
      </c>
      <c r="D113" s="67"/>
    </row>
    <row r="114" spans="1:4" ht="12">
      <c r="A114" s="166" t="s">
        <v>130</v>
      </c>
      <c r="B114" s="4" t="s">
        <v>720</v>
      </c>
      <c r="C114" s="34" t="s">
        <v>603</v>
      </c>
      <c r="D114" s="67"/>
    </row>
    <row r="115" spans="1:4" ht="12">
      <c r="A115" s="166" t="s">
        <v>131</v>
      </c>
      <c r="B115" s="4" t="s">
        <v>721</v>
      </c>
      <c r="C115" s="34" t="s">
        <v>603</v>
      </c>
      <c r="D115" s="67"/>
    </row>
    <row r="116" spans="1:4" ht="12">
      <c r="A116" s="166" t="s">
        <v>132</v>
      </c>
      <c r="B116" s="4" t="s">
        <v>722</v>
      </c>
      <c r="C116" s="34" t="s">
        <v>603</v>
      </c>
      <c r="D116" s="67"/>
    </row>
    <row r="117" spans="1:4" ht="12">
      <c r="A117" s="166" t="s">
        <v>133</v>
      </c>
      <c r="B117" s="4" t="s">
        <v>723</v>
      </c>
      <c r="C117" s="34" t="s">
        <v>603</v>
      </c>
      <c r="D117" s="67"/>
    </row>
    <row r="118" spans="1:4" ht="12">
      <c r="A118" s="166" t="s">
        <v>134</v>
      </c>
      <c r="B118" s="4" t="s">
        <v>724</v>
      </c>
      <c r="C118" s="34" t="s">
        <v>603</v>
      </c>
      <c r="D118" s="67"/>
    </row>
    <row r="119" spans="1:4" ht="12">
      <c r="A119" s="166" t="s">
        <v>135</v>
      </c>
      <c r="B119" s="4" t="s">
        <v>725</v>
      </c>
      <c r="C119" s="34" t="s">
        <v>603</v>
      </c>
      <c r="D119" s="67"/>
    </row>
    <row r="120" spans="1:4" ht="12">
      <c r="A120" s="166" t="s">
        <v>136</v>
      </c>
      <c r="B120" s="4" t="s">
        <v>726</v>
      </c>
      <c r="C120" s="34" t="s">
        <v>603</v>
      </c>
      <c r="D120" s="67"/>
    </row>
    <row r="121" spans="1:4" ht="12">
      <c r="A121" s="166" t="s">
        <v>137</v>
      </c>
      <c r="B121" s="4" t="s">
        <v>727</v>
      </c>
      <c r="C121" s="34" t="s">
        <v>603</v>
      </c>
      <c r="D121" s="67"/>
    </row>
    <row r="122" spans="1:4" ht="12">
      <c r="A122" s="166" t="s">
        <v>138</v>
      </c>
      <c r="B122" s="4" t="s">
        <v>728</v>
      </c>
      <c r="C122" s="34" t="s">
        <v>603</v>
      </c>
      <c r="D122" s="67"/>
    </row>
    <row r="123" spans="1:4" ht="12">
      <c r="A123" s="166" t="s">
        <v>139</v>
      </c>
      <c r="B123" s="4" t="s">
        <v>729</v>
      </c>
      <c r="C123" s="34" t="s">
        <v>603</v>
      </c>
      <c r="D123" s="67"/>
    </row>
    <row r="124" spans="1:4" ht="12">
      <c r="A124" s="166" t="s">
        <v>140</v>
      </c>
      <c r="B124" s="4" t="s">
        <v>730</v>
      </c>
      <c r="C124" s="34" t="s">
        <v>603</v>
      </c>
      <c r="D124" s="67"/>
    </row>
    <row r="125" spans="1:4" ht="12">
      <c r="A125" s="166" t="s">
        <v>141</v>
      </c>
      <c r="B125" s="4" t="s">
        <v>731</v>
      </c>
      <c r="C125" s="34" t="s">
        <v>603</v>
      </c>
      <c r="D125" s="67"/>
    </row>
    <row r="126" spans="1:4" ht="12">
      <c r="A126" s="166" t="s">
        <v>142</v>
      </c>
      <c r="B126" s="4" t="s">
        <v>732</v>
      </c>
      <c r="C126" s="34" t="s">
        <v>603</v>
      </c>
      <c r="D126" s="67"/>
    </row>
    <row r="127" spans="1:4" ht="12">
      <c r="A127" s="166" t="s">
        <v>143</v>
      </c>
      <c r="B127" s="4" t="s">
        <v>733</v>
      </c>
      <c r="C127" s="34" t="s">
        <v>603</v>
      </c>
      <c r="D127" s="67"/>
    </row>
    <row r="128" spans="1:4" ht="12">
      <c r="A128" s="166" t="s">
        <v>144</v>
      </c>
      <c r="B128" s="4" t="s">
        <v>734</v>
      </c>
      <c r="C128" s="34" t="s">
        <v>603</v>
      </c>
      <c r="D128" s="67"/>
    </row>
    <row r="129" spans="1:4" ht="12">
      <c r="A129" s="166" t="s">
        <v>145</v>
      </c>
      <c r="B129" s="4" t="s">
        <v>735</v>
      </c>
      <c r="C129" s="34" t="s">
        <v>603</v>
      </c>
      <c r="D129" s="67"/>
    </row>
    <row r="130" spans="1:4" ht="12">
      <c r="A130" s="166" t="s">
        <v>168</v>
      </c>
      <c r="B130" s="4" t="s">
        <v>736</v>
      </c>
      <c r="C130" s="22">
        <v>2.4862440681993254</v>
      </c>
      <c r="D130" s="67"/>
    </row>
    <row r="131" spans="1:4" ht="12">
      <c r="A131" s="166" t="s">
        <v>169</v>
      </c>
      <c r="B131" s="4" t="s">
        <v>967</v>
      </c>
      <c r="C131" s="22">
        <v>2.9217347234289024</v>
      </c>
      <c r="D131" s="67"/>
    </row>
    <row r="132" spans="1:4" ht="12">
      <c r="A132" s="166" t="s">
        <v>170</v>
      </c>
      <c r="B132" s="4" t="s">
        <v>968</v>
      </c>
      <c r="C132" s="22">
        <v>2.0795909211598502</v>
      </c>
      <c r="D132" s="67"/>
    </row>
    <row r="133" spans="1:4" ht="12">
      <c r="A133" s="166" t="s">
        <v>171</v>
      </c>
      <c r="B133" s="4" t="s">
        <v>969</v>
      </c>
      <c r="C133" s="22">
        <v>2.9071129889363183</v>
      </c>
      <c r="D133" s="67"/>
    </row>
    <row r="134" spans="1:4" ht="12">
      <c r="A134" s="166" t="s">
        <v>172</v>
      </c>
      <c r="B134" s="4" t="s">
        <v>970</v>
      </c>
      <c r="C134" s="22">
        <v>3.3835912009262183</v>
      </c>
      <c r="D134" s="67"/>
    </row>
    <row r="135" spans="1:4" ht="12">
      <c r="A135" s="166" t="s">
        <v>173</v>
      </c>
      <c r="B135" s="4" t="s">
        <v>971</v>
      </c>
      <c r="C135" s="22">
        <v>3.0855137909151944</v>
      </c>
      <c r="D135" s="67"/>
    </row>
    <row r="136" spans="1:4" ht="12">
      <c r="A136" s="166" t="s">
        <v>174</v>
      </c>
      <c r="B136" s="4" t="s">
        <v>972</v>
      </c>
      <c r="C136" s="22">
        <v>2.9674605202782747</v>
      </c>
      <c r="D136" s="67"/>
    </row>
    <row r="137" spans="1:4" ht="12">
      <c r="A137" s="166" t="s">
        <v>175</v>
      </c>
      <c r="B137" s="4" t="s">
        <v>973</v>
      </c>
      <c r="C137" s="22">
        <v>2.4902418209556196</v>
      </c>
      <c r="D137" s="67"/>
    </row>
    <row r="138" spans="1:4" ht="12">
      <c r="A138" s="166" t="s">
        <v>176</v>
      </c>
      <c r="B138" s="4" t="s">
        <v>974</v>
      </c>
      <c r="C138" s="22">
        <v>2.6058443043989197</v>
      </c>
      <c r="D138" s="67"/>
    </row>
    <row r="139" spans="1:4" ht="12">
      <c r="A139" s="166" t="s">
        <v>177</v>
      </c>
      <c r="B139" s="4" t="s">
        <v>975</v>
      </c>
      <c r="C139" s="22">
        <v>2.474318250122299</v>
      </c>
      <c r="D139" s="67"/>
    </row>
    <row r="140" spans="1:4" ht="12">
      <c r="A140" s="166" t="s">
        <v>178</v>
      </c>
      <c r="B140" s="4" t="s">
        <v>976</v>
      </c>
      <c r="C140" s="22">
        <v>2.5271733334569784</v>
      </c>
      <c r="D140" s="67"/>
    </row>
    <row r="141" spans="1:4" ht="12">
      <c r="A141" s="166" t="s">
        <v>179</v>
      </c>
      <c r="B141" s="4" t="s">
        <v>977</v>
      </c>
      <c r="C141" s="22">
        <v>2.7013916349187737</v>
      </c>
      <c r="D141" s="67"/>
    </row>
    <row r="142" spans="1:4" ht="12">
      <c r="A142" s="166" t="s">
        <v>180</v>
      </c>
      <c r="B142" s="4" t="s">
        <v>978</v>
      </c>
      <c r="C142" s="22">
        <v>2.9692991559429918</v>
      </c>
      <c r="D142" s="67"/>
    </row>
    <row r="143" spans="1:4" ht="12">
      <c r="A143" s="166" t="s">
        <v>181</v>
      </c>
      <c r="B143" s="4" t="s">
        <v>979</v>
      </c>
      <c r="C143" s="22">
        <v>2.851540095861214</v>
      </c>
      <c r="D143" s="67"/>
    </row>
    <row r="144" spans="1:4" ht="12">
      <c r="A144" s="166" t="s">
        <v>182</v>
      </c>
      <c r="B144" s="4" t="s">
        <v>980</v>
      </c>
      <c r="C144" s="22">
        <v>2.8177416470652967</v>
      </c>
      <c r="D144" s="67"/>
    </row>
    <row r="145" spans="1:4" ht="12">
      <c r="A145" s="166" t="s">
        <v>183</v>
      </c>
      <c r="B145" s="4" t="s">
        <v>981</v>
      </c>
      <c r="C145" s="22">
        <v>3.7750639392490895</v>
      </c>
      <c r="D145" s="67"/>
    </row>
    <row r="146" spans="1:4" ht="12">
      <c r="A146" s="166" t="s">
        <v>184</v>
      </c>
      <c r="B146" s="4" t="s">
        <v>982</v>
      </c>
      <c r="C146" s="22">
        <v>3.201616926982698</v>
      </c>
      <c r="D146" s="67"/>
    </row>
    <row r="147" spans="1:4" ht="12">
      <c r="A147" s="166" t="s">
        <v>185</v>
      </c>
      <c r="B147" s="4" t="s">
        <v>983</v>
      </c>
      <c r="C147" s="22">
        <v>3.0628175782074383</v>
      </c>
      <c r="D147" s="67"/>
    </row>
    <row r="148" spans="1:4" ht="12">
      <c r="A148" s="166" t="s">
        <v>186</v>
      </c>
      <c r="B148" s="4" t="s">
        <v>984</v>
      </c>
      <c r="C148" s="22">
        <v>3.211800945615838</v>
      </c>
      <c r="D148" s="67"/>
    </row>
    <row r="149" spans="1:4" ht="12">
      <c r="A149" s="166" t="s">
        <v>187</v>
      </c>
      <c r="B149" s="4" t="s">
        <v>985</v>
      </c>
      <c r="C149" s="22">
        <v>3.271605300039509</v>
      </c>
      <c r="D149" s="67"/>
    </row>
    <row r="150" spans="1:4" ht="12">
      <c r="A150" s="166" t="s">
        <v>188</v>
      </c>
      <c r="B150" s="4" t="s">
        <v>986</v>
      </c>
      <c r="C150" s="22">
        <v>3.152113702833099</v>
      </c>
      <c r="D150" s="67"/>
    </row>
    <row r="151" spans="1:4" ht="12">
      <c r="A151" s="166" t="s">
        <v>44</v>
      </c>
      <c r="B151" s="4" t="s">
        <v>442</v>
      </c>
      <c r="C151" s="34" t="s">
        <v>603</v>
      </c>
      <c r="D151" s="67"/>
    </row>
    <row r="152" spans="1:4" ht="12">
      <c r="A152" s="166" t="s">
        <v>191</v>
      </c>
      <c r="B152" s="4" t="s">
        <v>443</v>
      </c>
      <c r="C152" s="34" t="s">
        <v>603</v>
      </c>
      <c r="D152" s="67"/>
    </row>
    <row r="153" spans="1:4" ht="12">
      <c r="A153" s="166" t="s">
        <v>189</v>
      </c>
      <c r="B153" s="4" t="s">
        <v>444</v>
      </c>
      <c r="C153" s="34" t="s">
        <v>603</v>
      </c>
      <c r="D153" s="67"/>
    </row>
    <row r="154" spans="1:4" ht="12">
      <c r="A154" s="166" t="s">
        <v>190</v>
      </c>
      <c r="B154" s="4" t="s">
        <v>987</v>
      </c>
      <c r="C154" s="34" t="s">
        <v>603</v>
      </c>
      <c r="D154" s="67"/>
    </row>
    <row r="155" spans="1:4" ht="12">
      <c r="A155" s="166" t="s">
        <v>159</v>
      </c>
      <c r="B155" s="4" t="s">
        <v>988</v>
      </c>
      <c r="C155" s="22">
        <v>3.562244734000217</v>
      </c>
      <c r="D155" s="67"/>
    </row>
    <row r="156" spans="1:4" ht="12">
      <c r="A156" s="166" t="s">
        <v>160</v>
      </c>
      <c r="B156" s="4" t="s">
        <v>989</v>
      </c>
      <c r="C156" s="22">
        <v>3.9667496282716095</v>
      </c>
      <c r="D156" s="67"/>
    </row>
    <row r="157" spans="1:4" ht="12">
      <c r="A157" s="166" t="s">
        <v>161</v>
      </c>
      <c r="B157" s="4" t="s">
        <v>990</v>
      </c>
      <c r="C157" s="22">
        <v>3.7711211122003387</v>
      </c>
      <c r="D157" s="67"/>
    </row>
    <row r="158" spans="1:4" ht="12">
      <c r="A158" s="166" t="s">
        <v>162</v>
      </c>
      <c r="B158" s="4" t="s">
        <v>991</v>
      </c>
      <c r="C158" s="22">
        <v>3.7523852551108363</v>
      </c>
      <c r="D158" s="67"/>
    </row>
    <row r="159" spans="1:4" ht="12">
      <c r="A159" s="166" t="s">
        <v>163</v>
      </c>
      <c r="B159" s="4" t="s">
        <v>992</v>
      </c>
      <c r="C159" s="22">
        <v>3.7243241989001556</v>
      </c>
      <c r="D159" s="67"/>
    </row>
    <row r="160" spans="1:4" ht="12">
      <c r="A160" s="166" t="s">
        <v>164</v>
      </c>
      <c r="B160" s="4" t="s">
        <v>993</v>
      </c>
      <c r="C160" s="22">
        <v>4.2072061581711795</v>
      </c>
      <c r="D160" s="67"/>
    </row>
    <row r="161" spans="1:4" ht="12">
      <c r="A161" s="166" t="s">
        <v>165</v>
      </c>
      <c r="B161" s="4" t="s">
        <v>994</v>
      </c>
      <c r="C161" s="22">
        <v>3.546377994531282</v>
      </c>
      <c r="D161" s="67"/>
    </row>
    <row r="162" spans="1:4" ht="12">
      <c r="A162" s="166" t="s">
        <v>192</v>
      </c>
      <c r="B162" s="4" t="s">
        <v>445</v>
      </c>
      <c r="C162" s="34" t="s">
        <v>603</v>
      </c>
      <c r="D162" s="67"/>
    </row>
    <row r="163" spans="1:4" ht="12">
      <c r="A163" s="166" t="s">
        <v>193</v>
      </c>
      <c r="B163" s="4" t="s">
        <v>995</v>
      </c>
      <c r="C163" s="22">
        <v>3.9824804601091284</v>
      </c>
      <c r="D163" s="67"/>
    </row>
    <row r="164" spans="1:4" ht="12">
      <c r="A164" s="166" t="s">
        <v>194</v>
      </c>
      <c r="B164" s="4" t="s">
        <v>996</v>
      </c>
      <c r="C164" s="22">
        <v>3.540481166384176</v>
      </c>
      <c r="D164" s="67"/>
    </row>
    <row r="165" spans="1:4" ht="12">
      <c r="A165" s="166" t="s">
        <v>195</v>
      </c>
      <c r="B165" s="4" t="s">
        <v>997</v>
      </c>
      <c r="C165" s="22">
        <v>3.2190638003479464</v>
      </c>
      <c r="D165" s="67"/>
    </row>
    <row r="166" spans="1:4" ht="12">
      <c r="A166" s="166" t="s">
        <v>196</v>
      </c>
      <c r="B166" s="4" t="s">
        <v>998</v>
      </c>
      <c r="C166" s="22">
        <v>3.8649489732932802</v>
      </c>
      <c r="D166" s="67"/>
    </row>
    <row r="167" spans="1:4" ht="12">
      <c r="A167" s="166" t="s">
        <v>197</v>
      </c>
      <c r="B167" s="4" t="s">
        <v>999</v>
      </c>
      <c r="C167" s="22">
        <v>3.726345620204244</v>
      </c>
      <c r="D167" s="67"/>
    </row>
    <row r="168" spans="1:4" ht="12">
      <c r="A168" s="166" t="s">
        <v>198</v>
      </c>
      <c r="B168" s="4" t="s">
        <v>1000</v>
      </c>
      <c r="C168" s="22">
        <v>6.207244165910778</v>
      </c>
      <c r="D168" s="67"/>
    </row>
    <row r="169" spans="1:4" ht="12">
      <c r="A169" s="166" t="s">
        <v>199</v>
      </c>
      <c r="B169" s="4" t="s">
        <v>1001</v>
      </c>
      <c r="C169" s="22">
        <v>4.546009676358683</v>
      </c>
      <c r="D169" s="67"/>
    </row>
    <row r="170" spans="1:4" ht="12">
      <c r="A170" s="166" t="s">
        <v>200</v>
      </c>
      <c r="B170" s="4" t="s">
        <v>1002</v>
      </c>
      <c r="C170" s="22">
        <v>4.148184409052808</v>
      </c>
      <c r="D170" s="67"/>
    </row>
    <row r="171" spans="1:4" ht="12">
      <c r="A171" s="166" t="s">
        <v>201</v>
      </c>
      <c r="B171" s="4" t="s">
        <v>1003</v>
      </c>
      <c r="C171" s="22">
        <v>3.960560660597078</v>
      </c>
      <c r="D171" s="67"/>
    </row>
    <row r="172" spans="1:4" ht="12">
      <c r="A172" s="166" t="s">
        <v>202</v>
      </c>
      <c r="B172" s="4" t="s">
        <v>1004</v>
      </c>
      <c r="C172" s="22">
        <v>3.0140659885884395</v>
      </c>
      <c r="D172" s="67"/>
    </row>
    <row r="173" spans="1:4" ht="12">
      <c r="A173" s="166" t="s">
        <v>203</v>
      </c>
      <c r="B173" s="4" t="s">
        <v>1005</v>
      </c>
      <c r="C173" s="22">
        <v>3.633774619722078</v>
      </c>
      <c r="D173" s="67"/>
    </row>
    <row r="174" spans="1:4" ht="12">
      <c r="A174" s="166" t="s">
        <v>204</v>
      </c>
      <c r="B174" s="4" t="s">
        <v>1006</v>
      </c>
      <c r="C174" s="22">
        <v>3.1682343004461897</v>
      </c>
      <c r="D174" s="67"/>
    </row>
    <row r="175" spans="1:4" ht="12">
      <c r="A175" s="166" t="s">
        <v>18</v>
      </c>
      <c r="B175" s="4" t="s">
        <v>1007</v>
      </c>
      <c r="C175" s="22">
        <v>3.089510277604754</v>
      </c>
      <c r="D175" s="67"/>
    </row>
    <row r="176" spans="1:4" ht="12">
      <c r="A176" s="166" t="s">
        <v>19</v>
      </c>
      <c r="B176" s="4" t="s">
        <v>1008</v>
      </c>
      <c r="C176" s="22">
        <v>3.218386475601533</v>
      </c>
      <c r="D176" s="67"/>
    </row>
    <row r="177" spans="1:4" ht="12">
      <c r="A177" s="166" t="s">
        <v>20</v>
      </c>
      <c r="B177" s="4" t="s">
        <v>1009</v>
      </c>
      <c r="C177" s="22">
        <v>3.9148058709688467</v>
      </c>
      <c r="D177" s="67"/>
    </row>
    <row r="178" spans="1:4" ht="12">
      <c r="A178" s="166" t="s">
        <v>21</v>
      </c>
      <c r="B178" s="4" t="s">
        <v>1010</v>
      </c>
      <c r="C178" s="22">
        <v>3.188276836158192</v>
      </c>
      <c r="D178" s="67"/>
    </row>
    <row r="179" spans="1:4" ht="12">
      <c r="A179" s="166" t="s">
        <v>22</v>
      </c>
      <c r="B179" s="4" t="s">
        <v>1011</v>
      </c>
      <c r="C179" s="22">
        <v>3.3987240964467866</v>
      </c>
      <c r="D179" s="67"/>
    </row>
    <row r="180" spans="1:4" ht="12">
      <c r="A180" s="166" t="s">
        <v>23</v>
      </c>
      <c r="B180" s="4" t="s">
        <v>1012</v>
      </c>
      <c r="C180" s="22">
        <v>3.694052807473567</v>
      </c>
      <c r="D180" s="67"/>
    </row>
    <row r="181" spans="1:4" ht="12">
      <c r="A181" s="166" t="s">
        <v>24</v>
      </c>
      <c r="B181" s="4" t="s">
        <v>1013</v>
      </c>
      <c r="C181" s="22">
        <v>3.7252549861667426</v>
      </c>
      <c r="D181" s="67"/>
    </row>
    <row r="182" spans="1:4" ht="12">
      <c r="A182" s="166" t="s">
        <v>25</v>
      </c>
      <c r="B182" s="4" t="s">
        <v>1014</v>
      </c>
      <c r="C182" s="22">
        <v>3.8396373200224305</v>
      </c>
      <c r="D182" s="67"/>
    </row>
    <row r="183" spans="1:4" ht="12">
      <c r="A183" s="166" t="s">
        <v>26</v>
      </c>
      <c r="B183" s="4" t="s">
        <v>1015</v>
      </c>
      <c r="C183" s="22">
        <v>3.980329729218548</v>
      </c>
      <c r="D183" s="67"/>
    </row>
    <row r="184" spans="1:4" ht="12">
      <c r="A184" s="166" t="s">
        <v>205</v>
      </c>
      <c r="B184" s="4" t="s">
        <v>1016</v>
      </c>
      <c r="C184" s="22">
        <v>4.151894128882623</v>
      </c>
      <c r="D184" s="67"/>
    </row>
    <row r="185" spans="1:4" ht="12">
      <c r="A185" s="166" t="s">
        <v>206</v>
      </c>
      <c r="B185" s="4" t="s">
        <v>1017</v>
      </c>
      <c r="C185" s="22">
        <v>4.474088534007803</v>
      </c>
      <c r="D185" s="67"/>
    </row>
    <row r="186" spans="1:4" ht="12">
      <c r="A186" s="166" t="s">
        <v>207</v>
      </c>
      <c r="B186" s="4" t="s">
        <v>1018</v>
      </c>
      <c r="C186" s="22">
        <v>5.1145639319729</v>
      </c>
      <c r="D186" s="67"/>
    </row>
    <row r="187" spans="1:4" ht="12">
      <c r="A187" s="166" t="s">
        <v>208</v>
      </c>
      <c r="B187" s="4" t="s">
        <v>1019</v>
      </c>
      <c r="C187" s="22">
        <v>4.2056349029389075</v>
      </c>
      <c r="D187" s="67"/>
    </row>
    <row r="188" spans="1:4" ht="12">
      <c r="A188" s="166" t="s">
        <v>209</v>
      </c>
      <c r="B188" s="4" t="s">
        <v>1020</v>
      </c>
      <c r="C188" s="22">
        <v>4.488974286931381</v>
      </c>
      <c r="D188" s="67"/>
    </row>
    <row r="189" spans="1:4" ht="12">
      <c r="A189" s="166" t="s">
        <v>210</v>
      </c>
      <c r="B189" s="4" t="s">
        <v>1021</v>
      </c>
      <c r="C189" s="22">
        <v>4.524023830664019</v>
      </c>
      <c r="D189" s="67"/>
    </row>
    <row r="190" spans="1:4" ht="12">
      <c r="A190" s="166" t="s">
        <v>211</v>
      </c>
      <c r="B190" s="4" t="s">
        <v>1022</v>
      </c>
      <c r="C190" s="22">
        <v>4.372139634244707</v>
      </c>
      <c r="D190" s="67"/>
    </row>
    <row r="191" spans="1:4" ht="12">
      <c r="A191" s="166" t="s">
        <v>212</v>
      </c>
      <c r="B191" s="4" t="s">
        <v>1023</v>
      </c>
      <c r="C191" s="22">
        <v>4.514601243149238</v>
      </c>
      <c r="D191" s="67"/>
    </row>
    <row r="192" spans="1:4" ht="12">
      <c r="A192" s="166" t="s">
        <v>213</v>
      </c>
      <c r="B192" s="4" t="s">
        <v>1024</v>
      </c>
      <c r="C192" s="22">
        <v>5.0493675212241556</v>
      </c>
      <c r="D192" s="67"/>
    </row>
    <row r="193" spans="1:4" ht="12">
      <c r="A193" s="166" t="s">
        <v>214</v>
      </c>
      <c r="B193" s="4" t="s">
        <v>1025</v>
      </c>
      <c r="C193" s="22">
        <v>4.802284557547716</v>
      </c>
      <c r="D193" s="67"/>
    </row>
    <row r="194" spans="1:4" ht="12">
      <c r="A194" s="166" t="s">
        <v>215</v>
      </c>
      <c r="B194" s="4" t="s">
        <v>1026</v>
      </c>
      <c r="C194" s="22">
        <v>5.193789419853401</v>
      </c>
      <c r="D194" s="67"/>
    </row>
    <row r="195" spans="1:4" ht="12">
      <c r="A195" s="166" t="s">
        <v>216</v>
      </c>
      <c r="B195" s="4" t="s">
        <v>1027</v>
      </c>
      <c r="C195" s="22">
        <v>4.568102219530672</v>
      </c>
      <c r="D195" s="67"/>
    </row>
    <row r="196" spans="1:4" ht="12">
      <c r="A196" s="166" t="s">
        <v>217</v>
      </c>
      <c r="B196" s="4" t="s">
        <v>1028</v>
      </c>
      <c r="C196" s="22">
        <v>4.0078518959070175</v>
      </c>
      <c r="D196" s="67"/>
    </row>
    <row r="197" spans="1:4" ht="12">
      <c r="A197" s="166" t="s">
        <v>218</v>
      </c>
      <c r="B197" s="4" t="s">
        <v>1029</v>
      </c>
      <c r="C197" s="22">
        <v>4.837849524358605</v>
      </c>
      <c r="D197" s="67"/>
    </row>
    <row r="198" spans="1:4" ht="12">
      <c r="A198" s="166" t="s">
        <v>219</v>
      </c>
      <c r="B198" s="4" t="s">
        <v>1030</v>
      </c>
      <c r="C198" s="22">
        <v>5.325403030641498</v>
      </c>
      <c r="D198" s="67"/>
    </row>
    <row r="199" spans="1:4" ht="12">
      <c r="A199" s="166" t="s">
        <v>220</v>
      </c>
      <c r="B199" s="4" t="s">
        <v>1031</v>
      </c>
      <c r="C199" s="22">
        <v>4.875640564810367</v>
      </c>
      <c r="D199" s="67"/>
    </row>
    <row r="200" spans="1:4" ht="12">
      <c r="A200" s="166" t="s">
        <v>221</v>
      </c>
      <c r="B200" s="4" t="s">
        <v>1032</v>
      </c>
      <c r="C200" s="22">
        <v>4.0156305081429275</v>
      </c>
      <c r="D200" s="67"/>
    </row>
    <row r="201" spans="1:4" ht="12">
      <c r="A201" s="166" t="s">
        <v>222</v>
      </c>
      <c r="B201" s="4" t="s">
        <v>1033</v>
      </c>
      <c r="C201" s="22">
        <v>3.2070520883029014</v>
      </c>
      <c r="D201" s="67"/>
    </row>
    <row r="202" spans="1:4" ht="12">
      <c r="A202" s="166" t="s">
        <v>223</v>
      </c>
      <c r="B202" s="4" t="s">
        <v>1034</v>
      </c>
      <c r="C202" s="22">
        <v>3.0961955653680597</v>
      </c>
      <c r="D202" s="67"/>
    </row>
    <row r="203" spans="1:4" ht="12">
      <c r="A203" s="166" t="s">
        <v>224</v>
      </c>
      <c r="B203" s="4" t="s">
        <v>1035</v>
      </c>
      <c r="C203" s="22">
        <v>3.236942729583663</v>
      </c>
      <c r="D203" s="67"/>
    </row>
    <row r="204" spans="1:4" ht="12">
      <c r="A204" s="166" t="s">
        <v>225</v>
      </c>
      <c r="B204" s="4" t="s">
        <v>1036</v>
      </c>
      <c r="C204" s="22">
        <v>2.7867690965045244</v>
      </c>
      <c r="D204" s="67"/>
    </row>
    <row r="205" spans="1:4" ht="12">
      <c r="A205" s="166" t="s">
        <v>226</v>
      </c>
      <c r="B205" s="4" t="s">
        <v>1037</v>
      </c>
      <c r="C205" s="22">
        <v>5.392354124748491</v>
      </c>
      <c r="D205" s="67"/>
    </row>
    <row r="206" spans="1:4" ht="12">
      <c r="A206" s="166" t="s">
        <v>227</v>
      </c>
      <c r="B206" s="4" t="s">
        <v>1038</v>
      </c>
      <c r="C206" s="22">
        <v>5.061313376069687</v>
      </c>
      <c r="D206" s="67"/>
    </row>
    <row r="207" spans="1:4" ht="12">
      <c r="A207" s="166" t="s">
        <v>328</v>
      </c>
      <c r="B207" s="4" t="s">
        <v>314</v>
      </c>
      <c r="C207" s="22">
        <v>4.826608698961148</v>
      </c>
      <c r="D207" s="67"/>
    </row>
    <row r="208" spans="1:4" ht="12">
      <c r="A208" s="166" t="s">
        <v>329</v>
      </c>
      <c r="B208" s="4" t="s">
        <v>315</v>
      </c>
      <c r="C208" s="22">
        <v>4.60670466552143</v>
      </c>
      <c r="D208" s="67"/>
    </row>
    <row r="209" spans="1:4" ht="12">
      <c r="A209" s="166" t="s">
        <v>330</v>
      </c>
      <c r="B209" s="4" t="s">
        <v>316</v>
      </c>
      <c r="C209" s="22">
        <v>4.031896281258651</v>
      </c>
      <c r="D209" s="67"/>
    </row>
    <row r="210" spans="1:4" ht="12">
      <c r="A210" s="166" t="s">
        <v>331</v>
      </c>
      <c r="B210" s="4" t="s">
        <v>317</v>
      </c>
      <c r="C210" s="22">
        <v>4.120710644449517</v>
      </c>
      <c r="D210" s="67"/>
    </row>
    <row r="211" spans="1:4" ht="12">
      <c r="A211" s="166" t="s">
        <v>332</v>
      </c>
      <c r="B211" s="4" t="s">
        <v>318</v>
      </c>
      <c r="C211" s="22">
        <v>4.517461551076285</v>
      </c>
      <c r="D211" s="67"/>
    </row>
    <row r="212" spans="1:4" ht="12">
      <c r="A212" s="166" t="s">
        <v>333</v>
      </c>
      <c r="B212" s="4" t="s">
        <v>319</v>
      </c>
      <c r="C212" s="22">
        <v>4.925302442512048</v>
      </c>
      <c r="D212" s="67"/>
    </row>
    <row r="213" spans="1:4" ht="12">
      <c r="A213" s="166" t="s">
        <v>334</v>
      </c>
      <c r="B213" s="4" t="s">
        <v>320</v>
      </c>
      <c r="C213" s="22">
        <v>4.645694628766887</v>
      </c>
      <c r="D213" s="67"/>
    </row>
    <row r="214" spans="1:4" ht="12">
      <c r="A214" s="166" t="s">
        <v>335</v>
      </c>
      <c r="B214" s="4" t="s">
        <v>321</v>
      </c>
      <c r="C214" s="22">
        <v>4.691507977354607</v>
      </c>
      <c r="D214" s="67"/>
    </row>
    <row r="215" spans="1:4" ht="12">
      <c r="A215" s="166" t="s">
        <v>244</v>
      </c>
      <c r="B215" s="4" t="s">
        <v>495</v>
      </c>
      <c r="C215" s="34" t="s">
        <v>603</v>
      </c>
      <c r="D215" s="67"/>
    </row>
    <row r="216" spans="1:4" ht="12">
      <c r="A216" s="166" t="s">
        <v>245</v>
      </c>
      <c r="B216" s="4" t="s">
        <v>1047</v>
      </c>
      <c r="C216" s="22">
        <v>4.855070990478127</v>
      </c>
      <c r="D216" s="67"/>
    </row>
    <row r="217" spans="1:4" ht="12">
      <c r="A217" s="166" t="s">
        <v>246</v>
      </c>
      <c r="B217" s="4" t="s">
        <v>1048</v>
      </c>
      <c r="C217" s="22">
        <v>4.896004980725785</v>
      </c>
      <c r="D217" s="67"/>
    </row>
    <row r="218" spans="1:4" ht="12">
      <c r="A218" s="166" t="s">
        <v>247</v>
      </c>
      <c r="B218" s="4" t="s">
        <v>1049</v>
      </c>
      <c r="C218" s="22">
        <v>5.295392609380614</v>
      </c>
      <c r="D218" s="67"/>
    </row>
    <row r="219" spans="1:4" ht="12">
      <c r="A219" s="166" t="s">
        <v>248</v>
      </c>
      <c r="B219" s="4" t="s">
        <v>1050</v>
      </c>
      <c r="C219" s="22">
        <v>5.841378228589355</v>
      </c>
      <c r="D219" s="67"/>
    </row>
    <row r="220" spans="1:4" ht="12">
      <c r="A220" s="166" t="s">
        <v>115</v>
      </c>
      <c r="B220" s="4" t="s">
        <v>1051</v>
      </c>
      <c r="C220" s="22">
        <v>2.615694378916451</v>
      </c>
      <c r="D220" s="67"/>
    </row>
    <row r="221" spans="1:4" ht="12">
      <c r="A221" s="166" t="s">
        <v>116</v>
      </c>
      <c r="B221" s="4" t="s">
        <v>1052</v>
      </c>
      <c r="C221" s="22">
        <v>3.4015335010397276</v>
      </c>
      <c r="D221" s="67"/>
    </row>
    <row r="222" spans="1:4" ht="12">
      <c r="A222" s="166" t="s">
        <v>117</v>
      </c>
      <c r="B222" s="4" t="s">
        <v>1053</v>
      </c>
      <c r="C222" s="22">
        <v>2.942522530005399</v>
      </c>
      <c r="D222" s="67"/>
    </row>
    <row r="223" spans="1:4" ht="12">
      <c r="A223" s="166" t="s">
        <v>118</v>
      </c>
      <c r="B223" s="4" t="s">
        <v>1054</v>
      </c>
      <c r="C223" s="22">
        <v>3.3916498486377398</v>
      </c>
      <c r="D223" s="67"/>
    </row>
    <row r="224" spans="1:4" ht="12">
      <c r="A224" s="166" t="s">
        <v>119</v>
      </c>
      <c r="B224" s="4" t="s">
        <v>1055</v>
      </c>
      <c r="C224" s="22">
        <v>3.053580540908318</v>
      </c>
      <c r="D224" s="67"/>
    </row>
    <row r="225" spans="1:4" ht="12">
      <c r="A225" s="166" t="s">
        <v>236</v>
      </c>
      <c r="B225" s="4" t="s">
        <v>1056</v>
      </c>
      <c r="C225" s="22">
        <v>3.9044082299778866</v>
      </c>
      <c r="D225" s="67"/>
    </row>
    <row r="226" spans="1:4" ht="12">
      <c r="A226" s="166" t="s">
        <v>237</v>
      </c>
      <c r="B226" s="4" t="s">
        <v>1057</v>
      </c>
      <c r="C226" s="22">
        <v>2.9636539303452545</v>
      </c>
      <c r="D226" s="67"/>
    </row>
    <row r="227" spans="1:4" ht="12">
      <c r="A227" s="166" t="s">
        <v>238</v>
      </c>
      <c r="B227" s="4" t="s">
        <v>1058</v>
      </c>
      <c r="C227" s="22">
        <v>3.109019632795323</v>
      </c>
      <c r="D227" s="67"/>
    </row>
    <row r="228" spans="1:4" ht="12">
      <c r="A228" s="166" t="s">
        <v>239</v>
      </c>
      <c r="B228" s="4" t="s">
        <v>1059</v>
      </c>
      <c r="C228" s="22">
        <v>2.5844066249280293</v>
      </c>
      <c r="D228" s="67"/>
    </row>
    <row r="229" spans="1:4" ht="12">
      <c r="A229" s="166" t="s">
        <v>240</v>
      </c>
      <c r="B229" s="4" t="s">
        <v>1060</v>
      </c>
      <c r="C229" s="22">
        <v>2.5613911150229303</v>
      </c>
      <c r="D229" s="67"/>
    </row>
    <row r="230" spans="1:4" ht="12">
      <c r="A230" s="166" t="s">
        <v>241</v>
      </c>
      <c r="B230" s="4" t="s">
        <v>1061</v>
      </c>
      <c r="C230" s="22">
        <v>2.8932897067862178</v>
      </c>
      <c r="D230" s="67"/>
    </row>
    <row r="231" spans="1:4" ht="12">
      <c r="A231" s="166" t="s">
        <v>242</v>
      </c>
      <c r="B231" s="4" t="s">
        <v>1062</v>
      </c>
      <c r="C231" s="22">
        <v>2.7782490914360882</v>
      </c>
      <c r="D231" s="67"/>
    </row>
    <row r="232" spans="1:4" ht="12">
      <c r="A232" s="166" t="s">
        <v>243</v>
      </c>
      <c r="B232" s="4" t="s">
        <v>1063</v>
      </c>
      <c r="C232" s="22">
        <v>3.250158878279127</v>
      </c>
      <c r="D232" s="67"/>
    </row>
    <row r="233" spans="1:4" ht="12">
      <c r="A233" s="166" t="s">
        <v>249</v>
      </c>
      <c r="B233" s="4" t="s">
        <v>1064</v>
      </c>
      <c r="C233" s="34" t="s">
        <v>603</v>
      </c>
      <c r="D233" s="67"/>
    </row>
    <row r="234" spans="1:4" ht="12">
      <c r="A234" s="166" t="s">
        <v>250</v>
      </c>
      <c r="B234" s="4" t="s">
        <v>1065</v>
      </c>
      <c r="C234" s="34" t="s">
        <v>603</v>
      </c>
      <c r="D234" s="67"/>
    </row>
    <row r="235" spans="1:4" ht="12">
      <c r="A235" s="166" t="s">
        <v>251</v>
      </c>
      <c r="B235" s="4" t="s">
        <v>1066</v>
      </c>
      <c r="C235" s="34" t="s">
        <v>603</v>
      </c>
      <c r="D235" s="67"/>
    </row>
    <row r="236" spans="1:4" ht="12">
      <c r="A236" s="166" t="s">
        <v>252</v>
      </c>
      <c r="B236" s="4" t="s">
        <v>1067</v>
      </c>
      <c r="C236" s="34" t="s">
        <v>603</v>
      </c>
      <c r="D236" s="67"/>
    </row>
    <row r="237" spans="1:4" ht="12">
      <c r="A237" s="166" t="s">
        <v>253</v>
      </c>
      <c r="B237" s="4" t="s">
        <v>1068</v>
      </c>
      <c r="C237" s="34" t="s">
        <v>603</v>
      </c>
      <c r="D237" s="67"/>
    </row>
    <row r="238" spans="1:4" ht="12">
      <c r="A238" s="166" t="s">
        <v>254</v>
      </c>
      <c r="B238" s="4" t="s">
        <v>1069</v>
      </c>
      <c r="C238" s="34" t="s">
        <v>603</v>
      </c>
      <c r="D238" s="67"/>
    </row>
    <row r="239" spans="1:4" ht="12">
      <c r="A239" s="166" t="s">
        <v>255</v>
      </c>
      <c r="B239" s="4" t="s">
        <v>1070</v>
      </c>
      <c r="C239" s="34" t="s">
        <v>603</v>
      </c>
      <c r="D239" s="67"/>
    </row>
    <row r="240" spans="1:4" ht="12">
      <c r="A240" s="166" t="s">
        <v>256</v>
      </c>
      <c r="B240" s="4" t="s">
        <v>1071</v>
      </c>
      <c r="C240" s="34" t="s">
        <v>603</v>
      </c>
      <c r="D240" s="67"/>
    </row>
    <row r="241" spans="1:4" ht="12">
      <c r="A241" s="166" t="s">
        <v>257</v>
      </c>
      <c r="B241" s="4" t="s">
        <v>1072</v>
      </c>
      <c r="C241" s="34" t="s">
        <v>603</v>
      </c>
      <c r="D241" s="67"/>
    </row>
    <row r="242" spans="1:4" ht="12">
      <c r="A242" s="166" t="s">
        <v>258</v>
      </c>
      <c r="B242" s="4" t="s">
        <v>1073</v>
      </c>
      <c r="C242" s="34" t="s">
        <v>603</v>
      </c>
      <c r="D242" s="67"/>
    </row>
    <row r="243" spans="1:4" ht="12">
      <c r="A243" s="166" t="s">
        <v>259</v>
      </c>
      <c r="B243" s="4" t="s">
        <v>1074</v>
      </c>
      <c r="C243" s="34" t="s">
        <v>603</v>
      </c>
      <c r="D243" s="67"/>
    </row>
    <row r="244" spans="1:4" ht="12">
      <c r="A244" s="166" t="s">
        <v>260</v>
      </c>
      <c r="B244" s="4" t="s">
        <v>1075</v>
      </c>
      <c r="C244" s="34" t="s">
        <v>603</v>
      </c>
      <c r="D244" s="67"/>
    </row>
    <row r="245" spans="1:4" ht="12">
      <c r="A245" s="166" t="s">
        <v>261</v>
      </c>
      <c r="B245" s="4" t="s">
        <v>1076</v>
      </c>
      <c r="C245" s="34" t="s">
        <v>603</v>
      </c>
      <c r="D245" s="67"/>
    </row>
    <row r="246" spans="1:4" ht="12">
      <c r="A246" s="166" t="s">
        <v>262</v>
      </c>
      <c r="B246" s="4" t="s">
        <v>1077</v>
      </c>
      <c r="C246" s="34" t="s">
        <v>603</v>
      </c>
      <c r="D246" s="67"/>
    </row>
    <row r="247" spans="1:4" ht="12">
      <c r="A247" s="166" t="s">
        <v>263</v>
      </c>
      <c r="B247" s="4" t="s">
        <v>1078</v>
      </c>
      <c r="C247" s="34" t="s">
        <v>603</v>
      </c>
      <c r="D247" s="67"/>
    </row>
    <row r="248" spans="1:4" ht="12">
      <c r="A248" s="166" t="s">
        <v>264</v>
      </c>
      <c r="B248" s="4" t="s">
        <v>1079</v>
      </c>
      <c r="C248" s="34" t="s">
        <v>603</v>
      </c>
      <c r="D248" s="67"/>
    </row>
    <row r="249" spans="1:4" ht="12">
      <c r="A249" s="166" t="s">
        <v>265</v>
      </c>
      <c r="B249" s="4" t="s">
        <v>1080</v>
      </c>
      <c r="C249" s="34" t="s">
        <v>603</v>
      </c>
      <c r="D249" s="67"/>
    </row>
    <row r="250" spans="1:4" ht="12">
      <c r="A250" s="166" t="s">
        <v>266</v>
      </c>
      <c r="B250" s="4" t="s">
        <v>1081</v>
      </c>
      <c r="C250" s="34" t="s">
        <v>603</v>
      </c>
      <c r="D250" s="67"/>
    </row>
    <row r="251" spans="1:4" ht="12">
      <c r="A251" s="166" t="s">
        <v>267</v>
      </c>
      <c r="B251" s="4" t="s">
        <v>1082</v>
      </c>
      <c r="C251" s="34" t="s">
        <v>603</v>
      </c>
      <c r="D251" s="67"/>
    </row>
    <row r="252" spans="1:4" ht="12">
      <c r="A252" s="166" t="s">
        <v>268</v>
      </c>
      <c r="B252" s="4" t="s">
        <v>1083</v>
      </c>
      <c r="C252" s="34" t="s">
        <v>603</v>
      </c>
      <c r="D252" s="67"/>
    </row>
    <row r="253" spans="1:4" ht="12">
      <c r="A253" s="166" t="s">
        <v>269</v>
      </c>
      <c r="B253" s="4" t="s">
        <v>1084</v>
      </c>
      <c r="C253" s="34" t="s">
        <v>603</v>
      </c>
      <c r="D253" s="67"/>
    </row>
    <row r="254" spans="1:4" ht="12">
      <c r="A254" s="166" t="s">
        <v>270</v>
      </c>
      <c r="B254" s="4" t="s">
        <v>1085</v>
      </c>
      <c r="C254" s="34" t="s">
        <v>603</v>
      </c>
      <c r="D254" s="67"/>
    </row>
    <row r="255" spans="1:4" ht="12">
      <c r="A255" s="166" t="s">
        <v>271</v>
      </c>
      <c r="B255" s="4" t="s">
        <v>1086</v>
      </c>
      <c r="C255" s="34" t="s">
        <v>603</v>
      </c>
      <c r="D255" s="67"/>
    </row>
    <row r="256" spans="1:4" ht="12">
      <c r="A256" s="166" t="s">
        <v>272</v>
      </c>
      <c r="B256" s="4" t="s">
        <v>1087</v>
      </c>
      <c r="C256" s="34" t="s">
        <v>603</v>
      </c>
      <c r="D256" s="67"/>
    </row>
    <row r="257" spans="1:4" ht="12">
      <c r="A257" s="166" t="s">
        <v>273</v>
      </c>
      <c r="B257" s="4" t="s">
        <v>1088</v>
      </c>
      <c r="C257" s="34" t="s">
        <v>603</v>
      </c>
      <c r="D257" s="67"/>
    </row>
    <row r="258" spans="1:4" ht="12">
      <c r="A258" s="166" t="s">
        <v>274</v>
      </c>
      <c r="B258" s="4" t="s">
        <v>1089</v>
      </c>
      <c r="C258" s="34" t="s">
        <v>603</v>
      </c>
      <c r="D258" s="67"/>
    </row>
    <row r="259" spans="1:4" ht="12">
      <c r="A259" s="166" t="s">
        <v>275</v>
      </c>
      <c r="B259" s="4" t="s">
        <v>1090</v>
      </c>
      <c r="C259" s="34" t="s">
        <v>603</v>
      </c>
      <c r="D259" s="67"/>
    </row>
    <row r="260" spans="1:4" ht="12">
      <c r="A260" s="166" t="s">
        <v>276</v>
      </c>
      <c r="B260" s="4" t="s">
        <v>1091</v>
      </c>
      <c r="C260" s="34" t="s">
        <v>603</v>
      </c>
      <c r="D260" s="67"/>
    </row>
    <row r="261" spans="1:4" ht="12">
      <c r="A261" s="166" t="s">
        <v>277</v>
      </c>
      <c r="B261" s="4" t="s">
        <v>1092</v>
      </c>
      <c r="C261" s="34" t="s">
        <v>603</v>
      </c>
      <c r="D261" s="67"/>
    </row>
    <row r="262" spans="1:4" ht="12">
      <c r="A262" s="166" t="s">
        <v>278</v>
      </c>
      <c r="B262" s="4" t="s">
        <v>1093</v>
      </c>
      <c r="C262" s="34" t="s">
        <v>603</v>
      </c>
      <c r="D262" s="67"/>
    </row>
    <row r="263" spans="1:4" ht="12">
      <c r="A263" s="166" t="s">
        <v>279</v>
      </c>
      <c r="B263" s="4" t="s">
        <v>1094</v>
      </c>
      <c r="C263" s="34" t="s">
        <v>603</v>
      </c>
      <c r="D263" s="67"/>
    </row>
    <row r="264" spans="1:4" ht="12">
      <c r="A264" s="166" t="s">
        <v>280</v>
      </c>
      <c r="B264" s="4" t="s">
        <v>1095</v>
      </c>
      <c r="C264" s="34" t="s">
        <v>603</v>
      </c>
      <c r="D264" s="67"/>
    </row>
    <row r="265" spans="1:4" ht="12">
      <c r="A265" s="166" t="s">
        <v>281</v>
      </c>
      <c r="B265" s="4" t="s">
        <v>1096</v>
      </c>
      <c r="C265" s="34" t="s">
        <v>603</v>
      </c>
      <c r="D265" s="67"/>
    </row>
    <row r="266" spans="1:4" ht="12">
      <c r="A266" s="166" t="s">
        <v>282</v>
      </c>
      <c r="B266" s="4" t="s">
        <v>1097</v>
      </c>
      <c r="C266" s="34" t="s">
        <v>603</v>
      </c>
      <c r="D266" s="67"/>
    </row>
    <row r="267" spans="1:4" ht="12">
      <c r="A267" s="166" t="s">
        <v>283</v>
      </c>
      <c r="B267" s="4" t="s">
        <v>1098</v>
      </c>
      <c r="C267" s="34" t="s">
        <v>603</v>
      </c>
      <c r="D267" s="67"/>
    </row>
    <row r="268" spans="1:4" ht="12">
      <c r="A268" s="166" t="s">
        <v>284</v>
      </c>
      <c r="B268" s="4" t="s">
        <v>1099</v>
      </c>
      <c r="C268" s="34" t="s">
        <v>603</v>
      </c>
      <c r="D268" s="67"/>
    </row>
    <row r="269" spans="1:4" ht="12">
      <c r="A269" s="166" t="s">
        <v>285</v>
      </c>
      <c r="B269" s="4" t="s">
        <v>1100</v>
      </c>
      <c r="C269" s="34" t="s">
        <v>603</v>
      </c>
      <c r="D269" s="67"/>
    </row>
    <row r="270" spans="3:4" ht="12">
      <c r="C270" s="22"/>
      <c r="D270" s="67"/>
    </row>
    <row r="271" spans="1:4" ht="12">
      <c r="A271" s="25" t="s">
        <v>481</v>
      </c>
      <c r="C271" s="22"/>
      <c r="D271" s="67"/>
    </row>
    <row r="272" spans="1:4" ht="12">
      <c r="A272" s="25" t="s">
        <v>482</v>
      </c>
      <c r="C272" s="22"/>
      <c r="D272" s="67"/>
    </row>
    <row r="273" spans="1:4" ht="12">
      <c r="A273" s="25" t="s">
        <v>934</v>
      </c>
      <c r="C273" s="22"/>
      <c r="D273" s="67"/>
    </row>
  </sheetData>
  <printOptions/>
  <pageMargins left="0.75" right="0.75" top="1" bottom="1" header="0.5" footer="0.5"/>
  <pageSetup horizontalDpi="2400" verticalDpi="2400" orientation="portrait" paperSize="9" r:id="rId1"/>
</worksheet>
</file>

<file path=xl/worksheets/sheet82.xml><?xml version="1.0" encoding="utf-8"?>
<worksheet xmlns="http://schemas.openxmlformats.org/spreadsheetml/2006/main" xmlns:r="http://schemas.openxmlformats.org/officeDocument/2006/relationships">
  <sheetPr codeName="Sheet57"/>
  <dimension ref="A1:F273"/>
  <sheetViews>
    <sheetView workbookViewId="0" topLeftCell="A1">
      <selection activeCell="A1" sqref="A1"/>
    </sheetView>
  </sheetViews>
  <sheetFormatPr defaultColWidth="9.140625" defaultRowHeight="12.75"/>
  <cols>
    <col min="1" max="1" width="9.140625" style="4" customWidth="1"/>
    <col min="2" max="2" width="50.57421875" style="4" customWidth="1"/>
    <col min="3" max="3" width="9.140625" style="4" customWidth="1"/>
    <col min="4" max="4" width="10.00390625" style="4" customWidth="1"/>
    <col min="5" max="5" width="12.28125" style="4" customWidth="1"/>
    <col min="6" max="16384" width="9.140625" style="4" customWidth="1"/>
  </cols>
  <sheetData>
    <row r="1" spans="1:4" s="297" customFormat="1" ht="12">
      <c r="A1" s="316" t="s">
        <v>305</v>
      </c>
      <c r="B1" s="316" t="s">
        <v>414</v>
      </c>
      <c r="C1" s="317" t="s">
        <v>415</v>
      </c>
      <c r="D1" s="318"/>
    </row>
    <row r="2" spans="1:6" ht="12">
      <c r="A2" s="166" t="s">
        <v>27</v>
      </c>
      <c r="B2" s="48" t="s">
        <v>609</v>
      </c>
      <c r="C2" s="22">
        <v>3.78910903522038</v>
      </c>
      <c r="D2" s="67"/>
      <c r="E2" s="300" t="s">
        <v>496</v>
      </c>
      <c r="F2" s="300" t="s">
        <v>497</v>
      </c>
    </row>
    <row r="3" spans="1:6" ht="12">
      <c r="A3" s="166" t="s">
        <v>28</v>
      </c>
      <c r="B3" s="48" t="s">
        <v>610</v>
      </c>
      <c r="C3" s="22">
        <v>2.675933222573019</v>
      </c>
      <c r="D3" s="67"/>
      <c r="E3" s="22"/>
      <c r="F3" s="22"/>
    </row>
    <row r="4" spans="1:6" ht="12">
      <c r="A4" s="166" t="s">
        <v>29</v>
      </c>
      <c r="B4" s="4" t="s">
        <v>611</v>
      </c>
      <c r="C4" s="22">
        <v>2.565530463361801</v>
      </c>
      <c r="D4" s="67"/>
      <c r="E4" s="22"/>
      <c r="F4" s="22"/>
    </row>
    <row r="5" spans="1:6" ht="12">
      <c r="A5" s="166" t="s">
        <v>30</v>
      </c>
      <c r="B5" s="4" t="s">
        <v>612</v>
      </c>
      <c r="C5" s="22">
        <v>2.753693038200421</v>
      </c>
      <c r="D5" s="67"/>
      <c r="E5" s="300" t="s">
        <v>498</v>
      </c>
      <c r="F5" s="300" t="s">
        <v>499</v>
      </c>
    </row>
    <row r="6" spans="1:6" ht="12">
      <c r="A6" s="166" t="s">
        <v>31</v>
      </c>
      <c r="B6" s="4" t="s">
        <v>613</v>
      </c>
      <c r="C6" s="22">
        <v>2.7014812575574365</v>
      </c>
      <c r="D6" s="67"/>
      <c r="E6" s="22"/>
      <c r="F6" s="22"/>
    </row>
    <row r="7" spans="1:6" ht="12">
      <c r="A7" s="166" t="s">
        <v>32</v>
      </c>
      <c r="B7" s="4" t="s">
        <v>614</v>
      </c>
      <c r="C7" s="22">
        <v>2.1356067565050774</v>
      </c>
      <c r="D7" s="67"/>
      <c r="E7" s="22"/>
      <c r="F7" s="22"/>
    </row>
    <row r="8" spans="1:6" ht="12">
      <c r="A8" s="166" t="s">
        <v>33</v>
      </c>
      <c r="B8" s="4" t="s">
        <v>615</v>
      </c>
      <c r="C8" s="22">
        <v>2.76406373702345</v>
      </c>
      <c r="D8" s="67"/>
      <c r="E8" s="300" t="s">
        <v>500</v>
      </c>
      <c r="F8" s="300" t="s">
        <v>516</v>
      </c>
    </row>
    <row r="9" spans="1:6" ht="12">
      <c r="A9" s="166" t="s">
        <v>34</v>
      </c>
      <c r="B9" s="4" t="s">
        <v>616</v>
      </c>
      <c r="C9" s="22">
        <v>2.8047221839238934</v>
      </c>
      <c r="D9" s="67"/>
      <c r="E9" s="22"/>
      <c r="F9" s="22"/>
    </row>
    <row r="10" spans="1:6" ht="12">
      <c r="A10" s="166" t="s">
        <v>35</v>
      </c>
      <c r="B10" s="4" t="s">
        <v>617</v>
      </c>
      <c r="C10" s="22">
        <v>2.800668767389628</v>
      </c>
      <c r="D10" s="67"/>
      <c r="E10" s="22"/>
      <c r="F10" s="22"/>
    </row>
    <row r="11" spans="1:6" ht="12">
      <c r="A11" s="166" t="s">
        <v>36</v>
      </c>
      <c r="B11" s="4" t="s">
        <v>618</v>
      </c>
      <c r="C11" s="22">
        <v>3.163033986517168</v>
      </c>
      <c r="D11" s="67"/>
      <c r="E11" s="22"/>
      <c r="F11" s="22"/>
    </row>
    <row r="12" spans="1:6" ht="12">
      <c r="A12" s="166" t="s">
        <v>37</v>
      </c>
      <c r="B12" s="4" t="s">
        <v>619</v>
      </c>
      <c r="C12" s="22">
        <v>2.868092921946672</v>
      </c>
      <c r="D12" s="67"/>
      <c r="E12" s="22"/>
      <c r="F12" s="43"/>
    </row>
    <row r="13" spans="1:6" ht="12">
      <c r="A13" s="166" t="s">
        <v>322</v>
      </c>
      <c r="B13" s="4" t="s">
        <v>308</v>
      </c>
      <c r="C13" s="22">
        <v>2.0672647919360014</v>
      </c>
      <c r="D13" s="67"/>
      <c r="E13" s="22" t="s">
        <v>423</v>
      </c>
      <c r="F13" s="4" t="s">
        <v>563</v>
      </c>
    </row>
    <row r="14" spans="1:6" ht="12">
      <c r="A14" s="166" t="s">
        <v>323</v>
      </c>
      <c r="B14" s="4" t="s">
        <v>309</v>
      </c>
      <c r="C14" s="22">
        <v>2.4740197231907928</v>
      </c>
      <c r="D14" s="67"/>
      <c r="E14" s="22"/>
      <c r="F14" s="4" t="s">
        <v>479</v>
      </c>
    </row>
    <row r="15" spans="1:6" ht="12">
      <c r="A15" s="166" t="s">
        <v>324</v>
      </c>
      <c r="B15" s="4" t="s">
        <v>310</v>
      </c>
      <c r="C15" s="22">
        <v>2.88771240678023</v>
      </c>
      <c r="D15" s="67"/>
      <c r="E15" s="22"/>
      <c r="F15" s="4" t="s">
        <v>480</v>
      </c>
    </row>
    <row r="16" spans="1:6" ht="12">
      <c r="A16" s="166" t="s">
        <v>325</v>
      </c>
      <c r="B16" s="4" t="s">
        <v>311</v>
      </c>
      <c r="C16" s="22">
        <v>2.9769630734030983</v>
      </c>
      <c r="D16" s="67"/>
      <c r="E16" s="22"/>
      <c r="F16" s="4" t="s">
        <v>564</v>
      </c>
    </row>
    <row r="17" spans="1:6" ht="12">
      <c r="A17" s="166" t="s">
        <v>326</v>
      </c>
      <c r="B17" s="4" t="s">
        <v>312</v>
      </c>
      <c r="C17" s="22">
        <v>2.578415314531402</v>
      </c>
      <c r="D17" s="67"/>
      <c r="E17" s="22"/>
      <c r="F17" s="43"/>
    </row>
    <row r="18" spans="1:6" ht="12">
      <c r="A18" s="166" t="s">
        <v>327</v>
      </c>
      <c r="B18" s="4" t="s">
        <v>313</v>
      </c>
      <c r="C18" s="22">
        <v>2.8206650021147994</v>
      </c>
      <c r="D18" s="67"/>
      <c r="E18" s="22"/>
      <c r="F18" s="43"/>
    </row>
    <row r="19" spans="1:6" ht="12">
      <c r="A19" s="166" t="s">
        <v>45</v>
      </c>
      <c r="B19" s="4" t="s">
        <v>626</v>
      </c>
      <c r="C19" s="22">
        <v>2.9977122062218133</v>
      </c>
      <c r="D19" s="67"/>
      <c r="E19" s="22"/>
      <c r="F19" s="43"/>
    </row>
    <row r="20" spans="1:6" ht="12">
      <c r="A20" s="166" t="s">
        <v>46</v>
      </c>
      <c r="B20" s="4" t="s">
        <v>627</v>
      </c>
      <c r="C20" s="22">
        <v>2.857238001519103</v>
      </c>
      <c r="D20" s="67"/>
      <c r="E20" s="22"/>
      <c r="F20" s="22"/>
    </row>
    <row r="21" spans="1:6" ht="12">
      <c r="A21" s="166" t="s">
        <v>47</v>
      </c>
      <c r="B21" s="4" t="s">
        <v>628</v>
      </c>
      <c r="C21" s="22">
        <v>2.7462647334455883</v>
      </c>
      <c r="D21" s="67"/>
      <c r="E21" s="22"/>
      <c r="F21" s="22"/>
    </row>
    <row r="22" spans="1:5" ht="12">
      <c r="A22" s="166" t="s">
        <v>48</v>
      </c>
      <c r="B22" s="4" t="s">
        <v>629</v>
      </c>
      <c r="C22" s="22">
        <v>2.976929155278055</v>
      </c>
      <c r="D22" s="67"/>
      <c r="E22" s="22"/>
    </row>
    <row r="23" spans="1:6" ht="12">
      <c r="A23" s="166" t="s">
        <v>49</v>
      </c>
      <c r="B23" s="4" t="s">
        <v>630</v>
      </c>
      <c r="C23" s="22">
        <v>2.7620509501132737</v>
      </c>
      <c r="D23" s="67"/>
      <c r="E23" s="22" t="s">
        <v>426</v>
      </c>
      <c r="F23" s="4" t="s">
        <v>501</v>
      </c>
    </row>
    <row r="24" spans="1:6" ht="12">
      <c r="A24" s="166" t="s">
        <v>50</v>
      </c>
      <c r="B24" s="4" t="s">
        <v>631</v>
      </c>
      <c r="C24" s="22">
        <v>2.8197712218818407</v>
      </c>
      <c r="D24" s="67"/>
      <c r="F24" s="4" t="s">
        <v>502</v>
      </c>
    </row>
    <row r="25" spans="1:6" ht="12">
      <c r="A25" s="166" t="s">
        <v>51</v>
      </c>
      <c r="B25" s="4" t="s">
        <v>632</v>
      </c>
      <c r="C25" s="22">
        <v>2.8280689022992895</v>
      </c>
      <c r="D25" s="67"/>
      <c r="F25" s="4" t="s">
        <v>927</v>
      </c>
    </row>
    <row r="26" spans="1:4" ht="12">
      <c r="A26" s="166" t="s">
        <v>52</v>
      </c>
      <c r="B26" s="4" t="s">
        <v>633</v>
      </c>
      <c r="C26" s="22">
        <v>2.939923327972017</v>
      </c>
      <c r="D26" s="67"/>
    </row>
    <row r="27" spans="1:4" ht="12">
      <c r="A27" s="166" t="s">
        <v>94</v>
      </c>
      <c r="B27" s="4" t="s">
        <v>634</v>
      </c>
      <c r="C27" s="34" t="s">
        <v>603</v>
      </c>
      <c r="D27" s="67"/>
    </row>
    <row r="28" spans="1:4" ht="12">
      <c r="A28" s="166" t="s">
        <v>53</v>
      </c>
      <c r="B28" s="4" t="s">
        <v>635</v>
      </c>
      <c r="C28" s="22">
        <v>2.7365851133758095</v>
      </c>
      <c r="D28" s="67"/>
    </row>
    <row r="29" spans="1:4" ht="12">
      <c r="A29" s="166" t="s">
        <v>54</v>
      </c>
      <c r="B29" s="4" t="s">
        <v>636</v>
      </c>
      <c r="C29" s="22">
        <v>2.66843133147869</v>
      </c>
      <c r="D29" s="67"/>
    </row>
    <row r="30" spans="1:4" ht="12">
      <c r="A30" s="166" t="s">
        <v>55</v>
      </c>
      <c r="B30" s="4" t="s">
        <v>637</v>
      </c>
      <c r="C30" s="22">
        <v>2.696084121590596</v>
      </c>
      <c r="D30" s="67"/>
    </row>
    <row r="31" spans="1:4" ht="12">
      <c r="A31" s="166" t="s">
        <v>56</v>
      </c>
      <c r="B31" s="4" t="s">
        <v>638</v>
      </c>
      <c r="C31" s="22">
        <v>2.754100072410967</v>
      </c>
      <c r="D31" s="67"/>
    </row>
    <row r="32" spans="1:6" ht="12.75">
      <c r="A32" s="166" t="s">
        <v>57</v>
      </c>
      <c r="B32" s="4" t="s">
        <v>639</v>
      </c>
      <c r="C32" s="22">
        <v>2.859036356929525</v>
      </c>
      <c r="D32" s="67"/>
      <c r="F32" s="301"/>
    </row>
    <row r="33" spans="1:4" ht="12">
      <c r="A33" s="166" t="s">
        <v>58</v>
      </c>
      <c r="B33" s="4" t="s">
        <v>640</v>
      </c>
      <c r="C33" s="22">
        <v>2.67996410534945</v>
      </c>
      <c r="D33" s="67"/>
    </row>
    <row r="34" spans="1:4" ht="12">
      <c r="A34" s="166" t="s">
        <v>59</v>
      </c>
      <c r="B34" s="4" t="s">
        <v>641</v>
      </c>
      <c r="C34" s="22">
        <v>2.7662772588709648</v>
      </c>
      <c r="D34" s="67"/>
    </row>
    <row r="35" spans="1:4" ht="12">
      <c r="A35" s="166" t="s">
        <v>60</v>
      </c>
      <c r="B35" s="4" t="s">
        <v>642</v>
      </c>
      <c r="C35" s="22">
        <v>2.46140331736973</v>
      </c>
      <c r="D35" s="67"/>
    </row>
    <row r="36" spans="1:4" ht="12">
      <c r="A36" s="166" t="s">
        <v>61</v>
      </c>
      <c r="B36" s="4" t="s">
        <v>643</v>
      </c>
      <c r="C36" s="22">
        <v>2.6198506240658053</v>
      </c>
      <c r="D36" s="67"/>
    </row>
    <row r="37" spans="1:4" ht="12">
      <c r="A37" s="166" t="s">
        <v>62</v>
      </c>
      <c r="B37" s="4" t="s">
        <v>644</v>
      </c>
      <c r="C37" s="22">
        <v>2.5812450710080515</v>
      </c>
      <c r="D37" s="67"/>
    </row>
    <row r="38" spans="1:4" ht="12">
      <c r="A38" s="166" t="s">
        <v>63</v>
      </c>
      <c r="B38" s="4" t="s">
        <v>645</v>
      </c>
      <c r="C38" s="22">
        <v>2.699087862570081</v>
      </c>
      <c r="D38" s="67"/>
    </row>
    <row r="39" spans="1:4" ht="12">
      <c r="A39" s="166" t="s">
        <v>64</v>
      </c>
      <c r="B39" s="4" t="s">
        <v>646</v>
      </c>
      <c r="C39" s="22">
        <v>2.8008520530742924</v>
      </c>
      <c r="D39" s="67"/>
    </row>
    <row r="40" spans="1:4" ht="12">
      <c r="A40" s="166" t="s">
        <v>65</v>
      </c>
      <c r="B40" s="4" t="s">
        <v>647</v>
      </c>
      <c r="C40" s="22">
        <v>2.0202331814362555</v>
      </c>
      <c r="D40" s="67"/>
    </row>
    <row r="41" spans="1:4" ht="12">
      <c r="A41" s="166" t="s">
        <v>66</v>
      </c>
      <c r="B41" s="4" t="s">
        <v>648</v>
      </c>
      <c r="C41" s="22">
        <v>2.099963638891414</v>
      </c>
      <c r="D41" s="67"/>
    </row>
    <row r="42" spans="1:4" ht="12">
      <c r="A42" s="166" t="s">
        <v>67</v>
      </c>
      <c r="B42" s="4" t="s">
        <v>649</v>
      </c>
      <c r="C42" s="22">
        <v>2.7974421536589498</v>
      </c>
      <c r="D42" s="67"/>
    </row>
    <row r="43" spans="1:4" ht="12">
      <c r="A43" s="166" t="s">
        <v>68</v>
      </c>
      <c r="B43" s="4" t="s">
        <v>650</v>
      </c>
      <c r="C43" s="22">
        <v>3.310122113707229</v>
      </c>
      <c r="D43" s="67"/>
    </row>
    <row r="44" spans="1:4" ht="12">
      <c r="A44" s="166" t="s">
        <v>69</v>
      </c>
      <c r="B44" s="4" t="s">
        <v>651</v>
      </c>
      <c r="C44" s="22">
        <v>2.6275008549235452</v>
      </c>
      <c r="D44" s="67"/>
    </row>
    <row r="45" spans="1:4" ht="12">
      <c r="A45" s="166" t="s">
        <v>70</v>
      </c>
      <c r="B45" s="4" t="s">
        <v>652</v>
      </c>
      <c r="C45" s="22">
        <v>2.5974682049060913</v>
      </c>
      <c r="D45" s="67"/>
    </row>
    <row r="46" spans="1:4" ht="12">
      <c r="A46" s="166" t="s">
        <v>71</v>
      </c>
      <c r="B46" s="4" t="s">
        <v>653</v>
      </c>
      <c r="C46" s="22">
        <v>2.344649330886631</v>
      </c>
      <c r="D46" s="67"/>
    </row>
    <row r="47" spans="1:4" ht="12">
      <c r="A47" s="166" t="s">
        <v>72</v>
      </c>
      <c r="B47" s="4" t="s">
        <v>654</v>
      </c>
      <c r="C47" s="22">
        <v>2.0037019255928885</v>
      </c>
      <c r="D47" s="67"/>
    </row>
    <row r="48" spans="1:4" ht="12">
      <c r="A48" s="166" t="s">
        <v>73</v>
      </c>
      <c r="B48" s="4" t="s">
        <v>655</v>
      </c>
      <c r="C48" s="22">
        <v>3.273590895845156</v>
      </c>
      <c r="D48" s="67"/>
    </row>
    <row r="49" spans="1:4" ht="12">
      <c r="A49" s="166" t="s">
        <v>74</v>
      </c>
      <c r="B49" s="4" t="s">
        <v>656</v>
      </c>
      <c r="C49" s="22">
        <v>2.5302092252708386</v>
      </c>
      <c r="D49" s="67"/>
    </row>
    <row r="50" spans="1:4" ht="12">
      <c r="A50" s="166" t="s">
        <v>75</v>
      </c>
      <c r="B50" s="4" t="s">
        <v>657</v>
      </c>
      <c r="C50" s="22">
        <v>2.4736938113683453</v>
      </c>
      <c r="D50" s="67"/>
    </row>
    <row r="51" spans="1:4" ht="12">
      <c r="A51" s="166" t="s">
        <v>76</v>
      </c>
      <c r="B51" s="4" t="s">
        <v>658</v>
      </c>
      <c r="C51" s="22">
        <v>2.7752316600365807</v>
      </c>
      <c r="D51" s="67"/>
    </row>
    <row r="52" spans="1:4" ht="12">
      <c r="A52" s="166" t="s">
        <v>77</v>
      </c>
      <c r="B52" s="4" t="s">
        <v>659</v>
      </c>
      <c r="C52" s="22">
        <v>2.482930229810362</v>
      </c>
      <c r="D52" s="67"/>
    </row>
    <row r="53" spans="1:4" ht="12">
      <c r="A53" s="166" t="s">
        <v>78</v>
      </c>
      <c r="B53" s="4" t="s">
        <v>660</v>
      </c>
      <c r="C53" s="22">
        <v>2.8028383312782963</v>
      </c>
      <c r="D53" s="67"/>
    </row>
    <row r="54" spans="1:4" ht="12">
      <c r="A54" s="166" t="s">
        <v>79</v>
      </c>
      <c r="B54" s="4" t="s">
        <v>661</v>
      </c>
      <c r="C54" s="22">
        <v>2.6652154482444805</v>
      </c>
      <c r="D54" s="67"/>
    </row>
    <row r="55" spans="1:4" ht="12">
      <c r="A55" s="166" t="s">
        <v>80</v>
      </c>
      <c r="B55" s="4" t="s">
        <v>662</v>
      </c>
      <c r="C55" s="22">
        <v>2.682233016854346</v>
      </c>
      <c r="D55" s="67"/>
    </row>
    <row r="56" spans="1:4" ht="12">
      <c r="A56" s="166" t="s">
        <v>81</v>
      </c>
      <c r="B56" s="4" t="s">
        <v>663</v>
      </c>
      <c r="C56" s="22">
        <v>2.532714777716671</v>
      </c>
      <c r="D56" s="67"/>
    </row>
    <row r="57" spans="1:4" ht="12">
      <c r="A57" s="166" t="s">
        <v>82</v>
      </c>
      <c r="B57" s="4" t="s">
        <v>664</v>
      </c>
      <c r="C57" s="22">
        <v>2.3888356614668007</v>
      </c>
      <c r="D57" s="67"/>
    </row>
    <row r="58" spans="1:4" ht="12">
      <c r="A58" s="166" t="s">
        <v>83</v>
      </c>
      <c r="B58" s="4" t="s">
        <v>665</v>
      </c>
      <c r="C58" s="22">
        <v>2.6002385576930824</v>
      </c>
      <c r="D58" s="67"/>
    </row>
    <row r="59" spans="1:4" ht="12">
      <c r="A59" s="166" t="s">
        <v>84</v>
      </c>
      <c r="B59" s="4" t="s">
        <v>666</v>
      </c>
      <c r="C59" s="22">
        <v>2.5330240663306105</v>
      </c>
      <c r="D59" s="67"/>
    </row>
    <row r="60" spans="1:4" ht="12">
      <c r="A60" s="168" t="s">
        <v>85</v>
      </c>
      <c r="B60" s="4" t="s">
        <v>667</v>
      </c>
      <c r="C60" s="22">
        <v>2.318635097597739</v>
      </c>
      <c r="D60" s="67"/>
    </row>
    <row r="61" spans="1:4" ht="12">
      <c r="A61" s="166" t="s">
        <v>86</v>
      </c>
      <c r="B61" s="4" t="s">
        <v>668</v>
      </c>
      <c r="C61" s="22">
        <v>1.7256297545309676</v>
      </c>
      <c r="D61" s="67"/>
    </row>
    <row r="62" spans="1:4" ht="12">
      <c r="A62" s="166" t="s">
        <v>87</v>
      </c>
      <c r="B62" s="4" t="s">
        <v>669</v>
      </c>
      <c r="C62" s="22">
        <v>1.9752162720147344</v>
      </c>
      <c r="D62" s="67"/>
    </row>
    <row r="63" spans="1:4" ht="12">
      <c r="A63" s="166" t="s">
        <v>88</v>
      </c>
      <c r="B63" s="4" t="s">
        <v>670</v>
      </c>
      <c r="C63" s="22">
        <v>2.178193074403031</v>
      </c>
      <c r="D63" s="67"/>
    </row>
    <row r="64" spans="1:4" ht="12">
      <c r="A64" s="166" t="s">
        <v>89</v>
      </c>
      <c r="B64" s="4" t="s">
        <v>671</v>
      </c>
      <c r="C64" s="22">
        <v>1.6950912867606867</v>
      </c>
      <c r="D64" s="67"/>
    </row>
    <row r="65" spans="1:4" ht="12">
      <c r="A65" s="166" t="s">
        <v>90</v>
      </c>
      <c r="B65" s="4" t="s">
        <v>672</v>
      </c>
      <c r="C65" s="22">
        <v>1.927748927523143</v>
      </c>
      <c r="D65" s="67"/>
    </row>
    <row r="66" spans="1:4" ht="12">
      <c r="A66" s="166" t="s">
        <v>91</v>
      </c>
      <c r="B66" s="4" t="s">
        <v>673</v>
      </c>
      <c r="C66" s="22">
        <v>1.9580357356751004</v>
      </c>
      <c r="D66" s="67"/>
    </row>
    <row r="67" spans="1:4" ht="12">
      <c r="A67" s="166" t="s">
        <v>92</v>
      </c>
      <c r="B67" s="4" t="s">
        <v>674</v>
      </c>
      <c r="C67" s="22">
        <v>2.4457289981791486</v>
      </c>
      <c r="D67" s="67"/>
    </row>
    <row r="68" spans="1:4" ht="12">
      <c r="A68" s="166" t="s">
        <v>93</v>
      </c>
      <c r="B68" s="4" t="s">
        <v>675</v>
      </c>
      <c r="C68" s="22">
        <v>1.9802118931425607</v>
      </c>
      <c r="D68" s="67"/>
    </row>
    <row r="69" spans="1:4" ht="12">
      <c r="A69" s="166" t="s">
        <v>95</v>
      </c>
      <c r="B69" s="4" t="s">
        <v>441</v>
      </c>
      <c r="C69" s="34" t="s">
        <v>603</v>
      </c>
      <c r="D69" s="67"/>
    </row>
    <row r="70" spans="1:4" ht="12">
      <c r="A70" s="166" t="s">
        <v>166</v>
      </c>
      <c r="B70" s="4" t="s">
        <v>676</v>
      </c>
      <c r="C70" s="22">
        <v>3.948272695469652</v>
      </c>
      <c r="D70" s="67"/>
    </row>
    <row r="71" spans="1:4" ht="12">
      <c r="A71" s="166" t="s">
        <v>167</v>
      </c>
      <c r="B71" s="4" t="s">
        <v>677</v>
      </c>
      <c r="C71" s="22">
        <v>3.9850478365873236</v>
      </c>
      <c r="D71" s="67"/>
    </row>
    <row r="72" spans="1:4" ht="12">
      <c r="A72" s="166" t="s">
        <v>146</v>
      </c>
      <c r="B72" s="4" t="s">
        <v>678</v>
      </c>
      <c r="C72" s="22">
        <v>3.3145875968013847</v>
      </c>
      <c r="D72" s="67"/>
    </row>
    <row r="73" spans="1:4" ht="12">
      <c r="A73" s="166" t="s">
        <v>147</v>
      </c>
      <c r="B73" s="4" t="s">
        <v>679</v>
      </c>
      <c r="C73" s="22">
        <v>2.8641388348288728</v>
      </c>
      <c r="D73" s="67"/>
    </row>
    <row r="74" spans="1:4" ht="12">
      <c r="A74" s="166" t="s">
        <v>148</v>
      </c>
      <c r="B74" s="4" t="s">
        <v>680</v>
      </c>
      <c r="C74" s="22">
        <v>2.9515248952547988</v>
      </c>
      <c r="D74" s="67"/>
    </row>
    <row r="75" spans="1:4" ht="12">
      <c r="A75" s="166" t="s">
        <v>149</v>
      </c>
      <c r="B75" s="4" t="s">
        <v>681</v>
      </c>
      <c r="C75" s="22">
        <v>2.78029689608637</v>
      </c>
      <c r="D75" s="67"/>
    </row>
    <row r="76" spans="1:4" ht="12">
      <c r="A76" s="166" t="s">
        <v>150</v>
      </c>
      <c r="B76" s="4" t="s">
        <v>682</v>
      </c>
      <c r="C76" s="22">
        <v>3.3572008083668923</v>
      </c>
      <c r="D76" s="67"/>
    </row>
    <row r="77" spans="1:4" ht="12">
      <c r="A77" s="166" t="s">
        <v>151</v>
      </c>
      <c r="B77" s="4" t="s">
        <v>683</v>
      </c>
      <c r="C77" s="22">
        <v>2.973773265651438</v>
      </c>
      <c r="D77" s="67"/>
    </row>
    <row r="78" spans="1:4" ht="12">
      <c r="A78" s="166" t="s">
        <v>152</v>
      </c>
      <c r="B78" s="4" t="s">
        <v>684</v>
      </c>
      <c r="C78" s="22">
        <v>3.4462737579193066</v>
      </c>
      <c r="D78" s="67"/>
    </row>
    <row r="79" spans="1:4" ht="12">
      <c r="A79" s="166" t="s">
        <v>153</v>
      </c>
      <c r="B79" s="4" t="s">
        <v>685</v>
      </c>
      <c r="C79" s="22">
        <v>4.088192983209516</v>
      </c>
      <c r="D79" s="67"/>
    </row>
    <row r="80" spans="1:4" ht="12">
      <c r="A80" s="166" t="s">
        <v>154</v>
      </c>
      <c r="B80" s="4" t="s">
        <v>686</v>
      </c>
      <c r="C80" s="22">
        <v>3.721634935428039</v>
      </c>
      <c r="D80" s="67"/>
    </row>
    <row r="81" spans="1:4" ht="12">
      <c r="A81" s="166" t="s">
        <v>155</v>
      </c>
      <c r="B81" s="4" t="s">
        <v>687</v>
      </c>
      <c r="C81" s="22">
        <v>2.2900655452037757</v>
      </c>
      <c r="D81" s="67"/>
    </row>
    <row r="82" spans="1:4" ht="12">
      <c r="A82" s="166" t="s">
        <v>156</v>
      </c>
      <c r="B82" s="4" t="s">
        <v>688</v>
      </c>
      <c r="C82" s="22">
        <v>3.4994158694073443</v>
      </c>
      <c r="D82" s="67"/>
    </row>
    <row r="83" spans="1:4" ht="12">
      <c r="A83" s="166" t="s">
        <v>157</v>
      </c>
      <c r="B83" s="4" t="s">
        <v>689</v>
      </c>
      <c r="C83" s="22">
        <v>3.5813558740827105</v>
      </c>
      <c r="D83" s="67"/>
    </row>
    <row r="84" spans="1:4" ht="12">
      <c r="A84" s="166" t="s">
        <v>158</v>
      </c>
      <c r="B84" s="4" t="s">
        <v>690</v>
      </c>
      <c r="C84" s="22">
        <v>3.429745029092228</v>
      </c>
      <c r="D84" s="67"/>
    </row>
    <row r="85" spans="1:4" ht="12">
      <c r="A85" s="166" t="s">
        <v>96</v>
      </c>
      <c r="B85" s="4" t="s">
        <v>691</v>
      </c>
      <c r="C85" s="22">
        <v>2.2258415464151557</v>
      </c>
      <c r="D85" s="67"/>
    </row>
    <row r="86" spans="1:4" ht="12">
      <c r="A86" s="166" t="s">
        <v>97</v>
      </c>
      <c r="B86" s="4" t="s">
        <v>692</v>
      </c>
      <c r="C86" s="22">
        <v>2.0852579314504402</v>
      </c>
      <c r="D86" s="67"/>
    </row>
    <row r="87" spans="1:4" ht="12">
      <c r="A87" s="166" t="s">
        <v>98</v>
      </c>
      <c r="B87" s="4" t="s">
        <v>693</v>
      </c>
      <c r="C87" s="22">
        <v>2.4563753357054243</v>
      </c>
      <c r="D87" s="67"/>
    </row>
    <row r="88" spans="1:4" ht="12">
      <c r="A88" s="166" t="s">
        <v>99</v>
      </c>
      <c r="B88" s="4" t="s">
        <v>694</v>
      </c>
      <c r="C88" s="22">
        <v>2.397516078099126</v>
      </c>
      <c r="D88" s="67"/>
    </row>
    <row r="89" spans="1:4" ht="12">
      <c r="A89" s="166" t="s">
        <v>100</v>
      </c>
      <c r="B89" s="4" t="s">
        <v>695</v>
      </c>
      <c r="C89" s="22">
        <v>2.654435709692809</v>
      </c>
      <c r="D89" s="67"/>
    </row>
    <row r="90" spans="1:4" ht="12">
      <c r="A90" s="166" t="s">
        <v>101</v>
      </c>
      <c r="B90" s="4" t="s">
        <v>696</v>
      </c>
      <c r="C90" s="22">
        <v>2.711015717694738</v>
      </c>
      <c r="D90" s="67"/>
    </row>
    <row r="91" spans="1:4" ht="12">
      <c r="A91" s="166" t="s">
        <v>102</v>
      </c>
      <c r="B91" s="4" t="s">
        <v>697</v>
      </c>
      <c r="C91" s="22">
        <v>2.4993875602393176</v>
      </c>
      <c r="D91" s="67"/>
    </row>
    <row r="92" spans="1:4" ht="12">
      <c r="A92" s="166" t="s">
        <v>103</v>
      </c>
      <c r="B92" s="4" t="s">
        <v>698</v>
      </c>
      <c r="C92" s="22">
        <v>3.2120239496344776</v>
      </c>
      <c r="D92" s="67"/>
    </row>
    <row r="93" spans="1:4" ht="12">
      <c r="A93" s="166" t="s">
        <v>104</v>
      </c>
      <c r="B93" s="4" t="s">
        <v>699</v>
      </c>
      <c r="C93" s="22">
        <v>2.120277496615895</v>
      </c>
      <c r="D93" s="67"/>
    </row>
    <row r="94" spans="1:4" ht="12">
      <c r="A94" s="166" t="s">
        <v>105</v>
      </c>
      <c r="B94" s="4" t="s">
        <v>700</v>
      </c>
      <c r="C94" s="22">
        <v>2.930758900302166</v>
      </c>
      <c r="D94" s="67"/>
    </row>
    <row r="95" spans="1:4" ht="12">
      <c r="A95" s="166" t="s">
        <v>106</v>
      </c>
      <c r="B95" s="4" t="s">
        <v>701</v>
      </c>
      <c r="C95" s="22">
        <v>2.723622957223778</v>
      </c>
      <c r="D95" s="67"/>
    </row>
    <row r="96" spans="1:4" ht="12">
      <c r="A96" s="166" t="s">
        <v>107</v>
      </c>
      <c r="B96" s="4" t="s">
        <v>702</v>
      </c>
      <c r="C96" s="22">
        <v>2.9661134521273445</v>
      </c>
      <c r="D96" s="67"/>
    </row>
    <row r="97" spans="1:4" ht="12">
      <c r="A97" s="166" t="s">
        <v>108</v>
      </c>
      <c r="B97" s="4" t="s">
        <v>703</v>
      </c>
      <c r="C97" s="22">
        <v>3.286332991697304</v>
      </c>
      <c r="D97" s="67"/>
    </row>
    <row r="98" spans="1:4" ht="12">
      <c r="A98" s="166" t="s">
        <v>109</v>
      </c>
      <c r="B98" s="4" t="s">
        <v>704</v>
      </c>
      <c r="C98" s="22">
        <v>3.423122631880654</v>
      </c>
      <c r="D98" s="67"/>
    </row>
    <row r="99" spans="1:4" ht="12">
      <c r="A99" s="166" t="s">
        <v>110</v>
      </c>
      <c r="B99" s="4" t="s">
        <v>705</v>
      </c>
      <c r="C99" s="22">
        <v>3.441730882131451</v>
      </c>
      <c r="D99" s="67"/>
    </row>
    <row r="100" spans="1:4" ht="12">
      <c r="A100" s="166" t="s">
        <v>111</v>
      </c>
      <c r="B100" s="4" t="s">
        <v>706</v>
      </c>
      <c r="C100" s="22">
        <v>3.820776170870554</v>
      </c>
      <c r="D100" s="67"/>
    </row>
    <row r="101" spans="1:4" ht="12">
      <c r="A101" s="166" t="s">
        <v>112</v>
      </c>
      <c r="B101" s="4" t="s">
        <v>707</v>
      </c>
      <c r="C101" s="22">
        <v>3.769695400811114</v>
      </c>
      <c r="D101" s="67"/>
    </row>
    <row r="102" spans="1:4" ht="12">
      <c r="A102" s="166" t="s">
        <v>113</v>
      </c>
      <c r="B102" s="4" t="s">
        <v>708</v>
      </c>
      <c r="C102" s="22">
        <v>4.022259950952651</v>
      </c>
      <c r="D102" s="67"/>
    </row>
    <row r="103" spans="1:4" ht="12">
      <c r="A103" s="166" t="s">
        <v>114</v>
      </c>
      <c r="B103" s="4" t="s">
        <v>709</v>
      </c>
      <c r="C103" s="22">
        <v>3.727580256486275</v>
      </c>
      <c r="D103" s="67"/>
    </row>
    <row r="104" spans="1:4" ht="12">
      <c r="A104" s="166" t="s">
        <v>120</v>
      </c>
      <c r="B104" s="4" t="s">
        <v>710</v>
      </c>
      <c r="C104" s="34" t="s">
        <v>603</v>
      </c>
      <c r="D104" s="67"/>
    </row>
    <row r="105" spans="1:4" ht="12">
      <c r="A105" s="166" t="s">
        <v>121</v>
      </c>
      <c r="B105" s="4" t="s">
        <v>711</v>
      </c>
      <c r="C105" s="34" t="s">
        <v>603</v>
      </c>
      <c r="D105" s="67"/>
    </row>
    <row r="106" spans="1:4" ht="12">
      <c r="A106" s="166" t="s">
        <v>122</v>
      </c>
      <c r="B106" s="4" t="s">
        <v>712</v>
      </c>
      <c r="C106" s="34" t="s">
        <v>603</v>
      </c>
      <c r="D106" s="67"/>
    </row>
    <row r="107" spans="1:4" ht="12">
      <c r="A107" s="166" t="s">
        <v>123</v>
      </c>
      <c r="B107" s="4" t="s">
        <v>713</v>
      </c>
      <c r="C107" s="34" t="s">
        <v>603</v>
      </c>
      <c r="D107" s="67"/>
    </row>
    <row r="108" spans="1:4" ht="12">
      <c r="A108" s="166" t="s">
        <v>124</v>
      </c>
      <c r="B108" s="4" t="s">
        <v>714</v>
      </c>
      <c r="C108" s="34" t="s">
        <v>603</v>
      </c>
      <c r="D108" s="67"/>
    </row>
    <row r="109" spans="1:4" ht="12">
      <c r="A109" s="166" t="s">
        <v>125</v>
      </c>
      <c r="B109" s="4" t="s">
        <v>715</v>
      </c>
      <c r="C109" s="34" t="s">
        <v>603</v>
      </c>
      <c r="D109" s="67"/>
    </row>
    <row r="110" spans="1:4" ht="12">
      <c r="A110" s="166" t="s">
        <v>126</v>
      </c>
      <c r="B110" s="4" t="s">
        <v>716</v>
      </c>
      <c r="C110" s="34" t="s">
        <v>603</v>
      </c>
      <c r="D110" s="67"/>
    </row>
    <row r="111" spans="1:4" ht="12">
      <c r="A111" s="166" t="s">
        <v>127</v>
      </c>
      <c r="B111" s="4" t="s">
        <v>717</v>
      </c>
      <c r="C111" s="34" t="s">
        <v>603</v>
      </c>
      <c r="D111" s="67"/>
    </row>
    <row r="112" spans="1:4" ht="12">
      <c r="A112" s="166" t="s">
        <v>128</v>
      </c>
      <c r="B112" s="4" t="s">
        <v>718</v>
      </c>
      <c r="C112" s="34" t="s">
        <v>603</v>
      </c>
      <c r="D112" s="67"/>
    </row>
    <row r="113" spans="1:4" ht="12">
      <c r="A113" s="166" t="s">
        <v>129</v>
      </c>
      <c r="B113" s="4" t="s">
        <v>719</v>
      </c>
      <c r="C113" s="34" t="s">
        <v>603</v>
      </c>
      <c r="D113" s="67"/>
    </row>
    <row r="114" spans="1:4" ht="12">
      <c r="A114" s="166" t="s">
        <v>130</v>
      </c>
      <c r="B114" s="4" t="s">
        <v>720</v>
      </c>
      <c r="C114" s="34" t="s">
        <v>603</v>
      </c>
      <c r="D114" s="67"/>
    </row>
    <row r="115" spans="1:4" ht="12">
      <c r="A115" s="166" t="s">
        <v>131</v>
      </c>
      <c r="B115" s="4" t="s">
        <v>721</v>
      </c>
      <c r="C115" s="34" t="s">
        <v>603</v>
      </c>
      <c r="D115" s="67"/>
    </row>
    <row r="116" spans="1:4" ht="12">
      <c r="A116" s="166" t="s">
        <v>132</v>
      </c>
      <c r="B116" s="4" t="s">
        <v>722</v>
      </c>
      <c r="C116" s="34" t="s">
        <v>603</v>
      </c>
      <c r="D116" s="67"/>
    </row>
    <row r="117" spans="1:4" ht="12">
      <c r="A117" s="166" t="s">
        <v>133</v>
      </c>
      <c r="B117" s="4" t="s">
        <v>723</v>
      </c>
      <c r="C117" s="34" t="s">
        <v>603</v>
      </c>
      <c r="D117" s="67"/>
    </row>
    <row r="118" spans="1:4" ht="12">
      <c r="A118" s="166" t="s">
        <v>134</v>
      </c>
      <c r="B118" s="4" t="s">
        <v>724</v>
      </c>
      <c r="C118" s="34" t="s">
        <v>603</v>
      </c>
      <c r="D118" s="67"/>
    </row>
    <row r="119" spans="1:4" ht="12">
      <c r="A119" s="166" t="s">
        <v>135</v>
      </c>
      <c r="B119" s="4" t="s">
        <v>725</v>
      </c>
      <c r="C119" s="34" t="s">
        <v>603</v>
      </c>
      <c r="D119" s="67"/>
    </row>
    <row r="120" spans="1:4" ht="12">
      <c r="A120" s="166" t="s">
        <v>136</v>
      </c>
      <c r="B120" s="4" t="s">
        <v>726</v>
      </c>
      <c r="C120" s="34" t="s">
        <v>603</v>
      </c>
      <c r="D120" s="67"/>
    </row>
    <row r="121" spans="1:4" ht="12">
      <c r="A121" s="166" t="s">
        <v>137</v>
      </c>
      <c r="B121" s="4" t="s">
        <v>727</v>
      </c>
      <c r="C121" s="34" t="s">
        <v>603</v>
      </c>
      <c r="D121" s="67"/>
    </row>
    <row r="122" spans="1:4" ht="12">
      <c r="A122" s="166" t="s">
        <v>138</v>
      </c>
      <c r="B122" s="4" t="s">
        <v>728</v>
      </c>
      <c r="C122" s="34" t="s">
        <v>603</v>
      </c>
      <c r="D122" s="67"/>
    </row>
    <row r="123" spans="1:4" ht="12">
      <c r="A123" s="166" t="s">
        <v>139</v>
      </c>
      <c r="B123" s="4" t="s">
        <v>729</v>
      </c>
      <c r="C123" s="34" t="s">
        <v>603</v>
      </c>
      <c r="D123" s="67"/>
    </row>
    <row r="124" spans="1:4" ht="12">
      <c r="A124" s="166" t="s">
        <v>140</v>
      </c>
      <c r="B124" s="4" t="s">
        <v>730</v>
      </c>
      <c r="C124" s="34" t="s">
        <v>603</v>
      </c>
      <c r="D124" s="67"/>
    </row>
    <row r="125" spans="1:4" ht="12">
      <c r="A125" s="166" t="s">
        <v>141</v>
      </c>
      <c r="B125" s="4" t="s">
        <v>731</v>
      </c>
      <c r="C125" s="34" t="s">
        <v>603</v>
      </c>
      <c r="D125" s="67"/>
    </row>
    <row r="126" spans="1:4" ht="12">
      <c r="A126" s="166" t="s">
        <v>142</v>
      </c>
      <c r="B126" s="4" t="s">
        <v>732</v>
      </c>
      <c r="C126" s="34" t="s">
        <v>603</v>
      </c>
      <c r="D126" s="67"/>
    </row>
    <row r="127" spans="1:4" ht="12">
      <c r="A127" s="166" t="s">
        <v>143</v>
      </c>
      <c r="B127" s="4" t="s">
        <v>733</v>
      </c>
      <c r="C127" s="34" t="s">
        <v>603</v>
      </c>
      <c r="D127" s="67"/>
    </row>
    <row r="128" spans="1:4" ht="12">
      <c r="A128" s="166" t="s">
        <v>144</v>
      </c>
      <c r="B128" s="4" t="s">
        <v>734</v>
      </c>
      <c r="C128" s="34" t="s">
        <v>603</v>
      </c>
      <c r="D128" s="67"/>
    </row>
    <row r="129" spans="1:4" ht="12">
      <c r="A129" s="166" t="s">
        <v>145</v>
      </c>
      <c r="B129" s="4" t="s">
        <v>735</v>
      </c>
      <c r="C129" s="34" t="s">
        <v>603</v>
      </c>
      <c r="D129" s="67"/>
    </row>
    <row r="130" spans="1:4" ht="12">
      <c r="A130" s="166" t="s">
        <v>168</v>
      </c>
      <c r="B130" s="4" t="s">
        <v>736</v>
      </c>
      <c r="C130" s="22">
        <v>2.192965405734935</v>
      </c>
      <c r="D130" s="67"/>
    </row>
    <row r="131" spans="1:4" ht="12">
      <c r="A131" s="166" t="s">
        <v>169</v>
      </c>
      <c r="B131" s="4" t="s">
        <v>967</v>
      </c>
      <c r="C131" s="22">
        <v>2.5312429651069306</v>
      </c>
      <c r="D131" s="67"/>
    </row>
    <row r="132" spans="1:4" ht="12">
      <c r="A132" s="166" t="s">
        <v>170</v>
      </c>
      <c r="B132" s="4" t="s">
        <v>968</v>
      </c>
      <c r="C132" s="22">
        <v>1.9088562718753528</v>
      </c>
      <c r="D132" s="67"/>
    </row>
    <row r="133" spans="1:4" ht="12">
      <c r="A133" s="166" t="s">
        <v>171</v>
      </c>
      <c r="B133" s="4" t="s">
        <v>969</v>
      </c>
      <c r="C133" s="22">
        <v>2.5780057947051747</v>
      </c>
      <c r="D133" s="67"/>
    </row>
    <row r="134" spans="1:4" ht="12">
      <c r="A134" s="166" t="s">
        <v>172</v>
      </c>
      <c r="B134" s="4" t="s">
        <v>970</v>
      </c>
      <c r="C134" s="22">
        <v>2.92598220297345</v>
      </c>
      <c r="D134" s="67"/>
    </row>
    <row r="135" spans="1:4" ht="12">
      <c r="A135" s="166" t="s">
        <v>173</v>
      </c>
      <c r="B135" s="4" t="s">
        <v>971</v>
      </c>
      <c r="C135" s="22">
        <v>2.625221705668633</v>
      </c>
      <c r="D135" s="67"/>
    </row>
    <row r="136" spans="1:4" ht="12">
      <c r="A136" s="166" t="s">
        <v>174</v>
      </c>
      <c r="B136" s="4" t="s">
        <v>972</v>
      </c>
      <c r="C136" s="22">
        <v>2.5610913068507006</v>
      </c>
      <c r="D136" s="67"/>
    </row>
    <row r="137" spans="1:4" ht="12">
      <c r="A137" s="166" t="s">
        <v>175</v>
      </c>
      <c r="B137" s="4" t="s">
        <v>973</v>
      </c>
      <c r="C137" s="22">
        <v>2.239560082415561</v>
      </c>
      <c r="D137" s="67"/>
    </row>
    <row r="138" spans="1:4" ht="12">
      <c r="A138" s="166" t="s">
        <v>176</v>
      </c>
      <c r="B138" s="4" t="s">
        <v>974</v>
      </c>
      <c r="C138" s="22">
        <v>2.430933591023783</v>
      </c>
      <c r="D138" s="67"/>
    </row>
    <row r="139" spans="1:4" ht="12">
      <c r="A139" s="166" t="s">
        <v>177</v>
      </c>
      <c r="B139" s="4" t="s">
        <v>975</v>
      </c>
      <c r="C139" s="22">
        <v>2.2728236301900036</v>
      </c>
      <c r="D139" s="67"/>
    </row>
    <row r="140" spans="1:4" ht="12">
      <c r="A140" s="166" t="s">
        <v>178</v>
      </c>
      <c r="B140" s="4" t="s">
        <v>976</v>
      </c>
      <c r="C140" s="22">
        <v>2.3335598090679732</v>
      </c>
      <c r="D140" s="67"/>
    </row>
    <row r="141" spans="1:4" ht="12">
      <c r="A141" s="166" t="s">
        <v>179</v>
      </c>
      <c r="B141" s="4" t="s">
        <v>977</v>
      </c>
      <c r="C141" s="22">
        <v>2.4539914792568793</v>
      </c>
      <c r="D141" s="67"/>
    </row>
    <row r="142" spans="1:4" ht="12">
      <c r="A142" s="166" t="s">
        <v>180</v>
      </c>
      <c r="B142" s="4" t="s">
        <v>978</v>
      </c>
      <c r="C142" s="22">
        <v>2.545311921375438</v>
      </c>
      <c r="D142" s="67"/>
    </row>
    <row r="143" spans="1:4" ht="12">
      <c r="A143" s="166" t="s">
        <v>181</v>
      </c>
      <c r="B143" s="4" t="s">
        <v>979</v>
      </c>
      <c r="C143" s="22">
        <v>2.4584448213621646</v>
      </c>
      <c r="D143" s="67"/>
    </row>
    <row r="144" spans="1:4" ht="12">
      <c r="A144" s="166" t="s">
        <v>182</v>
      </c>
      <c r="B144" s="4" t="s">
        <v>980</v>
      </c>
      <c r="C144" s="22">
        <v>2.381458304823279</v>
      </c>
      <c r="D144" s="67"/>
    </row>
    <row r="145" spans="1:4" ht="12">
      <c r="A145" s="166" t="s">
        <v>183</v>
      </c>
      <c r="B145" s="4" t="s">
        <v>981</v>
      </c>
      <c r="C145" s="22">
        <v>3.035690327936903</v>
      </c>
      <c r="D145" s="67"/>
    </row>
    <row r="146" spans="1:4" ht="12">
      <c r="A146" s="166" t="s">
        <v>184</v>
      </c>
      <c r="B146" s="4" t="s">
        <v>982</v>
      </c>
      <c r="C146" s="22">
        <v>2.6006822369088267</v>
      </c>
      <c r="D146" s="67"/>
    </row>
    <row r="147" spans="1:4" ht="12">
      <c r="A147" s="166" t="s">
        <v>185</v>
      </c>
      <c r="B147" s="4" t="s">
        <v>983</v>
      </c>
      <c r="C147" s="22">
        <v>2.5022192294603616</v>
      </c>
      <c r="D147" s="67"/>
    </row>
    <row r="148" spans="1:4" ht="12">
      <c r="A148" s="166" t="s">
        <v>186</v>
      </c>
      <c r="B148" s="4" t="s">
        <v>984</v>
      </c>
      <c r="C148" s="22">
        <v>2.542906494254242</v>
      </c>
      <c r="D148" s="67"/>
    </row>
    <row r="149" spans="1:4" ht="12">
      <c r="A149" s="166" t="s">
        <v>187</v>
      </c>
      <c r="B149" s="4" t="s">
        <v>985</v>
      </c>
      <c r="C149" s="22">
        <v>2.69972348279375</v>
      </c>
      <c r="D149" s="67"/>
    </row>
    <row r="150" spans="1:4" ht="12">
      <c r="A150" s="166" t="s">
        <v>188</v>
      </c>
      <c r="B150" s="4" t="s">
        <v>986</v>
      </c>
      <c r="C150" s="22">
        <v>2.37747757932022</v>
      </c>
      <c r="D150" s="67"/>
    </row>
    <row r="151" spans="1:4" ht="12">
      <c r="A151" s="166" t="s">
        <v>44</v>
      </c>
      <c r="B151" s="4" t="s">
        <v>442</v>
      </c>
      <c r="C151" s="34" t="s">
        <v>603</v>
      </c>
      <c r="D151" s="67"/>
    </row>
    <row r="152" spans="1:4" ht="12">
      <c r="A152" s="166" t="s">
        <v>191</v>
      </c>
      <c r="B152" s="4" t="s">
        <v>443</v>
      </c>
      <c r="C152" s="34" t="s">
        <v>603</v>
      </c>
      <c r="D152" s="67"/>
    </row>
    <row r="153" spans="1:4" ht="12">
      <c r="A153" s="166" t="s">
        <v>189</v>
      </c>
      <c r="B153" s="4" t="s">
        <v>444</v>
      </c>
      <c r="C153" s="34" t="s">
        <v>603</v>
      </c>
      <c r="D153" s="67"/>
    </row>
    <row r="154" spans="1:4" ht="12">
      <c r="A154" s="166" t="s">
        <v>190</v>
      </c>
      <c r="B154" s="4" t="s">
        <v>987</v>
      </c>
      <c r="C154" s="34" t="s">
        <v>603</v>
      </c>
      <c r="D154" s="67"/>
    </row>
    <row r="155" spans="1:4" ht="12">
      <c r="A155" s="166" t="s">
        <v>159</v>
      </c>
      <c r="B155" s="4" t="s">
        <v>988</v>
      </c>
      <c r="C155" s="22">
        <v>2.9667422007774804</v>
      </c>
      <c r="D155" s="67"/>
    </row>
    <row r="156" spans="1:4" ht="12">
      <c r="A156" s="166" t="s">
        <v>160</v>
      </c>
      <c r="B156" s="4" t="s">
        <v>989</v>
      </c>
      <c r="C156" s="22">
        <v>2.943207479292813</v>
      </c>
      <c r="D156" s="67"/>
    </row>
    <row r="157" spans="1:4" ht="12">
      <c r="A157" s="166" t="s">
        <v>161</v>
      </c>
      <c r="B157" s="4" t="s">
        <v>990</v>
      </c>
      <c r="C157" s="22">
        <v>2.82104692161649</v>
      </c>
      <c r="D157" s="67"/>
    </row>
    <row r="158" spans="1:4" ht="12">
      <c r="A158" s="166" t="s">
        <v>162</v>
      </c>
      <c r="B158" s="4" t="s">
        <v>991</v>
      </c>
      <c r="C158" s="22">
        <v>2.768267747959028</v>
      </c>
      <c r="D158" s="67"/>
    </row>
    <row r="159" spans="1:4" ht="12">
      <c r="A159" s="166" t="s">
        <v>163</v>
      </c>
      <c r="B159" s="4" t="s">
        <v>992</v>
      </c>
      <c r="C159" s="22">
        <v>2.847873558890787</v>
      </c>
      <c r="D159" s="67"/>
    </row>
    <row r="160" spans="1:4" ht="12">
      <c r="A160" s="166" t="s">
        <v>164</v>
      </c>
      <c r="B160" s="4" t="s">
        <v>993</v>
      </c>
      <c r="C160" s="22">
        <v>3.1273434268783014</v>
      </c>
      <c r="D160" s="67"/>
    </row>
    <row r="161" spans="1:4" ht="12">
      <c r="A161" s="166" t="s">
        <v>165</v>
      </c>
      <c r="B161" s="4" t="s">
        <v>994</v>
      </c>
      <c r="C161" s="22">
        <v>2.707812608124005</v>
      </c>
      <c r="D161" s="67"/>
    </row>
    <row r="162" spans="1:4" ht="12">
      <c r="A162" s="166" t="s">
        <v>192</v>
      </c>
      <c r="B162" s="4" t="s">
        <v>445</v>
      </c>
      <c r="C162" s="34" t="s">
        <v>603</v>
      </c>
      <c r="D162" s="67"/>
    </row>
    <row r="163" spans="1:4" ht="12">
      <c r="A163" s="166" t="s">
        <v>193</v>
      </c>
      <c r="B163" s="4" t="s">
        <v>995</v>
      </c>
      <c r="C163" s="22">
        <v>3.282055028000974</v>
      </c>
      <c r="D163" s="67"/>
    </row>
    <row r="164" spans="1:4" ht="12">
      <c r="A164" s="166" t="s">
        <v>194</v>
      </c>
      <c r="B164" s="4" t="s">
        <v>996</v>
      </c>
      <c r="C164" s="22">
        <v>2.8748630021852413</v>
      </c>
      <c r="D164" s="67"/>
    </row>
    <row r="165" spans="1:4" ht="12">
      <c r="A165" s="166" t="s">
        <v>195</v>
      </c>
      <c r="B165" s="4" t="s">
        <v>997</v>
      </c>
      <c r="C165" s="22">
        <v>2.5520088511650183</v>
      </c>
      <c r="D165" s="67"/>
    </row>
    <row r="166" spans="1:4" ht="12">
      <c r="A166" s="166" t="s">
        <v>196</v>
      </c>
      <c r="B166" s="4" t="s">
        <v>998</v>
      </c>
      <c r="C166" s="22">
        <v>3.1601825379832658</v>
      </c>
      <c r="D166" s="67"/>
    </row>
    <row r="167" spans="1:4" ht="12">
      <c r="A167" s="166" t="s">
        <v>197</v>
      </c>
      <c r="B167" s="4" t="s">
        <v>999</v>
      </c>
      <c r="C167" s="22">
        <v>2.9437318054635067</v>
      </c>
      <c r="D167" s="67"/>
    </row>
    <row r="168" spans="1:4" ht="12">
      <c r="A168" s="166" t="s">
        <v>198</v>
      </c>
      <c r="B168" s="4" t="s">
        <v>1000</v>
      </c>
      <c r="C168" s="22">
        <v>4.3941674506114765</v>
      </c>
      <c r="D168" s="67"/>
    </row>
    <row r="169" spans="1:4" ht="12">
      <c r="A169" s="166" t="s">
        <v>199</v>
      </c>
      <c r="B169" s="4" t="s">
        <v>1001</v>
      </c>
      <c r="C169" s="22">
        <v>3.770264255115834</v>
      </c>
      <c r="D169" s="67"/>
    </row>
    <row r="170" spans="1:4" ht="12">
      <c r="A170" s="166" t="s">
        <v>200</v>
      </c>
      <c r="B170" s="4" t="s">
        <v>1002</v>
      </c>
      <c r="C170" s="22">
        <v>3.4274946747501227</v>
      </c>
      <c r="D170" s="67"/>
    </row>
    <row r="171" spans="1:4" ht="12">
      <c r="A171" s="166" t="s">
        <v>201</v>
      </c>
      <c r="B171" s="4" t="s">
        <v>1003</v>
      </c>
      <c r="C171" s="22">
        <v>3.1542493091759916</v>
      </c>
      <c r="D171" s="67"/>
    </row>
    <row r="172" spans="1:4" ht="12">
      <c r="A172" s="166" t="s">
        <v>202</v>
      </c>
      <c r="B172" s="4" t="s">
        <v>1004</v>
      </c>
      <c r="C172" s="22">
        <v>2.3672927164452586</v>
      </c>
      <c r="D172" s="67"/>
    </row>
    <row r="173" spans="1:4" ht="12">
      <c r="A173" s="166" t="s">
        <v>203</v>
      </c>
      <c r="B173" s="4" t="s">
        <v>1005</v>
      </c>
      <c r="C173" s="22">
        <v>2.8162800476557575</v>
      </c>
      <c r="D173" s="67"/>
    </row>
    <row r="174" spans="1:4" ht="12">
      <c r="A174" s="166" t="s">
        <v>204</v>
      </c>
      <c r="B174" s="4" t="s">
        <v>1006</v>
      </c>
      <c r="C174" s="22">
        <v>2.304556554456162</v>
      </c>
      <c r="D174" s="67"/>
    </row>
    <row r="175" spans="1:4" ht="12">
      <c r="A175" s="166" t="s">
        <v>18</v>
      </c>
      <c r="B175" s="4" t="s">
        <v>1007</v>
      </c>
      <c r="C175" s="22">
        <v>2.3696237845821426</v>
      </c>
      <c r="D175" s="67"/>
    </row>
    <row r="176" spans="1:4" ht="12">
      <c r="A176" s="166" t="s">
        <v>19</v>
      </c>
      <c r="B176" s="4" t="s">
        <v>1008</v>
      </c>
      <c r="C176" s="22">
        <v>2.6223630803725597</v>
      </c>
      <c r="D176" s="67"/>
    </row>
    <row r="177" spans="1:4" ht="12">
      <c r="A177" s="166" t="s">
        <v>20</v>
      </c>
      <c r="B177" s="4" t="s">
        <v>1009</v>
      </c>
      <c r="C177" s="22">
        <v>3.5943530418021177</v>
      </c>
      <c r="D177" s="67"/>
    </row>
    <row r="178" spans="1:4" ht="12">
      <c r="A178" s="166" t="s">
        <v>21</v>
      </c>
      <c r="B178" s="4" t="s">
        <v>1010</v>
      </c>
      <c r="C178" s="22">
        <v>2.4072992807545126</v>
      </c>
      <c r="D178" s="67"/>
    </row>
    <row r="179" spans="1:4" ht="12">
      <c r="A179" s="166" t="s">
        <v>22</v>
      </c>
      <c r="B179" s="4" t="s">
        <v>1011</v>
      </c>
      <c r="C179" s="22">
        <v>2.738645630143728</v>
      </c>
      <c r="D179" s="67"/>
    </row>
    <row r="180" spans="1:4" ht="12">
      <c r="A180" s="166" t="s">
        <v>23</v>
      </c>
      <c r="B180" s="4" t="s">
        <v>1012</v>
      </c>
      <c r="C180" s="22">
        <v>2.888665432675988</v>
      </c>
      <c r="D180" s="67"/>
    </row>
    <row r="181" spans="1:4" ht="12">
      <c r="A181" s="166" t="s">
        <v>24</v>
      </c>
      <c r="B181" s="4" t="s">
        <v>1013</v>
      </c>
      <c r="C181" s="22">
        <v>2.8689836913285602</v>
      </c>
      <c r="D181" s="67"/>
    </row>
    <row r="182" spans="1:4" ht="12">
      <c r="A182" s="166" t="s">
        <v>25</v>
      </c>
      <c r="B182" s="4" t="s">
        <v>1014</v>
      </c>
      <c r="C182" s="22">
        <v>3.075525419371425</v>
      </c>
      <c r="D182" s="67"/>
    </row>
    <row r="183" spans="1:4" ht="12">
      <c r="A183" s="166" t="s">
        <v>26</v>
      </c>
      <c r="B183" s="4" t="s">
        <v>1015</v>
      </c>
      <c r="C183" s="22">
        <v>3.1364248072545244</v>
      </c>
      <c r="D183" s="67"/>
    </row>
    <row r="184" spans="1:4" ht="12">
      <c r="A184" s="166" t="s">
        <v>205</v>
      </c>
      <c r="B184" s="4" t="s">
        <v>1016</v>
      </c>
      <c r="C184" s="22">
        <v>2.7370482764632493</v>
      </c>
      <c r="D184" s="67"/>
    </row>
    <row r="185" spans="1:4" ht="12">
      <c r="A185" s="166" t="s">
        <v>206</v>
      </c>
      <c r="B185" s="4" t="s">
        <v>1017</v>
      </c>
      <c r="C185" s="22">
        <v>3.1322020016104912</v>
      </c>
      <c r="D185" s="67"/>
    </row>
    <row r="186" spans="1:4" ht="12">
      <c r="A186" s="166" t="s">
        <v>207</v>
      </c>
      <c r="B186" s="4" t="s">
        <v>1018</v>
      </c>
      <c r="C186" s="22">
        <v>3.6418873149940953</v>
      </c>
      <c r="D186" s="67"/>
    </row>
    <row r="187" spans="1:4" ht="12">
      <c r="A187" s="166" t="s">
        <v>208</v>
      </c>
      <c r="B187" s="4" t="s">
        <v>1019</v>
      </c>
      <c r="C187" s="22">
        <v>2.7127362674533435</v>
      </c>
      <c r="D187" s="67"/>
    </row>
    <row r="188" spans="1:4" ht="12">
      <c r="A188" s="166" t="s">
        <v>209</v>
      </c>
      <c r="B188" s="4" t="s">
        <v>1020</v>
      </c>
      <c r="C188" s="22">
        <v>3.0559167960662528</v>
      </c>
      <c r="D188" s="67"/>
    </row>
    <row r="189" spans="1:4" ht="12">
      <c r="A189" s="166" t="s">
        <v>210</v>
      </c>
      <c r="B189" s="4" t="s">
        <v>1021</v>
      </c>
      <c r="C189" s="22">
        <v>3.1617633026939345</v>
      </c>
      <c r="D189" s="67"/>
    </row>
    <row r="190" spans="1:4" ht="12">
      <c r="A190" s="166" t="s">
        <v>211</v>
      </c>
      <c r="B190" s="4" t="s">
        <v>1022</v>
      </c>
      <c r="C190" s="22">
        <v>2.8662198957453624</v>
      </c>
      <c r="D190" s="67"/>
    </row>
    <row r="191" spans="1:4" ht="12">
      <c r="A191" s="166" t="s">
        <v>212</v>
      </c>
      <c r="B191" s="4" t="s">
        <v>1023</v>
      </c>
      <c r="C191" s="22">
        <v>3.136686918468794</v>
      </c>
      <c r="D191" s="67"/>
    </row>
    <row r="192" spans="1:4" ht="12">
      <c r="A192" s="166" t="s">
        <v>213</v>
      </c>
      <c r="B192" s="4" t="s">
        <v>1024</v>
      </c>
      <c r="C192" s="22">
        <v>3.302229372216627</v>
      </c>
      <c r="D192" s="67"/>
    </row>
    <row r="193" spans="1:4" ht="12">
      <c r="A193" s="166" t="s">
        <v>214</v>
      </c>
      <c r="B193" s="4" t="s">
        <v>1025</v>
      </c>
      <c r="C193" s="22">
        <v>2.858732217288873</v>
      </c>
      <c r="D193" s="67"/>
    </row>
    <row r="194" spans="1:4" ht="12">
      <c r="A194" s="166" t="s">
        <v>215</v>
      </c>
      <c r="B194" s="4" t="s">
        <v>1026</v>
      </c>
      <c r="C194" s="22">
        <v>3.078471214777501</v>
      </c>
      <c r="D194" s="67"/>
    </row>
    <row r="195" spans="1:4" ht="12">
      <c r="A195" s="166" t="s">
        <v>216</v>
      </c>
      <c r="B195" s="4" t="s">
        <v>1027</v>
      </c>
      <c r="C195" s="22">
        <v>2.8170664827676797</v>
      </c>
      <c r="D195" s="67"/>
    </row>
    <row r="196" spans="1:4" ht="12">
      <c r="A196" s="166" t="s">
        <v>217</v>
      </c>
      <c r="B196" s="4" t="s">
        <v>1028</v>
      </c>
      <c r="C196" s="22">
        <v>2.658227087443789</v>
      </c>
      <c r="D196" s="67"/>
    </row>
    <row r="197" spans="1:4" ht="12">
      <c r="A197" s="166" t="s">
        <v>218</v>
      </c>
      <c r="B197" s="4" t="s">
        <v>1029</v>
      </c>
      <c r="C197" s="22">
        <v>3.0904005455698678</v>
      </c>
      <c r="D197" s="67"/>
    </row>
    <row r="198" spans="1:4" ht="12">
      <c r="A198" s="166" t="s">
        <v>219</v>
      </c>
      <c r="B198" s="4" t="s">
        <v>1030</v>
      </c>
      <c r="C198" s="22">
        <v>3.2447409095196975</v>
      </c>
      <c r="D198" s="67"/>
    </row>
    <row r="199" spans="1:4" ht="12">
      <c r="A199" s="166" t="s">
        <v>220</v>
      </c>
      <c r="B199" s="4" t="s">
        <v>1031</v>
      </c>
      <c r="C199" s="22">
        <v>3.1761610527809627</v>
      </c>
      <c r="D199" s="67"/>
    </row>
    <row r="200" spans="1:4" ht="12">
      <c r="A200" s="166" t="s">
        <v>221</v>
      </c>
      <c r="B200" s="4" t="s">
        <v>1032</v>
      </c>
      <c r="C200" s="22">
        <v>3.1019015156973175</v>
      </c>
      <c r="D200" s="67"/>
    </row>
    <row r="201" spans="1:4" ht="12">
      <c r="A201" s="166" t="s">
        <v>222</v>
      </c>
      <c r="B201" s="4" t="s">
        <v>1033</v>
      </c>
      <c r="C201" s="22">
        <v>2.61187567651152</v>
      </c>
      <c r="D201" s="67"/>
    </row>
    <row r="202" spans="1:4" ht="12">
      <c r="A202" s="166" t="s">
        <v>223</v>
      </c>
      <c r="B202" s="4" t="s">
        <v>1034</v>
      </c>
      <c r="C202" s="22">
        <v>2.7453761696347723</v>
      </c>
      <c r="D202" s="67"/>
    </row>
    <row r="203" spans="1:4" ht="12">
      <c r="A203" s="166" t="s">
        <v>224</v>
      </c>
      <c r="B203" s="4" t="s">
        <v>1035</v>
      </c>
      <c r="C203" s="22">
        <v>2.698245203769562</v>
      </c>
      <c r="D203" s="67"/>
    </row>
    <row r="204" spans="1:4" ht="12">
      <c r="A204" s="166" t="s">
        <v>225</v>
      </c>
      <c r="B204" s="4" t="s">
        <v>1036</v>
      </c>
      <c r="C204" s="22">
        <v>2.562265313068989</v>
      </c>
      <c r="D204" s="67"/>
    </row>
    <row r="205" spans="1:4" ht="12">
      <c r="A205" s="166" t="s">
        <v>226</v>
      </c>
      <c r="B205" s="4" t="s">
        <v>1037</v>
      </c>
      <c r="C205" s="22">
        <v>4.28625479423655</v>
      </c>
      <c r="D205" s="67"/>
    </row>
    <row r="206" spans="1:4" ht="12">
      <c r="A206" s="166" t="s">
        <v>227</v>
      </c>
      <c r="B206" s="4" t="s">
        <v>1038</v>
      </c>
      <c r="C206" s="22">
        <v>4.137412569561444</v>
      </c>
      <c r="D206" s="67"/>
    </row>
    <row r="207" spans="1:4" ht="12">
      <c r="A207" s="166" t="s">
        <v>328</v>
      </c>
      <c r="B207" s="4" t="s">
        <v>314</v>
      </c>
      <c r="C207" s="22">
        <v>3.993864219967959</v>
      </c>
      <c r="D207" s="67"/>
    </row>
    <row r="208" spans="1:4" ht="12">
      <c r="A208" s="166" t="s">
        <v>329</v>
      </c>
      <c r="B208" s="4" t="s">
        <v>315</v>
      </c>
      <c r="C208" s="22">
        <v>3.4227248014794296</v>
      </c>
      <c r="D208" s="67"/>
    </row>
    <row r="209" spans="1:4" ht="12">
      <c r="A209" s="166" t="s">
        <v>330</v>
      </c>
      <c r="B209" s="4" t="s">
        <v>316</v>
      </c>
      <c r="C209" s="22">
        <v>3.345123028328202</v>
      </c>
      <c r="D209" s="67"/>
    </row>
    <row r="210" spans="1:4" ht="12">
      <c r="A210" s="166" t="s">
        <v>331</v>
      </c>
      <c r="B210" s="4" t="s">
        <v>317</v>
      </c>
      <c r="C210" s="22">
        <v>3.429144528090587</v>
      </c>
      <c r="D210" s="67"/>
    </row>
    <row r="211" spans="1:4" ht="12">
      <c r="A211" s="166" t="s">
        <v>332</v>
      </c>
      <c r="B211" s="4" t="s">
        <v>318</v>
      </c>
      <c r="C211" s="22">
        <v>3.201633051938673</v>
      </c>
      <c r="D211" s="67"/>
    </row>
    <row r="212" spans="1:4" ht="12">
      <c r="A212" s="166" t="s">
        <v>333</v>
      </c>
      <c r="B212" s="4" t="s">
        <v>319</v>
      </c>
      <c r="C212" s="22">
        <v>3.9816481592228166</v>
      </c>
      <c r="D212" s="67"/>
    </row>
    <row r="213" spans="1:4" ht="12">
      <c r="A213" s="166" t="s">
        <v>334</v>
      </c>
      <c r="B213" s="4" t="s">
        <v>320</v>
      </c>
      <c r="C213" s="22">
        <v>3.2323935904085634</v>
      </c>
      <c r="D213" s="67"/>
    </row>
    <row r="214" spans="1:4" ht="12">
      <c r="A214" s="166" t="s">
        <v>335</v>
      </c>
      <c r="B214" s="4" t="s">
        <v>321</v>
      </c>
      <c r="C214" s="22">
        <v>3.2060853701981356</v>
      </c>
      <c r="D214" s="67"/>
    </row>
    <row r="215" spans="1:4" ht="12">
      <c r="A215" s="166" t="s">
        <v>244</v>
      </c>
      <c r="B215" s="4" t="s">
        <v>495</v>
      </c>
      <c r="C215" s="34" t="s">
        <v>603</v>
      </c>
      <c r="D215" s="67"/>
    </row>
    <row r="216" spans="1:4" ht="12">
      <c r="A216" s="166" t="s">
        <v>245</v>
      </c>
      <c r="B216" s="4" t="s">
        <v>1047</v>
      </c>
      <c r="C216" s="22">
        <v>3.280122426732632</v>
      </c>
      <c r="D216" s="67"/>
    </row>
    <row r="217" spans="1:4" ht="12">
      <c r="A217" s="166" t="s">
        <v>246</v>
      </c>
      <c r="B217" s="4" t="s">
        <v>1048</v>
      </c>
      <c r="C217" s="22">
        <v>3.2801715194688428</v>
      </c>
      <c r="D217" s="67"/>
    </row>
    <row r="218" spans="1:4" ht="12">
      <c r="A218" s="166" t="s">
        <v>247</v>
      </c>
      <c r="B218" s="4" t="s">
        <v>1049</v>
      </c>
      <c r="C218" s="22">
        <v>3.582018985403695</v>
      </c>
      <c r="D218" s="67"/>
    </row>
    <row r="219" spans="1:4" ht="12">
      <c r="A219" s="166" t="s">
        <v>248</v>
      </c>
      <c r="B219" s="4" t="s">
        <v>1050</v>
      </c>
      <c r="C219" s="22">
        <v>4.0620701532809</v>
      </c>
      <c r="D219" s="67"/>
    </row>
    <row r="220" spans="1:4" ht="12">
      <c r="A220" s="166" t="s">
        <v>115</v>
      </c>
      <c r="B220" s="4" t="s">
        <v>1051</v>
      </c>
      <c r="C220" s="22">
        <v>1.8361277154104096</v>
      </c>
      <c r="D220" s="67"/>
    </row>
    <row r="221" spans="1:4" ht="12">
      <c r="A221" s="166" t="s">
        <v>116</v>
      </c>
      <c r="B221" s="4" t="s">
        <v>1052</v>
      </c>
      <c r="C221" s="22">
        <v>2.635202384187886</v>
      </c>
      <c r="D221" s="67"/>
    </row>
    <row r="222" spans="1:4" ht="12">
      <c r="A222" s="166" t="s">
        <v>117</v>
      </c>
      <c r="B222" s="4" t="s">
        <v>1053</v>
      </c>
      <c r="C222" s="22">
        <v>2.3118891578370477</v>
      </c>
      <c r="D222" s="67"/>
    </row>
    <row r="223" spans="1:4" ht="12">
      <c r="A223" s="166" t="s">
        <v>118</v>
      </c>
      <c r="B223" s="4" t="s">
        <v>1054</v>
      </c>
      <c r="C223" s="22">
        <v>2.459279361757782</v>
      </c>
      <c r="D223" s="67"/>
    </row>
    <row r="224" spans="1:4" ht="12">
      <c r="A224" s="166" t="s">
        <v>119</v>
      </c>
      <c r="B224" s="4" t="s">
        <v>1055</v>
      </c>
      <c r="C224" s="22">
        <v>2.3944791949959208</v>
      </c>
      <c r="D224" s="67"/>
    </row>
    <row r="225" spans="1:4" ht="12">
      <c r="A225" s="166" t="s">
        <v>236</v>
      </c>
      <c r="B225" s="4" t="s">
        <v>1056</v>
      </c>
      <c r="C225" s="22">
        <v>3.4447291824038815</v>
      </c>
      <c r="D225" s="67"/>
    </row>
    <row r="226" spans="1:4" ht="12">
      <c r="A226" s="166" t="s">
        <v>237</v>
      </c>
      <c r="B226" s="4" t="s">
        <v>1057</v>
      </c>
      <c r="C226" s="22">
        <v>2.557030010014669</v>
      </c>
      <c r="D226" s="67"/>
    </row>
    <row r="227" spans="1:4" ht="12">
      <c r="A227" s="166" t="s">
        <v>238</v>
      </c>
      <c r="B227" s="4" t="s">
        <v>1058</v>
      </c>
      <c r="C227" s="22">
        <v>2.8101980280878154</v>
      </c>
      <c r="D227" s="67"/>
    </row>
    <row r="228" spans="1:4" ht="12">
      <c r="A228" s="166" t="s">
        <v>239</v>
      </c>
      <c r="B228" s="4" t="s">
        <v>1059</v>
      </c>
      <c r="C228" s="22">
        <v>2.2019159467576284</v>
      </c>
      <c r="D228" s="67"/>
    </row>
    <row r="229" spans="1:4" ht="12">
      <c r="A229" s="166" t="s">
        <v>240</v>
      </c>
      <c r="B229" s="4" t="s">
        <v>1060</v>
      </c>
      <c r="C229" s="22">
        <v>2.2186140150363327</v>
      </c>
      <c r="D229" s="67"/>
    </row>
    <row r="230" spans="1:4" ht="12">
      <c r="A230" s="166" t="s">
        <v>241</v>
      </c>
      <c r="B230" s="4" t="s">
        <v>1061</v>
      </c>
      <c r="C230" s="22">
        <v>2.441765328713062</v>
      </c>
      <c r="D230" s="67"/>
    </row>
    <row r="231" spans="1:4" ht="12">
      <c r="A231" s="166" t="s">
        <v>242</v>
      </c>
      <c r="B231" s="4" t="s">
        <v>1062</v>
      </c>
      <c r="C231" s="22">
        <v>2.408996450977585</v>
      </c>
      <c r="D231" s="67"/>
    </row>
    <row r="232" spans="1:4" ht="12">
      <c r="A232" s="166" t="s">
        <v>243</v>
      </c>
      <c r="B232" s="4" t="s">
        <v>1063</v>
      </c>
      <c r="C232" s="22">
        <v>2.858915673256455</v>
      </c>
      <c r="D232" s="67"/>
    </row>
    <row r="233" spans="1:4" ht="12">
      <c r="A233" s="166" t="s">
        <v>249</v>
      </c>
      <c r="B233" s="4" t="s">
        <v>1064</v>
      </c>
      <c r="C233" s="34" t="s">
        <v>603</v>
      </c>
      <c r="D233" s="67"/>
    </row>
    <row r="234" spans="1:4" ht="12">
      <c r="A234" s="166" t="s">
        <v>250</v>
      </c>
      <c r="B234" s="4" t="s">
        <v>1065</v>
      </c>
      <c r="C234" s="34" t="s">
        <v>603</v>
      </c>
      <c r="D234" s="67"/>
    </row>
    <row r="235" spans="1:4" ht="12">
      <c r="A235" s="166" t="s">
        <v>251</v>
      </c>
      <c r="B235" s="4" t="s">
        <v>1066</v>
      </c>
      <c r="C235" s="34" t="s">
        <v>603</v>
      </c>
      <c r="D235" s="67"/>
    </row>
    <row r="236" spans="1:4" ht="12">
      <c r="A236" s="166" t="s">
        <v>252</v>
      </c>
      <c r="B236" s="4" t="s">
        <v>1067</v>
      </c>
      <c r="C236" s="34" t="s">
        <v>603</v>
      </c>
      <c r="D236" s="67"/>
    </row>
    <row r="237" spans="1:4" ht="12">
      <c r="A237" s="166" t="s">
        <v>253</v>
      </c>
      <c r="B237" s="4" t="s">
        <v>1068</v>
      </c>
      <c r="C237" s="34" t="s">
        <v>603</v>
      </c>
      <c r="D237" s="67"/>
    </row>
    <row r="238" spans="1:4" ht="12">
      <c r="A238" s="166" t="s">
        <v>254</v>
      </c>
      <c r="B238" s="4" t="s">
        <v>1069</v>
      </c>
      <c r="C238" s="34" t="s">
        <v>603</v>
      </c>
      <c r="D238" s="67"/>
    </row>
    <row r="239" spans="1:4" ht="12">
      <c r="A239" s="166" t="s">
        <v>255</v>
      </c>
      <c r="B239" s="4" t="s">
        <v>1070</v>
      </c>
      <c r="C239" s="34" t="s">
        <v>603</v>
      </c>
      <c r="D239" s="67"/>
    </row>
    <row r="240" spans="1:4" ht="12">
      <c r="A240" s="166" t="s">
        <v>256</v>
      </c>
      <c r="B240" s="4" t="s">
        <v>1071</v>
      </c>
      <c r="C240" s="34" t="s">
        <v>603</v>
      </c>
      <c r="D240" s="67"/>
    </row>
    <row r="241" spans="1:4" ht="12">
      <c r="A241" s="166" t="s">
        <v>257</v>
      </c>
      <c r="B241" s="4" t="s">
        <v>1072</v>
      </c>
      <c r="C241" s="34" t="s">
        <v>603</v>
      </c>
      <c r="D241" s="67"/>
    </row>
    <row r="242" spans="1:4" ht="12">
      <c r="A242" s="166" t="s">
        <v>258</v>
      </c>
      <c r="B242" s="4" t="s">
        <v>1073</v>
      </c>
      <c r="C242" s="34" t="s">
        <v>603</v>
      </c>
      <c r="D242" s="67"/>
    </row>
    <row r="243" spans="1:4" ht="12">
      <c r="A243" s="166" t="s">
        <v>259</v>
      </c>
      <c r="B243" s="4" t="s">
        <v>1074</v>
      </c>
      <c r="C243" s="34" t="s">
        <v>603</v>
      </c>
      <c r="D243" s="67"/>
    </row>
    <row r="244" spans="1:4" ht="12">
      <c r="A244" s="166" t="s">
        <v>260</v>
      </c>
      <c r="B244" s="4" t="s">
        <v>1075</v>
      </c>
      <c r="C244" s="34" t="s">
        <v>603</v>
      </c>
      <c r="D244" s="67"/>
    </row>
    <row r="245" spans="1:4" ht="12">
      <c r="A245" s="166" t="s">
        <v>261</v>
      </c>
      <c r="B245" s="4" t="s">
        <v>1076</v>
      </c>
      <c r="C245" s="34" t="s">
        <v>603</v>
      </c>
      <c r="D245" s="67"/>
    </row>
    <row r="246" spans="1:4" ht="12">
      <c r="A246" s="166" t="s">
        <v>262</v>
      </c>
      <c r="B246" s="4" t="s">
        <v>1077</v>
      </c>
      <c r="C246" s="34" t="s">
        <v>603</v>
      </c>
      <c r="D246" s="67"/>
    </row>
    <row r="247" spans="1:4" ht="12">
      <c r="A247" s="166" t="s">
        <v>263</v>
      </c>
      <c r="B247" s="4" t="s">
        <v>1078</v>
      </c>
      <c r="C247" s="34" t="s">
        <v>603</v>
      </c>
      <c r="D247" s="67"/>
    </row>
    <row r="248" spans="1:4" ht="12">
      <c r="A248" s="166" t="s">
        <v>264</v>
      </c>
      <c r="B248" s="4" t="s">
        <v>1079</v>
      </c>
      <c r="C248" s="34" t="s">
        <v>603</v>
      </c>
      <c r="D248" s="67"/>
    </row>
    <row r="249" spans="1:4" ht="12">
      <c r="A249" s="166" t="s">
        <v>265</v>
      </c>
      <c r="B249" s="4" t="s">
        <v>1080</v>
      </c>
      <c r="C249" s="34" t="s">
        <v>603</v>
      </c>
      <c r="D249" s="67"/>
    </row>
    <row r="250" spans="1:4" ht="12">
      <c r="A250" s="166" t="s">
        <v>266</v>
      </c>
      <c r="B250" s="4" t="s">
        <v>1081</v>
      </c>
      <c r="C250" s="34" t="s">
        <v>603</v>
      </c>
      <c r="D250" s="67"/>
    </row>
    <row r="251" spans="1:4" ht="12">
      <c r="A251" s="166" t="s">
        <v>267</v>
      </c>
      <c r="B251" s="4" t="s">
        <v>1082</v>
      </c>
      <c r="C251" s="34" t="s">
        <v>603</v>
      </c>
      <c r="D251" s="67"/>
    </row>
    <row r="252" spans="1:4" ht="12">
      <c r="A252" s="166" t="s">
        <v>268</v>
      </c>
      <c r="B252" s="4" t="s">
        <v>1083</v>
      </c>
      <c r="C252" s="34" t="s">
        <v>603</v>
      </c>
      <c r="D252" s="67"/>
    </row>
    <row r="253" spans="1:4" ht="12">
      <c r="A253" s="166" t="s">
        <v>269</v>
      </c>
      <c r="B253" s="4" t="s">
        <v>1084</v>
      </c>
      <c r="C253" s="34" t="s">
        <v>603</v>
      </c>
      <c r="D253" s="67"/>
    </row>
    <row r="254" spans="1:4" ht="12">
      <c r="A254" s="166" t="s">
        <v>270</v>
      </c>
      <c r="B254" s="4" t="s">
        <v>1085</v>
      </c>
      <c r="C254" s="34" t="s">
        <v>603</v>
      </c>
      <c r="D254" s="67"/>
    </row>
    <row r="255" spans="1:4" ht="12">
      <c r="A255" s="166" t="s">
        <v>271</v>
      </c>
      <c r="B255" s="4" t="s">
        <v>1086</v>
      </c>
      <c r="C255" s="34" t="s">
        <v>603</v>
      </c>
      <c r="D255" s="67"/>
    </row>
    <row r="256" spans="1:4" ht="12">
      <c r="A256" s="166" t="s">
        <v>272</v>
      </c>
      <c r="B256" s="4" t="s">
        <v>1087</v>
      </c>
      <c r="C256" s="34" t="s">
        <v>603</v>
      </c>
      <c r="D256" s="67"/>
    </row>
    <row r="257" spans="1:4" ht="12">
      <c r="A257" s="166" t="s">
        <v>273</v>
      </c>
      <c r="B257" s="4" t="s">
        <v>1088</v>
      </c>
      <c r="C257" s="34" t="s">
        <v>603</v>
      </c>
      <c r="D257" s="67"/>
    </row>
    <row r="258" spans="1:4" ht="12">
      <c r="A258" s="166" t="s">
        <v>274</v>
      </c>
      <c r="B258" s="4" t="s">
        <v>1089</v>
      </c>
      <c r="C258" s="34" t="s">
        <v>603</v>
      </c>
      <c r="D258" s="67"/>
    </row>
    <row r="259" spans="1:4" ht="12">
      <c r="A259" s="166" t="s">
        <v>275</v>
      </c>
      <c r="B259" s="4" t="s">
        <v>1090</v>
      </c>
      <c r="C259" s="34" t="s">
        <v>603</v>
      </c>
      <c r="D259" s="67"/>
    </row>
    <row r="260" spans="1:4" ht="12">
      <c r="A260" s="166" t="s">
        <v>276</v>
      </c>
      <c r="B260" s="4" t="s">
        <v>1091</v>
      </c>
      <c r="C260" s="34" t="s">
        <v>603</v>
      </c>
      <c r="D260" s="67"/>
    </row>
    <row r="261" spans="1:4" ht="12">
      <c r="A261" s="166" t="s">
        <v>277</v>
      </c>
      <c r="B261" s="4" t="s">
        <v>1092</v>
      </c>
      <c r="C261" s="34" t="s">
        <v>603</v>
      </c>
      <c r="D261" s="67"/>
    </row>
    <row r="262" spans="1:4" ht="12">
      <c r="A262" s="166" t="s">
        <v>278</v>
      </c>
      <c r="B262" s="4" t="s">
        <v>1093</v>
      </c>
      <c r="C262" s="34" t="s">
        <v>603</v>
      </c>
      <c r="D262" s="67"/>
    </row>
    <row r="263" spans="1:4" ht="12">
      <c r="A263" s="166" t="s">
        <v>279</v>
      </c>
      <c r="B263" s="4" t="s">
        <v>1094</v>
      </c>
      <c r="C263" s="34" t="s">
        <v>603</v>
      </c>
      <c r="D263" s="67"/>
    </row>
    <row r="264" spans="1:4" ht="12">
      <c r="A264" s="166" t="s">
        <v>280</v>
      </c>
      <c r="B264" s="4" t="s">
        <v>1095</v>
      </c>
      <c r="C264" s="34" t="s">
        <v>603</v>
      </c>
      <c r="D264" s="67"/>
    </row>
    <row r="265" spans="1:4" ht="12">
      <c r="A265" s="166" t="s">
        <v>281</v>
      </c>
      <c r="B265" s="4" t="s">
        <v>1096</v>
      </c>
      <c r="C265" s="34" t="s">
        <v>603</v>
      </c>
      <c r="D265" s="67"/>
    </row>
    <row r="266" spans="1:4" ht="12">
      <c r="A266" s="166" t="s">
        <v>282</v>
      </c>
      <c r="B266" s="4" t="s">
        <v>1097</v>
      </c>
      <c r="C266" s="34" t="s">
        <v>603</v>
      </c>
      <c r="D266" s="67"/>
    </row>
    <row r="267" spans="1:4" ht="12">
      <c r="A267" s="166" t="s">
        <v>283</v>
      </c>
      <c r="B267" s="4" t="s">
        <v>1098</v>
      </c>
      <c r="C267" s="34" t="s">
        <v>603</v>
      </c>
      <c r="D267" s="67"/>
    </row>
    <row r="268" spans="1:4" ht="12">
      <c r="A268" s="166" t="s">
        <v>284</v>
      </c>
      <c r="B268" s="4" t="s">
        <v>1099</v>
      </c>
      <c r="C268" s="34" t="s">
        <v>603</v>
      </c>
      <c r="D268" s="67"/>
    </row>
    <row r="269" spans="1:4" ht="12">
      <c r="A269" s="166" t="s">
        <v>285</v>
      </c>
      <c r="B269" s="4" t="s">
        <v>1100</v>
      </c>
      <c r="C269" s="34" t="s">
        <v>603</v>
      </c>
      <c r="D269" s="67"/>
    </row>
    <row r="270" spans="3:4" ht="12">
      <c r="C270" s="22"/>
      <c r="D270" s="67"/>
    </row>
    <row r="271" spans="1:4" ht="12">
      <c r="A271" s="25" t="s">
        <v>481</v>
      </c>
      <c r="C271" s="22"/>
      <c r="D271" s="67"/>
    </row>
    <row r="272" spans="1:4" ht="12">
      <c r="A272" s="25" t="s">
        <v>482</v>
      </c>
      <c r="C272" s="22"/>
      <c r="D272" s="67"/>
    </row>
    <row r="273" spans="1:4" ht="12">
      <c r="A273" s="25" t="s">
        <v>934</v>
      </c>
      <c r="C273" s="22"/>
      <c r="D273" s="67"/>
    </row>
  </sheetData>
  <printOptions/>
  <pageMargins left="0.75" right="0.75" top="1" bottom="1" header="0.5" footer="0.5"/>
  <pageSetup horizontalDpi="2400" verticalDpi="2400" orientation="portrait" paperSize="9" r:id="rId1"/>
</worksheet>
</file>

<file path=xl/worksheets/sheet83.xml><?xml version="1.0" encoding="utf-8"?>
<worksheet xmlns="http://schemas.openxmlformats.org/spreadsheetml/2006/main" xmlns:r="http://schemas.openxmlformats.org/officeDocument/2006/relationships">
  <sheetPr codeName="Sheet91"/>
  <dimension ref="B2:M19"/>
  <sheetViews>
    <sheetView workbookViewId="0" topLeftCell="A1">
      <selection activeCell="A1" sqref="A1"/>
    </sheetView>
  </sheetViews>
  <sheetFormatPr defaultColWidth="9.140625" defaultRowHeight="12.75"/>
  <cols>
    <col min="1" max="2" width="9.140625" style="3" customWidth="1"/>
    <col min="3" max="3" width="25.28125" style="3" customWidth="1"/>
    <col min="4" max="16384" width="9.140625" style="3" customWidth="1"/>
  </cols>
  <sheetData>
    <row r="1" s="315" customFormat="1" ht="12.75"/>
    <row r="2" spans="2:13" ht="12.75">
      <c r="B2" s="198"/>
      <c r="C2" s="48" t="s">
        <v>737</v>
      </c>
      <c r="D2" s="198"/>
      <c r="E2" s="198"/>
      <c r="F2" s="198"/>
      <c r="G2" s="198"/>
      <c r="H2" s="198"/>
      <c r="I2" s="198"/>
      <c r="J2" s="198"/>
      <c r="K2" s="198"/>
      <c r="L2" s="198"/>
      <c r="M2" s="198"/>
    </row>
    <row r="3" spans="2:13" ht="12.75">
      <c r="B3" s="198"/>
      <c r="C3" s="48" t="s">
        <v>738</v>
      </c>
      <c r="D3" s="198"/>
      <c r="E3" s="198"/>
      <c r="F3" s="198"/>
      <c r="G3" s="198"/>
      <c r="H3" s="198"/>
      <c r="I3" s="198"/>
      <c r="J3" s="198"/>
      <c r="K3" s="198"/>
      <c r="L3" s="198"/>
      <c r="M3" s="198"/>
    </row>
    <row r="4" spans="2:13" ht="12.75">
      <c r="B4" s="198"/>
      <c r="C4" s="48" t="s">
        <v>916</v>
      </c>
      <c r="D4" s="198"/>
      <c r="E4" s="198"/>
      <c r="F4" s="198"/>
      <c r="G4" s="198"/>
      <c r="H4" s="198"/>
      <c r="I4" s="198"/>
      <c r="J4" s="198"/>
      <c r="K4" s="198"/>
      <c r="L4" s="198"/>
      <c r="M4" s="198"/>
    </row>
    <row r="5" spans="2:13" ht="12.75">
      <c r="B5" s="198"/>
      <c r="C5" s="198"/>
      <c r="D5" s="198"/>
      <c r="E5" s="198"/>
      <c r="F5" s="198"/>
      <c r="G5" s="198"/>
      <c r="H5" s="198"/>
      <c r="I5" s="198"/>
      <c r="J5" s="198"/>
      <c r="K5" s="198"/>
      <c r="L5" s="198"/>
      <c r="M5" s="198"/>
    </row>
    <row r="6" spans="2:13" ht="12.75">
      <c r="B6" s="198"/>
      <c r="C6" s="48" t="s">
        <v>917</v>
      </c>
      <c r="D6" s="198"/>
      <c r="E6" s="198"/>
      <c r="F6" s="198"/>
      <c r="G6" s="198"/>
      <c r="H6" s="198"/>
      <c r="I6" s="198"/>
      <c r="J6" s="198"/>
      <c r="K6" s="198"/>
      <c r="L6" s="198"/>
      <c r="M6" s="198"/>
    </row>
    <row r="7" spans="2:13" ht="12.75">
      <c r="B7" s="198"/>
      <c r="C7" s="48" t="s">
        <v>865</v>
      </c>
      <c r="D7" s="198"/>
      <c r="E7" s="198"/>
      <c r="F7" s="198"/>
      <c r="G7" s="198"/>
      <c r="H7" s="198"/>
      <c r="I7" s="198"/>
      <c r="J7" s="198"/>
      <c r="K7" s="198"/>
      <c r="L7" s="198"/>
      <c r="M7" s="198"/>
    </row>
    <row r="8" spans="2:13" ht="12.75">
      <c r="B8" s="198"/>
      <c r="C8" s="198"/>
      <c r="D8" s="198"/>
      <c r="E8" s="198"/>
      <c r="F8" s="198"/>
      <c r="G8" s="198"/>
      <c r="H8" s="198"/>
      <c r="I8" s="198"/>
      <c r="J8" s="198"/>
      <c r="K8" s="198"/>
      <c r="L8" s="198"/>
      <c r="M8" s="198"/>
    </row>
    <row r="9" spans="2:13" ht="12.75">
      <c r="B9" s="198"/>
      <c r="C9" s="48"/>
      <c r="D9" s="48"/>
      <c r="E9" s="48"/>
      <c r="F9" s="48"/>
      <c r="G9" s="48"/>
      <c r="H9" s="48"/>
      <c r="I9" s="48"/>
      <c r="J9" s="48"/>
      <c r="K9" s="48"/>
      <c r="L9" s="48"/>
      <c r="M9" s="48"/>
    </row>
    <row r="10" spans="2:13" ht="12.75">
      <c r="B10" s="198"/>
      <c r="C10" s="48"/>
      <c r="D10" s="48">
        <v>2005</v>
      </c>
      <c r="E10" s="48">
        <v>2010</v>
      </c>
      <c r="F10" s="48">
        <f>+E10+5</f>
        <v>2015</v>
      </c>
      <c r="G10" s="48">
        <f aca="true" t="shared" si="0" ref="G10:M10">+F10+5</f>
        <v>2020</v>
      </c>
      <c r="H10" s="48">
        <f t="shared" si="0"/>
        <v>2025</v>
      </c>
      <c r="I10" s="48">
        <f t="shared" si="0"/>
        <v>2030</v>
      </c>
      <c r="J10" s="48">
        <f t="shared" si="0"/>
        <v>2035</v>
      </c>
      <c r="K10" s="48">
        <f t="shared" si="0"/>
        <v>2040</v>
      </c>
      <c r="L10" s="48">
        <f t="shared" si="0"/>
        <v>2045</v>
      </c>
      <c r="M10" s="48">
        <f t="shared" si="0"/>
        <v>2050</v>
      </c>
    </row>
    <row r="11" spans="2:13" ht="12.75">
      <c r="B11" s="198"/>
      <c r="C11" s="48" t="s">
        <v>577</v>
      </c>
      <c r="D11" s="174">
        <v>15.9</v>
      </c>
      <c r="E11" s="174">
        <v>15.3</v>
      </c>
      <c r="F11" s="174">
        <v>15.3</v>
      </c>
      <c r="G11" s="174">
        <v>15.1</v>
      </c>
      <c r="H11" s="174">
        <v>14.7</v>
      </c>
      <c r="I11" s="174">
        <v>14.3</v>
      </c>
      <c r="J11" s="174">
        <v>14.1</v>
      </c>
      <c r="K11" s="174">
        <v>14.1</v>
      </c>
      <c r="L11" s="174">
        <v>14.3</v>
      </c>
      <c r="M11" s="174">
        <v>14.6</v>
      </c>
    </row>
    <row r="12" spans="2:13" ht="12.75">
      <c r="B12" s="198"/>
      <c r="C12" s="48" t="s">
        <v>743</v>
      </c>
      <c r="D12" s="174">
        <v>41.4</v>
      </c>
      <c r="E12" s="174">
        <v>40.5</v>
      </c>
      <c r="F12" s="174">
        <v>39.5</v>
      </c>
      <c r="G12" s="174">
        <v>38.1</v>
      </c>
      <c r="H12" s="174">
        <v>36.3</v>
      </c>
      <c r="I12" s="174">
        <v>34.5</v>
      </c>
      <c r="J12" s="174">
        <v>32.7</v>
      </c>
      <c r="K12" s="174">
        <v>31.1</v>
      </c>
      <c r="L12" s="174">
        <v>29.5</v>
      </c>
      <c r="M12" s="174">
        <v>28</v>
      </c>
    </row>
    <row r="13" spans="2:13" ht="12.75">
      <c r="B13" s="198"/>
      <c r="C13" s="48" t="s">
        <v>744</v>
      </c>
      <c r="D13" s="174">
        <v>28</v>
      </c>
      <c r="E13" s="174">
        <v>26.1</v>
      </c>
      <c r="F13" s="174">
        <v>24.7</v>
      </c>
      <c r="G13" s="174">
        <v>23.7</v>
      </c>
      <c r="H13" s="174">
        <v>22.6</v>
      </c>
      <c r="I13" s="174">
        <v>21.3</v>
      </c>
      <c r="J13" s="174">
        <v>20</v>
      </c>
      <c r="K13" s="174">
        <v>19.1</v>
      </c>
      <c r="L13" s="174">
        <v>18.4</v>
      </c>
      <c r="M13" s="174">
        <v>18</v>
      </c>
    </row>
    <row r="14" spans="2:13" ht="12.75">
      <c r="B14" s="198"/>
      <c r="C14" s="48" t="s">
        <v>745</v>
      </c>
      <c r="D14" s="174">
        <v>29.8</v>
      </c>
      <c r="E14" s="174">
        <v>28</v>
      </c>
      <c r="F14" s="174">
        <v>26.3</v>
      </c>
      <c r="G14" s="174">
        <v>24.6</v>
      </c>
      <c r="H14" s="174">
        <v>23.1</v>
      </c>
      <c r="I14" s="174">
        <v>21.8</v>
      </c>
      <c r="J14" s="174">
        <v>20.6</v>
      </c>
      <c r="K14" s="174">
        <v>19.5</v>
      </c>
      <c r="L14" s="174">
        <v>18.7</v>
      </c>
      <c r="M14" s="174">
        <v>18</v>
      </c>
    </row>
    <row r="15" spans="2:13" ht="12.75">
      <c r="B15" s="198"/>
      <c r="C15" s="48" t="s">
        <v>746</v>
      </c>
      <c r="D15" s="174">
        <v>20.5</v>
      </c>
      <c r="E15" s="174">
        <v>19.7</v>
      </c>
      <c r="F15" s="174">
        <v>19.4</v>
      </c>
      <c r="G15" s="174">
        <v>19.1</v>
      </c>
      <c r="H15" s="174">
        <v>18.5</v>
      </c>
      <c r="I15" s="174">
        <v>17.9</v>
      </c>
      <c r="J15" s="174">
        <v>17.5</v>
      </c>
      <c r="K15" s="174">
        <v>17.3</v>
      </c>
      <c r="L15" s="174">
        <v>17.2</v>
      </c>
      <c r="M15" s="174">
        <v>17.1</v>
      </c>
    </row>
    <row r="16" spans="2:13" ht="12.75">
      <c r="B16" s="198"/>
      <c r="C16" s="48" t="s">
        <v>747</v>
      </c>
      <c r="D16" s="174">
        <v>24.9</v>
      </c>
      <c r="E16" s="174">
        <v>23.7</v>
      </c>
      <c r="F16" s="174">
        <v>22.6</v>
      </c>
      <c r="G16" s="174">
        <v>21.8</v>
      </c>
      <c r="H16" s="174">
        <v>21.3</v>
      </c>
      <c r="I16" s="174">
        <v>20.8</v>
      </c>
      <c r="J16" s="174">
        <v>20.2</v>
      </c>
      <c r="K16" s="174">
        <v>19.5</v>
      </c>
      <c r="L16" s="174">
        <v>18.8</v>
      </c>
      <c r="M16" s="174">
        <v>18.4</v>
      </c>
    </row>
    <row r="17" spans="2:13" ht="12.75">
      <c r="B17" s="198"/>
      <c r="C17" s="198"/>
      <c r="D17" s="198"/>
      <c r="E17" s="198"/>
      <c r="F17" s="198"/>
      <c r="G17" s="198"/>
      <c r="H17" s="198"/>
      <c r="I17" s="198"/>
      <c r="J17" s="198"/>
      <c r="K17" s="198"/>
      <c r="L17" s="198"/>
      <c r="M17" s="198"/>
    </row>
    <row r="18" spans="2:13" ht="12.75">
      <c r="B18" s="198"/>
      <c r="C18" s="7" t="s">
        <v>764</v>
      </c>
      <c r="D18" s="198"/>
      <c r="E18" s="198"/>
      <c r="F18" s="198"/>
      <c r="G18" s="198"/>
      <c r="H18" s="198"/>
      <c r="I18" s="198"/>
      <c r="J18" s="198"/>
      <c r="K18" s="198"/>
      <c r="L18" s="198"/>
      <c r="M18" s="198"/>
    </row>
    <row r="19" spans="3:13" ht="12.75">
      <c r="C19" s="48" t="s">
        <v>533</v>
      </c>
      <c r="D19" s="198"/>
      <c r="E19" s="198"/>
      <c r="F19" s="198"/>
      <c r="G19" s="198"/>
      <c r="H19" s="198"/>
      <c r="I19" s="198"/>
      <c r="J19" s="198"/>
      <c r="K19" s="198"/>
      <c r="L19" s="198"/>
      <c r="M19" s="198"/>
    </row>
    <row r="21" ht="12.75"/>
    <row r="22" ht="12.75"/>
    <row r="23" ht="12.75"/>
    <row r="24" ht="12.75"/>
    <row r="25" ht="12.75"/>
    <row r="26" ht="12.75"/>
    <row r="27" ht="12.75"/>
    <row r="28" ht="12.75"/>
    <row r="29" ht="12.75"/>
    <row r="30" ht="12.75"/>
    <row r="31" ht="12.75"/>
    <row r="32" ht="12.75"/>
    <row r="33" ht="12.75"/>
    <row r="34" ht="12.75"/>
    <row r="35" ht="12.75"/>
  </sheetData>
  <printOptions/>
  <pageMargins left="0.75" right="0.75" top="1" bottom="1" header="0.5" footer="0.5"/>
  <pageSetup horizontalDpi="2400" verticalDpi="2400" orientation="portrait" paperSize="9" r:id="rId2"/>
  <drawing r:id="rId1"/>
</worksheet>
</file>

<file path=xl/worksheets/sheet84.xml><?xml version="1.0" encoding="utf-8"?>
<worksheet xmlns="http://schemas.openxmlformats.org/spreadsheetml/2006/main" xmlns:r="http://schemas.openxmlformats.org/officeDocument/2006/relationships">
  <sheetPr codeName="Sheet92"/>
  <dimension ref="C2:M18"/>
  <sheetViews>
    <sheetView workbookViewId="0" topLeftCell="A1">
      <selection activeCell="A1" sqref="A1"/>
    </sheetView>
  </sheetViews>
  <sheetFormatPr defaultColWidth="9.140625" defaultRowHeight="12.75"/>
  <cols>
    <col min="1" max="2" width="9.140625" style="3" customWidth="1"/>
    <col min="3" max="3" width="25.28125" style="3" customWidth="1"/>
    <col min="4" max="16384" width="9.140625" style="3" customWidth="1"/>
  </cols>
  <sheetData>
    <row r="1" s="315" customFormat="1" ht="12.75"/>
    <row r="2" spans="3:13" ht="12.75">
      <c r="C2" s="48" t="s">
        <v>737</v>
      </c>
      <c r="D2" s="198"/>
      <c r="E2" s="198"/>
      <c r="F2" s="198"/>
      <c r="G2" s="198"/>
      <c r="H2" s="198"/>
      <c r="I2" s="198"/>
      <c r="J2" s="198"/>
      <c r="K2" s="198"/>
      <c r="L2" s="198"/>
      <c r="M2" s="198"/>
    </row>
    <row r="3" spans="3:13" ht="12.75">
      <c r="C3" s="48" t="s">
        <v>738</v>
      </c>
      <c r="D3" s="198"/>
      <c r="E3" s="198"/>
      <c r="F3" s="198"/>
      <c r="G3" s="198"/>
      <c r="H3" s="198"/>
      <c r="I3" s="198"/>
      <c r="J3" s="198"/>
      <c r="K3" s="198"/>
      <c r="L3" s="198"/>
      <c r="M3" s="198"/>
    </row>
    <row r="4" spans="3:13" ht="12.75">
      <c r="C4" s="48" t="s">
        <v>916</v>
      </c>
      <c r="D4" s="198"/>
      <c r="E4" s="198"/>
      <c r="F4" s="198"/>
      <c r="G4" s="198"/>
      <c r="H4" s="198"/>
      <c r="I4" s="198"/>
      <c r="J4" s="198"/>
      <c r="K4" s="198"/>
      <c r="L4" s="198"/>
      <c r="M4" s="198"/>
    </row>
    <row r="5" spans="3:13" ht="12.75">
      <c r="C5" s="198"/>
      <c r="D5" s="198"/>
      <c r="E5" s="198"/>
      <c r="F5" s="198"/>
      <c r="G5" s="198"/>
      <c r="H5" s="198"/>
      <c r="I5" s="198"/>
      <c r="J5" s="198"/>
      <c r="K5" s="198"/>
      <c r="L5" s="198"/>
      <c r="M5" s="198"/>
    </row>
    <row r="6" spans="3:13" ht="12.75">
      <c r="C6" s="48" t="s">
        <v>918</v>
      </c>
      <c r="D6" s="198"/>
      <c r="E6" s="198"/>
      <c r="F6" s="198"/>
      <c r="G6" s="198"/>
      <c r="H6" s="198"/>
      <c r="I6" s="198"/>
      <c r="J6" s="198"/>
      <c r="K6" s="198"/>
      <c r="L6" s="198"/>
      <c r="M6" s="198"/>
    </row>
    <row r="7" spans="3:13" ht="12.75">
      <c r="C7" s="48" t="s">
        <v>865</v>
      </c>
      <c r="D7" s="198"/>
      <c r="E7" s="198"/>
      <c r="F7" s="198"/>
      <c r="G7" s="198"/>
      <c r="H7" s="198"/>
      <c r="I7" s="198"/>
      <c r="J7" s="198"/>
      <c r="K7" s="198"/>
      <c r="L7" s="198"/>
      <c r="M7" s="198"/>
    </row>
    <row r="8" spans="3:13" ht="12.75">
      <c r="C8" s="198"/>
      <c r="D8" s="198"/>
      <c r="E8" s="198"/>
      <c r="F8" s="198"/>
      <c r="G8" s="198"/>
      <c r="H8" s="198"/>
      <c r="I8" s="198"/>
      <c r="J8" s="198"/>
      <c r="K8" s="198"/>
      <c r="L8" s="198"/>
      <c r="M8" s="198"/>
    </row>
    <row r="9" spans="3:13" ht="12.75">
      <c r="C9" s="48"/>
      <c r="D9" s="48">
        <v>2005</v>
      </c>
      <c r="E9" s="48">
        <v>2010</v>
      </c>
      <c r="F9" s="48">
        <f>+E9+5</f>
        <v>2015</v>
      </c>
      <c r="G9" s="48">
        <f aca="true" t="shared" si="0" ref="G9:M9">+F9+5</f>
        <v>2020</v>
      </c>
      <c r="H9" s="48">
        <f t="shared" si="0"/>
        <v>2025</v>
      </c>
      <c r="I9" s="48">
        <f t="shared" si="0"/>
        <v>2030</v>
      </c>
      <c r="J9" s="48">
        <f t="shared" si="0"/>
        <v>2035</v>
      </c>
      <c r="K9" s="48">
        <f t="shared" si="0"/>
        <v>2040</v>
      </c>
      <c r="L9" s="48">
        <f t="shared" si="0"/>
        <v>2045</v>
      </c>
      <c r="M9" s="48">
        <f t="shared" si="0"/>
        <v>2050</v>
      </c>
    </row>
    <row r="10" spans="3:13" ht="12.75">
      <c r="C10" s="48" t="s">
        <v>577</v>
      </c>
      <c r="D10" s="174">
        <v>15.9</v>
      </c>
      <c r="E10" s="174">
        <v>16.2</v>
      </c>
      <c r="F10" s="174">
        <v>17.4</v>
      </c>
      <c r="G10" s="174">
        <v>18.9</v>
      </c>
      <c r="H10" s="174">
        <v>20.7</v>
      </c>
      <c r="I10" s="174">
        <v>22.6</v>
      </c>
      <c r="J10" s="174">
        <v>24.2</v>
      </c>
      <c r="K10" s="174">
        <v>25.5</v>
      </c>
      <c r="L10" s="174">
        <v>26.5</v>
      </c>
      <c r="M10" s="174">
        <v>27.6</v>
      </c>
    </row>
    <row r="11" spans="3:13" ht="12.75">
      <c r="C11" s="48" t="s">
        <v>743</v>
      </c>
      <c r="D11" s="174">
        <v>3.4</v>
      </c>
      <c r="E11" s="174">
        <v>3.5</v>
      </c>
      <c r="F11" s="174">
        <v>3.6</v>
      </c>
      <c r="G11" s="174">
        <v>3.9</v>
      </c>
      <c r="H11" s="174">
        <v>4.2</v>
      </c>
      <c r="I11" s="174">
        <v>4.6</v>
      </c>
      <c r="J11" s="174">
        <v>4.9</v>
      </c>
      <c r="K11" s="174">
        <v>5.4</v>
      </c>
      <c r="L11" s="174">
        <v>6.1</v>
      </c>
      <c r="M11" s="174">
        <v>6.9</v>
      </c>
    </row>
    <row r="12" spans="3:13" ht="12.75">
      <c r="C12" s="48" t="s">
        <v>744</v>
      </c>
      <c r="D12" s="174">
        <v>6.4</v>
      </c>
      <c r="E12" s="174">
        <v>6.8</v>
      </c>
      <c r="F12" s="174">
        <v>7.6</v>
      </c>
      <c r="G12" s="174">
        <v>8.9</v>
      </c>
      <c r="H12" s="174">
        <v>10.1</v>
      </c>
      <c r="I12" s="174">
        <v>11.7</v>
      </c>
      <c r="J12" s="174">
        <v>13.5</v>
      </c>
      <c r="K12" s="174">
        <v>15.1</v>
      </c>
      <c r="L12" s="174">
        <v>16.2</v>
      </c>
      <c r="M12" s="174">
        <v>17.5</v>
      </c>
    </row>
    <row r="13" spans="3:13" ht="12.75">
      <c r="C13" s="48" t="s">
        <v>745</v>
      </c>
      <c r="D13" s="174">
        <v>6.3</v>
      </c>
      <c r="E13" s="174">
        <v>6.9</v>
      </c>
      <c r="F13" s="174">
        <v>7.7</v>
      </c>
      <c r="G13" s="174">
        <v>8.9</v>
      </c>
      <c r="H13" s="174">
        <v>10.3</v>
      </c>
      <c r="I13" s="174">
        <v>11.9</v>
      </c>
      <c r="J13" s="174">
        <v>13.6</v>
      </c>
      <c r="K13" s="174">
        <v>15.2</v>
      </c>
      <c r="L13" s="174">
        <v>16.9</v>
      </c>
      <c r="M13" s="174">
        <v>18.5</v>
      </c>
    </row>
    <row r="14" spans="3:13" ht="12.75">
      <c r="C14" s="48" t="s">
        <v>746</v>
      </c>
      <c r="D14" s="174">
        <v>12.3</v>
      </c>
      <c r="E14" s="174">
        <v>12.9</v>
      </c>
      <c r="F14" s="174">
        <v>14.3</v>
      </c>
      <c r="G14" s="174">
        <v>16.1</v>
      </c>
      <c r="H14" s="174">
        <v>18.1</v>
      </c>
      <c r="I14" s="174">
        <v>19.8</v>
      </c>
      <c r="J14" s="174">
        <v>20.6</v>
      </c>
      <c r="K14" s="174">
        <v>20.9</v>
      </c>
      <c r="L14" s="174">
        <v>21.1</v>
      </c>
      <c r="M14" s="174">
        <v>21.5</v>
      </c>
    </row>
    <row r="15" spans="3:13" ht="12.75">
      <c r="C15" s="48" t="s">
        <v>747</v>
      </c>
      <c r="D15" s="174">
        <v>10.3</v>
      </c>
      <c r="E15" s="174">
        <v>11</v>
      </c>
      <c r="F15" s="174">
        <v>12.4</v>
      </c>
      <c r="G15" s="174">
        <v>13.7</v>
      </c>
      <c r="H15" s="174">
        <v>15.1</v>
      </c>
      <c r="I15" s="174">
        <v>16.5</v>
      </c>
      <c r="J15" s="174">
        <v>17.5</v>
      </c>
      <c r="K15" s="174">
        <v>18.4</v>
      </c>
      <c r="L15" s="174">
        <v>18.8</v>
      </c>
      <c r="M15" s="174">
        <v>19.4</v>
      </c>
    </row>
    <row r="16" spans="4:13" ht="12.75">
      <c r="D16" s="198"/>
      <c r="E16" s="198"/>
      <c r="F16" s="198"/>
      <c r="G16" s="198"/>
      <c r="H16" s="198"/>
      <c r="I16" s="198"/>
      <c r="J16" s="198"/>
      <c r="K16" s="198"/>
      <c r="L16" s="198"/>
      <c r="M16" s="198"/>
    </row>
    <row r="17" ht="12.75">
      <c r="C17" s="7" t="s">
        <v>764</v>
      </c>
    </row>
    <row r="18" ht="12.75">
      <c r="C18" s="48" t="s">
        <v>533</v>
      </c>
    </row>
    <row r="21" ht="12.75"/>
    <row r="22" ht="12.75"/>
    <row r="23" ht="12.75"/>
    <row r="24" ht="12.75"/>
    <row r="25" ht="12.75"/>
    <row r="26" ht="12.75"/>
    <row r="27" ht="12.75"/>
    <row r="28" ht="12.75"/>
    <row r="29" ht="12.75"/>
    <row r="30" ht="12.75"/>
    <row r="31" ht="12.75"/>
    <row r="32" ht="12.75"/>
    <row r="33" ht="12.75"/>
    <row r="34" ht="12.75"/>
    <row r="35" ht="12.75"/>
  </sheetData>
  <printOptions/>
  <pageMargins left="0.75" right="0.75" top="1" bottom="1" header="0.5" footer="0.5"/>
  <pageSetup horizontalDpi="2400" verticalDpi="2400" orientation="portrait" paperSize="9" r:id="rId2"/>
  <drawing r:id="rId1"/>
</worksheet>
</file>

<file path=xl/worksheets/sheet85.xml><?xml version="1.0" encoding="utf-8"?>
<worksheet xmlns="http://schemas.openxmlformats.org/spreadsheetml/2006/main" xmlns:r="http://schemas.openxmlformats.org/officeDocument/2006/relationships">
  <sheetPr codeName="Sheet93"/>
  <dimension ref="B2:I40"/>
  <sheetViews>
    <sheetView workbookViewId="0" topLeftCell="A1">
      <selection activeCell="A1" sqref="A1"/>
    </sheetView>
  </sheetViews>
  <sheetFormatPr defaultColWidth="9.140625" defaultRowHeight="12.75"/>
  <cols>
    <col min="1" max="1" width="9.140625" style="3" customWidth="1"/>
    <col min="2" max="2" width="1.7109375" style="3" customWidth="1"/>
    <col min="3" max="3" width="17.140625" style="3" customWidth="1"/>
    <col min="4" max="9" width="12.7109375" style="3" customWidth="1"/>
    <col min="10" max="16384" width="9.140625" style="3" customWidth="1"/>
  </cols>
  <sheetData>
    <row r="1" s="315" customFormat="1" ht="12.75"/>
    <row r="2" spans="3:9" ht="12.75">
      <c r="C2" s="48" t="s">
        <v>737</v>
      </c>
      <c r="D2" s="248"/>
      <c r="E2" s="248"/>
      <c r="F2" s="249"/>
      <c r="G2" s="249"/>
      <c r="H2" s="249"/>
      <c r="I2" s="249"/>
    </row>
    <row r="3" spans="3:9" ht="12.75">
      <c r="C3" s="48" t="s">
        <v>738</v>
      </c>
      <c r="D3" s="198"/>
      <c r="E3" s="198"/>
      <c r="F3" s="198"/>
      <c r="G3" s="198"/>
      <c r="H3" s="198"/>
      <c r="I3" s="198"/>
    </row>
    <row r="4" spans="3:9" ht="12.75">
      <c r="C4" s="48" t="s">
        <v>916</v>
      </c>
      <c r="D4" s="198"/>
      <c r="E4" s="198"/>
      <c r="F4" s="198"/>
      <c r="G4" s="198"/>
      <c r="H4" s="198"/>
      <c r="I4" s="198"/>
    </row>
    <row r="5" spans="3:9" ht="12.75">
      <c r="C5" s="198"/>
      <c r="D5" s="198"/>
      <c r="E5" s="198"/>
      <c r="F5" s="198"/>
      <c r="G5" s="198"/>
      <c r="H5" s="198"/>
      <c r="I5" s="198"/>
    </row>
    <row r="6" spans="3:9" ht="12.75">
      <c r="C6" s="48" t="s">
        <v>917</v>
      </c>
      <c r="D6" s="198"/>
      <c r="E6" s="198"/>
      <c r="F6" s="198"/>
      <c r="G6" s="198"/>
      <c r="H6" s="198"/>
      <c r="I6" s="198"/>
    </row>
    <row r="7" spans="3:9" ht="12.75">
      <c r="C7" s="48" t="s">
        <v>865</v>
      </c>
      <c r="D7" s="198"/>
      <c r="E7" s="198"/>
      <c r="F7" s="198"/>
      <c r="G7" s="198"/>
      <c r="H7" s="198"/>
      <c r="I7" s="198"/>
    </row>
    <row r="8" spans="3:9" ht="12.75">
      <c r="C8" s="198"/>
      <c r="D8" s="198"/>
      <c r="E8" s="198"/>
      <c r="F8" s="198"/>
      <c r="G8" s="198"/>
      <c r="H8" s="198"/>
      <c r="I8" s="198"/>
    </row>
    <row r="9" spans="2:9" ht="12.75">
      <c r="B9" s="1"/>
      <c r="C9" s="191"/>
      <c r="D9" s="187">
        <v>2005</v>
      </c>
      <c r="E9" s="187">
        <v>2010</v>
      </c>
      <c r="F9" s="187">
        <v>2020</v>
      </c>
      <c r="G9" s="187">
        <v>2030</v>
      </c>
      <c r="H9" s="187">
        <v>2040</v>
      </c>
      <c r="I9" s="187">
        <v>2050</v>
      </c>
    </row>
    <row r="10" spans="2:9" ht="12.75">
      <c r="B10" s="7"/>
      <c r="C10" s="196" t="s">
        <v>606</v>
      </c>
      <c r="D10" s="233">
        <v>16.136218266034113</v>
      </c>
      <c r="E10" s="233">
        <v>15.441614149002742</v>
      </c>
      <c r="F10" s="233">
        <v>14.80963888747333</v>
      </c>
      <c r="G10" s="233">
        <v>13.95280428241509</v>
      </c>
      <c r="H10" s="233">
        <v>13.407357642036594</v>
      </c>
      <c r="I10" s="233">
        <v>13.375628337522173</v>
      </c>
    </row>
    <row r="11" spans="2:9" ht="12.75">
      <c r="B11" s="11"/>
      <c r="C11" s="197" t="s">
        <v>810</v>
      </c>
      <c r="D11" s="234">
        <v>15.730758075245236</v>
      </c>
      <c r="E11" s="234">
        <v>15.352366492006484</v>
      </c>
      <c r="F11" s="234">
        <v>14.553301350476877</v>
      </c>
      <c r="G11" s="234">
        <v>13.555816391120256</v>
      </c>
      <c r="H11" s="234">
        <v>13.17136295217195</v>
      </c>
      <c r="I11" s="234">
        <v>13.086949426690714</v>
      </c>
    </row>
    <row r="12" spans="2:9" ht="12.75">
      <c r="B12" s="7"/>
      <c r="C12" s="196" t="s">
        <v>770</v>
      </c>
      <c r="D12" s="233">
        <v>17.145130020277612</v>
      </c>
      <c r="E12" s="233">
        <v>16.380081417132615</v>
      </c>
      <c r="F12" s="233">
        <v>15.700303085601039</v>
      </c>
      <c r="G12" s="233">
        <v>15.413342000339581</v>
      </c>
      <c r="H12" s="233">
        <v>14.812928494719788</v>
      </c>
      <c r="I12" s="233">
        <v>14.665918684647089</v>
      </c>
    </row>
    <row r="13" spans="2:9" ht="12.75">
      <c r="B13" s="7"/>
      <c r="C13" s="196" t="s">
        <v>771</v>
      </c>
      <c r="D13" s="233">
        <v>13.773168731853788</v>
      </c>
      <c r="E13" s="233">
        <v>12.802058614924904</v>
      </c>
      <c r="F13" s="233">
        <v>12.44082593835362</v>
      </c>
      <c r="G13" s="233">
        <v>11.00405907005301</v>
      </c>
      <c r="H13" s="233">
        <v>11.022256745744945</v>
      </c>
      <c r="I13" s="233">
        <v>11.54701070638506</v>
      </c>
    </row>
    <row r="14" spans="2:9" ht="12.75">
      <c r="B14" s="7"/>
      <c r="C14" s="196" t="s">
        <v>772</v>
      </c>
      <c r="D14" s="233">
        <v>14.895269908827643</v>
      </c>
      <c r="E14" s="233">
        <v>13.569509299513877</v>
      </c>
      <c r="F14" s="233">
        <v>13.776357706157476</v>
      </c>
      <c r="G14" s="233">
        <v>12.919752685210117</v>
      </c>
      <c r="H14" s="233">
        <v>12.086099198965186</v>
      </c>
      <c r="I14" s="233">
        <v>12.565599795176505</v>
      </c>
    </row>
    <row r="15" spans="2:9" ht="12.75">
      <c r="B15" s="7"/>
      <c r="C15" s="196" t="s">
        <v>773</v>
      </c>
      <c r="D15" s="233">
        <v>18.827491308850522</v>
      </c>
      <c r="E15" s="233">
        <v>18.01371394444967</v>
      </c>
      <c r="F15" s="233">
        <v>16.044258150467073</v>
      </c>
      <c r="G15" s="233">
        <v>16.313422720117046</v>
      </c>
      <c r="H15" s="233">
        <v>16.467303718131628</v>
      </c>
      <c r="I15" s="233">
        <v>15.65367523697097</v>
      </c>
    </row>
    <row r="16" spans="2:9" ht="12.75">
      <c r="B16" s="7"/>
      <c r="C16" s="196" t="s">
        <v>774</v>
      </c>
      <c r="D16" s="233">
        <v>14.471930812691216</v>
      </c>
      <c r="E16" s="233">
        <v>13.661984049371378</v>
      </c>
      <c r="F16" s="233">
        <v>13.02155776868047</v>
      </c>
      <c r="G16" s="233">
        <v>12.697042587081715</v>
      </c>
      <c r="H16" s="233">
        <v>12.01965492418464</v>
      </c>
      <c r="I16" s="233">
        <v>11.929443648173837</v>
      </c>
    </row>
    <row r="17" spans="2:9" ht="12.75">
      <c r="B17" s="7"/>
      <c r="C17" s="196" t="s">
        <v>775</v>
      </c>
      <c r="D17" s="233">
        <v>15.42493954376437</v>
      </c>
      <c r="E17" s="233">
        <v>14.720227327900254</v>
      </c>
      <c r="F17" s="233">
        <v>16.408766986276337</v>
      </c>
      <c r="G17" s="233">
        <v>15.140106862928542</v>
      </c>
      <c r="H17" s="233">
        <v>13.783548875464133</v>
      </c>
      <c r="I17" s="233">
        <v>14.750437478348152</v>
      </c>
    </row>
    <row r="18" spans="2:9" ht="12.75">
      <c r="B18" s="7"/>
      <c r="C18" s="196" t="s">
        <v>776</v>
      </c>
      <c r="D18" s="233">
        <v>20.83762354964526</v>
      </c>
      <c r="E18" s="233">
        <v>20.95733800515563</v>
      </c>
      <c r="F18" s="233">
        <v>19.817367592976698</v>
      </c>
      <c r="G18" s="233">
        <v>16.852963546610937</v>
      </c>
      <c r="H18" s="233">
        <v>16.124369983094216</v>
      </c>
      <c r="I18" s="233">
        <v>16.00531083015402</v>
      </c>
    </row>
    <row r="19" spans="2:9" ht="12.75">
      <c r="B19" s="7"/>
      <c r="C19" s="196" t="s">
        <v>777</v>
      </c>
      <c r="D19" s="233">
        <v>14.405021288828868</v>
      </c>
      <c r="E19" s="233">
        <v>14.164549522363549</v>
      </c>
      <c r="F19" s="233">
        <v>14.002581420232687</v>
      </c>
      <c r="G19" s="233">
        <v>12.616575208014346</v>
      </c>
      <c r="H19" s="233">
        <v>12.110361056449234</v>
      </c>
      <c r="I19" s="233">
        <v>12.30163470367222</v>
      </c>
    </row>
    <row r="20" spans="2:9" ht="12.75">
      <c r="B20" s="7"/>
      <c r="C20" s="196" t="s">
        <v>778</v>
      </c>
      <c r="D20" s="233">
        <v>14.56084598046767</v>
      </c>
      <c r="E20" s="233">
        <v>14.824893300404801</v>
      </c>
      <c r="F20" s="233">
        <v>14.177523358755456</v>
      </c>
      <c r="G20" s="233">
        <v>11.707395888316503</v>
      </c>
      <c r="H20" s="233">
        <v>11.301770138067141</v>
      </c>
      <c r="I20" s="233">
        <v>11.467495670178812</v>
      </c>
    </row>
    <row r="21" spans="2:9" ht="12.75">
      <c r="B21" s="7"/>
      <c r="C21" s="196" t="s">
        <v>600</v>
      </c>
      <c r="D21" s="233">
        <v>18.489163101872222</v>
      </c>
      <c r="E21" s="233">
        <v>18.209282923202196</v>
      </c>
      <c r="F21" s="233">
        <v>17.163089905424606</v>
      </c>
      <c r="G21" s="233">
        <v>16.319786422556163</v>
      </c>
      <c r="H21" s="233">
        <v>16.023477762521154</v>
      </c>
      <c r="I21" s="233">
        <v>15.753016410610634</v>
      </c>
    </row>
    <row r="22" spans="2:9" ht="12.75">
      <c r="B22" s="7"/>
      <c r="C22" s="196" t="s">
        <v>779</v>
      </c>
      <c r="D22" s="233">
        <v>14.171689235747357</v>
      </c>
      <c r="E22" s="233">
        <v>13.953865542858928</v>
      </c>
      <c r="F22" s="233">
        <v>12.944251212939928</v>
      </c>
      <c r="G22" s="233">
        <v>11.598209747077039</v>
      </c>
      <c r="H22" s="233">
        <v>11.388137566427313</v>
      </c>
      <c r="I22" s="233">
        <v>11.20961951033568</v>
      </c>
    </row>
    <row r="23" spans="2:9" ht="12.75">
      <c r="B23" s="7"/>
      <c r="C23" s="196" t="s">
        <v>780</v>
      </c>
      <c r="D23" s="233">
        <v>19.436582752500108</v>
      </c>
      <c r="E23" s="233">
        <v>16.578295541118415</v>
      </c>
      <c r="F23" s="233">
        <v>15.430462122498682</v>
      </c>
      <c r="G23" s="233">
        <v>15.25793446234488</v>
      </c>
      <c r="H23" s="233">
        <v>13.436644209606694</v>
      </c>
      <c r="I23" s="233">
        <v>13.303749162881473</v>
      </c>
    </row>
    <row r="24" spans="2:9" ht="12.75">
      <c r="B24" s="7"/>
      <c r="C24" s="196" t="s">
        <v>781</v>
      </c>
      <c r="D24" s="233">
        <v>14.827109746971356</v>
      </c>
      <c r="E24" s="233">
        <v>13.684865706215547</v>
      </c>
      <c r="F24" s="233">
        <v>16.15528030760707</v>
      </c>
      <c r="G24" s="233">
        <v>15.084127334968064</v>
      </c>
      <c r="H24" s="233">
        <v>13.438983272522057</v>
      </c>
      <c r="I24" s="233">
        <v>14.787423479126788</v>
      </c>
    </row>
    <row r="25" spans="2:9" ht="12.75">
      <c r="B25" s="7"/>
      <c r="C25" s="196" t="s">
        <v>782</v>
      </c>
      <c r="D25" s="233">
        <v>17.111772543281216</v>
      </c>
      <c r="E25" s="233">
        <v>14.865442105983714</v>
      </c>
      <c r="F25" s="233">
        <v>14.976203682026512</v>
      </c>
      <c r="G25" s="233">
        <v>14.728337436495853</v>
      </c>
      <c r="H25" s="233">
        <v>13.355295538128557</v>
      </c>
      <c r="I25" s="233">
        <v>13.684064384571998</v>
      </c>
    </row>
    <row r="26" spans="2:9" ht="12.75">
      <c r="B26" s="7"/>
      <c r="C26" s="196" t="s">
        <v>601</v>
      </c>
      <c r="D26" s="233">
        <v>18.669114212212726</v>
      </c>
      <c r="E26" s="233">
        <v>17.89626271788244</v>
      </c>
      <c r="F26" s="233">
        <v>16.956318061037983</v>
      </c>
      <c r="G26" s="233">
        <v>17.330480898622756</v>
      </c>
      <c r="H26" s="233">
        <v>16.971481201276273</v>
      </c>
      <c r="I26" s="233">
        <v>16.610797788899678</v>
      </c>
    </row>
    <row r="27" spans="2:9" ht="12.75">
      <c r="B27" s="7"/>
      <c r="C27" s="196" t="s">
        <v>783</v>
      </c>
      <c r="D27" s="233">
        <v>15.66140350077825</v>
      </c>
      <c r="E27" s="233">
        <v>14.639795822888619</v>
      </c>
      <c r="F27" s="233">
        <v>14.411568754525042</v>
      </c>
      <c r="G27" s="233">
        <v>14.117414106975929</v>
      </c>
      <c r="H27" s="233">
        <v>13.636407493175856</v>
      </c>
      <c r="I27" s="233">
        <v>13.770824899389996</v>
      </c>
    </row>
    <row r="28" spans="2:9" ht="12.75">
      <c r="B28" s="7"/>
      <c r="C28" s="196" t="s">
        <v>784</v>
      </c>
      <c r="D28" s="233">
        <v>17.802205964273774</v>
      </c>
      <c r="E28" s="233">
        <v>16.192617132039754</v>
      </c>
      <c r="F28" s="233">
        <v>15.730584555746443</v>
      </c>
      <c r="G28" s="233">
        <v>15.40481309093945</v>
      </c>
      <c r="H28" s="233">
        <v>14.590553169992424</v>
      </c>
      <c r="I28" s="233">
        <v>14.54685323490757</v>
      </c>
    </row>
    <row r="29" spans="2:9" ht="12.75">
      <c r="B29" s="7"/>
      <c r="C29" s="196" t="s">
        <v>785</v>
      </c>
      <c r="D29" s="233">
        <v>18.489748216460804</v>
      </c>
      <c r="E29" s="233">
        <v>17.826771409843868</v>
      </c>
      <c r="F29" s="233">
        <v>16.287758060663222</v>
      </c>
      <c r="G29" s="233">
        <v>16.199566605494446</v>
      </c>
      <c r="H29" s="233">
        <v>16.269444094789996</v>
      </c>
      <c r="I29" s="233">
        <v>15.821964698631213</v>
      </c>
    </row>
    <row r="30" spans="2:9" ht="12.75">
      <c r="B30" s="7"/>
      <c r="C30" s="196" t="s">
        <v>786</v>
      </c>
      <c r="D30" s="233">
        <v>16.094712444626705</v>
      </c>
      <c r="E30" s="233">
        <v>14.892833047272164</v>
      </c>
      <c r="F30" s="233">
        <v>13.998376750499016</v>
      </c>
      <c r="G30" s="233">
        <v>13.495439438030502</v>
      </c>
      <c r="H30" s="233">
        <v>12.585668133743713</v>
      </c>
      <c r="I30" s="233">
        <v>12.286313642175498</v>
      </c>
    </row>
    <row r="31" spans="2:9" ht="12.75">
      <c r="B31" s="7"/>
      <c r="C31" s="196" t="s">
        <v>787</v>
      </c>
      <c r="D31" s="233">
        <v>16.710492790263316</v>
      </c>
      <c r="E31" s="233">
        <v>14.746372154075473</v>
      </c>
      <c r="F31" s="233">
        <v>14.493979428495454</v>
      </c>
      <c r="G31" s="233">
        <v>14.154621547575022</v>
      </c>
      <c r="H31" s="233">
        <v>12.86541117418389</v>
      </c>
      <c r="I31" s="233">
        <v>13.01473873193081</v>
      </c>
    </row>
    <row r="32" spans="2:9" ht="12.75">
      <c r="B32" s="7"/>
      <c r="C32" s="196" t="s">
        <v>602</v>
      </c>
      <c r="D32" s="233">
        <v>15.696442879144703</v>
      </c>
      <c r="E32" s="233">
        <v>15.689650219337544</v>
      </c>
      <c r="F32" s="233">
        <v>15.084235923534095</v>
      </c>
      <c r="G32" s="233">
        <v>13.419703462951068</v>
      </c>
      <c r="H32" s="233">
        <v>13.1174113146591</v>
      </c>
      <c r="I32" s="233">
        <v>13.094929564687611</v>
      </c>
    </row>
    <row r="33" spans="2:9" ht="12.75">
      <c r="B33" s="7"/>
      <c r="C33" s="196" t="s">
        <v>788</v>
      </c>
      <c r="D33" s="233">
        <v>15.87025985067603</v>
      </c>
      <c r="E33" s="233">
        <v>15.134808612182413</v>
      </c>
      <c r="F33" s="233">
        <v>14.856864504893508</v>
      </c>
      <c r="G33" s="233">
        <v>13.081785242956148</v>
      </c>
      <c r="H33" s="233">
        <v>12.315663057916899</v>
      </c>
      <c r="I33" s="233">
        <v>12.490892707643491</v>
      </c>
    </row>
    <row r="34" spans="2:9" ht="12.75">
      <c r="B34" s="7"/>
      <c r="C34" s="196" t="s">
        <v>789</v>
      </c>
      <c r="D34" s="233">
        <v>14.302788087544169</v>
      </c>
      <c r="E34" s="233">
        <v>13.513983011730184</v>
      </c>
      <c r="F34" s="233">
        <v>13.539562352171131</v>
      </c>
      <c r="G34" s="233">
        <v>12.852412042490592</v>
      </c>
      <c r="H34" s="233">
        <v>12.074109013234988</v>
      </c>
      <c r="I34" s="233">
        <v>12.829162127028502</v>
      </c>
    </row>
    <row r="35" spans="2:9" ht="12.75">
      <c r="B35" s="7"/>
      <c r="C35" s="196" t="s">
        <v>790</v>
      </c>
      <c r="D35" s="233">
        <v>17.04915769997905</v>
      </c>
      <c r="E35" s="233">
        <v>14.987708600314056</v>
      </c>
      <c r="F35" s="233">
        <v>14.248285879839123</v>
      </c>
      <c r="G35" s="233">
        <v>13.548216654839408</v>
      </c>
      <c r="H35" s="233">
        <v>12.639944845854723</v>
      </c>
      <c r="I35" s="233">
        <v>12.849995715092035</v>
      </c>
    </row>
    <row r="36" spans="2:9" ht="12.75">
      <c r="B36" s="7"/>
      <c r="C36" s="196" t="s">
        <v>791</v>
      </c>
      <c r="D36" s="233">
        <v>17.456846220382122</v>
      </c>
      <c r="E36" s="233">
        <v>16.466280658775887</v>
      </c>
      <c r="F36" s="233">
        <v>16.108208820598975</v>
      </c>
      <c r="G36" s="233">
        <v>15.788297953640942</v>
      </c>
      <c r="H36" s="233">
        <v>15.177779957312259</v>
      </c>
      <c r="I36" s="233">
        <v>15.256844460707425</v>
      </c>
    </row>
    <row r="37" spans="2:9" ht="12.75">
      <c r="B37" s="7"/>
      <c r="C37" s="196" t="s">
        <v>792</v>
      </c>
      <c r="D37" s="233">
        <v>17.58930960570825</v>
      </c>
      <c r="E37" s="233">
        <v>16.454559406323163</v>
      </c>
      <c r="F37" s="233">
        <v>17.094972347083935</v>
      </c>
      <c r="G37" s="233">
        <v>16.94949866736406</v>
      </c>
      <c r="H37" s="233">
        <v>16.181733199680153</v>
      </c>
      <c r="I37" s="233">
        <v>16.315528470753286</v>
      </c>
    </row>
    <row r="38" spans="2:9" ht="12.75">
      <c r="B38" s="11"/>
      <c r="C38" s="197" t="s">
        <v>793</v>
      </c>
      <c r="D38" s="234">
        <v>18.03948353025911</v>
      </c>
      <c r="E38" s="234">
        <v>17.019116022650813</v>
      </c>
      <c r="F38" s="234">
        <v>16.292172246039303</v>
      </c>
      <c r="G38" s="234">
        <v>15.75527053539148</v>
      </c>
      <c r="H38" s="234">
        <v>14.915428403697941</v>
      </c>
      <c r="I38" s="234">
        <v>14.677212279737672</v>
      </c>
    </row>
    <row r="39" spans="3:9" ht="12.75">
      <c r="C39" s="198"/>
      <c r="D39" s="198"/>
      <c r="E39" s="198"/>
      <c r="F39" s="198"/>
      <c r="G39" s="198"/>
      <c r="H39" s="198"/>
      <c r="I39" s="198"/>
    </row>
    <row r="40" spans="3:9" ht="12.75">
      <c r="C40" s="25" t="s">
        <v>401</v>
      </c>
      <c r="D40" s="198"/>
      <c r="E40" s="198"/>
      <c r="F40" s="198"/>
      <c r="G40" s="198"/>
      <c r="H40" s="198"/>
      <c r="I40" s="198"/>
    </row>
  </sheetData>
  <printOptions/>
  <pageMargins left="0.75" right="0.75" top="1" bottom="1" header="0.5" footer="0.5"/>
  <pageSetup horizontalDpi="2400" verticalDpi="2400" orientation="portrait" paperSize="9" r:id="rId1"/>
</worksheet>
</file>

<file path=xl/worksheets/sheet86.xml><?xml version="1.0" encoding="utf-8"?>
<worksheet xmlns="http://schemas.openxmlformats.org/spreadsheetml/2006/main" xmlns:r="http://schemas.openxmlformats.org/officeDocument/2006/relationships">
  <sheetPr codeName="Sheet94"/>
  <dimension ref="B2:I40"/>
  <sheetViews>
    <sheetView workbookViewId="0" topLeftCell="A1">
      <selection activeCell="A1" sqref="A1"/>
    </sheetView>
  </sheetViews>
  <sheetFormatPr defaultColWidth="9.140625" defaultRowHeight="12.75"/>
  <cols>
    <col min="1" max="1" width="9.140625" style="3" customWidth="1"/>
    <col min="2" max="2" width="1.7109375" style="3" customWidth="1"/>
    <col min="3" max="3" width="17.140625" style="3" customWidth="1"/>
    <col min="4" max="9" width="12.7109375" style="3" customWidth="1"/>
    <col min="10" max="16384" width="9.140625" style="3" customWidth="1"/>
  </cols>
  <sheetData>
    <row r="1" s="315" customFormat="1" ht="12.75"/>
    <row r="2" spans="3:9" ht="12.75">
      <c r="C2" s="48" t="s">
        <v>737</v>
      </c>
      <c r="D2" s="198"/>
      <c r="E2" s="198"/>
      <c r="F2" s="198"/>
      <c r="G2" s="198"/>
      <c r="H2" s="198"/>
      <c r="I2" s="198"/>
    </row>
    <row r="3" spans="3:9" ht="12.75">
      <c r="C3" s="48" t="s">
        <v>738</v>
      </c>
      <c r="D3" s="198"/>
      <c r="E3" s="198"/>
      <c r="F3" s="198"/>
      <c r="G3" s="198"/>
      <c r="H3" s="198"/>
      <c r="I3" s="198"/>
    </row>
    <row r="4" spans="3:9" ht="12.75">
      <c r="C4" s="48" t="s">
        <v>916</v>
      </c>
      <c r="D4" s="198"/>
      <c r="E4" s="198"/>
      <c r="F4" s="198"/>
      <c r="G4" s="198"/>
      <c r="H4" s="198"/>
      <c r="I4" s="198"/>
    </row>
    <row r="5" spans="3:9" ht="12.75">
      <c r="C5" s="198"/>
      <c r="D5" s="198"/>
      <c r="E5" s="198"/>
      <c r="F5" s="198"/>
      <c r="G5" s="198"/>
      <c r="H5" s="198"/>
      <c r="I5" s="198"/>
    </row>
    <row r="6" spans="3:9" ht="12.75">
      <c r="C6" s="48" t="s">
        <v>918</v>
      </c>
      <c r="D6" s="198"/>
      <c r="E6" s="198"/>
      <c r="F6" s="198"/>
      <c r="G6" s="198"/>
      <c r="H6" s="198"/>
      <c r="I6" s="198"/>
    </row>
    <row r="7" spans="3:9" ht="12.75">
      <c r="C7" s="48" t="s">
        <v>865</v>
      </c>
      <c r="D7" s="198"/>
      <c r="E7" s="198"/>
      <c r="F7" s="198"/>
      <c r="G7" s="198"/>
      <c r="H7" s="198"/>
      <c r="I7" s="198"/>
    </row>
    <row r="8" spans="3:9" ht="12.75">
      <c r="C8" s="198"/>
      <c r="D8" s="198"/>
      <c r="E8" s="198"/>
      <c r="F8" s="198"/>
      <c r="G8" s="198"/>
      <c r="H8" s="198"/>
      <c r="I8" s="198"/>
    </row>
    <row r="9" spans="2:9" ht="12.75">
      <c r="B9" s="1"/>
      <c r="C9" s="191"/>
      <c r="D9" s="187">
        <v>2005</v>
      </c>
      <c r="E9" s="187">
        <v>2010</v>
      </c>
      <c r="F9" s="187">
        <v>2020</v>
      </c>
      <c r="G9" s="187">
        <v>2030</v>
      </c>
      <c r="H9" s="187">
        <v>2040</v>
      </c>
      <c r="I9" s="187">
        <v>2050</v>
      </c>
    </row>
    <row r="10" spans="2:9" ht="12.75">
      <c r="B10" s="7"/>
      <c r="C10" s="196" t="s">
        <v>606</v>
      </c>
      <c r="D10" s="233">
        <v>16.611930051053257</v>
      </c>
      <c r="E10" s="233">
        <v>17.467009634494783</v>
      </c>
      <c r="F10" s="233">
        <v>20.550804643734804</v>
      </c>
      <c r="G10" s="233">
        <v>24.504507238975517</v>
      </c>
      <c r="H10" s="233">
        <v>28.135719755693607</v>
      </c>
      <c r="I10" s="233">
        <v>29.935994206209855</v>
      </c>
    </row>
    <row r="11" spans="2:9" ht="12.75">
      <c r="B11" s="11"/>
      <c r="C11" s="197" t="s">
        <v>810</v>
      </c>
      <c r="D11" s="234">
        <v>17.522822718991964</v>
      </c>
      <c r="E11" s="234">
        <v>18.48708661282972</v>
      </c>
      <c r="F11" s="234">
        <v>21.351983454528177</v>
      </c>
      <c r="G11" s="234">
        <v>25.611471947139407</v>
      </c>
      <c r="H11" s="234">
        <v>29.62858699277392</v>
      </c>
      <c r="I11" s="234">
        <v>31.07115870218967</v>
      </c>
    </row>
    <row r="12" spans="2:9" ht="12.75">
      <c r="B12" s="7"/>
      <c r="C12" s="196" t="s">
        <v>770</v>
      </c>
      <c r="D12" s="233">
        <v>17.22964965169106</v>
      </c>
      <c r="E12" s="233">
        <v>17.48643458374818</v>
      </c>
      <c r="F12" s="233">
        <v>20.544658810209913</v>
      </c>
      <c r="G12" s="233">
        <v>24.7371744011959</v>
      </c>
      <c r="H12" s="233">
        <v>27.334213822016036</v>
      </c>
      <c r="I12" s="233">
        <v>27.706489434784537</v>
      </c>
    </row>
    <row r="13" spans="2:9" ht="12.75">
      <c r="B13" s="7"/>
      <c r="C13" s="196" t="s">
        <v>771</v>
      </c>
      <c r="D13" s="233">
        <v>17.164054680585313</v>
      </c>
      <c r="E13" s="233">
        <v>17.777627215616306</v>
      </c>
      <c r="F13" s="233">
        <v>21.705763875850273</v>
      </c>
      <c r="G13" s="233">
        <v>25.5867820366999</v>
      </c>
      <c r="H13" s="233">
        <v>29.168238445718565</v>
      </c>
      <c r="I13" s="233">
        <v>33.49130154063662</v>
      </c>
    </row>
    <row r="14" spans="2:9" ht="12.75">
      <c r="B14" s="7"/>
      <c r="C14" s="196" t="s">
        <v>772</v>
      </c>
      <c r="D14" s="233">
        <v>14.042060705276851</v>
      </c>
      <c r="E14" s="233">
        <v>15.52314717576576</v>
      </c>
      <c r="F14" s="233">
        <v>20.794128530351102</v>
      </c>
      <c r="G14" s="233">
        <v>23.55770351731317</v>
      </c>
      <c r="H14" s="233">
        <v>26.770349813134075</v>
      </c>
      <c r="I14" s="233">
        <v>30.958110919298353</v>
      </c>
    </row>
    <row r="15" spans="2:9" ht="12.75">
      <c r="B15" s="7"/>
      <c r="C15" s="196" t="s">
        <v>773</v>
      </c>
      <c r="D15" s="233">
        <v>14.979398483012805</v>
      </c>
      <c r="E15" s="233">
        <v>16.310211209235725</v>
      </c>
      <c r="F15" s="233">
        <v>19.982309189974075</v>
      </c>
      <c r="G15" s="233">
        <v>22.63774685060406</v>
      </c>
      <c r="H15" s="233">
        <v>24.737688408097146</v>
      </c>
      <c r="I15" s="233">
        <v>24.1088841784239</v>
      </c>
    </row>
    <row r="16" spans="2:9" ht="12.75">
      <c r="B16" s="7"/>
      <c r="C16" s="196" t="s">
        <v>774</v>
      </c>
      <c r="D16" s="233">
        <v>18.592858602650157</v>
      </c>
      <c r="E16" s="233">
        <v>20.422982819107503</v>
      </c>
      <c r="F16" s="233">
        <v>22.58058702561769</v>
      </c>
      <c r="G16" s="233">
        <v>27.491549299020395</v>
      </c>
      <c r="H16" s="233">
        <v>31.070780629238172</v>
      </c>
      <c r="I16" s="233">
        <v>31.527117935423522</v>
      </c>
    </row>
    <row r="17" spans="2:9" ht="12.75">
      <c r="B17" s="7"/>
      <c r="C17" s="196" t="s">
        <v>775</v>
      </c>
      <c r="D17" s="233">
        <v>16.436443873210923</v>
      </c>
      <c r="E17" s="233">
        <v>16.866950928009533</v>
      </c>
      <c r="F17" s="233">
        <v>18.6579759763803</v>
      </c>
      <c r="G17" s="233">
        <v>21.249423064928585</v>
      </c>
      <c r="H17" s="233">
        <v>23.11890308642347</v>
      </c>
      <c r="I17" s="233">
        <v>25.69290352381037</v>
      </c>
    </row>
    <row r="18" spans="2:9" ht="12.75">
      <c r="B18" s="7"/>
      <c r="C18" s="196" t="s">
        <v>776</v>
      </c>
      <c r="D18" s="233">
        <v>11.20238227801779</v>
      </c>
      <c r="E18" s="233">
        <v>11.772538762653397</v>
      </c>
      <c r="F18" s="233">
        <v>14.72835684448912</v>
      </c>
      <c r="G18" s="233">
        <v>18.317715979524813</v>
      </c>
      <c r="H18" s="233">
        <v>22.160381482336955</v>
      </c>
      <c r="I18" s="233">
        <v>26.1911259920155</v>
      </c>
    </row>
    <row r="19" spans="2:9" ht="12.75">
      <c r="B19" s="7"/>
      <c r="C19" s="196" t="s">
        <v>777</v>
      </c>
      <c r="D19" s="233">
        <v>18.09126815586958</v>
      </c>
      <c r="E19" s="233">
        <v>18.77438221227847</v>
      </c>
      <c r="F19" s="233">
        <v>21.1163640497371</v>
      </c>
      <c r="G19" s="233">
        <v>24.57011311099009</v>
      </c>
      <c r="H19" s="233">
        <v>29.229095933786116</v>
      </c>
      <c r="I19" s="233">
        <v>32.4840332384793</v>
      </c>
    </row>
    <row r="20" spans="2:9" ht="12.75">
      <c r="B20" s="7"/>
      <c r="C20" s="196" t="s">
        <v>778</v>
      </c>
      <c r="D20" s="233">
        <v>16.81858962451103</v>
      </c>
      <c r="E20" s="233">
        <v>17.249097162445203</v>
      </c>
      <c r="F20" s="233">
        <v>19.81432358355598</v>
      </c>
      <c r="G20" s="233">
        <v>24.738019441721786</v>
      </c>
      <c r="H20" s="233">
        <v>31.231705112724256</v>
      </c>
      <c r="I20" s="233">
        <v>35.66851423602717</v>
      </c>
    </row>
    <row r="21" spans="2:9" ht="12.75">
      <c r="B21" s="7"/>
      <c r="C21" s="196" t="s">
        <v>600</v>
      </c>
      <c r="D21" s="233">
        <v>16.456666572565144</v>
      </c>
      <c r="E21" s="233">
        <v>16.80075170153075</v>
      </c>
      <c r="F21" s="233">
        <v>20.668654964571115</v>
      </c>
      <c r="G21" s="233">
        <v>24.219520026624696</v>
      </c>
      <c r="H21" s="233">
        <v>26.79364281618112</v>
      </c>
      <c r="I21" s="233">
        <v>27.285741229230894</v>
      </c>
    </row>
    <row r="22" spans="2:9" ht="12.75">
      <c r="B22" s="7"/>
      <c r="C22" s="196" t="s">
        <v>779</v>
      </c>
      <c r="D22" s="233">
        <v>19.49442839568702</v>
      </c>
      <c r="E22" s="233">
        <v>20.52732759231169</v>
      </c>
      <c r="F22" s="233">
        <v>23.34167677650056</v>
      </c>
      <c r="G22" s="233">
        <v>27.536229166896277</v>
      </c>
      <c r="H22" s="233">
        <v>33.14570890425782</v>
      </c>
      <c r="I22" s="233">
        <v>35.286688317152006</v>
      </c>
    </row>
    <row r="23" spans="2:9" ht="12.75">
      <c r="B23" s="7"/>
      <c r="C23" s="196" t="s">
        <v>780</v>
      </c>
      <c r="D23" s="233">
        <v>12.12660721243344</v>
      </c>
      <c r="E23" s="233">
        <v>13.397190244848634</v>
      </c>
      <c r="F23" s="233">
        <v>17.17666385934267</v>
      </c>
      <c r="G23" s="233">
        <v>20.95555398798639</v>
      </c>
      <c r="H23" s="233">
        <v>22.94914819979503</v>
      </c>
      <c r="I23" s="233">
        <v>26.147736934028394</v>
      </c>
    </row>
    <row r="24" spans="2:9" ht="12.75">
      <c r="B24" s="7"/>
      <c r="C24" s="196" t="s">
        <v>781</v>
      </c>
      <c r="D24" s="233">
        <v>16.532867694109736</v>
      </c>
      <c r="E24" s="233">
        <v>17.385769689977238</v>
      </c>
      <c r="F24" s="233">
        <v>18.359564456520815</v>
      </c>
      <c r="G24" s="233">
        <v>21.25827811294874</v>
      </c>
      <c r="H24" s="233">
        <v>23.54112150206429</v>
      </c>
      <c r="I24" s="233">
        <v>26.068115257187557</v>
      </c>
    </row>
    <row r="25" spans="2:9" ht="12.75">
      <c r="B25" s="7"/>
      <c r="C25" s="196" t="s">
        <v>782</v>
      </c>
      <c r="D25" s="233">
        <v>15.246967347756469</v>
      </c>
      <c r="E25" s="233">
        <v>16.133555611154904</v>
      </c>
      <c r="F25" s="233">
        <v>17.532819121272446</v>
      </c>
      <c r="G25" s="233">
        <v>21.365175858138816</v>
      </c>
      <c r="H25" s="233">
        <v>24.42646390026586</v>
      </c>
      <c r="I25" s="233">
        <v>26.735216278363488</v>
      </c>
    </row>
    <row r="26" spans="2:9" ht="12.75">
      <c r="B26" s="7"/>
      <c r="C26" s="196" t="s">
        <v>601</v>
      </c>
      <c r="D26" s="233">
        <v>14.206729872995194</v>
      </c>
      <c r="E26" s="233">
        <v>14.56494734791434</v>
      </c>
      <c r="F26" s="233">
        <v>16.47173115026034</v>
      </c>
      <c r="G26" s="233">
        <v>19.818483565284716</v>
      </c>
      <c r="H26" s="233">
        <v>22.29318114535706</v>
      </c>
      <c r="I26" s="233">
        <v>22.136992355768033</v>
      </c>
    </row>
    <row r="27" spans="2:9" ht="12.75">
      <c r="B27" s="7"/>
      <c r="C27" s="196" t="s">
        <v>783</v>
      </c>
      <c r="D27" s="233">
        <v>15.632688299511335</v>
      </c>
      <c r="E27" s="233">
        <v>16.713995561175494</v>
      </c>
      <c r="F27" s="233">
        <v>20.339818855987062</v>
      </c>
      <c r="G27" s="233">
        <v>22.330657434397104</v>
      </c>
      <c r="H27" s="233">
        <v>24.79449510869901</v>
      </c>
      <c r="I27" s="233">
        <v>28.103587388664934</v>
      </c>
    </row>
    <row r="28" spans="2:9" ht="12.75">
      <c r="B28" s="7"/>
      <c r="C28" s="196" t="s">
        <v>784</v>
      </c>
      <c r="D28" s="233">
        <v>13.233309812951067</v>
      </c>
      <c r="E28" s="233">
        <v>14.186701372456223</v>
      </c>
      <c r="F28" s="233">
        <v>19.438130478833532</v>
      </c>
      <c r="G28" s="233">
        <v>22.380037987101083</v>
      </c>
      <c r="H28" s="233">
        <v>22.540035362465268</v>
      </c>
      <c r="I28" s="233">
        <v>24.690911094147182</v>
      </c>
    </row>
    <row r="29" spans="2:9" ht="12.75">
      <c r="B29" s="7"/>
      <c r="C29" s="196" t="s">
        <v>785</v>
      </c>
      <c r="D29" s="233">
        <v>13.978680561865975</v>
      </c>
      <c r="E29" s="233">
        <v>14.913216920391283</v>
      </c>
      <c r="F29" s="233">
        <v>18.820595938131973</v>
      </c>
      <c r="G29" s="233">
        <v>22.49965517425668</v>
      </c>
      <c r="H29" s="233">
        <v>24.605090817545015</v>
      </c>
      <c r="I29" s="233">
        <v>23.46050600191293</v>
      </c>
    </row>
    <row r="30" spans="2:9" ht="12.75">
      <c r="B30" s="7"/>
      <c r="C30" s="196" t="s">
        <v>786</v>
      </c>
      <c r="D30" s="233">
        <v>16.028862788728013</v>
      </c>
      <c r="E30" s="233">
        <v>17.731839758909178</v>
      </c>
      <c r="F30" s="233">
        <v>20.02368650600106</v>
      </c>
      <c r="G30" s="233">
        <v>25.053765346583578</v>
      </c>
      <c r="H30" s="233">
        <v>29.307641809868993</v>
      </c>
      <c r="I30" s="233">
        <v>30.44974077876522</v>
      </c>
    </row>
    <row r="31" spans="2:9" ht="12.75">
      <c r="B31" s="7"/>
      <c r="C31" s="196" t="s">
        <v>787</v>
      </c>
      <c r="D31" s="233">
        <v>13.123508801537081</v>
      </c>
      <c r="E31" s="233">
        <v>13.462726202855702</v>
      </c>
      <c r="F31" s="233">
        <v>18.210900063488033</v>
      </c>
      <c r="G31" s="233">
        <v>22.572282892439897</v>
      </c>
      <c r="H31" s="233">
        <v>24.765340080194743</v>
      </c>
      <c r="I31" s="233">
        <v>29.36294446701979</v>
      </c>
    </row>
    <row r="32" spans="2:9" ht="12.75">
      <c r="B32" s="7"/>
      <c r="C32" s="196" t="s">
        <v>602</v>
      </c>
      <c r="D32" s="233">
        <v>16.973663105466166</v>
      </c>
      <c r="E32" s="233">
        <v>17.662953538470088</v>
      </c>
      <c r="F32" s="233">
        <v>20.347754443720365</v>
      </c>
      <c r="G32" s="233">
        <v>24.310049146413046</v>
      </c>
      <c r="H32" s="233">
        <v>28.515653626933563</v>
      </c>
      <c r="I32" s="233">
        <v>31.9343749381809</v>
      </c>
    </row>
    <row r="33" spans="2:9" ht="12.75">
      <c r="B33" s="7"/>
      <c r="C33" s="196" t="s">
        <v>788</v>
      </c>
      <c r="D33" s="233">
        <v>14.672449233591289</v>
      </c>
      <c r="E33" s="233">
        <v>14.82228076647138</v>
      </c>
      <c r="F33" s="233">
        <v>17.06991868463913</v>
      </c>
      <c r="G33" s="233">
        <v>19.834726247029426</v>
      </c>
      <c r="H33" s="233">
        <v>24.852066609389087</v>
      </c>
      <c r="I33" s="233">
        <v>29.581840317435088</v>
      </c>
    </row>
    <row r="34" spans="2:9" ht="12.75">
      <c r="B34" s="7"/>
      <c r="C34" s="196" t="s">
        <v>789</v>
      </c>
      <c r="D34" s="233">
        <v>15.291125466439834</v>
      </c>
      <c r="E34" s="233">
        <v>16.507577419518146</v>
      </c>
      <c r="F34" s="233">
        <v>20.365797420525713</v>
      </c>
      <c r="G34" s="233">
        <v>25.06808335206882</v>
      </c>
      <c r="H34" s="233">
        <v>28.409761051756938</v>
      </c>
      <c r="I34" s="233">
        <v>31.146450875372008</v>
      </c>
    </row>
    <row r="35" spans="2:9" ht="12.75">
      <c r="B35" s="7"/>
      <c r="C35" s="196" t="s">
        <v>790</v>
      </c>
      <c r="D35" s="233">
        <v>11.622043746249282</v>
      </c>
      <c r="E35" s="233">
        <v>12.306979016343895</v>
      </c>
      <c r="F35" s="233">
        <v>16.343555632965597</v>
      </c>
      <c r="G35" s="233">
        <v>20.795601801857394</v>
      </c>
      <c r="H35" s="233">
        <v>24.116002060282458</v>
      </c>
      <c r="I35" s="233">
        <v>29.29882863703199</v>
      </c>
    </row>
    <row r="36" spans="2:9" ht="12.75">
      <c r="B36" s="7"/>
      <c r="C36" s="196" t="s">
        <v>791</v>
      </c>
      <c r="D36" s="233">
        <v>15.828849554883782</v>
      </c>
      <c r="E36" s="233">
        <v>16.93668645814937</v>
      </c>
      <c r="F36" s="233">
        <v>22.639592875506384</v>
      </c>
      <c r="G36" s="233">
        <v>26.134506516486685</v>
      </c>
      <c r="H36" s="233">
        <v>26.747016762176983</v>
      </c>
      <c r="I36" s="233">
        <v>26.977519197228922</v>
      </c>
    </row>
    <row r="37" spans="2:9" ht="12.75">
      <c r="B37" s="7"/>
      <c r="C37" s="196" t="s">
        <v>792</v>
      </c>
      <c r="D37" s="233">
        <v>17.213615549478778</v>
      </c>
      <c r="E37" s="233">
        <v>18.253832113014546</v>
      </c>
      <c r="F37" s="233">
        <v>21.234931045768768</v>
      </c>
      <c r="G37" s="233">
        <v>23.09106560830674</v>
      </c>
      <c r="H37" s="233">
        <v>24.568960546997236</v>
      </c>
      <c r="I37" s="233">
        <v>24.285855300852155</v>
      </c>
    </row>
    <row r="38" spans="2:9" ht="12.75">
      <c r="B38" s="11"/>
      <c r="C38" s="197" t="s">
        <v>793</v>
      </c>
      <c r="D38" s="234">
        <v>16.060632649246777</v>
      </c>
      <c r="E38" s="234">
        <v>16.6469578136219</v>
      </c>
      <c r="F38" s="234">
        <v>19.479336242021176</v>
      </c>
      <c r="G38" s="234">
        <v>22.914381212717057</v>
      </c>
      <c r="H38" s="234">
        <v>25.906824889118496</v>
      </c>
      <c r="I38" s="234">
        <v>26.61800980044424</v>
      </c>
    </row>
    <row r="39" spans="3:9" ht="12.75">
      <c r="C39" s="198"/>
      <c r="D39" s="198"/>
      <c r="E39" s="198"/>
      <c r="F39" s="198"/>
      <c r="G39" s="198"/>
      <c r="H39" s="198"/>
      <c r="I39" s="198"/>
    </row>
    <row r="40" spans="3:9" ht="12.75">
      <c r="C40" s="25" t="s">
        <v>401</v>
      </c>
      <c r="D40" s="198"/>
      <c r="E40" s="198"/>
      <c r="F40" s="198"/>
      <c r="G40" s="198"/>
      <c r="H40" s="198"/>
      <c r="I40" s="198"/>
    </row>
  </sheetData>
  <printOptions/>
  <pageMargins left="0.75" right="0.75" top="1" bottom="1" header="0.5" footer="0.5"/>
  <pageSetup horizontalDpi="2400" verticalDpi="2400" orientation="portrait" paperSize="9"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S64"/>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27.28125" style="4" customWidth="1"/>
    <col min="4" max="4" width="5.7109375" style="4" customWidth="1"/>
    <col min="5" max="8" width="6.7109375" style="4" customWidth="1"/>
    <col min="9" max="9" width="10.7109375" style="5" customWidth="1"/>
    <col min="10" max="10" width="4.421875" style="5" customWidth="1"/>
    <col min="11" max="11" width="8.57421875" style="5" customWidth="1"/>
    <col min="12" max="17" width="9.140625" style="5" customWidth="1"/>
    <col min="18" max="18" width="8.00390625" style="5" customWidth="1"/>
    <col min="19" max="19" width="10.7109375" style="5" customWidth="1"/>
    <col min="20" max="16384" width="9.140625" style="5" customWidth="1"/>
  </cols>
  <sheetData>
    <row r="1" spans="2:11" s="321" customFormat="1" ht="12.75">
      <c r="B1" s="297"/>
      <c r="C1" s="297"/>
      <c r="D1" s="297"/>
      <c r="E1" s="297"/>
      <c r="F1" s="297"/>
      <c r="G1" s="297"/>
      <c r="H1" s="297"/>
      <c r="I1" s="297"/>
      <c r="K1" s="297"/>
    </row>
    <row r="2" spans="3:19" ht="12.75">
      <c r="C2" s="4" t="s">
        <v>737</v>
      </c>
      <c r="K2" s="61"/>
      <c r="R2" s="61"/>
      <c r="S2" s="62"/>
    </row>
    <row r="3" spans="2:3" ht="12.75">
      <c r="B3" s="6"/>
      <c r="C3" s="4" t="s">
        <v>738</v>
      </c>
    </row>
    <row r="4" ht="12.75">
      <c r="C4" s="4" t="s">
        <v>739</v>
      </c>
    </row>
    <row r="5" ht="12.75">
      <c r="C5" s="3"/>
    </row>
    <row r="6" ht="12.75">
      <c r="C6" s="4" t="s">
        <v>762</v>
      </c>
    </row>
    <row r="7" ht="12.75">
      <c r="C7" s="4" t="s">
        <v>741</v>
      </c>
    </row>
    <row r="8" ht="12.75"/>
    <row r="9" spans="2:13" ht="12.75">
      <c r="B9" s="25"/>
      <c r="C9" s="25"/>
      <c r="D9" s="58"/>
      <c r="E9" s="58"/>
      <c r="F9" s="58"/>
      <c r="G9" s="58"/>
      <c r="H9" s="58"/>
      <c r="I9" s="20"/>
      <c r="J9" s="58"/>
      <c r="K9" s="58"/>
      <c r="L9" s="58"/>
      <c r="M9" s="20"/>
    </row>
    <row r="10" spans="2:13" s="10" customFormat="1" ht="12.75">
      <c r="B10" s="17"/>
      <c r="C10" s="18"/>
      <c r="D10" s="58">
        <v>1950</v>
      </c>
      <c r="E10" s="58">
        <v>1975</v>
      </c>
      <c r="F10" s="58">
        <v>2000</v>
      </c>
      <c r="G10" s="58">
        <v>2025</v>
      </c>
      <c r="H10" s="58">
        <v>2050</v>
      </c>
      <c r="I10" s="59"/>
      <c r="J10" s="29"/>
      <c r="K10" s="29"/>
      <c r="L10" s="29"/>
      <c r="M10" s="59"/>
    </row>
    <row r="11" spans="1:13" s="10" customFormat="1" ht="12.75">
      <c r="A11" s="296"/>
      <c r="B11" s="17"/>
      <c r="C11" s="18"/>
      <c r="D11" s="64">
        <v>0</v>
      </c>
      <c r="E11" s="64">
        <v>0</v>
      </c>
      <c r="F11" s="64">
        <v>0</v>
      </c>
      <c r="G11" s="64">
        <v>0</v>
      </c>
      <c r="H11" s="64">
        <v>0</v>
      </c>
      <c r="I11" s="63" t="s">
        <v>742</v>
      </c>
      <c r="J11" s="29"/>
      <c r="K11" s="29"/>
      <c r="L11" s="29"/>
      <c r="M11" s="59"/>
    </row>
    <row r="12" spans="1:13" s="10" customFormat="1" ht="12.75">
      <c r="A12" s="283">
        <f>+H13/H$13</f>
        <v>1</v>
      </c>
      <c r="B12" s="17"/>
      <c r="C12" s="80" t="s">
        <v>742</v>
      </c>
      <c r="D12" s="29">
        <v>2535.093</v>
      </c>
      <c r="E12" s="29">
        <v>4076.08</v>
      </c>
      <c r="F12" s="29">
        <v>6124.123</v>
      </c>
      <c r="G12" s="29">
        <v>8010.509</v>
      </c>
      <c r="H12" s="29">
        <v>9191.287</v>
      </c>
      <c r="I12" s="59"/>
      <c r="J12" s="29"/>
      <c r="K12" s="29"/>
      <c r="L12" s="29"/>
      <c r="M12" s="59"/>
    </row>
    <row r="13" spans="1:13" s="10" customFormat="1" ht="12.75">
      <c r="A13" s="283">
        <f>+A12*250</f>
        <v>250</v>
      </c>
      <c r="B13" s="17"/>
      <c r="C13" s="80"/>
      <c r="D13" s="22">
        <f>SQRT(D12/PI())</f>
        <v>28.406780252174382</v>
      </c>
      <c r="E13" s="22">
        <f>SQRT(E12/PI())</f>
        <v>36.02022433128403</v>
      </c>
      <c r="F13" s="22">
        <f>SQRT(F12/PI())</f>
        <v>44.15165789758675</v>
      </c>
      <c r="G13" s="22">
        <f>SQRT(G12/PI())</f>
        <v>50.49578406227822</v>
      </c>
      <c r="H13" s="22">
        <f>SQRT(H12/PI())</f>
        <v>54.089532433295766</v>
      </c>
      <c r="I13" s="59"/>
      <c r="J13" s="29"/>
      <c r="K13" s="29"/>
      <c r="L13" s="29"/>
      <c r="M13" s="59"/>
    </row>
    <row r="14" spans="1:13" s="10" customFormat="1" ht="12.75">
      <c r="A14" s="283">
        <f>+H15/H$13</f>
        <v>0.26881637115917956</v>
      </c>
      <c r="B14" s="17"/>
      <c r="C14" s="80" t="s">
        <v>577</v>
      </c>
      <c r="D14" s="281">
        <v>548.194</v>
      </c>
      <c r="E14" s="281">
        <v>676.455</v>
      </c>
      <c r="F14" s="281">
        <v>728.501</v>
      </c>
      <c r="G14" s="281">
        <v>715.22</v>
      </c>
      <c r="H14" s="281">
        <v>664.183</v>
      </c>
      <c r="I14" s="59"/>
      <c r="J14" s="29"/>
      <c r="K14" s="29"/>
      <c r="L14" s="29"/>
      <c r="M14" s="59"/>
    </row>
    <row r="15" spans="1:13" s="10" customFormat="1" ht="12.75">
      <c r="A15" s="283">
        <f>+A14*250</f>
        <v>67.20409278979488</v>
      </c>
      <c r="B15" s="17"/>
      <c r="C15" s="80"/>
      <c r="D15" s="22">
        <f>SQRT(D14/PI())</f>
        <v>13.209677124995785</v>
      </c>
      <c r="E15" s="22">
        <f>SQRT(E14/PI())</f>
        <v>14.673865000689359</v>
      </c>
      <c r="F15" s="22">
        <f>SQRT(F14/PI())</f>
        <v>15.227904333649384</v>
      </c>
      <c r="G15" s="22">
        <f>SQRT(G14/PI())</f>
        <v>15.088459059704235</v>
      </c>
      <c r="H15" s="22">
        <f>SQRT(H14/PI())</f>
        <v>14.540151826415316</v>
      </c>
      <c r="I15" s="60"/>
      <c r="J15" s="29"/>
      <c r="K15" s="29"/>
      <c r="L15" s="29"/>
      <c r="M15" s="59"/>
    </row>
    <row r="16" spans="1:13" s="10" customFormat="1" ht="12.75">
      <c r="A16" s="283">
        <f>+H17/H$13</f>
        <v>0.46623246772687443</v>
      </c>
      <c r="B16" s="17"/>
      <c r="C16" s="80" t="s">
        <v>743</v>
      </c>
      <c r="D16" s="281">
        <v>224.202</v>
      </c>
      <c r="E16" s="281">
        <v>416.446</v>
      </c>
      <c r="F16" s="281">
        <v>820.959</v>
      </c>
      <c r="G16" s="281">
        <v>1393.871</v>
      </c>
      <c r="H16" s="281">
        <v>1997.935</v>
      </c>
      <c r="I16" s="59"/>
      <c r="J16" s="29"/>
      <c r="K16" s="29"/>
      <c r="L16" s="29"/>
      <c r="M16" s="59"/>
    </row>
    <row r="17" spans="1:13" s="10" customFormat="1" ht="12.75">
      <c r="A17" s="283">
        <f>+A16*250</f>
        <v>116.55811693171862</v>
      </c>
      <c r="B17" s="17"/>
      <c r="C17" s="80"/>
      <c r="D17" s="22">
        <f>SQRT(D16/PI())</f>
        <v>8.447822980045109</v>
      </c>
      <c r="E17" s="22">
        <f>SQRT(E16/PI())</f>
        <v>11.51342168348293</v>
      </c>
      <c r="F17" s="22">
        <f>SQRT(F16/PI())</f>
        <v>16.165375524606862</v>
      </c>
      <c r="G17" s="22">
        <f>SQRT(G16/PI())</f>
        <v>21.06378217141657</v>
      </c>
      <c r="H17" s="22">
        <f>SQRT(H16/PI())</f>
        <v>25.218296184568295</v>
      </c>
      <c r="I17" s="59"/>
      <c r="J17" s="29"/>
      <c r="K17" s="29"/>
      <c r="L17" s="29"/>
      <c r="M17" s="59"/>
    </row>
    <row r="18" spans="1:13" s="10" customFormat="1" ht="12.75">
      <c r="A18" s="283">
        <f>+H19/H$13</f>
        <v>0.7569164328136556</v>
      </c>
      <c r="B18" s="17"/>
      <c r="C18" s="80" t="s">
        <v>744</v>
      </c>
      <c r="D18" s="281">
        <v>1410.649</v>
      </c>
      <c r="E18" s="281">
        <v>2393.643</v>
      </c>
      <c r="F18" s="281">
        <v>3704.838</v>
      </c>
      <c r="G18" s="281">
        <v>4778.988</v>
      </c>
      <c r="H18" s="281">
        <v>5265.895</v>
      </c>
      <c r="I18" s="59"/>
      <c r="J18" s="29"/>
      <c r="K18" s="29"/>
      <c r="L18" s="29"/>
      <c r="M18" s="59"/>
    </row>
    <row r="19" spans="1:13" s="10" customFormat="1" ht="12.75">
      <c r="A19" s="283">
        <f>+A18*250</f>
        <v>189.22910820341392</v>
      </c>
      <c r="B19" s="17"/>
      <c r="C19" s="80"/>
      <c r="D19" s="22">
        <f>SQRT(D18/PI())</f>
        <v>21.190175144044424</v>
      </c>
      <c r="E19" s="22">
        <f>SQRT(E18/PI())</f>
        <v>27.60290258097194</v>
      </c>
      <c r="F19" s="22">
        <f>SQRT(F18/PI())</f>
        <v>34.34074201454277</v>
      </c>
      <c r="G19" s="22">
        <f>SQRT(G18/PI())</f>
        <v>39.00255281842077</v>
      </c>
      <c r="H19" s="22">
        <f>SQRT(H18/PI())</f>
        <v>40.94125594196876</v>
      </c>
      <c r="I19" s="63" t="s">
        <v>578</v>
      </c>
      <c r="J19" s="29"/>
      <c r="K19" s="29"/>
      <c r="L19" s="29"/>
      <c r="M19" s="59"/>
    </row>
    <row r="20" spans="1:13" s="10" customFormat="1" ht="12.75">
      <c r="A20" s="283">
        <f>+H21/H$13</f>
        <v>0.2892941561183054</v>
      </c>
      <c r="B20" s="17"/>
      <c r="C20" s="80" t="s">
        <v>745</v>
      </c>
      <c r="D20" s="281">
        <v>167.626</v>
      </c>
      <c r="E20" s="281">
        <v>324.834</v>
      </c>
      <c r="F20" s="281">
        <v>523.048</v>
      </c>
      <c r="G20" s="281">
        <v>688.03</v>
      </c>
      <c r="H20" s="281">
        <v>769.229</v>
      </c>
      <c r="I20" s="59"/>
      <c r="J20" s="29"/>
      <c r="K20" s="29"/>
      <c r="L20" s="29"/>
      <c r="M20" s="59"/>
    </row>
    <row r="21" spans="1:13" s="10" customFormat="1" ht="12.75">
      <c r="A21" s="283">
        <f>+A20*250</f>
        <v>72.32353902957635</v>
      </c>
      <c r="B21" s="17"/>
      <c r="C21" s="80"/>
      <c r="D21" s="22">
        <f>SQRT(D20/PI())</f>
        <v>7.304588488165784</v>
      </c>
      <c r="E21" s="22">
        <f>SQRT(E20/PI())</f>
        <v>10.168474495647096</v>
      </c>
      <c r="F21" s="22">
        <f>SQRT(F20/PI())</f>
        <v>12.9031526902792</v>
      </c>
      <c r="G21" s="22">
        <f>SQRT(G20/PI())</f>
        <v>14.79887668004006</v>
      </c>
      <c r="H21" s="22">
        <f>SQRT(H20/PI())</f>
        <v>15.647785640124008</v>
      </c>
      <c r="I21" s="59"/>
      <c r="J21" s="29"/>
      <c r="K21" s="29"/>
      <c r="L21" s="29"/>
      <c r="M21" s="59"/>
    </row>
    <row r="22" spans="1:13" s="10" customFormat="1" ht="12.75">
      <c r="A22" s="283">
        <f>+H23/H$13</f>
        <v>0.22010993566651196</v>
      </c>
      <c r="B22" s="17"/>
      <c r="C22" s="80" t="s">
        <v>746</v>
      </c>
      <c r="D22" s="281">
        <v>171.615</v>
      </c>
      <c r="E22" s="281">
        <v>243.417</v>
      </c>
      <c r="F22" s="281">
        <v>315.672</v>
      </c>
      <c r="G22" s="281">
        <v>392.978</v>
      </c>
      <c r="H22" s="281">
        <v>445.303</v>
      </c>
      <c r="I22" s="59"/>
      <c r="J22" s="29"/>
      <c r="K22" s="29"/>
      <c r="L22" s="29"/>
      <c r="M22" s="59"/>
    </row>
    <row r="23" spans="1:13" s="10" customFormat="1" ht="12.75">
      <c r="A23" s="283">
        <f>+A22*250</f>
        <v>55.02748391662799</v>
      </c>
      <c r="B23" s="17"/>
      <c r="C23" s="80"/>
      <c r="D23" s="22">
        <f>SQRT(D22/PI())</f>
        <v>7.39099121345921</v>
      </c>
      <c r="E23" s="22">
        <f>SQRT(E22/PI())</f>
        <v>8.802388173967323</v>
      </c>
      <c r="F23" s="22">
        <f>SQRT(F22/PI())</f>
        <v>10.024047006644052</v>
      </c>
      <c r="G23" s="22">
        <f>SQRT(G22/PI())</f>
        <v>11.18430965472316</v>
      </c>
      <c r="H23" s="22">
        <f>SQRT(H22/PI())</f>
        <v>11.905643504124443</v>
      </c>
      <c r="I23" s="59"/>
      <c r="J23" s="29"/>
      <c r="K23" s="29"/>
      <c r="L23" s="29"/>
      <c r="M23" s="59"/>
    </row>
    <row r="24" spans="1:13" s="10" customFormat="1" ht="12.75">
      <c r="A24" s="283">
        <f>+H25/H$13</f>
        <v>0.07282215203804118</v>
      </c>
      <c r="B24" s="17"/>
      <c r="C24" s="80" t="s">
        <v>747</v>
      </c>
      <c r="D24" s="281">
        <v>12.807</v>
      </c>
      <c r="E24" s="281">
        <v>21.286</v>
      </c>
      <c r="F24" s="281">
        <v>31.106</v>
      </c>
      <c r="G24" s="281">
        <v>41.421</v>
      </c>
      <c r="H24" s="281">
        <v>48.742</v>
      </c>
      <c r="I24" s="59"/>
      <c r="J24" s="29"/>
      <c r="K24" s="29"/>
      <c r="L24" s="29"/>
      <c r="M24" s="59"/>
    </row>
    <row r="25" spans="1:13" s="10" customFormat="1" ht="12.75">
      <c r="A25" s="283">
        <f>+A24*250</f>
        <v>18.205538009510295</v>
      </c>
      <c r="B25" s="17"/>
      <c r="C25" s="18"/>
      <c r="D25" s="22">
        <f>SQRT(D24/PI())</f>
        <v>2.0190578774160506</v>
      </c>
      <c r="E25" s="22">
        <f>SQRT(E24/PI())</f>
        <v>2.602987559960318</v>
      </c>
      <c r="F25" s="22">
        <f>SQRT(F24/PI())</f>
        <v>3.146640640370774</v>
      </c>
      <c r="G25" s="22">
        <f>SQRT(G24/PI())</f>
        <v>3.6310761208791527</v>
      </c>
      <c r="H25" s="22">
        <f>SQRT(H24/PI())</f>
        <v>3.938916154524024</v>
      </c>
      <c r="I25" s="59"/>
      <c r="J25" s="19"/>
      <c r="K25" s="19"/>
      <c r="L25" s="19"/>
      <c r="M25" s="59"/>
    </row>
    <row r="26" spans="1:13" s="10" customFormat="1" ht="12.75">
      <c r="A26" s="283"/>
      <c r="B26" s="17"/>
      <c r="D26" s="29"/>
      <c r="E26" s="29"/>
      <c r="F26" s="29"/>
      <c r="G26" s="29"/>
      <c r="H26" s="29"/>
      <c r="I26" s="63" t="s">
        <v>743</v>
      </c>
      <c r="J26" s="29"/>
      <c r="K26" s="29"/>
      <c r="L26" s="29"/>
      <c r="M26" s="59"/>
    </row>
    <row r="27" spans="1:13" s="10" customFormat="1" ht="12.75">
      <c r="A27" s="282"/>
      <c r="B27" s="17"/>
      <c r="D27" s="29"/>
      <c r="E27" s="29"/>
      <c r="F27" s="29"/>
      <c r="G27" s="29"/>
      <c r="H27" s="29"/>
      <c r="I27" s="59"/>
      <c r="J27" s="29"/>
      <c r="K27" s="29"/>
      <c r="L27" s="29"/>
      <c r="M27" s="59"/>
    </row>
    <row r="28" spans="2:13" s="10" customFormat="1" ht="12.75">
      <c r="B28" s="17"/>
      <c r="D28" s="29"/>
      <c r="E28" s="29"/>
      <c r="F28" s="29"/>
      <c r="G28" s="29"/>
      <c r="H28" s="29"/>
      <c r="I28" s="59"/>
      <c r="J28" s="29"/>
      <c r="K28" s="29"/>
      <c r="L28" s="29"/>
      <c r="M28" s="59"/>
    </row>
    <row r="29" spans="2:13" s="10" customFormat="1" ht="12.75">
      <c r="B29" s="17"/>
      <c r="D29" s="29"/>
      <c r="E29" s="29"/>
      <c r="F29" s="29"/>
      <c r="G29" s="29"/>
      <c r="H29" s="29"/>
      <c r="I29" s="59"/>
      <c r="J29" s="29"/>
      <c r="K29" s="29"/>
      <c r="L29" s="29"/>
      <c r="M29" s="59"/>
    </row>
    <row r="30" spans="2:13" s="10" customFormat="1" ht="12.75">
      <c r="B30" s="17"/>
      <c r="C30" s="7" t="s">
        <v>763</v>
      </c>
      <c r="D30" s="29"/>
      <c r="E30" s="29"/>
      <c r="F30" s="29"/>
      <c r="G30" s="29"/>
      <c r="H30" s="29"/>
      <c r="I30" s="59"/>
      <c r="J30" s="29"/>
      <c r="K30" s="29"/>
      <c r="L30" s="29"/>
      <c r="M30" s="59"/>
    </row>
    <row r="31" spans="2:13" s="10" customFormat="1" ht="12.75">
      <c r="B31" s="17"/>
      <c r="C31" s="4" t="s">
        <v>538</v>
      </c>
      <c r="D31" s="29"/>
      <c r="E31" s="29"/>
      <c r="F31" s="29"/>
      <c r="G31" s="29"/>
      <c r="H31" s="29"/>
      <c r="I31" s="59"/>
      <c r="J31" s="29"/>
      <c r="K31" s="29"/>
      <c r="L31" s="29"/>
      <c r="M31" s="59"/>
    </row>
    <row r="32" spans="2:13" s="10" customFormat="1" ht="12.75">
      <c r="B32" s="17"/>
      <c r="C32" s="18"/>
      <c r="D32" s="29"/>
      <c r="E32" s="29"/>
      <c r="F32" s="29"/>
      <c r="G32" s="29"/>
      <c r="H32" s="29"/>
      <c r="I32" s="59"/>
      <c r="J32" s="29"/>
      <c r="K32" s="29"/>
      <c r="L32" s="29"/>
      <c r="M32" s="59"/>
    </row>
    <row r="33" spans="2:13" s="10" customFormat="1" ht="12.75">
      <c r="B33" s="17"/>
      <c r="C33" s="18"/>
      <c r="D33" s="29"/>
      <c r="E33" s="29"/>
      <c r="F33" s="29"/>
      <c r="G33" s="29"/>
      <c r="H33" s="29"/>
      <c r="I33" s="59"/>
      <c r="J33" s="29"/>
      <c r="K33" s="29"/>
      <c r="L33" s="29"/>
      <c r="M33" s="59"/>
    </row>
    <row r="34" spans="2:13" s="10" customFormat="1" ht="12.75">
      <c r="B34" s="17"/>
      <c r="C34" s="18"/>
      <c r="D34" s="29"/>
      <c r="E34" s="29"/>
      <c r="F34" s="29"/>
      <c r="G34" s="29"/>
      <c r="H34" s="29"/>
      <c r="I34" s="59"/>
      <c r="J34" s="29"/>
      <c r="K34" s="29"/>
      <c r="L34" s="29"/>
      <c r="M34" s="59"/>
    </row>
    <row r="35" spans="2:13" s="10" customFormat="1" ht="12.75">
      <c r="B35" s="17"/>
      <c r="C35" s="18"/>
      <c r="D35" s="29"/>
      <c r="E35" s="29"/>
      <c r="F35" s="29"/>
      <c r="G35" s="29"/>
      <c r="H35" s="29"/>
      <c r="I35" s="63" t="s">
        <v>744</v>
      </c>
      <c r="J35" s="29"/>
      <c r="K35" s="29"/>
      <c r="L35" s="29"/>
      <c r="M35" s="59"/>
    </row>
    <row r="36" spans="2:13" s="10" customFormat="1" ht="12.75">
      <c r="B36" s="17"/>
      <c r="C36" s="18"/>
      <c r="D36" s="29"/>
      <c r="E36" s="29"/>
      <c r="F36" s="29"/>
      <c r="G36" s="29"/>
      <c r="H36" s="29"/>
      <c r="I36" s="59"/>
      <c r="J36" s="29"/>
      <c r="K36" s="29"/>
      <c r="L36" s="29"/>
      <c r="M36" s="59"/>
    </row>
    <row r="37" spans="2:13" ht="12.75">
      <c r="B37" s="17"/>
      <c r="C37" s="18"/>
      <c r="D37" s="19"/>
      <c r="E37" s="19"/>
      <c r="F37" s="19"/>
      <c r="G37" s="19"/>
      <c r="H37" s="20"/>
      <c r="I37" s="20"/>
      <c r="J37" s="20"/>
      <c r="K37" s="20"/>
      <c r="L37" s="20"/>
      <c r="M37" s="20"/>
    </row>
    <row r="38" spans="2:13" ht="12.75">
      <c r="B38" s="17"/>
      <c r="D38" s="19"/>
      <c r="E38" s="19"/>
      <c r="F38" s="19"/>
      <c r="G38" s="19"/>
      <c r="H38" s="20"/>
      <c r="I38" s="20"/>
      <c r="J38" s="20"/>
      <c r="K38" s="20"/>
      <c r="L38" s="20"/>
      <c r="M38" s="20"/>
    </row>
    <row r="39" spans="2:13" ht="12.75">
      <c r="B39" s="17"/>
      <c r="D39" s="19"/>
      <c r="E39" s="19"/>
      <c r="F39" s="19"/>
      <c r="G39" s="19"/>
      <c r="H39" s="20"/>
      <c r="I39" s="20"/>
      <c r="J39" s="20"/>
      <c r="K39" s="20"/>
      <c r="L39" s="20"/>
      <c r="M39" s="20"/>
    </row>
    <row r="40" spans="2:13" ht="12.75">
      <c r="B40" s="17"/>
      <c r="C40" s="17"/>
      <c r="D40" s="19"/>
      <c r="E40" s="19"/>
      <c r="F40" s="19"/>
      <c r="G40" s="19"/>
      <c r="H40" s="20"/>
      <c r="I40" s="20"/>
      <c r="J40" s="20"/>
      <c r="K40" s="20"/>
      <c r="L40" s="20"/>
      <c r="M40" s="20"/>
    </row>
    <row r="41" spans="2:8" ht="12.75">
      <c r="B41" s="7"/>
      <c r="C41" s="7"/>
      <c r="D41" s="9"/>
      <c r="E41" s="9"/>
      <c r="F41" s="9"/>
      <c r="G41" s="9"/>
      <c r="H41" s="5"/>
    </row>
    <row r="42" spans="2:8" ht="12.75">
      <c r="B42" s="7"/>
      <c r="C42" s="7"/>
      <c r="D42" s="9"/>
      <c r="E42" s="9"/>
      <c r="F42" s="9"/>
      <c r="G42" s="9"/>
      <c r="H42" s="5"/>
    </row>
    <row r="43" spans="2:9" ht="12.75">
      <c r="B43" s="7"/>
      <c r="C43" s="7"/>
      <c r="D43" s="9"/>
      <c r="E43" s="9"/>
      <c r="F43" s="9"/>
      <c r="G43" s="9"/>
      <c r="H43" s="5"/>
      <c r="I43" s="63" t="s">
        <v>745</v>
      </c>
    </row>
    <row r="44" spans="2:8" ht="12.75">
      <c r="B44" s="7"/>
      <c r="C44" s="7"/>
      <c r="D44" s="9"/>
      <c r="E44" s="9"/>
      <c r="F44" s="9"/>
      <c r="G44" s="9"/>
      <c r="H44" s="5"/>
    </row>
    <row r="45" spans="2:8" ht="12.75">
      <c r="B45" s="7"/>
      <c r="C45" s="7"/>
      <c r="D45" s="9"/>
      <c r="E45" s="9"/>
      <c r="F45" s="9"/>
      <c r="G45" s="9"/>
      <c r="H45" s="5"/>
    </row>
    <row r="46" spans="2:8" ht="12.75">
      <c r="B46" s="7"/>
      <c r="C46" s="8"/>
      <c r="D46" s="9"/>
      <c r="E46" s="9"/>
      <c r="F46" s="9"/>
      <c r="G46" s="9"/>
      <c r="H46" s="5"/>
    </row>
    <row r="47" spans="2:8" ht="12.75">
      <c r="B47" s="7"/>
      <c r="C47" s="8"/>
      <c r="D47" s="9"/>
      <c r="E47" s="9"/>
      <c r="F47" s="9"/>
      <c r="G47" s="9"/>
      <c r="H47" s="5"/>
    </row>
    <row r="48" spans="2:8" ht="12.75">
      <c r="B48" s="7"/>
      <c r="C48" s="8"/>
      <c r="D48" s="9"/>
      <c r="E48" s="9"/>
      <c r="F48" s="9"/>
      <c r="G48" s="9"/>
      <c r="H48" s="5"/>
    </row>
    <row r="49" spans="2:8" ht="12.75">
      <c r="B49" s="7"/>
      <c r="C49" s="8"/>
      <c r="D49" s="9"/>
      <c r="E49" s="9"/>
      <c r="F49" s="9"/>
      <c r="G49" s="9"/>
      <c r="H49" s="5"/>
    </row>
    <row r="50" spans="2:11" ht="12.75">
      <c r="B50" s="17"/>
      <c r="C50" s="18"/>
      <c r="D50" s="9"/>
      <c r="E50" s="9"/>
      <c r="F50" s="9"/>
      <c r="G50" s="9"/>
      <c r="H50" s="9"/>
      <c r="I50" s="63" t="s">
        <v>746</v>
      </c>
      <c r="J50" s="20"/>
      <c r="K50" s="20"/>
    </row>
    <row r="51" spans="2:11" ht="12.75">
      <c r="B51" s="17"/>
      <c r="C51" s="18"/>
      <c r="D51" s="9"/>
      <c r="E51" s="9"/>
      <c r="F51" s="9"/>
      <c r="G51" s="9"/>
      <c r="H51" s="9"/>
      <c r="I51" s="46"/>
      <c r="J51" s="20"/>
      <c r="K51" s="20"/>
    </row>
    <row r="52" spans="2:11" ht="12.75">
      <c r="B52" s="17"/>
      <c r="C52" s="18"/>
      <c r="D52" s="9"/>
      <c r="E52" s="9"/>
      <c r="F52" s="9"/>
      <c r="G52" s="9"/>
      <c r="H52" s="9"/>
      <c r="I52" s="46"/>
      <c r="J52" s="20"/>
      <c r="K52" s="20"/>
    </row>
    <row r="53" spans="2:11" ht="12.75">
      <c r="B53" s="17"/>
      <c r="C53" s="18"/>
      <c r="D53" s="9"/>
      <c r="E53" s="9"/>
      <c r="F53" s="9"/>
      <c r="G53" s="9"/>
      <c r="H53" s="9"/>
      <c r="I53" s="46"/>
      <c r="J53" s="20"/>
      <c r="K53" s="20"/>
    </row>
    <row r="54" spans="2:11" ht="12.75">
      <c r="B54" s="17"/>
      <c r="C54" s="18"/>
      <c r="D54" s="9"/>
      <c r="E54" s="9"/>
      <c r="F54" s="9"/>
      <c r="G54" s="9"/>
      <c r="H54" s="9"/>
      <c r="I54" s="46"/>
      <c r="J54" s="20"/>
      <c r="K54" s="20"/>
    </row>
    <row r="55" spans="2:11" ht="12.75">
      <c r="B55" s="17"/>
      <c r="C55" s="18"/>
      <c r="D55" s="9"/>
      <c r="E55" s="9"/>
      <c r="F55" s="9"/>
      <c r="G55" s="9"/>
      <c r="H55" s="9"/>
      <c r="I55" s="46"/>
      <c r="J55" s="20"/>
      <c r="K55" s="20"/>
    </row>
    <row r="56" spans="2:11" ht="12.75">
      <c r="B56" s="17"/>
      <c r="C56" s="18"/>
      <c r="D56" s="19"/>
      <c r="E56" s="19"/>
      <c r="F56" s="19"/>
      <c r="G56" s="19"/>
      <c r="H56" s="19"/>
      <c r="I56" s="46"/>
      <c r="J56" s="20"/>
      <c r="K56" s="20"/>
    </row>
    <row r="57" spans="2:11" ht="12.75">
      <c r="B57" s="17"/>
      <c r="C57" s="18"/>
      <c r="D57" s="19"/>
      <c r="E57" s="19"/>
      <c r="F57" s="19"/>
      <c r="G57" s="19"/>
      <c r="H57" s="19"/>
      <c r="I57" s="63" t="s">
        <v>747</v>
      </c>
      <c r="J57" s="20"/>
      <c r="K57" s="20"/>
    </row>
    <row r="58" spans="2:11" ht="12.75">
      <c r="B58" s="17"/>
      <c r="C58" s="18"/>
      <c r="D58" s="19"/>
      <c r="E58" s="19"/>
      <c r="F58" s="19"/>
      <c r="G58" s="19"/>
      <c r="H58" s="19"/>
      <c r="I58" s="46"/>
      <c r="J58" s="20"/>
      <c r="K58" s="20"/>
    </row>
    <row r="59" spans="2:11" ht="12.75">
      <c r="B59" s="17"/>
      <c r="C59" s="18"/>
      <c r="D59" s="19"/>
      <c r="E59" s="19"/>
      <c r="F59" s="19"/>
      <c r="G59" s="19"/>
      <c r="H59" s="19"/>
      <c r="I59" s="20"/>
      <c r="J59" s="20"/>
      <c r="K59" s="20"/>
    </row>
    <row r="60" spans="2:11" ht="12.75">
      <c r="B60" s="17"/>
      <c r="C60" s="18"/>
      <c r="D60" s="19"/>
      <c r="E60" s="19"/>
      <c r="F60" s="19"/>
      <c r="G60" s="19"/>
      <c r="H60" s="19"/>
      <c r="I60" s="20"/>
      <c r="J60" s="20"/>
      <c r="K60" s="20"/>
    </row>
    <row r="61" spans="2:11" ht="12.75">
      <c r="B61" s="17"/>
      <c r="C61" s="18"/>
      <c r="D61" s="19"/>
      <c r="E61" s="19"/>
      <c r="F61" s="19"/>
      <c r="G61" s="19"/>
      <c r="H61" s="19"/>
      <c r="I61" s="20"/>
      <c r="J61" s="20"/>
      <c r="K61" s="20"/>
    </row>
    <row r="62" spans="2:11" ht="12.75">
      <c r="B62" s="25"/>
      <c r="C62" s="25"/>
      <c r="D62" s="25"/>
      <c r="E62" s="25"/>
      <c r="F62" s="25"/>
      <c r="G62" s="25"/>
      <c r="H62" s="25"/>
      <c r="I62" s="20"/>
      <c r="J62" s="20"/>
      <c r="K62" s="20"/>
    </row>
    <row r="63" spans="2:11" ht="12.75">
      <c r="B63" s="25"/>
      <c r="C63" s="25"/>
      <c r="D63" s="25"/>
      <c r="E63" s="25"/>
      <c r="F63" s="25"/>
      <c r="G63" s="25"/>
      <c r="H63" s="25"/>
      <c r="I63" s="20"/>
      <c r="J63" s="20"/>
      <c r="K63" s="20"/>
    </row>
    <row r="64" spans="2:11" ht="12.75">
      <c r="B64" s="25"/>
      <c r="C64" s="25"/>
      <c r="D64" s="25"/>
      <c r="E64" s="25"/>
      <c r="F64" s="25"/>
      <c r="G64" s="25"/>
      <c r="H64" s="25"/>
      <c r="I64" s="20"/>
      <c r="J64" s="20"/>
      <c r="K64" s="20"/>
    </row>
  </sheetData>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cp:lastPrinted>2008-04-11T13:11:41Z</cp:lastPrinted>
  <dcterms:created xsi:type="dcterms:W3CDTF">2006-08-02T08:11:59Z</dcterms:created>
  <dcterms:modified xsi:type="dcterms:W3CDTF">2008-08-06T15:41:35Z</dcterms:modified>
  <cp:category/>
  <cp:version/>
  <cp:contentType/>
  <cp:contentStatus/>
</cp:coreProperties>
</file>