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olympe.local\IK\Projet\Tools - 2022-2026\T1-Promotion-Update\T1.2 Snapshot update\22. Intro sheet 280623\"/>
    </mc:Choice>
  </mc:AlternateContent>
  <xr:revisionPtr revIDLastSave="0" documentId="8_{85F13497-E198-486B-82FF-5E3EB3F0F8B0}" xr6:coauthVersionLast="47" xr6:coauthVersionMax="47" xr10:uidLastSave="{00000000-0000-0000-0000-000000000000}"/>
  <bookViews>
    <workbookView xWindow="-120" yWindow="-120" windowWidth="29040" windowHeight="15990" xr2:uid="{92AA6DB2-512C-42A6-A71F-560671011CED}"/>
  </bookViews>
  <sheets>
    <sheet name="Sobre Snapshot" sheetId="19" r:id="rId1"/>
    <sheet name="Narrativa - Módulo 1" sheetId="1" r:id="rId2"/>
    <sheet name="Módulo 1" sheetId="2" r:id="rId3"/>
    <sheet name="Narrativa - Módulo 2" sheetId="3" r:id="rId4"/>
    <sheet name="Matriz sector" sheetId="9" r:id="rId5"/>
    <sheet name="Módulo 2 - Sectore 1" sheetId="5" r:id="rId6"/>
    <sheet name="Módulo 2 - Sectore 2" sheetId="10" r:id="rId7"/>
    <sheet name="Módulo 2 - Sectore 3" sheetId="11" r:id="rId8"/>
    <sheet name="Módulo 2 - Sectore 4" sheetId="12" r:id="rId9"/>
    <sheet name="Módulo 2 - Sectore 5" sheetId="13" r:id="rId10"/>
    <sheet name="Módulo 2 - Sectore 6" sheetId="14" r:id="rId11"/>
    <sheet name="Módulo 2 - Sectore 7" sheetId="15" r:id="rId12"/>
    <sheet name="Módulo 2 - Sectore 8" sheetId="16" r:id="rId13"/>
    <sheet name="Módulo 2 - Sectore 9" sheetId="17" r:id="rId14"/>
    <sheet name="Módulo 2 - Sectore 10" sheetId="18" r:id="rId15"/>
    <sheet name="Resumen" sheetId="6" r:id="rId16"/>
  </sheets>
  <definedNames>
    <definedName name="_Hlk124515835" localSheetId="2">'Módulo 1'!#REF!</definedName>
    <definedName name="_Hlk129168549" localSheetId="1">'Narrativa - Módulo 1'!$A$1</definedName>
    <definedName name="_Hlk132034694" localSheetId="5">'Módulo 2 - Sectore 1'!$D$66</definedName>
    <definedName name="_Hlk132034694" localSheetId="14">'Módulo 2 - Sectore 10'!$D$66</definedName>
    <definedName name="_Hlk132034694" localSheetId="6">'Módulo 2 - Sectore 2'!$D$66</definedName>
    <definedName name="_Hlk132034694" localSheetId="7">'Módulo 2 - Sectore 3'!$D$66</definedName>
    <definedName name="_Hlk132034694" localSheetId="8">'Módulo 2 - Sectore 4'!$D$66</definedName>
    <definedName name="_Hlk132034694" localSheetId="9">'Módulo 2 - Sectore 5'!$D$66</definedName>
    <definedName name="_Hlk132034694" localSheetId="10">'Módulo 2 - Sectore 6'!$D$66</definedName>
    <definedName name="_Hlk132034694" localSheetId="11">'Módulo 2 - Sectore 7'!$D$66</definedName>
    <definedName name="_Hlk132034694" localSheetId="12">'Módulo 2 - Sectore 8'!$D$66</definedName>
    <definedName name="_Hlk132034694" localSheetId="13">'Módulo 2 - Sectore 9'!$D$66</definedName>
    <definedName name="OLE_LINK1" localSheetId="4">'Matriz sector'!$B$30</definedName>
    <definedName name="_xlnm.Print_Area" localSheetId="4">'Matriz sector'!$A$1:$F$68</definedName>
    <definedName name="_xlnm.Print_Area" localSheetId="2">'Módulo 1'!$A$1:$G$101</definedName>
    <definedName name="_xlnm.Print_Area" localSheetId="5">'Módulo 2 - Sectore 1'!$A$1:$G$105</definedName>
    <definedName name="_xlnm.Print_Area" localSheetId="14">'Módulo 2 - Sectore 10'!$A$1:$G$105</definedName>
    <definedName name="_xlnm.Print_Area" localSheetId="6">'Módulo 2 - Sectore 2'!$A$1:$G$105</definedName>
    <definedName name="_xlnm.Print_Area" localSheetId="7">'Módulo 2 - Sectore 3'!$A$1:$G$105</definedName>
    <definedName name="_xlnm.Print_Area" localSheetId="8">'Módulo 2 - Sectore 4'!$A$1:$G$105</definedName>
    <definedName name="_xlnm.Print_Area" localSheetId="9">'Módulo 2 - Sectore 5'!$A$1:$G$105</definedName>
    <definedName name="_xlnm.Print_Area" localSheetId="10">'Módulo 2 - Sectore 6'!$A$1:$G$105</definedName>
    <definedName name="_xlnm.Print_Area" localSheetId="11">'Módulo 2 - Sectore 7'!$A$1:$G$105</definedName>
    <definedName name="_xlnm.Print_Area" localSheetId="12">'Módulo 2 - Sectore 8'!$A$1:$G$105</definedName>
    <definedName name="_xlnm.Print_Area" localSheetId="13">'Módulo 2 - Sectore 9'!$A$1:$G$105</definedName>
    <definedName name="_xlnm.Print_Area" localSheetId="3">'Narrativa - Módulo 2'!$A$1:$F$37</definedName>
    <definedName name="_xlnm.Print_Area" localSheetId="15">Resumen!$A$1:$T$318</definedName>
    <definedName name="_xlnm.Print_Area" localSheetId="0">'Sobre Snapshot'!$A$1:$I$3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6" i="6" l="1"/>
  <c r="A317" i="6"/>
  <c r="A287" i="6"/>
  <c r="A288" i="6"/>
  <c r="A258" i="6"/>
  <c r="A259" i="6"/>
  <c r="A229" i="6"/>
  <c r="A230" i="6"/>
  <c r="A200" i="6"/>
  <c r="A201" i="6"/>
  <c r="A171" i="6"/>
  <c r="A172" i="6"/>
  <c r="A142" i="6"/>
  <c r="A143" i="6"/>
  <c r="A113" i="6"/>
  <c r="A114" i="6"/>
  <c r="A84" i="6"/>
  <c r="A85" i="6"/>
  <c r="A55" i="6"/>
  <c r="A56" i="6"/>
  <c r="J105" i="10"/>
  <c r="J104" i="10"/>
  <c r="J103" i="10"/>
  <c r="J102" i="10"/>
  <c r="J101" i="10"/>
  <c r="J100" i="10"/>
  <c r="J99" i="10"/>
  <c r="B85" i="6" s="1"/>
  <c r="J105" i="11"/>
  <c r="J104" i="11"/>
  <c r="J103" i="11"/>
  <c r="J102" i="11"/>
  <c r="J101" i="11"/>
  <c r="J100" i="11"/>
  <c r="J99" i="11"/>
  <c r="B114" i="6" s="1"/>
  <c r="J105" i="12"/>
  <c r="J104" i="12"/>
  <c r="C143" i="6" s="1"/>
  <c r="J103" i="12"/>
  <c r="J102" i="12"/>
  <c r="J101" i="12"/>
  <c r="J100" i="12"/>
  <c r="J99" i="12"/>
  <c r="D143" i="6" s="1"/>
  <c r="J105" i="13"/>
  <c r="J104" i="13"/>
  <c r="J103" i="13"/>
  <c r="E172" i="6" s="1"/>
  <c r="J102" i="13"/>
  <c r="J101" i="13"/>
  <c r="J100" i="13"/>
  <c r="J99" i="13"/>
  <c r="B172" i="6" s="1"/>
  <c r="J105" i="14"/>
  <c r="J104" i="14"/>
  <c r="J103" i="14"/>
  <c r="J102" i="14"/>
  <c r="J101" i="14"/>
  <c r="J100" i="14"/>
  <c r="J99" i="14"/>
  <c r="B201" i="6" s="1"/>
  <c r="J105" i="15"/>
  <c r="J104" i="15"/>
  <c r="J103" i="15"/>
  <c r="J102" i="15"/>
  <c r="J101" i="15"/>
  <c r="J100" i="15"/>
  <c r="J99" i="15"/>
  <c r="B230" i="6" s="1"/>
  <c r="J105" i="16"/>
  <c r="J104" i="16"/>
  <c r="J103" i="16"/>
  <c r="J102" i="16"/>
  <c r="J101" i="16"/>
  <c r="J100" i="16"/>
  <c r="C259" i="6" s="1"/>
  <c r="J99" i="16"/>
  <c r="D259" i="6" s="1"/>
  <c r="J105" i="17"/>
  <c r="J104" i="17"/>
  <c r="J103" i="17"/>
  <c r="J102" i="17"/>
  <c r="J101" i="17"/>
  <c r="J100" i="17"/>
  <c r="J99" i="17"/>
  <c r="B288" i="6" s="1"/>
  <c r="J105" i="18"/>
  <c r="J104" i="18"/>
  <c r="J103" i="18"/>
  <c r="J102" i="18"/>
  <c r="J101" i="18"/>
  <c r="J100" i="18"/>
  <c r="J99" i="18"/>
  <c r="B317" i="6" s="1"/>
  <c r="J105" i="5"/>
  <c r="J104" i="5"/>
  <c r="J103" i="5"/>
  <c r="J102" i="5"/>
  <c r="J101" i="5"/>
  <c r="J100" i="5"/>
  <c r="J99" i="5"/>
  <c r="J96" i="10"/>
  <c r="J95" i="10"/>
  <c r="D84" i="6" s="1"/>
  <c r="J94" i="10"/>
  <c r="J93" i="10"/>
  <c r="J92" i="10"/>
  <c r="J91" i="10"/>
  <c r="J90" i="10"/>
  <c r="E84" i="6" s="1"/>
  <c r="J96" i="11"/>
  <c r="J95" i="11"/>
  <c r="J94" i="11"/>
  <c r="J93" i="11"/>
  <c r="J92" i="11"/>
  <c r="J91" i="11"/>
  <c r="J90" i="11"/>
  <c r="B113" i="6" s="1"/>
  <c r="J96" i="12"/>
  <c r="J95" i="12"/>
  <c r="J94" i="12"/>
  <c r="J93" i="12"/>
  <c r="J92" i="12"/>
  <c r="J91" i="12"/>
  <c r="J90" i="12"/>
  <c r="B142" i="6" s="1"/>
  <c r="J96" i="13"/>
  <c r="J95" i="13"/>
  <c r="J94" i="13"/>
  <c r="J93" i="13"/>
  <c r="J92" i="13"/>
  <c r="B171" i="6" s="1"/>
  <c r="J91" i="13"/>
  <c r="J90" i="13"/>
  <c r="C171" i="6" s="1"/>
  <c r="J96" i="14"/>
  <c r="J95" i="14"/>
  <c r="J94" i="14"/>
  <c r="J93" i="14"/>
  <c r="J92" i="14"/>
  <c r="J91" i="14"/>
  <c r="D200" i="6" s="1"/>
  <c r="J90" i="14"/>
  <c r="E200" i="6" s="1"/>
  <c r="J96" i="15"/>
  <c r="J95" i="15"/>
  <c r="J94" i="15"/>
  <c r="J93" i="15"/>
  <c r="J92" i="15"/>
  <c r="J91" i="15"/>
  <c r="J90" i="15"/>
  <c r="B229" i="6" s="1"/>
  <c r="J96" i="16"/>
  <c r="J95" i="16"/>
  <c r="J94" i="16"/>
  <c r="J93" i="16"/>
  <c r="J92" i="16"/>
  <c r="J91" i="16"/>
  <c r="J90" i="16"/>
  <c r="B258" i="6" s="1"/>
  <c r="J96" i="17"/>
  <c r="B287" i="6" s="1"/>
  <c r="J95" i="17"/>
  <c r="J94" i="17"/>
  <c r="J93" i="17"/>
  <c r="J92" i="17"/>
  <c r="J91" i="17"/>
  <c r="J90" i="17"/>
  <c r="C287" i="6" s="1"/>
  <c r="J96" i="18"/>
  <c r="J95" i="18"/>
  <c r="D316" i="6" s="1"/>
  <c r="J94" i="18"/>
  <c r="J93" i="18"/>
  <c r="J92" i="18"/>
  <c r="J91" i="18"/>
  <c r="J90" i="18"/>
  <c r="E316" i="6" s="1"/>
  <c r="J96" i="5"/>
  <c r="J95" i="5"/>
  <c r="J94" i="5"/>
  <c r="J93" i="5"/>
  <c r="J92" i="5"/>
  <c r="J91" i="5"/>
  <c r="J90" i="5"/>
  <c r="C84" i="6" l="1"/>
  <c r="E113" i="6"/>
  <c r="B143" i="6"/>
  <c r="D172" i="6"/>
  <c r="C200" i="6"/>
  <c r="E229" i="6"/>
  <c r="B259" i="6"/>
  <c r="D288" i="6"/>
  <c r="C316" i="6"/>
  <c r="E85" i="6"/>
  <c r="B84" i="6"/>
  <c r="D113" i="6"/>
  <c r="C172" i="6"/>
  <c r="E201" i="6"/>
  <c r="B200" i="6"/>
  <c r="D229" i="6"/>
  <c r="C288" i="6"/>
  <c r="E317" i="6"/>
  <c r="B316" i="6"/>
  <c r="E288" i="6"/>
  <c r="D85" i="6"/>
  <c r="C113" i="6"/>
  <c r="E142" i="6"/>
  <c r="D201" i="6"/>
  <c r="C229" i="6"/>
  <c r="E258" i="6"/>
  <c r="D317" i="6"/>
  <c r="C85" i="6"/>
  <c r="E114" i="6"/>
  <c r="D142" i="6"/>
  <c r="C201" i="6"/>
  <c r="E230" i="6"/>
  <c r="D258" i="6"/>
  <c r="C317" i="6"/>
  <c r="D114" i="6"/>
  <c r="C142" i="6"/>
  <c r="E171" i="6"/>
  <c r="D230" i="6"/>
  <c r="C258" i="6"/>
  <c r="E287" i="6"/>
  <c r="C114" i="6"/>
  <c r="E143" i="6"/>
  <c r="D171" i="6"/>
  <c r="C230" i="6"/>
  <c r="E259" i="6"/>
  <c r="D287" i="6"/>
  <c r="E55" i="6"/>
  <c r="D55" i="6"/>
  <c r="B55" i="6"/>
  <c r="C55" i="6"/>
  <c r="E56" i="6"/>
  <c r="D56" i="6"/>
  <c r="C56" i="6"/>
  <c r="B56" i="6"/>
  <c r="J87" i="18"/>
  <c r="J86" i="18"/>
  <c r="C315" i="6" s="1"/>
  <c r="C314" i="6" s="1"/>
  <c r="J85" i="18"/>
  <c r="J84" i="18"/>
  <c r="J83" i="18"/>
  <c r="J82" i="18"/>
  <c r="J81" i="18"/>
  <c r="J76" i="18"/>
  <c r="J75" i="18"/>
  <c r="J72" i="18"/>
  <c r="E311" i="6" s="1"/>
  <c r="J66" i="18"/>
  <c r="J63" i="18"/>
  <c r="J62" i="18"/>
  <c r="J61" i="18"/>
  <c r="J56" i="18"/>
  <c r="J55" i="18"/>
  <c r="J54" i="18"/>
  <c r="J53" i="18"/>
  <c r="E307" i="6" s="1"/>
  <c r="J52" i="18"/>
  <c r="J51" i="18"/>
  <c r="J48" i="18"/>
  <c r="J47" i="18"/>
  <c r="J46" i="18"/>
  <c r="J45" i="18"/>
  <c r="B306" i="6" s="1"/>
  <c r="J42" i="18"/>
  <c r="J41" i="18"/>
  <c r="B305" i="6" s="1"/>
  <c r="J40" i="18"/>
  <c r="J39" i="18"/>
  <c r="J36" i="18"/>
  <c r="J35" i="18"/>
  <c r="J34" i="18"/>
  <c r="J29" i="18"/>
  <c r="J28" i="18"/>
  <c r="D301" i="6" s="1"/>
  <c r="J25" i="18"/>
  <c r="D300" i="6" s="1"/>
  <c r="J24" i="18"/>
  <c r="J21" i="18"/>
  <c r="J20" i="18"/>
  <c r="J15" i="18"/>
  <c r="J14" i="18"/>
  <c r="J13" i="18"/>
  <c r="J12" i="18"/>
  <c r="J9" i="18"/>
  <c r="J8" i="18"/>
  <c r="J7" i="18"/>
  <c r="J6" i="18"/>
  <c r="J87" i="17"/>
  <c r="J86" i="17"/>
  <c r="J85" i="17"/>
  <c r="J84" i="17"/>
  <c r="J83" i="17"/>
  <c r="J82" i="17"/>
  <c r="J81" i="17"/>
  <c r="J76" i="17"/>
  <c r="J75" i="17"/>
  <c r="E283" i="6" s="1"/>
  <c r="J72" i="17"/>
  <c r="J66" i="17"/>
  <c r="E282" i="6" s="1"/>
  <c r="J63" i="17"/>
  <c r="J62" i="17"/>
  <c r="J61" i="17"/>
  <c r="J56" i="17"/>
  <c r="J55" i="17"/>
  <c r="J54" i="17"/>
  <c r="J53" i="17"/>
  <c r="J52" i="17"/>
  <c r="J51" i="17"/>
  <c r="J48" i="17"/>
  <c r="B277" i="6" s="1"/>
  <c r="J47" i="17"/>
  <c r="J46" i="17"/>
  <c r="J45" i="17"/>
  <c r="J42" i="17"/>
  <c r="J41" i="17"/>
  <c r="J40" i="17"/>
  <c r="J39" i="17"/>
  <c r="J36" i="17"/>
  <c r="D275" i="6" s="1"/>
  <c r="J35" i="17"/>
  <c r="J34" i="17"/>
  <c r="J29" i="17"/>
  <c r="J28" i="17"/>
  <c r="E272" i="6" s="1"/>
  <c r="J25" i="17"/>
  <c r="J24" i="17"/>
  <c r="E271" i="6" s="1"/>
  <c r="J21" i="17"/>
  <c r="J20" i="17"/>
  <c r="D270" i="6" s="1"/>
  <c r="J15" i="17"/>
  <c r="J14" i="17"/>
  <c r="J13" i="17"/>
  <c r="J12" i="17"/>
  <c r="J9" i="17"/>
  <c r="J8" i="17"/>
  <c r="J7" i="17"/>
  <c r="J6" i="17"/>
  <c r="C266" i="6" s="1"/>
  <c r="J87" i="16"/>
  <c r="J86" i="16"/>
  <c r="J85" i="16"/>
  <c r="J84" i="16"/>
  <c r="J83" i="16"/>
  <c r="J82" i="16"/>
  <c r="J81" i="16"/>
  <c r="J76" i="16"/>
  <c r="D254" i="6" s="1"/>
  <c r="J75" i="16"/>
  <c r="J72" i="16"/>
  <c r="J66" i="16"/>
  <c r="J63" i="16"/>
  <c r="J62" i="16"/>
  <c r="J61" i="16"/>
  <c r="E252" i="6" s="1"/>
  <c r="J56" i="16"/>
  <c r="J55" i="16"/>
  <c r="D249" i="6" s="1"/>
  <c r="J54" i="16"/>
  <c r="J53" i="16"/>
  <c r="J52" i="16"/>
  <c r="J51" i="16"/>
  <c r="J48" i="16"/>
  <c r="J47" i="16"/>
  <c r="J46" i="16"/>
  <c r="J45" i="16"/>
  <c r="J42" i="16"/>
  <c r="J41" i="16"/>
  <c r="J40" i="16"/>
  <c r="J39" i="16"/>
  <c r="J36" i="16"/>
  <c r="J35" i="16"/>
  <c r="J34" i="16"/>
  <c r="C246" i="6" s="1"/>
  <c r="J29" i="16"/>
  <c r="B243" i="6" s="1"/>
  <c r="J28" i="16"/>
  <c r="J25" i="16"/>
  <c r="D242" i="6" s="1"/>
  <c r="J24" i="16"/>
  <c r="J21" i="16"/>
  <c r="E241" i="6" s="1"/>
  <c r="J20" i="16"/>
  <c r="J15" i="16"/>
  <c r="J14" i="16"/>
  <c r="J13" i="16"/>
  <c r="E238" i="6" s="1"/>
  <c r="J12" i="16"/>
  <c r="J9" i="16"/>
  <c r="J8" i="16"/>
  <c r="J7" i="16"/>
  <c r="J6" i="16"/>
  <c r="J87" i="15"/>
  <c r="J86" i="15"/>
  <c r="J85" i="15"/>
  <c r="J84" i="15"/>
  <c r="J83" i="15"/>
  <c r="J82" i="15"/>
  <c r="J81" i="15"/>
  <c r="J76" i="15"/>
  <c r="J75" i="15"/>
  <c r="J72" i="15"/>
  <c r="J66" i="15"/>
  <c r="C224" i="6" s="1"/>
  <c r="J63" i="15"/>
  <c r="J62" i="15"/>
  <c r="J61" i="15"/>
  <c r="J56" i="15"/>
  <c r="J55" i="15"/>
  <c r="J54" i="15"/>
  <c r="J53" i="15"/>
  <c r="J52" i="15"/>
  <c r="J51" i="15"/>
  <c r="J48" i="15"/>
  <c r="J47" i="15"/>
  <c r="J46" i="15"/>
  <c r="D219" i="6" s="1"/>
  <c r="J45" i="15"/>
  <c r="J42" i="15"/>
  <c r="J41" i="15"/>
  <c r="J40" i="15"/>
  <c r="B218" i="6" s="1"/>
  <c r="J39" i="15"/>
  <c r="J36" i="15"/>
  <c r="J35" i="15"/>
  <c r="J34" i="15"/>
  <c r="J29" i="15"/>
  <c r="J28" i="15"/>
  <c r="C214" i="6" s="1"/>
  <c r="J25" i="15"/>
  <c r="J24" i="15"/>
  <c r="C213" i="6" s="1"/>
  <c r="J21" i="15"/>
  <c r="J20" i="15"/>
  <c r="E212" i="6" s="1"/>
  <c r="J15" i="15"/>
  <c r="J14" i="15"/>
  <c r="J13" i="15"/>
  <c r="J12" i="15"/>
  <c r="E209" i="6" s="1"/>
  <c r="J9" i="15"/>
  <c r="J8" i="15"/>
  <c r="C208" i="6" s="1"/>
  <c r="J7" i="15"/>
  <c r="J6" i="15"/>
  <c r="J87" i="14"/>
  <c r="J86" i="14"/>
  <c r="J85" i="14"/>
  <c r="J84" i="14"/>
  <c r="J83" i="14"/>
  <c r="J82" i="14"/>
  <c r="J81" i="14"/>
  <c r="J76" i="14"/>
  <c r="C196" i="6" s="1"/>
  <c r="J75" i="14"/>
  <c r="J72" i="14"/>
  <c r="E195" i="6" s="1"/>
  <c r="J66" i="14"/>
  <c r="J63" i="14"/>
  <c r="J62" i="14"/>
  <c r="J61" i="14"/>
  <c r="J56" i="14"/>
  <c r="J55" i="14"/>
  <c r="J54" i="14"/>
  <c r="J53" i="14"/>
  <c r="J52" i="14"/>
  <c r="J51" i="14"/>
  <c r="J48" i="14"/>
  <c r="J47" i="14"/>
  <c r="J46" i="14"/>
  <c r="J45" i="14"/>
  <c r="J42" i="14"/>
  <c r="J41" i="14"/>
  <c r="J40" i="14"/>
  <c r="J39" i="14"/>
  <c r="J36" i="14"/>
  <c r="J35" i="14"/>
  <c r="E188" i="6" s="1"/>
  <c r="J34" i="14"/>
  <c r="J29" i="14"/>
  <c r="E185" i="6" s="1"/>
  <c r="J28" i="14"/>
  <c r="J25" i="14"/>
  <c r="C184" i="6" s="1"/>
  <c r="J24" i="14"/>
  <c r="J21" i="14"/>
  <c r="J20" i="14"/>
  <c r="B183" i="6" s="1"/>
  <c r="J15" i="14"/>
  <c r="J14" i="14"/>
  <c r="J13" i="14"/>
  <c r="J12" i="14"/>
  <c r="J9" i="14"/>
  <c r="J8" i="14"/>
  <c r="J7" i="14"/>
  <c r="J6" i="14"/>
  <c r="J87" i="13"/>
  <c r="J86" i="13"/>
  <c r="J85" i="13"/>
  <c r="J84" i="13"/>
  <c r="J83" i="13"/>
  <c r="J82" i="13"/>
  <c r="J81" i="13"/>
  <c r="J76" i="13"/>
  <c r="J75" i="13"/>
  <c r="D167" i="6" s="1"/>
  <c r="J72" i="13"/>
  <c r="J66" i="13"/>
  <c r="J63" i="13"/>
  <c r="J62" i="13"/>
  <c r="J61" i="13"/>
  <c r="J56" i="13"/>
  <c r="J55" i="13"/>
  <c r="J54" i="13"/>
  <c r="E162" i="6" s="1"/>
  <c r="J53" i="13"/>
  <c r="J52" i="13"/>
  <c r="J51" i="13"/>
  <c r="J48" i="13"/>
  <c r="J47" i="13"/>
  <c r="J46" i="13"/>
  <c r="J45" i="13"/>
  <c r="J42" i="13"/>
  <c r="E160" i="6" s="1"/>
  <c r="J41" i="13"/>
  <c r="J40" i="13"/>
  <c r="J39" i="13"/>
  <c r="J36" i="13"/>
  <c r="J35" i="13"/>
  <c r="J34" i="13"/>
  <c r="J29" i="13"/>
  <c r="J28" i="13"/>
  <c r="E156" i="6" s="1"/>
  <c r="J25" i="13"/>
  <c r="J24" i="13"/>
  <c r="E155" i="6" s="1"/>
  <c r="J21" i="13"/>
  <c r="J20" i="13"/>
  <c r="E154" i="6" s="1"/>
  <c r="J15" i="13"/>
  <c r="J14" i="13"/>
  <c r="J13" i="13"/>
  <c r="J12" i="13"/>
  <c r="J9" i="13"/>
  <c r="J8" i="13"/>
  <c r="J7" i="13"/>
  <c r="J6" i="13"/>
  <c r="B150" i="6" s="1"/>
  <c r="J87" i="12"/>
  <c r="J86" i="12"/>
  <c r="J85" i="12"/>
  <c r="J84" i="12"/>
  <c r="E141" i="6" s="1"/>
  <c r="E140" i="6" s="1"/>
  <c r="J83" i="12"/>
  <c r="J82" i="12"/>
  <c r="J81" i="12"/>
  <c r="J76" i="12"/>
  <c r="B138" i="6" s="1"/>
  <c r="J75" i="12"/>
  <c r="J72" i="12"/>
  <c r="J66" i="12"/>
  <c r="B137" i="6" s="1"/>
  <c r="J63" i="12"/>
  <c r="D136" i="6" s="1"/>
  <c r="J62" i="12"/>
  <c r="J61" i="12"/>
  <c r="J56" i="12"/>
  <c r="J55" i="12"/>
  <c r="J54" i="12"/>
  <c r="J53" i="12"/>
  <c r="J52" i="12"/>
  <c r="J51" i="12"/>
  <c r="J48" i="12"/>
  <c r="J47" i="12"/>
  <c r="J46" i="12"/>
  <c r="J45" i="12"/>
  <c r="J42" i="12"/>
  <c r="J41" i="12"/>
  <c r="J40" i="12"/>
  <c r="J39" i="12"/>
  <c r="J36" i="12"/>
  <c r="J35" i="12"/>
  <c r="E130" i="6" s="1"/>
  <c r="J34" i="12"/>
  <c r="J29" i="12"/>
  <c r="E127" i="6" s="1"/>
  <c r="J28" i="12"/>
  <c r="J25" i="12"/>
  <c r="J24" i="12"/>
  <c r="E126" i="6" s="1"/>
  <c r="J21" i="12"/>
  <c r="D125" i="6" s="1"/>
  <c r="J20" i="12"/>
  <c r="J15" i="12"/>
  <c r="J14" i="12"/>
  <c r="J13" i="12"/>
  <c r="J12" i="12"/>
  <c r="J9" i="12"/>
  <c r="J8" i="12"/>
  <c r="J7" i="12"/>
  <c r="B121" i="6" s="1"/>
  <c r="J6" i="12"/>
  <c r="J87" i="11"/>
  <c r="J86" i="11"/>
  <c r="J85" i="11"/>
  <c r="J84" i="11"/>
  <c r="J83" i="11"/>
  <c r="J82" i="11"/>
  <c r="J81" i="11"/>
  <c r="E112" i="6" s="1"/>
  <c r="E111" i="6" s="1"/>
  <c r="J76" i="11"/>
  <c r="J75" i="11"/>
  <c r="J72" i="11"/>
  <c r="J66" i="11"/>
  <c r="J63" i="11"/>
  <c r="J62" i="11"/>
  <c r="J61" i="11"/>
  <c r="C107" i="6" s="1"/>
  <c r="J56" i="11"/>
  <c r="J55" i="11"/>
  <c r="J54" i="11"/>
  <c r="J53" i="11"/>
  <c r="J52" i="11"/>
  <c r="J51" i="11"/>
  <c r="J48" i="11"/>
  <c r="J47" i="11"/>
  <c r="J46" i="11"/>
  <c r="E103" i="6" s="1"/>
  <c r="J45" i="11"/>
  <c r="J42" i="11"/>
  <c r="J41" i="11"/>
  <c r="J40" i="11"/>
  <c r="C102" i="6" s="1"/>
  <c r="J39" i="11"/>
  <c r="J36" i="11"/>
  <c r="J35" i="11"/>
  <c r="J34" i="11"/>
  <c r="E101" i="6" s="1"/>
  <c r="J29" i="11"/>
  <c r="J28" i="11"/>
  <c r="J25" i="11"/>
  <c r="J24" i="11"/>
  <c r="J21" i="11"/>
  <c r="J20" i="11"/>
  <c r="E96" i="6" s="1"/>
  <c r="J15" i="11"/>
  <c r="J14" i="11"/>
  <c r="J13" i="11"/>
  <c r="J12" i="11"/>
  <c r="J9" i="11"/>
  <c r="J8" i="11"/>
  <c r="J7" i="11"/>
  <c r="J6" i="11"/>
  <c r="J87" i="10"/>
  <c r="J86" i="10"/>
  <c r="D83" i="6" s="1"/>
  <c r="D82" i="6" s="1"/>
  <c r="J85" i="10"/>
  <c r="J84" i="10"/>
  <c r="J83" i="10"/>
  <c r="J82" i="10"/>
  <c r="J81" i="10"/>
  <c r="J76" i="10"/>
  <c r="J75" i="10"/>
  <c r="J72" i="10"/>
  <c r="C79" i="6" s="1"/>
  <c r="J66" i="10"/>
  <c r="J63" i="10"/>
  <c r="J62" i="10"/>
  <c r="J61" i="10"/>
  <c r="J56" i="10"/>
  <c r="J55" i="10"/>
  <c r="J54" i="10"/>
  <c r="J53" i="10"/>
  <c r="J52" i="10"/>
  <c r="J51" i="10"/>
  <c r="J48" i="10"/>
  <c r="J47" i="10"/>
  <c r="J46" i="10"/>
  <c r="J45" i="10"/>
  <c r="J42" i="10"/>
  <c r="J41" i="10"/>
  <c r="B73" i="6" s="1"/>
  <c r="J40" i="10"/>
  <c r="J39" i="10"/>
  <c r="J36" i="10"/>
  <c r="J35" i="10"/>
  <c r="C72" i="6" s="1"/>
  <c r="J34" i="10"/>
  <c r="J29" i="10"/>
  <c r="J28" i="10"/>
  <c r="E69" i="6" s="1"/>
  <c r="J25" i="10"/>
  <c r="C68" i="6" s="1"/>
  <c r="J24" i="10"/>
  <c r="J21" i="10"/>
  <c r="D67" i="6" s="1"/>
  <c r="J20" i="10"/>
  <c r="J15" i="10"/>
  <c r="J14" i="10"/>
  <c r="J13" i="10"/>
  <c r="J12" i="10"/>
  <c r="J9" i="10"/>
  <c r="J8" i="10"/>
  <c r="J7" i="10"/>
  <c r="J6" i="10"/>
  <c r="A315" i="6"/>
  <c r="A313" i="6"/>
  <c r="A314" i="6" s="1"/>
  <c r="A312" i="6"/>
  <c r="D311" i="6"/>
  <c r="A311" i="6"/>
  <c r="A310" i="6"/>
  <c r="A309" i="6"/>
  <c r="A308" i="6"/>
  <c r="A307" i="6"/>
  <c r="A306" i="6"/>
  <c r="A305" i="6"/>
  <c r="D304" i="6"/>
  <c r="A304" i="6"/>
  <c r="A302" i="6"/>
  <c r="A303" i="6" s="1"/>
  <c r="A301" i="6"/>
  <c r="A300" i="6"/>
  <c r="B299" i="6"/>
  <c r="A299" i="6"/>
  <c r="A297" i="6"/>
  <c r="A298" i="6" s="1"/>
  <c r="A296" i="6"/>
  <c r="A295" i="6"/>
  <c r="A293" i="6"/>
  <c r="A294" i="6" s="1"/>
  <c r="A292" i="6"/>
  <c r="A291" i="6"/>
  <c r="A286" i="6"/>
  <c r="A284" i="6"/>
  <c r="A285" i="6" s="1"/>
  <c r="D283" i="6"/>
  <c r="A283" i="6"/>
  <c r="C282" i="6"/>
  <c r="B282" i="6"/>
  <c r="A282" i="6"/>
  <c r="A281" i="6"/>
  <c r="A279" i="6"/>
  <c r="A280" i="6" s="1"/>
  <c r="A278" i="6"/>
  <c r="A277" i="6"/>
  <c r="A276" i="6"/>
  <c r="C275" i="6"/>
  <c r="A275" i="6"/>
  <c r="A273" i="6"/>
  <c r="A274" i="6" s="1"/>
  <c r="A272" i="6"/>
  <c r="C271" i="6"/>
  <c r="B271" i="6"/>
  <c r="A271" i="6"/>
  <c r="A270" i="6"/>
  <c r="A268" i="6"/>
  <c r="A269" i="6" s="1"/>
  <c r="A267" i="6"/>
  <c r="A266" i="6"/>
  <c r="A264" i="6"/>
  <c r="A265" i="6" s="1"/>
  <c r="A263" i="6"/>
  <c r="A262" i="6"/>
  <c r="A257" i="6"/>
  <c r="A255" i="6"/>
  <c r="A256" i="6" s="1"/>
  <c r="A254" i="6"/>
  <c r="D253" i="6"/>
  <c r="B253" i="6"/>
  <c r="A253" i="6"/>
  <c r="A252" i="6"/>
  <c r="A250" i="6"/>
  <c r="A251" i="6" s="1"/>
  <c r="A249" i="6"/>
  <c r="E248" i="6"/>
  <c r="A248" i="6"/>
  <c r="A247" i="6"/>
  <c r="A246" i="6"/>
  <c r="A244" i="6"/>
  <c r="A245" i="6" s="1"/>
  <c r="A243" i="6"/>
  <c r="E242" i="6"/>
  <c r="A242" i="6"/>
  <c r="A241" i="6"/>
  <c r="A239" i="6"/>
  <c r="A240" i="6" s="1"/>
  <c r="A238" i="6"/>
  <c r="D237" i="6"/>
  <c r="A237" i="6"/>
  <c r="A235" i="6"/>
  <c r="A236" i="6" s="1"/>
  <c r="A234" i="6"/>
  <c r="A233" i="6"/>
  <c r="A228" i="6"/>
  <c r="A226" i="6"/>
  <c r="A227" i="6" s="1"/>
  <c r="E225" i="6"/>
  <c r="C225" i="6"/>
  <c r="A225" i="6"/>
  <c r="A224" i="6"/>
  <c r="D223" i="6"/>
  <c r="A223" i="6"/>
  <c r="A221" i="6"/>
  <c r="A222" i="6" s="1"/>
  <c r="A220" i="6"/>
  <c r="A219" i="6"/>
  <c r="E218" i="6"/>
  <c r="A218" i="6"/>
  <c r="A217" i="6"/>
  <c r="A215" i="6"/>
  <c r="A216" i="6" s="1"/>
  <c r="D214" i="6"/>
  <c r="A214" i="6"/>
  <c r="E213" i="6"/>
  <c r="A213" i="6"/>
  <c r="A212" i="6"/>
  <c r="A210" i="6"/>
  <c r="A211" i="6" s="1"/>
  <c r="A209" i="6"/>
  <c r="A208" i="6"/>
  <c r="A206" i="6"/>
  <c r="A207" i="6" s="1"/>
  <c r="A205" i="6"/>
  <c r="A204" i="6"/>
  <c r="A199" i="6"/>
  <c r="A197" i="6"/>
  <c r="A198" i="6" s="1"/>
  <c r="D196" i="6"/>
  <c r="A196" i="6"/>
  <c r="A195" i="6"/>
  <c r="A194" i="6"/>
  <c r="A192" i="6"/>
  <c r="A193" i="6" s="1"/>
  <c r="A191" i="6"/>
  <c r="A190" i="6"/>
  <c r="A189" i="6"/>
  <c r="A188" i="6"/>
  <c r="A186" i="6"/>
  <c r="A187" i="6" s="1"/>
  <c r="C185" i="6"/>
  <c r="A185" i="6"/>
  <c r="D184" i="6"/>
  <c r="A184" i="6"/>
  <c r="A183" i="6"/>
  <c r="A181" i="6"/>
  <c r="A182" i="6" s="1"/>
  <c r="A180" i="6"/>
  <c r="D179" i="6"/>
  <c r="A179" i="6"/>
  <c r="A177" i="6"/>
  <c r="A178" i="6" s="1"/>
  <c r="A176" i="6"/>
  <c r="A175" i="6"/>
  <c r="A170" i="6"/>
  <c r="A168" i="6"/>
  <c r="A169" i="6" s="1"/>
  <c r="C167" i="6"/>
  <c r="A167" i="6"/>
  <c r="E166" i="6"/>
  <c r="D166" i="6"/>
  <c r="C166" i="6"/>
  <c r="B166" i="6"/>
  <c r="A166" i="6"/>
  <c r="A165" i="6"/>
  <c r="A163" i="6"/>
  <c r="A164" i="6" s="1"/>
  <c r="A162" i="6"/>
  <c r="A161" i="6"/>
  <c r="A160" i="6"/>
  <c r="B159" i="6"/>
  <c r="A159" i="6"/>
  <c r="A157" i="6"/>
  <c r="A158" i="6" s="1"/>
  <c r="A156" i="6"/>
  <c r="A155" i="6"/>
  <c r="B154" i="6"/>
  <c r="A154" i="6"/>
  <c r="A152" i="6"/>
  <c r="A153" i="6" s="1"/>
  <c r="A151" i="6"/>
  <c r="C150" i="6"/>
  <c r="A150" i="6"/>
  <c r="A148" i="6"/>
  <c r="A149" i="6" s="1"/>
  <c r="A147" i="6"/>
  <c r="A146" i="6"/>
  <c r="A141" i="6"/>
  <c r="A139" i="6"/>
  <c r="A140" i="6" s="1"/>
  <c r="D138" i="6"/>
  <c r="A138" i="6"/>
  <c r="E137" i="6"/>
  <c r="D137" i="6"/>
  <c r="A137" i="6"/>
  <c r="A136" i="6"/>
  <c r="A134" i="6"/>
  <c r="A135" i="6" s="1"/>
  <c r="E133" i="6"/>
  <c r="A133" i="6"/>
  <c r="A132" i="6"/>
  <c r="A131" i="6"/>
  <c r="D130" i="6"/>
  <c r="B130" i="6"/>
  <c r="A130" i="6"/>
  <c r="A128" i="6"/>
  <c r="A129" i="6" s="1"/>
  <c r="A127" i="6"/>
  <c r="A126" i="6"/>
  <c r="B125" i="6"/>
  <c r="A125" i="6"/>
  <c r="A123" i="6"/>
  <c r="A124" i="6" s="1"/>
  <c r="E122" i="6"/>
  <c r="C122" i="6"/>
  <c r="B122" i="6"/>
  <c r="A122" i="6"/>
  <c r="D121" i="6"/>
  <c r="A121" i="6"/>
  <c r="A119" i="6"/>
  <c r="A120" i="6" s="1"/>
  <c r="A118" i="6"/>
  <c r="A117" i="6"/>
  <c r="A112" i="6"/>
  <c r="A110" i="6"/>
  <c r="A111" i="6" s="1"/>
  <c r="A109" i="6"/>
  <c r="E108" i="6"/>
  <c r="D108" i="6"/>
  <c r="C108" i="6"/>
  <c r="B108" i="6"/>
  <c r="A108" i="6"/>
  <c r="B107" i="6"/>
  <c r="A107" i="6"/>
  <c r="A105" i="6"/>
  <c r="A106" i="6" s="1"/>
  <c r="A104" i="6"/>
  <c r="A103" i="6"/>
  <c r="E102" i="6"/>
  <c r="D102" i="6"/>
  <c r="A102" i="6"/>
  <c r="A101" i="6"/>
  <c r="A99" i="6"/>
  <c r="A100" i="6" s="1"/>
  <c r="A98" i="6"/>
  <c r="E97" i="6"/>
  <c r="D97" i="6"/>
  <c r="C97" i="6"/>
  <c r="B97" i="6"/>
  <c r="A97" i="6"/>
  <c r="C96" i="6"/>
  <c r="A96" i="6"/>
  <c r="A94" i="6"/>
  <c r="A95" i="6" s="1"/>
  <c r="A93" i="6"/>
  <c r="A92" i="6"/>
  <c r="A90" i="6"/>
  <c r="A91" i="6" s="1"/>
  <c r="A89" i="6"/>
  <c r="A88" i="6"/>
  <c r="E83" i="6"/>
  <c r="E82" i="6" s="1"/>
  <c r="A83" i="6"/>
  <c r="A81" i="6"/>
  <c r="A82" i="6" s="1"/>
  <c r="A80" i="6"/>
  <c r="A79" i="6"/>
  <c r="E78" i="6"/>
  <c r="A78" i="6"/>
  <c r="A76" i="6"/>
  <c r="A77" i="6" s="1"/>
  <c r="A75" i="6"/>
  <c r="A74" i="6"/>
  <c r="C73" i="6"/>
  <c r="A73" i="6"/>
  <c r="A72" i="6"/>
  <c r="A70" i="6"/>
  <c r="A71" i="6" s="1"/>
  <c r="A69" i="6"/>
  <c r="D68" i="6"/>
  <c r="A68" i="6"/>
  <c r="E67" i="6"/>
  <c r="A67" i="6"/>
  <c r="A65" i="6"/>
  <c r="A66" i="6" s="1"/>
  <c r="A64" i="6"/>
  <c r="A63" i="6"/>
  <c r="A61" i="6"/>
  <c r="A62" i="6" s="1"/>
  <c r="A60" i="6"/>
  <c r="A59" i="6"/>
  <c r="A54" i="6"/>
  <c r="A52" i="6"/>
  <c r="A53" i="6" s="1"/>
  <c r="A51" i="6"/>
  <c r="A50" i="6"/>
  <c r="A49" i="6"/>
  <c r="A47" i="6"/>
  <c r="A48" i="6" s="1"/>
  <c r="A46" i="6"/>
  <c r="A45" i="6"/>
  <c r="A44" i="6"/>
  <c r="A43" i="6"/>
  <c r="A41" i="6"/>
  <c r="A42" i="6" s="1"/>
  <c r="A40" i="6"/>
  <c r="A39" i="6"/>
  <c r="A38" i="6"/>
  <c r="A36" i="6"/>
  <c r="A37" i="6" s="1"/>
  <c r="A35" i="6"/>
  <c r="A34" i="6"/>
  <c r="A32" i="6"/>
  <c r="A33" i="6" s="1"/>
  <c r="A31" i="6"/>
  <c r="A28" i="6"/>
  <c r="A27" i="6"/>
  <c r="A25" i="6"/>
  <c r="A24" i="6"/>
  <c r="A23" i="6"/>
  <c r="A22" i="6"/>
  <c r="A21" i="6"/>
  <c r="A20" i="6"/>
  <c r="A18" i="6"/>
  <c r="A17" i="6"/>
  <c r="A16" i="6"/>
  <c r="A15" i="6"/>
  <c r="A13" i="6"/>
  <c r="A12" i="6"/>
  <c r="A11" i="6"/>
  <c r="A9" i="6"/>
  <c r="A8" i="6"/>
  <c r="A7" i="6"/>
  <c r="A5" i="6"/>
  <c r="A4" i="6"/>
  <c r="E121" i="6" l="1"/>
  <c r="C307" i="6"/>
  <c r="B249" i="6"/>
  <c r="D69" i="6"/>
  <c r="E131" i="6"/>
  <c r="D79" i="6"/>
  <c r="B136" i="6"/>
  <c r="B156" i="6"/>
  <c r="D160" i="6"/>
  <c r="B188" i="6"/>
  <c r="E214" i="6"/>
  <c r="C254" i="6"/>
  <c r="D271" i="6"/>
  <c r="D282" i="6"/>
  <c r="E300" i="6"/>
  <c r="C305" i="6"/>
  <c r="D225" i="6"/>
  <c r="B79" i="6"/>
  <c r="D224" i="6"/>
  <c r="E73" i="6"/>
  <c r="E79" i="6"/>
  <c r="B126" i="6"/>
  <c r="C136" i="6"/>
  <c r="C156" i="6"/>
  <c r="E254" i="6"/>
  <c r="D305" i="6"/>
  <c r="E315" i="6"/>
  <c r="E314" i="6" s="1"/>
  <c r="E74" i="6"/>
  <c r="E92" i="6"/>
  <c r="D133" i="6"/>
  <c r="C179" i="6"/>
  <c r="B276" i="6"/>
  <c r="E286" i="6"/>
  <c r="E285" i="6" s="1"/>
  <c r="B296" i="6"/>
  <c r="E167" i="6"/>
  <c r="D243" i="6"/>
  <c r="E80" i="6"/>
  <c r="C126" i="6"/>
  <c r="D156" i="6"/>
  <c r="E305" i="6"/>
  <c r="E68" i="6"/>
  <c r="E75" i="6"/>
  <c r="B151" i="6"/>
  <c r="E312" i="6"/>
  <c r="B68" i="6"/>
  <c r="D126" i="6"/>
  <c r="C141" i="6"/>
  <c r="C140" i="6" s="1"/>
  <c r="D132" i="6"/>
  <c r="C160" i="6"/>
  <c r="E190" i="6"/>
  <c r="E253" i="6"/>
  <c r="D73" i="6"/>
  <c r="C125" i="6"/>
  <c r="B167" i="6"/>
  <c r="B208" i="6"/>
  <c r="E125" i="6"/>
  <c r="E124" i="6" s="1"/>
  <c r="D141" i="6"/>
  <c r="D140" i="6" s="1"/>
  <c r="C137" i="6"/>
  <c r="B311" i="6"/>
  <c r="C93" i="6"/>
  <c r="B109" i="6"/>
  <c r="B254" i="6"/>
  <c r="D135" i="6"/>
  <c r="C59" i="6"/>
  <c r="B59" i="6"/>
  <c r="C146" i="6"/>
  <c r="B146" i="6"/>
  <c r="C291" i="6"/>
  <c r="B291" i="6"/>
  <c r="B204" i="6"/>
  <c r="C204" i="6"/>
  <c r="C233" i="6"/>
  <c r="B233" i="6"/>
  <c r="B88" i="6"/>
  <c r="C88" i="6"/>
  <c r="C117" i="6"/>
  <c r="B117" i="6"/>
  <c r="C262" i="6"/>
  <c r="B262" i="6"/>
  <c r="C175" i="6"/>
  <c r="B175" i="6"/>
  <c r="B83" i="6"/>
  <c r="B82" i="6" s="1"/>
  <c r="B315" i="6"/>
  <c r="B314" i="6" s="1"/>
  <c r="C83" i="6"/>
  <c r="C82" i="6" s="1"/>
  <c r="B141" i="6"/>
  <c r="B140" i="6" s="1"/>
  <c r="E199" i="6"/>
  <c r="E198" i="6" s="1"/>
  <c r="D257" i="6"/>
  <c r="D256" i="6" s="1"/>
  <c r="E228" i="6"/>
  <c r="E227" i="6" s="1"/>
  <c r="B257" i="6"/>
  <c r="B256" i="6" s="1"/>
  <c r="E257" i="6"/>
  <c r="E256" i="6" s="1"/>
  <c r="C170" i="6"/>
  <c r="C169" i="6" s="1"/>
  <c r="D286" i="6"/>
  <c r="D285" i="6" s="1"/>
  <c r="B225" i="6"/>
  <c r="D222" i="6"/>
  <c r="E138" i="6"/>
  <c r="C311" i="6"/>
  <c r="B195" i="6"/>
  <c r="C195" i="6"/>
  <c r="D195" i="6"/>
  <c r="C223" i="6"/>
  <c r="C222" i="6" s="1"/>
  <c r="E194" i="6"/>
  <c r="D78" i="6"/>
  <c r="E310" i="6"/>
  <c r="E309" i="6" s="1"/>
  <c r="E136" i="6"/>
  <c r="C281" i="6"/>
  <c r="D107" i="6"/>
  <c r="D252" i="6"/>
  <c r="D251" i="6" s="1"/>
  <c r="E165" i="6"/>
  <c r="E164" i="6" s="1"/>
  <c r="B281" i="6"/>
  <c r="B78" i="6"/>
  <c r="E281" i="6"/>
  <c r="E280" i="6" s="1"/>
  <c r="C78" i="6"/>
  <c r="B310" i="6"/>
  <c r="D162" i="6"/>
  <c r="C220" i="6"/>
  <c r="C191" i="6"/>
  <c r="C133" i="6"/>
  <c r="E249" i="6"/>
  <c r="D278" i="6"/>
  <c r="E191" i="6"/>
  <c r="B307" i="6"/>
  <c r="E278" i="6"/>
  <c r="C278" i="6"/>
  <c r="B162" i="6"/>
  <c r="C104" i="6"/>
  <c r="C162" i="6"/>
  <c r="B133" i="6"/>
  <c r="D220" i="6"/>
  <c r="E132" i="6"/>
  <c r="E129" i="6" s="1"/>
  <c r="B132" i="6"/>
  <c r="C132" i="6"/>
  <c r="E219" i="6"/>
  <c r="E277" i="6"/>
  <c r="D103" i="6"/>
  <c r="D248" i="6"/>
  <c r="D74" i="6"/>
  <c r="E306" i="6"/>
  <c r="E161" i="6"/>
  <c r="B189" i="6"/>
  <c r="C247" i="6"/>
  <c r="E247" i="6"/>
  <c r="E276" i="6"/>
  <c r="C131" i="6"/>
  <c r="D247" i="6"/>
  <c r="B247" i="6"/>
  <c r="D131" i="6"/>
  <c r="D129" i="6" s="1"/>
  <c r="D189" i="6"/>
  <c r="C189" i="6"/>
  <c r="E189" i="6"/>
  <c r="B102" i="6"/>
  <c r="B160" i="6"/>
  <c r="D218" i="6"/>
  <c r="C301" i="6"/>
  <c r="E304" i="6"/>
  <c r="E159" i="6"/>
  <c r="B72" i="6"/>
  <c r="C130" i="6"/>
  <c r="D72" i="6"/>
  <c r="E72" i="6"/>
  <c r="E71" i="6" s="1"/>
  <c r="B304" i="6"/>
  <c r="C217" i="6"/>
  <c r="B275" i="6"/>
  <c r="E246" i="6"/>
  <c r="C127" i="6"/>
  <c r="C124" i="6" s="1"/>
  <c r="D127" i="6"/>
  <c r="B272" i="6"/>
  <c r="B214" i="6"/>
  <c r="E98" i="6"/>
  <c r="E95" i="6" s="1"/>
  <c r="E211" i="6"/>
  <c r="E243" i="6"/>
  <c r="E240" i="6" s="1"/>
  <c r="B241" i="6"/>
  <c r="C241" i="6"/>
  <c r="D241" i="6"/>
  <c r="D240" i="6" s="1"/>
  <c r="C154" i="6"/>
  <c r="D154" i="6"/>
  <c r="E299" i="6"/>
  <c r="C212" i="6"/>
  <c r="C211" i="6" s="1"/>
  <c r="E183" i="6"/>
  <c r="B96" i="6"/>
  <c r="E184" i="6"/>
  <c r="B300" i="6"/>
  <c r="B184" i="6"/>
  <c r="C300" i="6"/>
  <c r="B155" i="6"/>
  <c r="C155" i="6"/>
  <c r="E153" i="6"/>
  <c r="D155" i="6"/>
  <c r="B213" i="6"/>
  <c r="B67" i="6"/>
  <c r="C183" i="6"/>
  <c r="C182" i="6" s="1"/>
  <c r="C299" i="6"/>
  <c r="C67" i="6"/>
  <c r="D183" i="6"/>
  <c r="B212" i="6"/>
  <c r="D299" i="6"/>
  <c r="D298" i="6" s="1"/>
  <c r="E270" i="6"/>
  <c r="E269" i="6" s="1"/>
  <c r="E66" i="6"/>
  <c r="E64" i="6"/>
  <c r="E267" i="6"/>
  <c r="D238" i="6"/>
  <c r="D236" i="6" s="1"/>
  <c r="D122" i="6"/>
  <c r="D120" i="6" s="1"/>
  <c r="B209" i="6"/>
  <c r="B207" i="6" s="1"/>
  <c r="E180" i="6"/>
  <c r="B267" i="6"/>
  <c r="C238" i="6"/>
  <c r="C267" i="6"/>
  <c r="C265" i="6" s="1"/>
  <c r="D296" i="6"/>
  <c r="E151" i="6"/>
  <c r="E179" i="6"/>
  <c r="D63" i="6"/>
  <c r="E208" i="6"/>
  <c r="E207" i="6" s="1"/>
  <c r="B179" i="6"/>
  <c r="E295" i="6"/>
  <c r="D92" i="6"/>
  <c r="E63" i="6"/>
  <c r="B295" i="6"/>
  <c r="B294" i="6" s="1"/>
  <c r="C295" i="6"/>
  <c r="D295" i="6"/>
  <c r="E266" i="6"/>
  <c r="B63" i="6"/>
  <c r="C63" i="6"/>
  <c r="B237" i="6"/>
  <c r="D150" i="6"/>
  <c r="E150" i="6"/>
  <c r="C237" i="6"/>
  <c r="B149" i="6"/>
  <c r="C121" i="6"/>
  <c r="C120" i="6" s="1"/>
  <c r="E301" i="6"/>
  <c r="C304" i="6"/>
  <c r="D307" i="6"/>
  <c r="D315" i="6"/>
  <c r="D314" i="6" s="1"/>
  <c r="C296" i="6"/>
  <c r="C306" i="6"/>
  <c r="C310" i="6"/>
  <c r="D306" i="6"/>
  <c r="D310" i="6"/>
  <c r="B312" i="6"/>
  <c r="E296" i="6"/>
  <c r="C312" i="6"/>
  <c r="B301" i="6"/>
  <c r="D312" i="6"/>
  <c r="D267" i="6"/>
  <c r="B270" i="6"/>
  <c r="E275" i="6"/>
  <c r="C277" i="6"/>
  <c r="D281" i="6"/>
  <c r="B283" i="6"/>
  <c r="B266" i="6"/>
  <c r="C270" i="6"/>
  <c r="D277" i="6"/>
  <c r="C283" i="6"/>
  <c r="D266" i="6"/>
  <c r="C272" i="6"/>
  <c r="C276" i="6"/>
  <c r="B286" i="6"/>
  <c r="B285" i="6" s="1"/>
  <c r="D272" i="6"/>
  <c r="D269" i="6" s="1"/>
  <c r="D276" i="6"/>
  <c r="B278" i="6"/>
  <c r="C286" i="6"/>
  <c r="C285" i="6" s="1"/>
  <c r="E251" i="6"/>
  <c r="E237" i="6"/>
  <c r="E236" i="6" s="1"/>
  <c r="C243" i="6"/>
  <c r="B246" i="6"/>
  <c r="C249" i="6"/>
  <c r="C253" i="6"/>
  <c r="C257" i="6"/>
  <c r="C256" i="6" s="1"/>
  <c r="B238" i="6"/>
  <c r="B242" i="6"/>
  <c r="D246" i="6"/>
  <c r="B248" i="6"/>
  <c r="B252" i="6"/>
  <c r="C248" i="6"/>
  <c r="C252" i="6"/>
  <c r="C242" i="6"/>
  <c r="B217" i="6"/>
  <c r="C209" i="6"/>
  <c r="C207" i="6" s="1"/>
  <c r="D217" i="6"/>
  <c r="B219" i="6"/>
  <c r="E220" i="6"/>
  <c r="B223" i="6"/>
  <c r="E224" i="6"/>
  <c r="E223" i="6"/>
  <c r="D209" i="6"/>
  <c r="D213" i="6"/>
  <c r="E217" i="6"/>
  <c r="C219" i="6"/>
  <c r="D208" i="6"/>
  <c r="D212" i="6"/>
  <c r="C218" i="6"/>
  <c r="B228" i="6"/>
  <c r="B227" i="6" s="1"/>
  <c r="B220" i="6"/>
  <c r="B224" i="6"/>
  <c r="C228" i="6"/>
  <c r="C227" i="6" s="1"/>
  <c r="D228" i="6"/>
  <c r="D227" i="6" s="1"/>
  <c r="B185" i="6"/>
  <c r="B191" i="6"/>
  <c r="E196" i="6"/>
  <c r="B199" i="6"/>
  <c r="B198" i="6" s="1"/>
  <c r="D185" i="6"/>
  <c r="C188" i="6"/>
  <c r="D191" i="6"/>
  <c r="D199" i="6"/>
  <c r="D198" i="6" s="1"/>
  <c r="C199" i="6"/>
  <c r="C198" i="6" s="1"/>
  <c r="B180" i="6"/>
  <c r="D188" i="6"/>
  <c r="B190" i="6"/>
  <c r="B194" i="6"/>
  <c r="C180" i="6"/>
  <c r="C178" i="6" s="1"/>
  <c r="C190" i="6"/>
  <c r="C194" i="6"/>
  <c r="D180" i="6"/>
  <c r="D178" i="6" s="1"/>
  <c r="D190" i="6"/>
  <c r="D194" i="6"/>
  <c r="B196" i="6"/>
  <c r="D170" i="6"/>
  <c r="D169" i="6" s="1"/>
  <c r="E170" i="6"/>
  <c r="E169" i="6" s="1"/>
  <c r="C151" i="6"/>
  <c r="C149" i="6" s="1"/>
  <c r="C159" i="6"/>
  <c r="B165" i="6"/>
  <c r="D151" i="6"/>
  <c r="D159" i="6"/>
  <c r="B161" i="6"/>
  <c r="C165" i="6"/>
  <c r="C164" i="6" s="1"/>
  <c r="C161" i="6"/>
  <c r="D165" i="6"/>
  <c r="D164" i="6" s="1"/>
  <c r="D161" i="6"/>
  <c r="B170" i="6"/>
  <c r="B169" i="6" s="1"/>
  <c r="B135" i="6"/>
  <c r="B127" i="6"/>
  <c r="B124" i="6" s="1"/>
  <c r="B131" i="6"/>
  <c r="C138" i="6"/>
  <c r="C135" i="6" s="1"/>
  <c r="B120" i="6"/>
  <c r="E120" i="6"/>
  <c r="D93" i="6"/>
  <c r="D96" i="6"/>
  <c r="B98" i="6"/>
  <c r="C101" i="6"/>
  <c r="D104" i="6"/>
  <c r="E107" i="6"/>
  <c r="C109" i="6"/>
  <c r="C106" i="6" s="1"/>
  <c r="B112" i="6"/>
  <c r="B111" i="6" s="1"/>
  <c r="B104" i="6"/>
  <c r="B101" i="6"/>
  <c r="B92" i="6"/>
  <c r="E93" i="6"/>
  <c r="E91" i="6" s="1"/>
  <c r="C98" i="6"/>
  <c r="C95" i="6" s="1"/>
  <c r="D101" i="6"/>
  <c r="B103" i="6"/>
  <c r="E104" i="6"/>
  <c r="E100" i="6" s="1"/>
  <c r="D109" i="6"/>
  <c r="C112" i="6"/>
  <c r="C111" i="6" s="1"/>
  <c r="B93" i="6"/>
  <c r="C92" i="6"/>
  <c r="C91" i="6" s="1"/>
  <c r="D98" i="6"/>
  <c r="C103" i="6"/>
  <c r="E109" i="6"/>
  <c r="D112" i="6"/>
  <c r="D111" i="6" s="1"/>
  <c r="B64" i="6"/>
  <c r="C64" i="6"/>
  <c r="B75" i="6"/>
  <c r="D66" i="6"/>
  <c r="C75" i="6"/>
  <c r="B80" i="6"/>
  <c r="D64" i="6"/>
  <c r="B69" i="6"/>
  <c r="C69" i="6"/>
  <c r="D75" i="6"/>
  <c r="C80" i="6"/>
  <c r="B74" i="6"/>
  <c r="D80" i="6"/>
  <c r="C74" i="6"/>
  <c r="B106" i="6"/>
  <c r="E77" i="6"/>
  <c r="B164" i="6" l="1"/>
  <c r="B251" i="6"/>
  <c r="B153" i="6"/>
  <c r="C193" i="6"/>
  <c r="D280" i="6"/>
  <c r="D106" i="6"/>
  <c r="D124" i="6"/>
  <c r="E149" i="6"/>
  <c r="E294" i="6"/>
  <c r="D216" i="6"/>
  <c r="D193" i="6"/>
  <c r="B303" i="6"/>
  <c r="C280" i="6"/>
  <c r="B77" i="6"/>
  <c r="E158" i="6"/>
  <c r="C77" i="6"/>
  <c r="B193" i="6"/>
  <c r="C62" i="6"/>
  <c r="B178" i="6"/>
  <c r="D153" i="6"/>
  <c r="D62" i="6"/>
  <c r="E62" i="6"/>
  <c r="E187" i="6"/>
  <c r="D71" i="6"/>
  <c r="B95" i="6"/>
  <c r="B240" i="6"/>
  <c r="E274" i="6"/>
  <c r="E245" i="6"/>
  <c r="B236" i="6"/>
  <c r="B182" i="6"/>
  <c r="E265" i="6"/>
  <c r="D245" i="6"/>
  <c r="D91" i="6"/>
  <c r="E193" i="6"/>
  <c r="D77" i="6"/>
  <c r="B129" i="6"/>
  <c r="B280" i="6"/>
  <c r="B298" i="6"/>
  <c r="B211" i="6"/>
  <c r="E106" i="6"/>
  <c r="E135" i="6"/>
  <c r="C251" i="6"/>
  <c r="B309" i="6"/>
  <c r="B158" i="6"/>
  <c r="C129" i="6"/>
  <c r="C100" i="6"/>
  <c r="B71" i="6"/>
  <c r="D303" i="6"/>
  <c r="C245" i="6"/>
  <c r="C274" i="6"/>
  <c r="C71" i="6"/>
  <c r="D100" i="6"/>
  <c r="E303" i="6"/>
  <c r="C158" i="6"/>
  <c r="D274" i="6"/>
  <c r="E216" i="6"/>
  <c r="D158" i="6"/>
  <c r="B187" i="6"/>
  <c r="D187" i="6"/>
  <c r="C187" i="6"/>
  <c r="C216" i="6"/>
  <c r="B269" i="6"/>
  <c r="D95" i="6"/>
  <c r="B274" i="6"/>
  <c r="B216" i="6"/>
  <c r="B100" i="6"/>
  <c r="C66" i="6"/>
  <c r="C269" i="6"/>
  <c r="C298" i="6"/>
  <c r="E182" i="6"/>
  <c r="D182" i="6"/>
  <c r="C153" i="6"/>
  <c r="B66" i="6"/>
  <c r="E298" i="6"/>
  <c r="D211" i="6"/>
  <c r="B265" i="6"/>
  <c r="B62" i="6"/>
  <c r="D294" i="6"/>
  <c r="C236" i="6"/>
  <c r="E178" i="6"/>
  <c r="C294" i="6"/>
  <c r="B91" i="6"/>
  <c r="D149" i="6"/>
  <c r="C303" i="6"/>
  <c r="D309" i="6"/>
  <c r="C309" i="6"/>
  <c r="D265" i="6"/>
  <c r="B245" i="6"/>
  <c r="C240" i="6"/>
  <c r="E222" i="6"/>
  <c r="D207" i="6"/>
  <c r="B222" i="6"/>
  <c r="A30" i="6"/>
  <c r="A26" i="6"/>
  <c r="A19" i="6"/>
  <c r="A14" i="6"/>
  <c r="A10" i="6"/>
  <c r="A6" i="6"/>
  <c r="J12" i="5"/>
  <c r="J13" i="5"/>
  <c r="J14" i="5"/>
  <c r="J15" i="5"/>
  <c r="J20" i="5"/>
  <c r="J21" i="5"/>
  <c r="J24" i="5"/>
  <c r="J25" i="5"/>
  <c r="J28" i="5"/>
  <c r="J29" i="5"/>
  <c r="J34" i="5"/>
  <c r="J35" i="5"/>
  <c r="J36" i="5"/>
  <c r="J39" i="5"/>
  <c r="J40" i="5"/>
  <c r="J41" i="5"/>
  <c r="J42" i="5"/>
  <c r="J45" i="5"/>
  <c r="J46" i="5"/>
  <c r="J47" i="5"/>
  <c r="J48" i="5"/>
  <c r="J51" i="5"/>
  <c r="J52" i="5"/>
  <c r="J53" i="5"/>
  <c r="J54" i="5"/>
  <c r="J55" i="5"/>
  <c r="J56" i="5"/>
  <c r="J61" i="5"/>
  <c r="J62" i="5"/>
  <c r="J63" i="5"/>
  <c r="J66" i="5"/>
  <c r="J72" i="5"/>
  <c r="J75" i="5"/>
  <c r="J76" i="5"/>
  <c r="J81" i="5"/>
  <c r="J82" i="5"/>
  <c r="J83" i="5"/>
  <c r="J84" i="5"/>
  <c r="J85" i="5"/>
  <c r="J86" i="5"/>
  <c r="J87" i="5"/>
  <c r="J7" i="5"/>
  <c r="J8" i="5"/>
  <c r="J9" i="5"/>
  <c r="J6" i="5"/>
  <c r="J8" i="2"/>
  <c r="J9" i="2"/>
  <c r="J10" i="2"/>
  <c r="J13" i="2"/>
  <c r="J14" i="2"/>
  <c r="J15" i="2"/>
  <c r="J16" i="2"/>
  <c r="J17" i="2"/>
  <c r="J22" i="2"/>
  <c r="J23" i="2"/>
  <c r="J24" i="2"/>
  <c r="J25" i="2"/>
  <c r="J26" i="2"/>
  <c r="J27" i="2"/>
  <c r="J30" i="2"/>
  <c r="J31" i="2"/>
  <c r="J32" i="2"/>
  <c r="J33" i="2"/>
  <c r="J34" i="2"/>
  <c r="J35" i="2"/>
  <c r="J36" i="2"/>
  <c r="J37" i="2"/>
  <c r="J42" i="2"/>
  <c r="J43" i="2"/>
  <c r="J44" i="2"/>
  <c r="J45" i="2"/>
  <c r="J48" i="2"/>
  <c r="J49" i="2"/>
  <c r="J50" i="2"/>
  <c r="J53" i="2"/>
  <c r="J54" i="2"/>
  <c r="J55" i="2"/>
  <c r="J56" i="2"/>
  <c r="J62" i="2"/>
  <c r="J63" i="2"/>
  <c r="J64" i="2"/>
  <c r="J65" i="2"/>
  <c r="J66" i="2"/>
  <c r="J67" i="2"/>
  <c r="J70" i="2"/>
  <c r="J71" i="2"/>
  <c r="J72" i="2"/>
  <c r="J73" i="2"/>
  <c r="J76" i="2"/>
  <c r="J77" i="2"/>
  <c r="J78" i="2"/>
  <c r="J81" i="2"/>
  <c r="J82" i="2"/>
  <c r="J83" i="2"/>
  <c r="J84" i="2"/>
  <c r="J87" i="2"/>
  <c r="J88" i="2"/>
  <c r="J93" i="2"/>
  <c r="B27" i="6" s="1"/>
  <c r="J94" i="2"/>
  <c r="J97" i="2"/>
  <c r="J98" i="2"/>
  <c r="J99" i="2"/>
  <c r="J100" i="2"/>
  <c r="J101" i="2"/>
  <c r="J7" i="2"/>
  <c r="B30" i="6" l="1"/>
  <c r="C30" i="6"/>
  <c r="B38" i="6"/>
  <c r="B40" i="6"/>
  <c r="C39" i="6"/>
  <c r="C46" i="6"/>
  <c r="B44" i="6"/>
  <c r="D50" i="6"/>
  <c r="E38" i="6"/>
  <c r="E34" i="6"/>
  <c r="B34" i="6"/>
  <c r="E45" i="6"/>
  <c r="C40" i="6"/>
  <c r="C49" i="6"/>
  <c r="C54" i="6"/>
  <c r="C53" i="6" s="1"/>
  <c r="E43" i="6"/>
  <c r="C38" i="6"/>
  <c r="E51" i="6"/>
  <c r="E35" i="6"/>
  <c r="C43" i="6"/>
  <c r="C44" i="6"/>
  <c r="B50" i="6"/>
  <c r="E39" i="6"/>
  <c r="C50" i="6"/>
  <c r="E49" i="6"/>
  <c r="D34" i="6"/>
  <c r="D40" i="6"/>
  <c r="D44" i="6"/>
  <c r="D46" i="6"/>
  <c r="D54" i="6"/>
  <c r="D53" i="6" s="1"/>
  <c r="E40" i="6"/>
  <c r="E44" i="6"/>
  <c r="E46" i="6"/>
  <c r="E50" i="6"/>
  <c r="E54" i="6"/>
  <c r="E53" i="6" s="1"/>
  <c r="C34" i="6"/>
  <c r="D38" i="6"/>
  <c r="B35" i="6"/>
  <c r="B39" i="6"/>
  <c r="B43" i="6"/>
  <c r="B45" i="6"/>
  <c r="B49" i="6"/>
  <c r="B51" i="6"/>
  <c r="C35" i="6"/>
  <c r="C51" i="6"/>
  <c r="D35" i="6"/>
  <c r="D39" i="6"/>
  <c r="D43" i="6"/>
  <c r="D45" i="6"/>
  <c r="D49" i="6"/>
  <c r="D51" i="6"/>
  <c r="C45" i="6"/>
  <c r="B46" i="6"/>
  <c r="B54" i="6"/>
  <c r="B53" i="6" s="1"/>
  <c r="C8" i="6"/>
  <c r="E17" i="6"/>
  <c r="E7" i="6"/>
  <c r="E15" i="6"/>
  <c r="E22" i="6"/>
  <c r="E16" i="6"/>
  <c r="D27" i="6"/>
  <c r="C15" i="6"/>
  <c r="E27" i="6"/>
  <c r="D15" i="6"/>
  <c r="B22" i="6"/>
  <c r="B23" i="6"/>
  <c r="C22" i="6"/>
  <c r="D22" i="6"/>
  <c r="C27" i="6"/>
  <c r="E8" i="6"/>
  <c r="D8" i="6"/>
  <c r="E12" i="6"/>
  <c r="C11" i="6"/>
  <c r="B10" i="6"/>
  <c r="E20" i="6"/>
  <c r="E21" i="6"/>
  <c r="C21" i="6"/>
  <c r="D21" i="6"/>
  <c r="B21" i="6"/>
  <c r="E24" i="6"/>
  <c r="B24" i="6"/>
  <c r="D24" i="6"/>
  <c r="C24" i="6"/>
  <c r="E28" i="6"/>
  <c r="B28" i="6"/>
  <c r="C28" i="6"/>
  <c r="D28" i="6"/>
  <c r="C23" i="6"/>
  <c r="E23" i="6"/>
  <c r="D23" i="6"/>
  <c r="C6" i="6"/>
  <c r="B8" i="6"/>
  <c r="B11" i="6"/>
  <c r="B15" i="6"/>
  <c r="B17" i="6"/>
  <c r="C17" i="6"/>
  <c r="D17" i="6"/>
  <c r="E11" i="6"/>
  <c r="D11" i="6"/>
  <c r="B7" i="6"/>
  <c r="D10" i="6"/>
  <c r="B12" i="6"/>
  <c r="B16" i="6"/>
  <c r="B20" i="6"/>
  <c r="C7" i="6"/>
  <c r="E10" i="6"/>
  <c r="C12" i="6"/>
  <c r="C16" i="6"/>
  <c r="C20" i="6"/>
  <c r="D7" i="6"/>
  <c r="C10" i="6"/>
  <c r="D12" i="6"/>
  <c r="D16" i="6"/>
  <c r="D20" i="6"/>
  <c r="B6" i="6"/>
  <c r="D6" i="6"/>
  <c r="E6" i="6"/>
  <c r="E33" i="6" l="1"/>
  <c r="E42" i="6"/>
  <c r="B37" i="6"/>
  <c r="C37" i="6"/>
  <c r="C48" i="6"/>
  <c r="C42" i="6"/>
  <c r="E37" i="6"/>
  <c r="E48" i="6"/>
  <c r="B33" i="6"/>
  <c r="C33" i="6"/>
  <c r="D48" i="6"/>
  <c r="D33" i="6"/>
  <c r="B42" i="6"/>
  <c r="B48" i="6"/>
  <c r="D42" i="6"/>
  <c r="D37" i="6"/>
  <c r="E26" i="6"/>
  <c r="D26" i="6"/>
  <c r="B26" i="6"/>
  <c r="E14" i="6"/>
  <c r="C26" i="6"/>
  <c r="D14" i="6"/>
  <c r="E19" i="6"/>
  <c r="B19" i="6"/>
  <c r="C19" i="6"/>
  <c r="D19" i="6"/>
  <c r="C14" i="6"/>
  <c r="B14" i="6"/>
</calcChain>
</file>

<file path=xl/sharedStrings.xml><?xml version="1.0" encoding="utf-8"?>
<sst xmlns="http://schemas.openxmlformats.org/spreadsheetml/2006/main" count="7010" uniqueCount="794">
  <si>
    <t>https://unstats.un.org/sdgs/dataportal</t>
  </si>
  <si>
    <t>1.1.1</t>
  </si>
  <si>
    <t>No</t>
  </si>
  <si>
    <t>1.1.2</t>
  </si>
  <si>
    <t>1.1.3</t>
  </si>
  <si>
    <t>1.1.4</t>
  </si>
  <si>
    <t>1.2.1</t>
  </si>
  <si>
    <t>1.2.2</t>
  </si>
  <si>
    <t>1.2.3</t>
  </si>
  <si>
    <t>1.2.4</t>
  </si>
  <si>
    <t>1.2.5</t>
  </si>
  <si>
    <t>2.1.1</t>
  </si>
  <si>
    <t>2.1.2</t>
  </si>
  <si>
    <t>2.1.3</t>
  </si>
  <si>
    <t>2.1.4</t>
  </si>
  <si>
    <t>2.1.5</t>
  </si>
  <si>
    <t>2.1.6</t>
  </si>
  <si>
    <t>2.2.1</t>
  </si>
  <si>
    <t>2.2.2</t>
  </si>
  <si>
    <t>2.2.3</t>
  </si>
  <si>
    <t>2.2.4</t>
  </si>
  <si>
    <t>2.2.5</t>
  </si>
  <si>
    <t>2.2.6</t>
  </si>
  <si>
    <t>2.2.7</t>
  </si>
  <si>
    <t>2.2.8</t>
  </si>
  <si>
    <t>3.1.1</t>
  </si>
  <si>
    <t>3.1.2</t>
  </si>
  <si>
    <t>3.1.3</t>
  </si>
  <si>
    <t>3.1.4</t>
  </si>
  <si>
    <t>3.2.1</t>
  </si>
  <si>
    <t>3.2.2</t>
  </si>
  <si>
    <t>3.2.3</t>
  </si>
  <si>
    <t>3.3.1</t>
  </si>
  <si>
    <t>3.3.2</t>
  </si>
  <si>
    <t>3.3.3</t>
  </si>
  <si>
    <t>3.3.4</t>
  </si>
  <si>
    <t>4.1.1</t>
  </si>
  <si>
    <t>4.1.2</t>
  </si>
  <si>
    <t>4.1.3</t>
  </si>
  <si>
    <t>4.1.4</t>
  </si>
  <si>
    <t>4.1.5</t>
  </si>
  <si>
    <t>4.1.6</t>
  </si>
  <si>
    <t>4.2.1</t>
  </si>
  <si>
    <t>4.2.2</t>
  </si>
  <si>
    <t>4.2.3</t>
  </si>
  <si>
    <t>4.2.4</t>
  </si>
  <si>
    <t>4.3.1</t>
  </si>
  <si>
    <t>4.3.2</t>
  </si>
  <si>
    <t>4.3.3</t>
  </si>
  <si>
    <t>4.4.1</t>
  </si>
  <si>
    <t>4.4.2</t>
  </si>
  <si>
    <t>4.4.3</t>
  </si>
  <si>
    <t>4.4.4</t>
  </si>
  <si>
    <t>4.5.1</t>
  </si>
  <si>
    <t>4.5.2</t>
  </si>
  <si>
    <t>5.1.1</t>
  </si>
  <si>
    <t>5.1.2</t>
  </si>
  <si>
    <t>5.2.1</t>
  </si>
  <si>
    <t>5.2.2</t>
  </si>
  <si>
    <t>5.2.3</t>
  </si>
  <si>
    <t>5.2.4</t>
  </si>
  <si>
    <t>5.2.5</t>
  </si>
  <si>
    <t xml:space="preserve">https://statisticalcapacitymonitor.org/indicator/
</t>
  </si>
  <si>
    <t>51:153:102</t>
  </si>
  <si>
    <t>255:204:0</t>
  </si>
  <si>
    <t>192:192:192</t>
  </si>
  <si>
    <t>2.3.1</t>
  </si>
  <si>
    <t>2.3.2</t>
  </si>
  <si>
    <t>3.2.4</t>
  </si>
  <si>
    <t>3.4.1</t>
  </si>
  <si>
    <t>3.4.2</t>
  </si>
  <si>
    <t>3.4.3</t>
  </si>
  <si>
    <t>3.4.4</t>
  </si>
  <si>
    <t>3.4.5</t>
  </si>
  <si>
    <t>2.1.7</t>
  </si>
  <si>
    <t>color</t>
  </si>
  <si>
    <t xml:space="preserve"> </t>
  </si>
  <si>
    <t>3.4.6</t>
  </si>
  <si>
    <t>ONG</t>
  </si>
  <si>
    <t>PIB</t>
  </si>
  <si>
    <t>100 %</t>
  </si>
  <si>
    <r>
      <rPr>
        <b/>
        <sz val="9"/>
        <rFont val="Arial"/>
        <family val="2"/>
      </rPr>
      <t>ODD :</t>
    </r>
    <r>
      <rPr>
        <u/>
        <sz val="9"/>
        <color theme="10"/>
        <rFont val="Arial"/>
        <family val="2"/>
      </rPr>
      <t xml:space="preserve">
https://unstats.un.org/sdgs/indicators/Global%20Indicator%20Framework%20after%202023%20refinement_Eng.pdf</t>
    </r>
  </si>
  <si>
    <t>Narrativa — Snapshot — Módulo 1</t>
  </si>
  <si>
    <t>El objetivo de esta ficha descriptiva es recopilar información sobre los últimos avances y sobre las reformas estadísticas en curso en su país. Esta información tiene por objeto completar y enriquecer la evaluación realizada a través de la herramienta Snapshot. Ayudará a contextualizar la imagen que ofrece la herramienta Snapshot para el período específico de referencia.</t>
  </si>
  <si>
    <t>Retrospectiva — Evolución reciente</t>
  </si>
  <si>
    <t xml:space="preserve">[¿Podrían informar sobre los cambios más significativos que se han producido en los últimos 2 años en el INE o en el NSS? </t>
  </si>
  <si>
    <t>Se ruega centrarse únicamente en los cambios globales de los INE/SNE que pueden haber afectado a la evolución reciente de:</t>
  </si>
  <si>
    <r>
      <rPr>
        <b/>
        <sz val="11"/>
        <color theme="4"/>
        <rFont val="Symbol"/>
        <family val="1"/>
        <charset val="2"/>
      </rPr>
      <t>·</t>
    </r>
    <r>
      <rPr>
        <sz val="7"/>
        <color theme="4"/>
        <rFont val="Times New Roman"/>
        <family val="1"/>
      </rPr>
      <t xml:space="preserve"> </t>
    </r>
    <r>
      <rPr>
        <i/>
        <sz val="11"/>
        <color theme="1"/>
        <rFont val="Calibri"/>
        <family val="2"/>
        <scheme val="minor"/>
      </rPr>
      <t>La relevancia de las estadísticas oficiales en el diseño, el desarrollo y el seguimiento de las políticas nacionales,</t>
    </r>
  </si>
  <si>
    <r>
      <rPr>
        <b/>
        <sz val="11"/>
        <color theme="4"/>
        <rFont val="Symbol"/>
        <family val="1"/>
        <charset val="2"/>
      </rPr>
      <t>·</t>
    </r>
    <r>
      <rPr>
        <sz val="7"/>
        <color theme="1"/>
        <rFont val="Times New Roman"/>
        <family val="1"/>
      </rPr>
      <t xml:space="preserve"> </t>
    </r>
    <r>
      <rPr>
        <i/>
        <sz val="11"/>
        <color theme="1"/>
        <rFont val="Calibri"/>
        <family val="2"/>
        <scheme val="minor"/>
      </rPr>
      <t>Su estrategia estadística nacional,</t>
    </r>
  </si>
  <si>
    <r>
      <rPr>
        <b/>
        <sz val="11"/>
        <color theme="4"/>
        <rFont val="Symbol"/>
        <family val="1"/>
        <charset val="2"/>
      </rPr>
      <t>·</t>
    </r>
    <r>
      <rPr>
        <sz val="7"/>
        <color theme="1"/>
        <rFont val="Times New Roman"/>
        <family val="1"/>
      </rPr>
      <t xml:space="preserve"> </t>
    </r>
    <r>
      <rPr>
        <i/>
        <sz val="11"/>
        <color theme="1"/>
        <rFont val="Calibri"/>
        <family val="2"/>
        <scheme val="minor"/>
      </rPr>
      <t>El marco jurídico estadístico,</t>
    </r>
  </si>
  <si>
    <r>
      <rPr>
        <b/>
        <sz val="11"/>
        <color theme="4"/>
        <rFont val="Symbol"/>
        <family val="1"/>
        <charset val="2"/>
      </rPr>
      <t xml:space="preserve">· </t>
    </r>
    <r>
      <rPr>
        <i/>
        <sz val="11"/>
        <color theme="1"/>
        <rFont val="Calibri"/>
        <family val="2"/>
        <scheme val="minor"/>
      </rPr>
      <t>La organización y la coordinación dentro del sistema estadistico nacional,</t>
    </r>
  </si>
  <si>
    <r>
      <rPr>
        <b/>
        <sz val="11"/>
        <color theme="4"/>
        <rFont val="Symbol"/>
        <family val="1"/>
        <charset val="2"/>
      </rPr>
      <t>·</t>
    </r>
    <r>
      <rPr>
        <b/>
        <sz val="7"/>
        <color theme="4"/>
        <rFont val="Times New Roman"/>
        <family val="1"/>
      </rPr>
      <t xml:space="preserve"> </t>
    </r>
    <r>
      <rPr>
        <sz val="7"/>
        <color theme="1"/>
        <rFont val="Times New Roman"/>
        <family val="1"/>
      </rPr>
      <t xml:space="preserve"> </t>
    </r>
    <r>
      <rPr>
        <i/>
        <sz val="11"/>
        <color theme="1"/>
        <rFont val="Calibri"/>
        <family val="2"/>
        <scheme val="minor"/>
      </rPr>
      <t>Los recursos (personal, equipos, financieros) disponibles para los INE,</t>
    </r>
  </si>
  <si>
    <r>
      <rPr>
        <b/>
        <sz val="11"/>
        <color theme="4"/>
        <rFont val="Symbol"/>
        <family val="1"/>
        <charset val="2"/>
      </rPr>
      <t>·</t>
    </r>
    <r>
      <rPr>
        <sz val="7"/>
        <color theme="1"/>
        <rFont val="Times New Roman"/>
        <family val="1"/>
      </rPr>
      <t xml:space="preserve"> El </t>
    </r>
    <r>
      <rPr>
        <i/>
        <sz val="11"/>
        <color theme="1"/>
        <rFont val="Calibri"/>
        <family val="2"/>
        <scheme val="minor"/>
      </rPr>
      <t>compromiso de los INE/SNS con las estadísticas de calidad, es decir, imparcialidad, objetividad, exactitud y puntualidad de las estadísticas oficiales,</t>
    </r>
  </si>
  <si>
    <r>
      <rPr>
        <b/>
        <sz val="11"/>
        <color theme="4"/>
        <rFont val="Symbol"/>
        <family val="1"/>
        <charset val="2"/>
      </rPr>
      <t>·</t>
    </r>
    <r>
      <rPr>
        <sz val="7"/>
        <color theme="1"/>
        <rFont val="Times New Roman"/>
        <family val="1"/>
      </rPr>
      <t xml:space="preserve"> </t>
    </r>
    <r>
      <rPr>
        <i/>
        <sz val="11"/>
        <color theme="1"/>
        <rFont val="Calibri"/>
        <family val="2"/>
        <scheme val="minor"/>
      </rPr>
      <t>Desarrollo/mejora de metodologías e investigación estadística,</t>
    </r>
  </si>
  <si>
    <r>
      <rPr>
        <b/>
        <sz val="11"/>
        <color theme="4"/>
        <rFont val="Symbol"/>
        <family val="1"/>
        <charset val="2"/>
      </rPr>
      <t>·</t>
    </r>
    <r>
      <rPr>
        <sz val="7"/>
        <color theme="1"/>
        <rFont val="Times New Roman"/>
        <family val="1"/>
      </rPr>
      <t xml:space="preserve"> </t>
    </r>
    <r>
      <rPr>
        <i/>
        <sz val="11"/>
        <color theme="1"/>
        <rFont val="Calibri"/>
        <family val="2"/>
        <scheme val="minor"/>
      </rPr>
      <t>La relación con los usuarios.]</t>
    </r>
  </si>
  <si>
    <t>Perspectivas de futuro — Las reformas en curso y la evolución futura</t>
  </si>
  <si>
    <t>[¿Podrían informar sobre las principales reformas en curso que se están aplicando actualmente a nivel del INE o del SEN y sobre los principales cambios/evolución previstos?
Le ruego centre su informe en los temas enumerados anteriormente]</t>
  </si>
  <si>
    <t>Apoyo en curso/previsto</t>
  </si>
  <si>
    <r>
      <rPr>
        <sz val="11"/>
        <rFont val="Calibri"/>
        <family val="2"/>
        <scheme val="minor"/>
      </rPr>
      <t>[¿Podrían enumerar el apoyo al INE o al SEN proporcionado por los socios financieros y técnicos? Al hacerlo, podría utilizar o actualizar la información ya disponible en el último informe PRESS de París21 sobre la financiación de los donantes para estadísticas:</t>
    </r>
    <r>
      <rPr>
        <u/>
        <sz val="11"/>
        <color theme="10"/>
        <rFont val="Calibri"/>
        <family val="2"/>
        <scheme val="minor"/>
      </rPr>
      <t xml:space="preserve"> https://paris21.org/press2021</t>
    </r>
    <r>
      <rPr>
        <sz val="11"/>
        <rFont val="Calibri"/>
        <family val="2"/>
        <scheme val="minor"/>
      </rPr>
      <t>]</t>
    </r>
  </si>
  <si>
    <t>Nombre del socio</t>
  </si>
  <si>
    <t>Objetivo del apoyo prestado</t>
  </si>
  <si>
    <t>Principales actividades previstas</t>
  </si>
  <si>
    <t>Duración de la ayuda</t>
  </si>
  <si>
    <t>Tipo de ayuda</t>
  </si>
  <si>
    <t>[Sírvase duplicar el cuadro tantas veces como sea necesario]</t>
  </si>
  <si>
    <t>Otros datos útiles</t>
  </si>
  <si>
    <t>Facilite enlaces a:</t>
  </si>
  <si>
    <t>Derecho estadístico
Estrategia estadística nacional</t>
  </si>
  <si>
    <t>Presente algunos indicadores globales de capacidad estadística y ODS a partir de:</t>
  </si>
  <si>
    <t>Modo de llenado de la herramienta Snapshot</t>
  </si>
  <si>
    <t>Persona responsable</t>
  </si>
  <si>
    <t>[Especifíquese el nombre y la dirección de contacto]</t>
  </si>
  <si>
    <t>Cuándo</t>
  </si>
  <si>
    <t>[Especifíquese la fecha/el período de la evaluación]</t>
  </si>
  <si>
    <t xml:space="preserve">¿Cómo se hizo? </t>
  </si>
  <si>
    <t>[Especifique el proceso seguido: cumplimentada por una persona, contactos con sectores y socios, grupos de trabajo internos dentro de los INE, grupos de trabajo en los que participe todo el NSS...]</t>
  </si>
  <si>
    <t>Contexto</t>
  </si>
  <si>
    <t>[Especifíquese en qué contexto se llevó a cabo el ejercicio: impulsado por la gestión del INE, ejercicio nacional regular, ejercicio regional, ejercicio dirigido por donantes...]</t>
  </si>
  <si>
    <t>Narrativa — Snapshot — Módulo 2</t>
  </si>
  <si>
    <t>El objetivo de esta ficha descriptiva es recopilar información sobre las operaciones estadísticas más recientes llevadas a cabo en el sector, los principales datos e indicadores disponibles y los planes futuros para mejorar la disponibilidad y fiabilidad de los datos. Esta información tiene por objeto completar y enriquecer la evaluación realizada a través de la herramienta Snapshot — Módulo 2. Ayudará a contextualizar la imagen que ofrece la herramienta Snapshot (Módulo 2) para un período específico.</t>
  </si>
  <si>
    <t>Debe disponer de una hoja descriptiva para cada sector evaluado en la herramienta.</t>
  </si>
  <si>
    <t>El módulo 2 consta de dos partes:</t>
  </si>
  <si>
    <r>
      <rPr>
        <b/>
        <sz val="22"/>
        <color theme="5"/>
        <rFont val="Calibri"/>
        <family val="2"/>
        <scheme val="minor"/>
      </rPr>
      <t>·</t>
    </r>
    <r>
      <rPr>
        <sz val="7"/>
        <color theme="1"/>
        <rFont val="Times New Roman"/>
        <family val="1"/>
      </rPr>
      <t xml:space="preserve"> </t>
    </r>
    <r>
      <rPr>
        <sz val="11"/>
        <color theme="1"/>
        <rFont val="Calibri"/>
        <family val="2"/>
        <scheme val="minor"/>
      </rPr>
      <t>Parte 1 — Evaluación a nivel de sector/ministerio</t>
    </r>
  </si>
  <si>
    <r>
      <rPr>
        <b/>
        <sz val="14"/>
        <color theme="5"/>
        <rFont val="Tahoma"/>
        <family val="2"/>
      </rPr>
      <t xml:space="preserve">· </t>
    </r>
    <r>
      <rPr>
        <sz val="11"/>
        <color theme="1"/>
        <rFont val="Calibri"/>
        <family val="2"/>
        <scheme val="minor"/>
      </rPr>
      <t>Parte 2 — Evaluación de la calidad a nivel de los indicadores</t>
    </r>
  </si>
  <si>
    <t>Compruebe atentamente las preguntas que figuran a continuación.</t>
  </si>
  <si>
    <t>¿Cuáles fueron las principales operaciones estadísticas recientes llevadas a cabo en el sector?</t>
  </si>
  <si>
    <t xml:space="preserve">Enumere a continuación las operaciones estadísticas más recientes. Por ejemplo: censo de población y agricultura, Encuesta demográfica y de salud, Encuesta de Cluster de Indicadores Múltiples, etc. </t>
  </si>
  <si>
    <t>Especifíquese si estas operaciones se llevan a cabo regularmente o si se trata de operaciones puntuales.</t>
  </si>
  <si>
    <t>Tipo de operación</t>
  </si>
  <si>
    <t>Fecha de publicación de los resultados</t>
  </si>
  <si>
    <t>Período de tiempo</t>
  </si>
  <si>
    <t xml:space="preserve">Cobertura </t>
  </si>
  <si>
    <t>Regular o ad hoc</t>
  </si>
  <si>
    <t>Dónde encontrar los resultados</t>
  </si>
  <si>
    <t>¿Cuáles son los planes futuros para desarrollar las estadísticas del sector (a corto y medio plazo)?</t>
  </si>
  <si>
    <t xml:space="preserve">Enumere a continuación los futuros planes para aumentar la cobertura de los datos o mejorar la fiabilidad de los datos en el sector. Compruebe los documentos de planificación de los principales productores de estadísticas sectoriales, así como de los principales usuarios de estadísticas sectoriales. Consulte también la ENDS más reciente. </t>
  </si>
  <si>
    <t>Breve descripción</t>
  </si>
  <si>
    <t>Breve exposición/comentario</t>
  </si>
  <si>
    <t>¿Cuáles son los productos estadísticos habituales del sector?</t>
  </si>
  <si>
    <t xml:space="preserve">Enumere a continuación los principales datos/indicadores disponibles periódicamente. Por ejemplo: estadísticas de producción agrícola, proyecciones demográficas, estadísticas de personal sanitario, estadísticas estructurales de las empresas, etc. </t>
  </si>
  <si>
    <t>Para cada uno de los indicadores enumerados, rellene las preguntas de la parte II de este módulo 2.</t>
  </si>
  <si>
    <t>Dimensiones</t>
  </si>
  <si>
    <t>Fuentes</t>
  </si>
  <si>
    <t>Principales indicadores relacionados</t>
  </si>
  <si>
    <t>Enfermedad</t>
  </si>
  <si>
    <t>Estadísticas de salud</t>
  </si>
  <si>
    <t>Ministerio de Salud</t>
  </si>
  <si>
    <t>DHS, PRM</t>
  </si>
  <si>
    <t>Mortalidad infantil</t>
  </si>
  <si>
    <t>Datos administrativos de las estructuras sanitarias</t>
  </si>
  <si>
    <t>Mortalidad materna</t>
  </si>
  <si>
    <t>Principales enfermedades endémicas</t>
  </si>
  <si>
    <t>Cuota presupuestaria</t>
  </si>
  <si>
    <t>Otros indicadores de la OMS y UNICEF</t>
  </si>
  <si>
    <t>Educación</t>
  </si>
  <si>
    <t>Estadísticas de educación</t>
  </si>
  <si>
    <t>Ministerio de Educación (primaria, secundaria, terciaria)</t>
  </si>
  <si>
    <t>Datos administrativos de las estructuras educativas</t>
  </si>
  <si>
    <t>Tasas de alfabetización</t>
  </si>
  <si>
    <t>Datos de población</t>
  </si>
  <si>
    <t>Porcentajes de inscripción</t>
  </si>
  <si>
    <t>Otros indicadores de la UNESCO</t>
  </si>
  <si>
    <t>Agricultura</t>
  </si>
  <si>
    <t>Agricultura (cuentas económicas, precios, estructuras, producción)</t>
  </si>
  <si>
    <t>Ministerio de Agricultura, Ministerio de Desarrollo Rural, Ministerio de Medio Ambiente</t>
  </si>
  <si>
    <t>Censo y encuestas agrícolas</t>
  </si>
  <si>
    <t>Producción</t>
  </si>
  <si>
    <t>Registro de explotaciones</t>
  </si>
  <si>
    <t>Subvencionables</t>
  </si>
  <si>
    <t>Precios</t>
  </si>
  <si>
    <t>Otros indicadores de la FAO</t>
  </si>
  <si>
    <t>Empleo</t>
  </si>
  <si>
    <t>Oferta y demanda de trabajo (equilibrio entre oportunidades y capacidades)</t>
  </si>
  <si>
    <t xml:space="preserve">Estadísticas del mercado de trabajo </t>
  </si>
  <si>
    <t>INE</t>
  </si>
  <si>
    <t>Censo de población</t>
  </si>
  <si>
    <t>Población activa (por género)</t>
  </si>
  <si>
    <t>Estadísticas de empleo</t>
  </si>
  <si>
    <t xml:space="preserve">Agencia de empleo, </t>
  </si>
  <si>
    <t>Encuesta sobre los hogares (Encuesta de Población Activa)</t>
  </si>
  <si>
    <t>Tasas de empleo</t>
  </si>
  <si>
    <t>Agencia de la Seguridad Social</t>
  </si>
  <si>
    <t xml:space="preserve">Datos administrativos </t>
  </si>
  <si>
    <t>Por desempleo</t>
  </si>
  <si>
    <t>Ministerio de Trabajo</t>
  </si>
  <si>
    <t xml:space="preserve">Empleo público </t>
  </si>
  <si>
    <t>Otros indicadores de la OIT</t>
  </si>
  <si>
    <t>Ministerio de Presupuestos</t>
  </si>
  <si>
    <t xml:space="preserve">Comercio exterior de mercancías </t>
  </si>
  <si>
    <t>Estadísticas de comercio exterior</t>
  </si>
  <si>
    <t xml:space="preserve">INE </t>
  </si>
  <si>
    <t>Registros aduaneros</t>
  </si>
  <si>
    <t>Importaciones y exportaciones (cantidades y valores)</t>
  </si>
  <si>
    <t>Aduanas</t>
  </si>
  <si>
    <t>Índices de condiciones comerciales</t>
  </si>
  <si>
    <t>Países socios</t>
  </si>
  <si>
    <t>Desarrollo del sector privado</t>
  </si>
  <si>
    <t>Estadísticas empresariales</t>
  </si>
  <si>
    <t>Fuentes: registro mercantil, censos y encuestas (incluido el sector informal)</t>
  </si>
  <si>
    <t>Ministerio de Hacienda</t>
  </si>
  <si>
    <t>Costes de producción</t>
  </si>
  <si>
    <t xml:space="preserve">Ministerio de Industria y Comercio </t>
  </si>
  <si>
    <t xml:space="preserve">Ministerios de Transportes, Energía y Turismo </t>
  </si>
  <si>
    <t>Empresas</t>
  </si>
  <si>
    <t>Seguridad alimentaria</t>
  </si>
  <si>
    <t>Agricultura (producción, precios)</t>
  </si>
  <si>
    <t>Estadísticas agrícolas</t>
  </si>
  <si>
    <t>Ministerio de Agricultura</t>
  </si>
  <si>
    <t xml:space="preserve">Encuestas sobre los hogares </t>
  </si>
  <si>
    <t>Niños desnutridos</t>
  </si>
  <si>
    <t xml:space="preserve">Salud (nutrición, mortalidad) </t>
  </si>
  <si>
    <t>Estadísticas sobre salud y nutrición</t>
  </si>
  <si>
    <t>Registros administrativos.</t>
  </si>
  <si>
    <t>Déficit alimentario</t>
  </si>
  <si>
    <t>Agua</t>
  </si>
  <si>
    <t>Estadísticas sobre agua y saneamiento</t>
  </si>
  <si>
    <t>Ministerio de Medio Ambiente</t>
  </si>
  <si>
    <t>Otros indicadores IPC o FAO/PMA</t>
  </si>
  <si>
    <t>Ingresos</t>
  </si>
  <si>
    <t>Estadísticas sobre la renta y el consumo de los hogares</t>
  </si>
  <si>
    <t>(Observatorio)</t>
  </si>
  <si>
    <t>La gobernanza</t>
  </si>
  <si>
    <t>La justicia</t>
  </si>
  <si>
    <t>Estadísticas sobre justicia y delincuencia</t>
  </si>
  <si>
    <t xml:space="preserve">Ministerio de Justicia </t>
  </si>
  <si>
    <t>Delitos y violaciones de derechos</t>
  </si>
  <si>
    <t>Finanzas públicas</t>
  </si>
  <si>
    <t>Estadísticas sobre finanzas públicas y sector público</t>
  </si>
  <si>
    <t>Mujeres en el Parlamento y en la administración</t>
  </si>
  <si>
    <t>Elecciones justas y libres</t>
  </si>
  <si>
    <t>Datos electorales</t>
  </si>
  <si>
    <t>Ministerio del interior</t>
  </si>
  <si>
    <t>Género en los asuntos públicos</t>
  </si>
  <si>
    <t>Derechos humanos</t>
  </si>
  <si>
    <t>Cambio climático y medio ambiente</t>
  </si>
  <si>
    <t>Aéreo</t>
  </si>
  <si>
    <t>Estadísticas medioambientales</t>
  </si>
  <si>
    <t>Encuestas</t>
  </si>
  <si>
    <r>
      <t xml:space="preserve">Emisión </t>
    </r>
    <r>
      <rPr>
        <sz val="11"/>
        <color theme="1"/>
        <rFont val="Calibri"/>
        <family val="2"/>
        <scheme val="minor"/>
      </rPr>
      <t>de CO</t>
    </r>
    <r>
      <rPr>
        <vertAlign val="subscript"/>
        <sz val="9"/>
        <rFont val="Arial"/>
        <family val="2"/>
      </rPr>
      <t>2</t>
    </r>
  </si>
  <si>
    <t xml:space="preserve">Agua </t>
  </si>
  <si>
    <t>Registros</t>
  </si>
  <si>
    <t>Desertificación</t>
  </si>
  <si>
    <t>Residuos</t>
  </si>
  <si>
    <t>Ministerio de Energía</t>
  </si>
  <si>
    <t>Degradación del suelo</t>
  </si>
  <si>
    <t>Biodiversidad</t>
  </si>
  <si>
    <t>Agencias u observatorios especializados</t>
  </si>
  <si>
    <t>Otros indicadores del PNUMA</t>
  </si>
  <si>
    <t>Ocupación y uso del suelo</t>
  </si>
  <si>
    <t>Infraestructuras</t>
  </si>
  <si>
    <t>Agua y saneamiento</t>
  </si>
  <si>
    <t>Ministerio de Obras Públicas</t>
  </si>
  <si>
    <t>Encuestas y registros administrativos</t>
  </si>
  <si>
    <t>Acceso al agua potable</t>
  </si>
  <si>
    <t>Infraestructura de transportes</t>
  </si>
  <si>
    <t>Ministerio de Transporte</t>
  </si>
  <si>
    <t>Número de infraestructuras básicas</t>
  </si>
  <si>
    <t xml:space="preserve">Infraestructura social </t>
  </si>
  <si>
    <t>Mercancías y pasajeros transportados</t>
  </si>
  <si>
    <t>Energía</t>
  </si>
  <si>
    <t>Estadísticas de transporte</t>
  </si>
  <si>
    <t>Estadísticas de construcción</t>
  </si>
  <si>
    <t>Estadísticas sobre energía</t>
  </si>
  <si>
    <t>Condiciones de vida</t>
  </si>
  <si>
    <t>Rentas</t>
  </si>
  <si>
    <t>Indicadores de pobreza (basados en los ingresos)</t>
  </si>
  <si>
    <t>Encuestas sobre la renta de los hogares y el consumo</t>
  </si>
  <si>
    <t>Ratio de brecha de pobreza</t>
  </si>
  <si>
    <t>Acceso a los servicios sociales básicos (proximidad, accesibilidad, costes); Salud; Educación; Cultura del agua</t>
  </si>
  <si>
    <t>Estadísticas sociales.</t>
  </si>
  <si>
    <t>Ministerio de Planificación</t>
  </si>
  <si>
    <t>Registros administrativos de los sectores sociales</t>
  </si>
  <si>
    <t>Coeficiente de Gini</t>
  </si>
  <si>
    <t xml:space="preserve">Libertad </t>
  </si>
  <si>
    <t>Estadísticas sobre cultura y derechos humanos</t>
  </si>
  <si>
    <t>Ministerio de Asuntos Sociales</t>
  </si>
  <si>
    <t>Censo</t>
  </si>
  <si>
    <t>Indicadores sociales</t>
  </si>
  <si>
    <t>Vivienda</t>
  </si>
  <si>
    <t>Estadísticas sobre vivienda</t>
  </si>
  <si>
    <t>Ministerios de Sanidad, Educación y Desarrollo Rural</t>
  </si>
  <si>
    <t>Ministerio de Cultura</t>
  </si>
  <si>
    <t>Crecimiento económico</t>
  </si>
  <si>
    <t>Estadísticas económicas y cuentas nacionales</t>
  </si>
  <si>
    <t>Encuestas y fuentes administrativas</t>
  </si>
  <si>
    <t>Ministerios de Hacienda, Presupuesto, Industria, Comercio y otros sectores económicos (Transporte, Energía, Construcción, etc.)</t>
  </si>
  <si>
    <t>IPC, IPP</t>
  </si>
  <si>
    <t>Inversión y ahorro</t>
  </si>
  <si>
    <t>Estabilidad macroeconómica</t>
  </si>
  <si>
    <t>Estadísticas de las finanzas públicas</t>
  </si>
  <si>
    <t>Ministerio de Finanzas</t>
  </si>
  <si>
    <t>IPC</t>
  </si>
  <si>
    <t>Inflación</t>
  </si>
  <si>
    <t>Estadísticas de deuda</t>
  </si>
  <si>
    <t>Banco Central</t>
  </si>
  <si>
    <t>Deuda pública</t>
  </si>
  <si>
    <t>Deuda</t>
  </si>
  <si>
    <t>Cuentas nacionales;</t>
  </si>
  <si>
    <t>Déficit presupuestario</t>
  </si>
  <si>
    <t>Flujos financieros</t>
  </si>
  <si>
    <t>Balanza de pagos</t>
  </si>
  <si>
    <t>FMI</t>
  </si>
  <si>
    <t>Estadísticas de precios</t>
  </si>
  <si>
    <t>Tipos de cambio</t>
  </si>
  <si>
    <t>Población</t>
  </si>
  <si>
    <t>Demografía</t>
  </si>
  <si>
    <t xml:space="preserve">Censo </t>
  </si>
  <si>
    <t>Población total (estimaciones)</t>
  </si>
  <si>
    <t>Estadísticas vitales</t>
  </si>
  <si>
    <t>Registros administrativos</t>
  </si>
  <si>
    <t>Otros (especifíquense)</t>
  </si>
  <si>
    <t>La herramienta «Snapshot» es un producto desarrollado por la Comisión Europea y puesto a disposición de las partes interesadas. Tenga en cuenta la evolución de la Comisión Europea al reutilizar esta herramienta. La Comisión Europea no es responsable de los resultados derivados de la reutilización de la herramienta «Snapshot», incluida la difusión de información.</t>
  </si>
  <si>
    <t>Módulo 1 — Evaluación del SEN (Sistema Estadístico Nacional)</t>
  </si>
  <si>
    <t>Tema 1: Estrategia por país en materia de estadísticas</t>
  </si>
  <si>
    <t>Q 1: Desarrollo estadístico como parte de la política nacional de desarrollo</t>
  </si>
  <si>
    <t>Preguntas detalladas</t>
  </si>
  <si>
    <t>Notas orientativas</t>
  </si>
  <si>
    <t>Fuentes identificadas</t>
  </si>
  <si>
    <t>¿Se utilizan estadísticas en el desarrollo, la aplicación y el seguimiento de los documentos políticos nacionales?</t>
  </si>
  <si>
    <t>¿Se ha tenido específicamente en cuenta el desarrollo estadístico en estos documentos políticos?</t>
  </si>
  <si>
    <t>¿Hay actos organizados por los institutos nacionales de estadística o los institutos nacionales de estadística para promover las estadísticas?</t>
  </si>
  <si>
    <t>¿Se han celebrado consultas con socios internacionales sobre los retos o el desarrollo del SEN en los dos últimos años?</t>
  </si>
  <si>
    <r>
      <t xml:space="preserve">Busque pruebas en los últimos documentos de política nacional (elaborados en los últimos 2 años) de si las estadísticas: 
I) se han utilizado para diseñar documentos políticos clave (análisis a nivel nacional y sectorial, indicadores de resultados); 
II) se abordan en estos documentos políticos (atención al desarrollo y la mejora de los sistemas estadísticos a nivel nacional y sectorial). 
Los documentos políticos abarcan todos los documentos públicos/gubernamentales que se utilizan para orientar la toma de decisiones hacia la consecución de estrategias, objetivos y metas nacionales o sectoriales declarados.
En algunos casos, la matriz estratégica no se basa en indicadores cuantitativos. Puede ser necesario volver a los estudios preparatorios de estos documentos estratégicos.
Asegúrese de cotejar información procedente de las diversas fuentes (análisis de documentos políticos y entrevistas a directivos, por ejemplo).
Una fuente pertinente a examinar podría ser la encuesta «Uso de estadísticas» realizada por París en 21: </t>
    </r>
    <r>
      <rPr>
        <u/>
        <sz val="9"/>
        <color theme="8"/>
        <rFont val="Arial"/>
        <family val="2"/>
      </rPr>
      <t>https://statisticalcapacitymonitor.org/indicator/127/</t>
    </r>
    <r>
      <rPr>
        <sz val="9"/>
        <rFont val="Arial"/>
        <family val="2"/>
      </rPr>
      <t xml:space="preserve">
Indicador: Uso de las estadísticas en los documentos políticos nacionales</t>
    </r>
  </si>
  <si>
    <t>Existencia de un capítulo o sección específico en el documento político dedicado al desarrollo de procesos u operaciones estadísticos, incluida su planificación y financiación.
Participación del Instituto Nacional de Estadística (INE) en las sesiones de trabajo relacionadas con la elaboración de estos documentos estratégicos.</t>
  </si>
  <si>
    <t>Describa brevemente los principales actos organizados por el INE o el SENdurante el último año para promover las estadísticas. «Con regularidad» significa que cada uno de los actos descritos se organiza al menos cada dos años. Esto puede adoptar diversas formas, desde una conferencia de prensa hasta una serie de actos a lo largo de unos días. En la mayoría de los países, los días o semanas estadísticas son actos de promoción clave. Pueden referirse a cambios en los principios estadísticos o al desarrollo de metodologías y prácticas. Utilice la columna Observaciones para detallar cómo se organizan estos actos.</t>
  </si>
  <si>
    <t xml:space="preserve"> «Con regularidad» significa que al menos una vez al año se consulta a los donantes. En algunos países se han creado «grupos de apoyo de donantes» que se reúnen periódicamente para debatir la evolución más reciente de los SEN y la financiación del trabajo estadístico. Preferiblemente: indíquense las fechas y referencias de los socios internacionales implicados.</t>
  </si>
  <si>
    <t>Declaraciones oficiales, decisiones del Gobierno, presupuesto nacional, ENDE, documentos de política nacional (SRPC), informes en los medios de comunicación</t>
  </si>
  <si>
    <t> Entrevistas a directivos de los institutos nacionales de estadística y otros organismos que participan en la elaboración de documentos estratégicos</t>
  </si>
  <si>
    <t> Documentos preparatorios, actas de las reuniones</t>
  </si>
  <si>
    <t>Sí, en la mayoría de los casos</t>
  </si>
  <si>
    <t>En algunas ocasiones</t>
  </si>
  <si>
    <t>No hay información disponible</t>
  </si>
  <si>
    <t>Sí</t>
  </si>
  <si>
    <t>Solo parcialmente</t>
  </si>
  <si>
    <t>Sí, muchos y con regularidad</t>
  </si>
  <si>
    <t>Algunos, irregulares</t>
  </si>
  <si>
    <t>Nunca</t>
  </si>
  <si>
    <t>Sí, con regularidad</t>
  </si>
  <si>
    <t>Algunos, no regularmente</t>
  </si>
  <si>
    <t>En absoluto</t>
  </si>
  <si>
    <t>Situación/Comentarios</t>
  </si>
  <si>
    <t>Respuesta</t>
  </si>
  <si>
    <t>Evaluación inicial</t>
  </si>
  <si>
    <t>Q 2: Situación del diseño y la aplicación de la ENDE u otro tipo de estrategia o plan estadístico</t>
  </si>
  <si>
    <t xml:space="preserve">¿Existe actualmente una estrategia nacional para el desarrollo de estadísticas (ENDE) o un plan o estrategia similar para desarrollar el SEN? </t>
  </si>
  <si>
    <t>¿Se realizó una evaluación de las capacidades y las necesidades de los usuarios (sí o no a ambos) como parte de los trabajos preparatorios de la ENDE?</t>
  </si>
  <si>
    <t>¿En qué medida analiza en profundidad el SEN(organización, funcionamiento) y hasta qué punto es sofisticado? ¿Se utiliza esta evaluación como punto de referencia para evaluar los progresos realizados en las capacidades de los SEN? si está previsto preparar en breve una nueva ENDE, ¿está prevista una nueva evaluación de la capacidad? ¿Incluyó el proceso de diseño de la ENDE incluyó a todas las principales partes interesadas, es decir, productores, usuarios y socios para el desarrollo (donantes)?</t>
  </si>
  <si>
    <t>¿Proporciona la ENDE un programa de trabajo detallado para los próximos años?</t>
  </si>
  <si>
    <t>El objetivo de esta pregunta es evaluar la operatividad de la ENDE/estrategia estadística. Los objetivos deben traducirse en planes de trabajo anuales que se apliquen en el SEN. Cada plan de trabajo anual debe proporcionar información sobre las actividades que se prevé ejecutar, los resultados esperados y el calendario.</t>
  </si>
  <si>
    <t>¿Existe un sistema para supervisar la aplicación de su ENDE?</t>
  </si>
  <si>
    <t>Describa brevemente el sistema en caso de que exista y confirme que el sistema existente se ajusta al plan. ¿Fue eficaz a la hora de detectar retrasos o dificultades en la aplicación de la ENDE? ¿Se debatieron los resultados de la herramienta de seguimiento entre las partes interesadas de la ENDE?</t>
  </si>
  <si>
    <t>¿Existen mecanismos de coordinación en la ENDE para las partes interesadas?</t>
  </si>
  <si>
    <r>
      <rPr>
        <sz val="9"/>
        <rFont val="Arial"/>
        <family val="2"/>
      </rPr>
      <t xml:space="preserve">Una respuesta positiva requiere que exista una ENDE, se haya diseñado con arreglo a directrices definidas que garanticen la coherencia y se esté aplicando de acuerdo con los planes. 
Puede consultar el sitio web PARIS 21 para ver el informe de situación de la ENDE: </t>
    </r>
    <r>
      <rPr>
        <u/>
        <sz val="9"/>
        <color theme="8"/>
        <rFont val="Arial"/>
        <family val="2"/>
      </rPr>
      <t>https://paris21.org/nsds-status</t>
    </r>
  </si>
  <si>
    <t>La coordinación puede organizarse a través de un grupo de apoyo de donantes o ser facilitada por el Gobierno nacional (INE y otras autoridades). Los grupos de trabajo estadísticos creados para preparar la ENDE podrían seguir reuniéndose para hacer un seguimiento de la aplicación de la estrategia. La evaluación también debe abordar la operatividad de los grupos de trabajo.</t>
  </si>
  <si>
    <t xml:space="preserve">Documentos preparatorios de la ENDE, 
(INE, Ministerio de Hacienda, Ministerio de Planificación, Gabinete del Presidente o del Primer Ministro, Consejo Nacional de Estadística) </t>
  </si>
  <si>
    <t>Plan/Estrategia, pero que no se ajusta totalmente a las directrices PARIS21 o ha expirado recientemente</t>
  </si>
  <si>
    <t>Sí, pero solo parcialmente</t>
  </si>
  <si>
    <t>Parcialmente, solo un seguimiento amplio y sin debate en el seno de los INE/SEN</t>
  </si>
  <si>
    <t>Sí, en consonancia con el plan</t>
  </si>
  <si>
    <t>Un año o menos con retraso en el calendario</t>
  </si>
  <si>
    <t>Más de un año de retraso</t>
  </si>
  <si>
    <t>Grupo (s) de trabajo operativo (s)</t>
  </si>
  <si>
    <t>Falta de operatividad del grupo o grupos de trabajo</t>
  </si>
  <si>
    <t>Ningún grupo de trabajo</t>
  </si>
  <si>
    <t>Tema 2: Organización del servicio nacional de seguridad</t>
  </si>
  <si>
    <t>Q 1: Ley/Ley de Estadística y principios fundamentales de las estadísticas oficiales</t>
  </si>
  <si>
    <t>¿Existe una ley estadística conforme con los Principios Fundamentales de las Estadísticas Oficiales de las Naciones Unidas?</t>
  </si>
  <si>
    <t>¿Está inscrita la independencia profesional en la legislación estadística?</t>
  </si>
  <si>
    <t>¿Se especifica en la legislación el mandato de recopilar información para la elaboración y difusión de estadísticas oficiales?</t>
  </si>
  <si>
    <t>¿Está prevista la obligación de responder a una encuesta en la legislación estadística?</t>
  </si>
  <si>
    <t>¿Está garantizado el secreto estadístico por ley y en la práctica?</t>
  </si>
  <si>
    <t>¿Cómo se organiza el acceso a los microdatos en el SEN?</t>
  </si>
  <si>
    <r>
      <rPr>
        <sz val="9"/>
        <rFont val="Arial"/>
        <family val="2"/>
      </rPr>
      <t xml:space="preserve">¿Se incluyen en la legislación estadística las principales cuestiones de los Principios Fundamentales de las Estadísticas Oficiales de las Naciones Unidas (UNFPOS) ? Si la respuesta es «sí, pero no se basa en el UNFPOS, ¿especificaría en la columna de observaciones las principales lagunas entre su legislación y el UNFPOS?
</t>
    </r>
    <r>
      <rPr>
        <u/>
        <sz val="9"/>
        <color theme="8"/>
        <rFont val="Arial"/>
        <family val="2"/>
      </rPr>
      <t>https://unstats. un.org/unsd/dnss/hb/E-fundamental%20principles_A4-WEB.pdf</t>
    </r>
  </si>
  <si>
    <t>Comprobar si el principio de independencia profesional figura en la legislación estadística. A nivel de aplicación, comprobar si las decisiones de la agencia estadística se adoptan con arreglo a consideraciones estrictamente profesionales. Esto puede afectar a las decisiones relativas a la producción y difusión de datos, pero también a la organización, la gestión y el liderazgo del INE. Si el principio no se aplica plenamente en la práctica, especifique las circunstancias.</t>
  </si>
  <si>
    <t xml:space="preserve">El mandato de los INE (u otro organismo estadístico) de recopilar y difundir estadísticas es fundamental para su autoridad y para las posibilidades de los INE de elaborar estadísticas pertinentes y objetivas. </t>
  </si>
  <si>
    <t>La obligación de los encuestados de responder de manera veraz a las encuestas oficiales es fundamental para la exactitud y fiabilidad de las estadísticas oficiales. Sin embargo, esto puede no aplicarse en la práctica. Especifique si se aplica y se aplica dicha obligación y de qué manera.</t>
  </si>
  <si>
    <t>Comprobar si la confidencialidad de la información está garantizada por la legislación estadística. En la práctica, compruebe si existen procedimientos que garanticen la seguridad e integridad de los datos.</t>
  </si>
  <si>
    <t>Compruebe en primer lugar si se ha tenido en cuenta esta cuestión en la legislación estadística. A continuación, explíquese a través de algunos ejemplos cómo se aborda esta cuestión en la práctica.</t>
  </si>
  <si>
    <t>Legislación estadística, códigos de prácticas estadísticos, entrevistas con los INE</t>
  </si>
  <si>
    <t>Documentos del servicio nacional de seguridad
Entrevistas con los usuarios de microdatos</t>
  </si>
  <si>
    <t>Sí, sobre la base de todos los principios del UNFPOS</t>
  </si>
  <si>
    <t xml:space="preserve"> Sí, pero no se basa en todos los principios del UNFPOS</t>
  </si>
  <si>
    <t>Principio jurídico y aplicado en la práctica</t>
  </si>
  <si>
    <t>Principio jurídico, pero no siempre aplicado en la práctica</t>
  </si>
  <si>
    <t>Principio no establecido en la ley o no aplicado</t>
  </si>
  <si>
    <t>Sí, el mandato está claramente establecido</t>
  </si>
  <si>
    <t>Sí, pero el mandato no está totalmente claro</t>
  </si>
  <si>
    <t>Sí, pero no siempre se aplica en la práctica</t>
  </si>
  <si>
    <t>Tanto en la legislación como en la práctica</t>
  </si>
  <si>
    <t>En la legislación, pero no existen procedimientos adecuados en la práctica o, de forma inversa, no están en la ley pero sin embargo están garantizados en la práctica</t>
  </si>
  <si>
    <t>Ni en la legislación ni en la práctica</t>
  </si>
  <si>
    <t>En la legislación, pero no existen procedimientos adecuados en la práctica o, de forma inversa, no en la ley pero están garantizados en la práctica</t>
  </si>
  <si>
    <t>Q 2: Organización y coordinación del sistema nacional estadístico</t>
  </si>
  <si>
    <t>¿Existe una clara división de responsabilidades entre los distintos productores de datos dentro del SEN?</t>
  </si>
  <si>
    <t>Idealmente, esto se establece en la Ley de Estadística, pero también podría regularse mediante memorandos de entendimiento, acuerdos interservicios o similares. La autoridad de coordinación puede ser, por ejemplo, el INE, un Consejo de Estadística o un Ministerio central (Hacienda o Planificación).</t>
  </si>
  <si>
    <t>¿Se coordinan eficazmente las actividades estadísticas?</t>
  </si>
  <si>
    <t>Es importante que haya un  solo organismo de coordinación en el sistema nacional estadístico. Se recomienda que esta sea la función del INE (como suele ser el caso) o de un consejo de coordinación (NSC) en el que el INE actúe como secretaría.</t>
  </si>
  <si>
    <t>¿Existe una entidad específica que promueva la aplicación de conceptos, definiciones y clasificaciones estándar?</t>
  </si>
  <si>
    <t>Normalmente se tratará de una «división metodológica» en el INE o en un consejo científico estadístico.</t>
  </si>
  <si>
    <t>¿Tiene el INE acceso ilimitado a los datos de los ministerios o instituciones gubernamentales?</t>
  </si>
  <si>
    <t>Idealmente, esto se establece en la Ley de Estadística, pero también podría regularse mediante memorandos de entendimiento, acuerdos interservicios o similares. También es importante evaluar si esto se aplica realmente en la práctica. El intercambio de información puede mejorar sustancialmente la eficiencia, reduciendo al mismo tiempo la carga administrativa para los encuestados. Un aspecto importante que debe tratarse aquí es el acceso que los INE pueden tener a los datos administrativos de otras entidades públicas. Aunque el acceso puede autorizarse, puede limitarse debido a cuestiones jurídicas (confidencialidad), técnicas (transferencia de datos) u otras cuestiones.</t>
  </si>
  <si>
    <t>¿Existen garantías jurídicas o administrativas para el ejercicio imparcial de la función del jefe del INE?</t>
  </si>
  <si>
    <t>Los requisitos para la función de jefe del INE deben establecerse claramente en un documento jurídico o administrativo y abordar varias cuestiones: entre ellos, el perfil del puesto, el mandato, la duración del mandato, el nivel de la persona que nombra al jefe de los servicios estadísticos (esto es importante, ya que establece su autoridad frente a los demás servicios administrativos), el procedimiento de nombramiento (oposición general, evaluación) y el procedimiento de cese (cese, jubilación, etc.). Se trata de indicaciones importantes del nivel de independencia profesional de los INE. Por lo tanto, debe considerarse que una combinación de factores aplica un código de color pertinente.</t>
  </si>
  <si>
    <t>¿Se consulta al INE antes de que un ministerio u organismo gubernamental aplique un nuevo cuestionario con fines administrativos o estadísticos o un nuevo sistema de información o base de datos?</t>
  </si>
  <si>
    <t>Idealmente, esto se establece en la Ley de Estadística, pero también puede regularse a través de otros instrumentos. La hipótesis básica es que permitir o solicitar al INE que influya en el diseño y la configuración de los sistemas de datos administrativos mejorará sustancialmente las posibilidades de utilizar dichos datos para las estadísticas. También garantizará que se tengan debidamente en cuenta cuestiones transversales como el análisis de género.</t>
  </si>
  <si>
    <t>¿Consulta el INE a las administraciones pertinentes antes de introducir nuevas clasificaciones estadísticas?</t>
  </si>
  <si>
    <t>La Ley de Estadística puede exigir al instituto nacional de estadística que consulte a otros productores de estadísticas oficiales sobre esta cuestión, pero dichas consultas también pueden llevarse a cabo a través de los procedimientos de coordinación del sistema nacional estadístico. Esto es bastante importante con los ministerios competentes y otros organismos gubernamentales, ya que serán los que tendrán que adoptar y aplicar las nuevas clasificaciones.</t>
  </si>
  <si>
    <t>¿Está abierta la participación en el principal organismo de coordinación del sistema nacional estadístico a agentes no gubernamentales?</t>
  </si>
  <si>
    <t>La coordinación debe considerarse a escala mundial, abarcando cuestiones relacionadas con la recopilación de datos (métodos, normas y prácticas), la producción de datos (indicadores y series), la difusión y el análisis de datos. Composición ideal: INE, otras oficinas y agencias gubernamentales que son productores o usuarios de estadísticas oficiales, sociedad civil (medios de comunicación, sindicatos, etc.), académicos e investigadores, representantes del sector privado.</t>
  </si>
  <si>
    <t>Legislación estadística, entrevistas con los INE o el Consejo Nacional de Estadística</t>
  </si>
  <si>
    <t> Código de buenas prácticas</t>
  </si>
  <si>
    <t>Sí, división clara de responsabilidades dentro del sistema nacional estadístico</t>
  </si>
  <si>
    <t>Alguna o limitada</t>
  </si>
  <si>
    <t xml:space="preserve">Sí, existe una coordinación eficaz con un organismo de coordinación </t>
  </si>
  <si>
    <t xml:space="preserve">La coordinación es limitada o la falta de liderazgo </t>
  </si>
  <si>
    <t>Ninguna estructura de dirección y coordinación</t>
  </si>
  <si>
    <t>Sí, pero con una autoridad limitada</t>
  </si>
  <si>
    <t>Parcialmente</t>
  </si>
  <si>
    <t>Varios factores positivos</t>
  </si>
  <si>
    <t>Solo unos pocos factores positivos</t>
  </si>
  <si>
    <t>Ningún factor positivo</t>
  </si>
  <si>
    <t>Sí, siempre y cuando se tengan debidamente en cuenta las cuestiones transversales</t>
  </si>
  <si>
    <t>Sí, a veces o de forma inadecuada a cuestiones transversales</t>
  </si>
  <si>
    <t>Sí, siempre</t>
  </si>
  <si>
    <t>Sí, a veces</t>
  </si>
  <si>
    <t>No, nunca</t>
  </si>
  <si>
    <t>Abarcar a la mayoría de los agentes mencionados</t>
  </si>
  <si>
    <t>Sí, pero solo a un número limitado de representantes de otros sectores (privado, académico/investigador)</t>
  </si>
  <si>
    <t> Solo instituciones públicas</t>
  </si>
  <si>
    <t> No hay información disponible</t>
  </si>
  <si>
    <t>Tema 3: Adecuación de los recursos</t>
  </si>
  <si>
    <t xml:space="preserve">Q 1: Personal </t>
  </si>
  <si>
    <t>¿Qué porcentaje del personal (excluido el personal de campo) son titulados universitarios?</t>
  </si>
  <si>
    <t>¿Existe una política de gestión de recursos humanos para el INE?</t>
  </si>
  <si>
    <t>¿Cuenta el INE con un plan de formación eficaz para su personal?</t>
  </si>
  <si>
    <t>¿Organiza el INE sesiones de formación sobre estadísticas para otros productores de estadísticas oficiales?</t>
  </si>
  <si>
    <t>El título universitario no se limita a los titulados en estadística, sino que también abarca otras disciplinas universitarias (economía, geografía, etc.). No existe ninguna referencia internacional en este aspecto. Más de la mitad parece ser una buena proporción. La información facilitada se desagrega por género.</t>
  </si>
  <si>
    <t>Una política de gestión de recursos humanos es importante tanto para adquirir y desarrollar las competencias necesarias como para poder mantener estas competencias en el INE. Esta política debería abarcar al menos los siguientes aspectos de la gestión de recursos humanos: directrices de contratación, desarrollo profesional, educación y formación (igualdad de acceso entre hombres y mujeres), diversidad (incluida la igualdad de género en puestos directivos), preparación y apoyo a la jubilación. También debe tenerse en cuenta la aplicación práctica de la política a la hora de responder a la pregunta.</t>
  </si>
  <si>
    <t>Si existeun plan, ¿cómo se aplica? Un punto de referencia para la respuesta «sí» es que un tercio del personal del INE (igualdad de acceso entre hombres y mujeres) recibe cada año una formación. Puede haber un centro de formación (escuela estadística nacional o regional o departamento universitario) que imparte formación profesional en el ámbito de las estadísticas al personal del INE. La formación también puede estar disponible a nivel regional o internacional. La formación profesional también puede impartirse en el seno de los INE con o sin el apoyo de los donantes.  Describa las diferentes oportunidades disponibles y evalúe si se utilizan adecuadamente.</t>
  </si>
  <si>
    <t xml:space="preserve">Un punto de referencia podría ser que se organizara formación estadística para otros productores nacionales (es decir, ministerios competentes) de estadísticas oficiales al menos una vez al año. </t>
  </si>
  <si>
    <t>Cuestionario al INE, entrevistas con los INE y otros productores de estadísticas oficiales.</t>
  </si>
  <si>
    <t>&gt; 50 % (ambos géneros)</t>
  </si>
  <si>
    <t xml:space="preserve">Entre el 30 y el 50 % </t>
  </si>
  <si>
    <t>30 % (al menos un género)</t>
  </si>
  <si>
    <t>Sí, pero obsoleto o limitado (es decir, no está cubierto al menos uno de los aspectos mencionados de la HRM (contratación, desarrollo profesional, educación y formación, diversidad, jubilación) o existe pero no se aplica plenamente</t>
  </si>
  <si>
    <t>Sí, un plan eficaz</t>
  </si>
  <si>
    <t>Un plan, pero aplicado de forma deficiente o no garantiza la igualdad de acceso entre hombres y mujeres</t>
  </si>
  <si>
    <t xml:space="preserve">No </t>
  </si>
  <si>
    <t>Sí, periódicamente</t>
  </si>
  <si>
    <t>De forma irregular</t>
  </si>
  <si>
    <t>Q 2: Equipamiento</t>
  </si>
  <si>
    <t>¿Qué proporción del personal (excluido el personal de campo) está equipado con un ordenador moderno?</t>
  </si>
  <si>
    <t>El término «moderno» se refiere a los ordenadores de menos de 5 años que pueden utilizar el software necesario (es decir, para el tratamiento de datos). Los programas informáticos necesarios deben incluir las herramientas necesarias para llevar a cabo el trabajo estadístico al que se asigna al personal.</t>
  </si>
  <si>
    <t>¿Qué proporción del personal (excluido el personal de campo) tiene acceso directo a una conexión a internet permanente y segura en la oficina?</t>
  </si>
  <si>
    <t xml:space="preserve">Se refiere a la conexión a internet proporcionada por el INE a su personal y no a las conexiones privadas que el personal puede tener por sus propios medios (teléfonos o “disco flash”). La ciberseguridad es una preocupación fundamental para todas las organizaciones y, en particular, para las estadísticas que tratan información delicada. Es fundamental que la conexión a internet del INE esté totalmente segura y que el personal esté familiarizado con los protocolos de seguridad básicos. Este aspecto posterior podría tratarse en la columna «Observaciones», si procede.
Se trata de una indicación de la madurez informática del INE, que ofrece al personal la posibilidad de comunicarse y de adquirir y comprobar información en línea. </t>
  </si>
  <si>
    <t>¿Ha desarrollado el INE una política informática adecuada?</t>
  </si>
  <si>
    <t>Una política de TI es una contribución importante a la estrategia de desarrollo de capacidades del INE. La política de TI se centra en el mantenimiento o la renovación de la infraestructura y los equipos informáticos. También abarca todos los esfuerzos e inversiones realizados en los últimos dos años por el INE para integrar nuevas tecnologías como la inteligencia artificial y el aprendizaje automático en sus procesos de datos y las soluciones en nube en su proceso de almacenamiento de datos.</t>
  </si>
  <si>
    <t>Cuestionario dirigido a los institutos nacionales de estadística</t>
  </si>
  <si>
    <t>Como mínimo 80 %</t>
  </si>
  <si>
    <t>Entre el 60 y el 80 %</t>
  </si>
  <si>
    <t>Menos del 60 %</t>
  </si>
  <si>
    <t>Sí, pero obsoleto</t>
  </si>
  <si>
    <t>Q 3: Financiación</t>
  </si>
  <si>
    <t>¿Qué proporción del presupuesto ordinario total del INE (incluida la financiación de donantes) financia el Gobierno?</t>
  </si>
  <si>
    <t>¿Se identifican claramente los recursos necesarios para ejecutar en su totalidad el plan estadístico anual y todos se movilizan a tiempo?</t>
  </si>
  <si>
    <t>¿En qué medida se ejecuta realmente el presupuesto delINE a la producción de estadísticas?</t>
  </si>
  <si>
    <t>¿Calcula sistemáticamente el INE el coste de elaborar sus estadísticas?</t>
  </si>
  <si>
    <t>Para responder a esta pregunta, no haga referencia al presupuesto actualmente previsto, sino al presupuesto ejecutado de los dos últimos años para los que se dispone de esta información. Esta información se utiliza para evaluar la estabilidad de la financiación nacional de las estadísticas, así como la dependencia de las estadísticas de la financiación de los donantes. El INE debería poder llevar a cabo sus operaciones básicas y estratégicas (para la elaboración de las cuentas nacionales, estadísticas de precios y comercio exterior, indicadores de pobreza para citar solo estas importantes) y sin depender de otra fuente de financiación.</t>
  </si>
  <si>
    <t>Esta información pone de relieve la previsibilidad y la estabilidad de la financiación de las estadísticas. Las modalidades de financiación (y desembolso) repercuten en la capacidad del INE para ejecutar su trabajo (retrasos, ejecución incompleta del plan de trabajo, etc.). También refleja la calidad de los procesos presupuestarios. Sin embargo, la información puede ser sensible y difícil de obtener.
En cuanto a la identificación de los recursos, especifique las fuentes: presupuesto público, apoyo externo, otros recursos.
Por lo que se refiere a la movilización de estos recursos, especifique preguntas como la diferencia entre la asignación y la solicitud, los retrasos en la apertura de créditos y cualquier otro retroceso.</t>
  </si>
  <si>
    <t>Para responder a esta pregunta, sírvase remitirse a los dos últimos años para los que se dispone de esta información. Se trata de evaluar el nivel de ejecución presupuestaria del INE. Esto refleja la calidad de los procesos presupuestarios y de planificación. Si esta información también está disponible para el sistema nacional estadístico en su conjunto, añada esta información en la columna «Observaciones».</t>
  </si>
  <si>
    <t xml:space="preserve">Aunque las estadísticas públicas se ponen generalmente a disposición de forma gratuita, saber cuánto cuesta la producción de cada uno de ellos puede ayudar al INE (y a otros organismos estadísticos) a preparar y presentar solicitudes presupuestarias pertinentes a las autoridades nacionales y solicitudes precisas de financiación externa. </t>
  </si>
  <si>
    <t>Informe Paris21 PRESS, presupuesto nacional, presupuesto del INE, cuestionario al INE, entrevistas con INE, Ministerio de Hacienda, etc.</t>
  </si>
  <si>
    <t>Entre el 70 y el 100 %</t>
  </si>
  <si>
    <t>Menos del 70 %</t>
  </si>
  <si>
    <t>Sí, en gran medida</t>
  </si>
  <si>
    <t>La ejecución del plan estadístico anual se ve considerablemente obstaculizada por las restricciones presupuestarias (incluida la liberación oportuna del presupuesto).</t>
  </si>
  <si>
    <t>95 % ejecutado</t>
  </si>
  <si>
    <t>Entre el 70 y el 95 % ejecutado</t>
  </si>
  <si>
    <t>Menos del 70 % ejecutado</t>
  </si>
  <si>
    <t xml:space="preserve">Con insuficiencias significativas (que afectan a más del 20 % del presupuesto o del plan) </t>
  </si>
  <si>
    <t>Sí, para las principales estadísticas elaboradas</t>
  </si>
  <si>
    <t>Solo para algunos productos e irregularmente</t>
  </si>
  <si>
    <t>Tema 4: Factores determinantes de la calidad de los datos</t>
  </si>
  <si>
    <t>Q 1: Compromiso de calidad</t>
  </si>
  <si>
    <t>¿Se supervisa periódicamente la calidad de las diferentes fases del proceso de elaboración de estadísticas?</t>
  </si>
  <si>
    <t>Esto es importante tanto para mejorar la calidad de las estadísticas como para aumentar la estabilidad y la eficiencia de las operaciones. Especifique cómo se gestiona este seguimiento. Hacer referencia específica al uso del marco internacional de calidad (Marco Nacional de Calidad de las Naciones Unidas, GSBPM, etc.) y al seguimiento de la aplicación de códigos de prácticas regionales o nacionales. ”Regularmente” debe entenderse como anual.</t>
  </si>
  <si>
    <t>¿El personal del INE o del sistema nacional estadistico se basa en manuales, directrices o recomendaciones de carácter interno para los procesos de elaboración de estadísticas?</t>
  </si>
  <si>
    <t>Especifique para qué procesos y encuestas existen manuales o documentación metodológica similar. Especifíquese si se actualizan periódicamente dichos manuales. Especifique también cuándo el documento incluye recomendaciones específicas relativas a la inclusión de una perspectiva de género en los procesos.</t>
  </si>
  <si>
    <t>¿Está claro quién es el responsable del control de la calidad de las operaciones y los procesos?</t>
  </si>
  <si>
    <t>La preocupación por la calidad debe ser permanente en un INE, no solo para comprobar la fiabilidad de los resultados, métodos y prácticas estadísticos, sino también para seguir los progresos realizados en este ámbito a nivel regional e internacional a fin de proponer mejoras. La existencia de un departamento (o de un funcionario) encargado del seguimiento de la calidad y de la comprensión de su mandato debe ser clara para todo el personal de los institutos nacionales de estadística, pero también para el personal que trabaja en estadísticas en otras estructuras gubernamentales.</t>
  </si>
  <si>
    <t>¿Se han probado todos los procesos estadísticos (diseño del cuestionario, sistemas de recogida de datos administrativos y otros, procedimientos de tratamiento, etc.) antes de su aplicación?</t>
  </si>
  <si>
    <t>Las pruebas pueden ser cualitativas y cuantitativas. Dentro de las pruebas cualitativas se incluyen técnicas como el diseño de cuestionarios de ensayo con grupos de encuestados («skirmishing»), grupos temáticos, ensayos previos y estudios de observación. Las pruebas piloto y los ensayos de vestimenta (realización de ensayo final de la encuesta en la que se utiliza la metodología de muestreo elegida para seleccionar una muestra pequeña de la población objetivo) son pruebas cuantitativas. Cada tipo de ensayo se utiliza en una fase diferente del desarrollo de la encuesta y tiene por objeto probar diferentes aspectos de la misma. ¿Se incluye la desagregación por género en las pruebas?</t>
  </si>
  <si>
    <t>¿Se comprueban los datos y se comparan con los datos de otras fuentes y a lo largo del tiempo?</t>
  </si>
  <si>
    <t xml:space="preserve">Las fuentes utilizadas para producir datos estadísticos son cada vez más diversas. Esto permite comparar datos que proceden de distintas fuentes y que pueden reunir diferentes perspectivas, lo que permite comprender mejor el fenómeno que se está revisando. La comparación de los datos a lo largo del tiempo puede ayudar a detectar incoherencias en las series de datos. </t>
  </si>
  <si>
    <t>¿Los metadatos a disposición de los usuarios incluyen información sobre los errores de muestreo y de no muestreo?</t>
  </si>
  <si>
    <t>El error no muestral se refiere a un error que se deriva del resultado de la recogida de datos, lo que hace que los datos difieran de los valores reales. Es diferente del error de muestreo, que se refiere a cualquier diferencia entre los valores de la muestra y los valores universales que puede resultar de un tamaño de muestreo limitado. Ambos errores, si se identifican, deben explicarse de manera transparente a los usuarios.</t>
  </si>
  <si>
    <t xml:space="preserve">INE 
Estratégicos
 </t>
  </si>
  <si>
    <t>No regularmente</t>
  </si>
  <si>
    <t>Sí, para todos, y en general se incluye la perspectiva de género</t>
  </si>
  <si>
    <t>Sí, pero solo para algunos procesos o sin incluir una perspectiva de género</t>
  </si>
  <si>
    <t>Sí, una unidad o función organizativa</t>
  </si>
  <si>
    <t>Sí, una persona</t>
  </si>
  <si>
    <t>Sí, pero solo algunos</t>
  </si>
  <si>
    <t>Sí, sistemáticamente (entre las fuentes y a lo largo del tiempo)</t>
  </si>
  <si>
    <t>Sí, de forma irregular (solo entre fuentes o solo a lo largo del tiempo)</t>
  </si>
  <si>
    <t>Sí, pero no en su totalidad</t>
  </si>
  <si>
    <t>No se dispone de información</t>
  </si>
  <si>
    <t>Q 2: Imparcialidad</t>
  </si>
  <si>
    <t xml:space="preserve">¿Es la objetividad de las estadísticas oficiales un valor central para los INE/SEN? </t>
  </si>
  <si>
    <t>¿Existe un procedimiento para registrar la información sobre los errores detectados en los datos publicados?</t>
  </si>
  <si>
    <t>¿Existe una política de revisión en el INE para explicar y debatir las repercusiones de los cambios metodológicos?</t>
  </si>
  <si>
    <t>¿Existe una política que establezca que las fuentes de datos y las técnicas estadísticas se seleccionan únicamente por consideraciones estadísticas?</t>
  </si>
  <si>
    <t>La confianza en la objetividad de las estadísticas oficiales es esencial para su valor para los usuarios y los medios de comunicación desempeñan un papel clave a este respecto. Esta pregunta se centra en la libertad de los medios de comunicación para criticar las estadísticas y las capacidades de los INE/SEN para hacer frente a las críticas. No pretende evaluar si las críticas de los medios de comunicación han sido fundadas o no. La información sobre los casos en los que se ha puesto en tela de juicio esta objetividad debe buscarse en los medios de comunicación; así como la respuesta dada por el INE/SEN a las críticas. Otras fuentes que deben tenerse en cuenta para responder a la pregunta son las evaluaciones regionales e internacionales sobre los SEN realizadas por el Banco Mundial, el FMI o Open Data Watch. 
A este respecto, debe prestarse más atención al grado de apertura de los INE a los críticos de los medios de comunicación, los usuarios o el público en general. ¿En qué medida está preparado el INE para responder a las críticas de manera adecuada y profesional?</t>
  </si>
  <si>
    <t>La pregunta se centra en las correcciones de errores, no en las revisiones de las estimaciones o las revisiones debidas a cambios metodológicos. Pueden producirse errores en los datos por diversas razones. Para mantener la confianza en la objetividad de las estadísticas, deben establecerse procedimientos claros sobre cómo gestionar los errores.</t>
  </si>
  <si>
    <t>La preguntase centra en las revisiones de las estimaciones o las revisiones debidas a cambios metodológicos. Por ejemplo, en caso de correcciones de errores importantes y graves, puede haber un procedimiento para publicar comunicados de prensa o notificar directamente a los usuarios clave. Los cambios importantes en las metodologías pueden repercutir en las series de datos, lo que debe explicarse a los usuarios. Deben explicarse las lecturas B de las series de datos y hacerse públicos los métodos para garantizar la conciliación a lo largo de un período de tiempo.</t>
  </si>
  <si>
    <t>Idealmente, el principio de que las fuentes y los métodos estadísticos se seleccionen exclusivamente por consideraciones estadísticas debería estar cubierto por la Ley de Estadística o un Código de Buenas Prácticas. En algunos casos, las prácticas se ajustan a este principio, aunque no existe ninguna referencia en la ley. En tal caso, seleccione el código de color naranja «No hay política formal, sino que se aplica el principio en la práctica».</t>
  </si>
  <si>
    <t>Medios de comunicación, cuestionario, entrevistas</t>
  </si>
  <si>
    <t> Documentos de los INE</t>
  </si>
  <si>
    <t xml:space="preserve">Sí, la objetividad es un principio en la legislación estadística y en el INE/SEN y se refleja en la práctica  </t>
  </si>
  <si>
    <t>La objetividad es un principio de la legislación estadística, pero sus aplicaciones prácticas presentan algunas deficiencias</t>
  </si>
  <si>
    <t>No a ambas preguntas</t>
  </si>
  <si>
    <t>Sí, pero no se aplica sistemáticamente</t>
  </si>
  <si>
    <t xml:space="preserve">Sí, cubriendo todos los cambios </t>
  </si>
  <si>
    <t xml:space="preserve">Sí, pero solo para algunos cambios </t>
  </si>
  <si>
    <t>No hay una política formal, sino que se aplica el principio en la práctica</t>
  </si>
  <si>
    <t xml:space="preserve">Q 3: Objetividad </t>
  </si>
  <si>
    <t>¿Está disponible, por regla general, en el sitio web del INE información sobre los métodos y procedimientos utilizados?</t>
  </si>
  <si>
    <t>¿Se publica con antelación un calendario de publicación (que incluye los principales resultados estadísticos)?</t>
  </si>
  <si>
    <t>¿Existen procedimientos para garantizar la objetividad del contenido de las publicaciones estadísticas, las declaraciones realizadas en conferencias de prensa y eventos similares relacionados?</t>
  </si>
  <si>
    <t>Esto permite evaluar en qué medida las estadísticas se elaboran con arreglo a principios científicos y métodos y recomendaciones internacionales, sin interferencias políticas.</t>
  </si>
  <si>
    <t>Esto indica que todos los usuarios tienen acceso a las estadísticas al mismo tiempo y que se les informa de la fecha de publicación con antelación.</t>
  </si>
  <si>
    <t>Estos procedimientos constituyen una salvaguardia contra la influencia política en la presentación y el análisis de las estadísticas oficiales. Sin embargo, si existen tales procedimientos, debe valorarse críticamente su operatividad.</t>
  </si>
  <si>
    <t>Web
Medios de comunicación, cuestionario, entrevistas</t>
  </si>
  <si>
    <t>Documentos de los INE </t>
  </si>
  <si>
    <t>Para todos las estadísticas</t>
  </si>
  <si>
    <t>Para la mayoría de las estadisticas</t>
  </si>
  <si>
    <t>Para ninguno</t>
  </si>
  <si>
    <t>Sí, cubriendo todas las estadísticas principales</t>
  </si>
  <si>
    <t>Sí, pero cobertura parcial</t>
  </si>
  <si>
    <t xml:space="preserve">Sí </t>
  </si>
  <si>
    <t>Sí, pero no operativo</t>
  </si>
  <si>
    <t xml:space="preserve">Q 4: Metodología sólida </t>
  </si>
  <si>
    <t>¿Participa activamente el personal del INE en la investigación y la cooperación en cuestiones estadísticas?</t>
  </si>
  <si>
    <t>Hacer referencia al trabajo de investigación del personal, al acceso que tiene el personal a la investigación a nivel nacional, regional e internacional, a la participación de los INE y su personal en grupos de trabajo o grupos de trabajo a nivel nacional, regional e internacional. La participación en la investigación no se limita a las publicaciones y puede adoptar diversas formas.</t>
  </si>
  <si>
    <t>¿Se tiene en cuenta la carga que pesa sobre los encuestados en cada encuesta e investigación llevada a cabo por el INE?</t>
  </si>
  <si>
    <t>Se trata de una preocupación importante para los estadísticos que desean minimizar los factores que afectan a la tasa de respuesta a las encuestas y cuestionarios y, por tanto, a la calidad de los datos recogidos. La cuestión no solo está relacionada con el tiempo que se tarda en cumplimentar un cuestionario, sino también con la complejidad de las preguntas formuladas. Debe prestarse más atención a evitar solicitar información que pueda obtenerse de otras fuentes (por ejemplo, datos administrativos).</t>
  </si>
  <si>
    <t>¿Son los sistemas de clasificación conformes con las normas, directrices o buenas prácticas aceptadas a nivel nacional e internacional?</t>
  </si>
  <si>
    <t>Las clasificaciones se han normalizado para cada sector estadístico y la evaluación debe abarcar toda la producción estadística. A nivel internacional, son gestionados por la UNSD. A menudo permiten flexibilidad para adaptar las normas internacionales a las especificidades de cada país. A nivel nacional, es importante que todos los productores de estadísticas trabajen con las mismas clasificaciones.</t>
  </si>
  <si>
    <t>¿Existe una política para archivar los datos fuente y los resultados estadísticos?</t>
  </si>
  <si>
    <t>Deben archivarse los datos más antiguos que siguen siendo importantes para la organización y que pueden ser necesarios para futuras referencias. El proceso debe organizarse de manera que sea fácil acceder a los datos y recuperarlos. El archivo debe referirse tanto a los datos como a los metadatos adjuntos.</t>
  </si>
  <si>
    <t>Entrevista con el personal
Documentos de institutos de investigación y organismos de cooperación sobre estadísticas</t>
  </si>
  <si>
    <t>Documentos de los INE</t>
  </si>
  <si>
    <t>Participación activa, con interacciones con la investigación a distintos niveles</t>
  </si>
  <si>
    <t>Moderadamente activa, con algunas interacciones o limitada a algunos ámbitos</t>
  </si>
  <si>
    <t>Inactivos, sin interacción</t>
  </si>
  <si>
    <t>Sí, para todas las operaciones</t>
  </si>
  <si>
    <t>Sí, el SNS utiliza clasificaciones que cumplen las normas internacionales</t>
  </si>
  <si>
    <t>Sí, el sistema cumple en gran medida</t>
  </si>
  <si>
    <t>Sí, la política existe y se aplica</t>
  </si>
  <si>
    <t>Sí, pero la política solo se aplica parcialmente</t>
  </si>
  <si>
    <t>Q 5: Exactitud y puntualidad</t>
  </si>
  <si>
    <t>¿Proporcionan las fuentes de datos disponibles una base adecuada para compilar estadísticas?</t>
  </si>
  <si>
    <t xml:space="preserve">No existen normas ampliamente aceptadas en este ámbito y la respuesta debe basarse en diferentes aspectos de las fuentes disponibles: su cobertura, calidad y fiabilidad, oportunidad... </t>
  </si>
  <si>
    <t>¿Sigue la periodicidad y la puntualidad un plan de difusión?</t>
  </si>
  <si>
    <t>Hay normas en este ámbito que deben examinarse antes de responder. Si el país participa en el GDDS o en el SDDS, esta información ya está disponible y puede consultarse y copiarse fácilmente.</t>
  </si>
  <si>
    <t>Documentos de difusión de NSI, SDDS, GDDS</t>
  </si>
  <si>
    <t>Sí, plenamente</t>
  </si>
  <si>
    <t xml:space="preserve">Tema 5: Relaciones con los usuarios </t>
  </si>
  <si>
    <t>Q 1: Pertinencia</t>
  </si>
  <si>
    <t>¿Existen procesos formales para consultar a los usuarios sobre sus necesidades estadísticas?</t>
  </si>
  <si>
    <t>Averigua si existen procedimientos (encuestas, etc.) para identificar y definir a los usuarios en todos los ámbitos; o uno o varios grupos nacionales de usuarios o grupos de trabajo en los que estén representados los principales usuarios, o bien invitar a los usuarios a formular observaciones sobre el contenido y la presentación de los resultados estadísticos. Especifique también si los datos se desagregan (por ejemplo, por género, edad u otro) para responder a las necesidades de los usuarios.</t>
  </si>
  <si>
    <t>¿Dispone el INE de una evaluación periódica de su programa de trabajo estadístico para determinar las necesidades emergentes y las prioridades más bajas?</t>
  </si>
  <si>
    <t>La pertinencia de los datos producidos por el sistema nacional estadístico debe evaluarse periódicamente, a través de encuestas de usuarios o a través de grupos de usuarios. El desarrollo de nuevas estadísticas debería responder a las nuevas necesidades de información de la sociedad.</t>
  </si>
  <si>
    <t>Cuestionario; entrevistas con INE, ministerios, donantes y otros usuarios potenciales.</t>
  </si>
  <si>
    <t xml:space="preserve">Sí y los datos se desagregan </t>
  </si>
  <si>
    <t>Sí, hay evaluaciones, pero no periódicas</t>
  </si>
  <si>
    <t>Q 2: Accesibilidad</t>
  </si>
  <si>
    <t>¿Se comprueba periódicamente la facilidad de uso y la accesibilidad del sitio web de los institutos nacionales de estadística para diferentes grupos de usuarios?</t>
  </si>
  <si>
    <t>Estas pruebas de facilidad de uso deben permitir evaluar la facilidad de búsqueda, acceso y extracción de la información que buscan los usuarios. Esto puede llevarlo a cabo el personal o a través de expertos externos o grupos de usuarios.</t>
  </si>
  <si>
    <t>¿Se tienen en cuenta los derechos de los usuarios a acceder a los datos estadísticos de manera transparente y no discriminatoria en el funcionamiento del SEN?</t>
  </si>
  <si>
    <t>Estos derechos pueden inscribirse directamente en la legislación estadística, pero también pueden tenerse en cuenta en las prácticas de los INE (producción, difusión, comunicación y análisis de datos).</t>
  </si>
  <si>
    <t>¿Existe una herramienta que permita cuadros, gráficos o mapas de edificios que utilicen los datos disponibles?</t>
  </si>
  <si>
    <t>Estas herramientas aumentan considerablemente la facilidad de uso del sitio web y pueden ser de gran ayuda para los usuarios.</t>
  </si>
  <si>
    <t>¿Se presentan las estadísticas de manera clara y comprensible?</t>
  </si>
  <si>
    <t>Las estadísticas deben ser legibles y comprensibles para los usuarios. Existen varios canales de difusión que deben utilizarse adecuadamente teniendo en cuenta la naturaleza de los datos difundidos, el comportamiento de los principales usuarios de los datos y el tipo de uso que se hará de los datos.</t>
  </si>
  <si>
    <t>¿Está disponible un servicio de asistencia rápido y bien informado para los usuarios?</t>
  </si>
  <si>
    <t>Indíquese si existe un servicio de asistencia (web, número de teléfono, correo electrónico específico, etc.) abierto a los usuarios o cualquier otra herramienta que permita a los usuarios de las estadísticas formular preguntas sobre datos y recibir respuestas de especialistas. El tiempo necesario para responder al usuario es también un aspecto importante que debe tenerse en cuenta. Como referencia, el servicio de asistencia a los usuarios de Eurostat se compromete a responder a la solicitud de los usuarios en un plazo de 2 días. Ciertamente, este no es un objetivo alcanzable en todos los casos y podría considerarse que «en el plazo de una semana» se ajusta mejor a las circunstancias nacionales.</t>
  </si>
  <si>
    <t>Cuestionario, medios de comunicación, sitio web</t>
  </si>
  <si>
    <t>Derecho estadístico
Documentos de los INE</t>
  </si>
  <si>
    <t>Sitio web de los institutos nacionales de estadística </t>
  </si>
  <si>
    <t>Herramientas de publicación y difusión de los INE</t>
  </si>
  <si>
    <t>Sitio web del INE</t>
  </si>
  <si>
    <t>Sí, regularmente</t>
  </si>
  <si>
    <t>Rara vez</t>
  </si>
  <si>
    <t>Se ha tenido plenamente en cuenta</t>
  </si>
  <si>
    <t>Se han tenido en cuenta de forma limitada</t>
  </si>
  <si>
    <t>No se considera</t>
  </si>
  <si>
    <t>Sí, varias aplicaciones disponibles</t>
  </si>
  <si>
    <t>Sí, pero un número limitado de solicitudes</t>
  </si>
  <si>
    <t>Sí, para una parte importante de las estadísticas elaboradas y difundidas</t>
  </si>
  <si>
    <t xml:space="preserve">Sí, se presta un servicio eficaz y diligente en un plazo razonable </t>
  </si>
  <si>
    <t>El servicio existe, pero no dentro del plazo</t>
  </si>
  <si>
    <t>Módulo 2 — Sector 1</t>
  </si>
  <si>
    <t xml:space="preserve">Parte 1 — Evaluación a nivel de sector/ministerio </t>
  </si>
  <si>
    <t xml:space="preserve">Tema 1: Marco jurídico, institucional y estratégico a nivel del sector (tanto el INE como el Ministerio del Sector) </t>
  </si>
  <si>
    <t xml:space="preserve">Q 1: Marco jurídico e institucional de apoyo a la elaboración de estadísticas sectoriales </t>
  </si>
  <si>
    <t>¿Existe una ley o un acuerdo oficial que regule la producción de estadísticas en el sector?</t>
  </si>
  <si>
    <t>En la mayoría de los casos, no habrá una ley específica a nivel sectorial. En general, se espera que las relaciones entre el INE y los demás productores de estadísticas sectoriales de un país estén impulsadas por un memorando de entendimiento (o un acuerdo interservicios o similar) que establezca las responsabilidades respectivas, incluidos los conjuntos de datos que deben intercambiarse y el calendario. Sin embargo, puede haber otras formas, menos oficiales, de organizar la elaboración de estadísticas. Describa lo que existe en su país para el sector.</t>
  </si>
  <si>
    <t>¿Tienen acceso los agentes del sistema estadístico sectorial (INE u otros productores de estadísticas sectoriales) a todos los datos pertinentes, los datos administrativos y/u otros tipos de datos que existen para el sector?</t>
  </si>
  <si>
    <t>Idealmente, esto se establece en la Ley de Estadística, pero también podría regularse mediante memorandos de acuerdo (o acuerdos interservicios o similares). También es importante evaluar si esto se aplica realmente en la práctica. El intercambio de información puede mejorar sustancialmente la eficiencia, reduciendo al mismo tiempo la carga administrativa para los encuestados. Un aspecto importante que debe tratarse aquí es el acceso quel INE pueda tener a los datos administrativos de otros productores de estadísticas sectoriales. Aunque el acceso puede autorizarse, puede limitarse debido a cuestiones jurídicas (confidencialidad), técnicas (transferencia de datos) u otras cuestiones.</t>
  </si>
  <si>
    <t>¿Se han establecido mecanismos de coordinación dentro del sector en los que participen todos los productores de estadísticas sectoriales?</t>
  </si>
  <si>
    <t>Hacer referencia a cualquier memorándum de acuerdo que pueda existir en el sector para garantizar el acceso y el intercambio pertinentes de información estadística. Para responder a la pregunta, será importante evaluar si los mecanismos de coordinación son o no operativos.</t>
  </si>
  <si>
    <t>¿Se ajusta la organización real del trabajo estadístico (mandatos y atribuciones) a la legislación estadística o a otros acuerdos oficiales?</t>
  </si>
  <si>
    <t>Comprobar si existen mecanismos (comunicación, diálogo, intercambio de datos, etc.) que garanticen la coherencia de los métodos y los resultados entre las diferentes estructuras (INE, productores de estadísticas sectoriales, es decir, ministerios sectoriales, estructuras descentralizadas) que participan en la elaboración de estadísticas sectoriales.</t>
  </si>
  <si>
    <t xml:space="preserve">Leyes estadísticas, decisiones gubernamentales, memorandos de entendimiento, acuerdos de nivel de servicio, entrevista con el Director del INE u otros productores de estadísticas sectoriales   </t>
  </si>
  <si>
    <t>Sí, oficial/legal</t>
  </si>
  <si>
    <t>No mediante un acuerdo oficial, pero la producción de estadísticas se organiza en la práctica</t>
  </si>
  <si>
    <t>Sí, parcialmente</t>
  </si>
  <si>
    <t>Q 2: Integración y coherencia con el marco estratégico (ENDE, documentos estratégicos y políticos)</t>
  </si>
  <si>
    <t>¿Se aborda adecuadamente la elaboración y difusión de las estadísticas sectoriales en la Estrategia Nacional de Desarrollo Estadístico (ENDE)?</t>
  </si>
  <si>
    <t>Los criterios de evaluación abarcan la forma en que se ha realizado el diagnóstico del sector en el proceso de formulación de la ENDE y la forma en que se ha utilizado para definir las prioridades del sector.</t>
  </si>
  <si>
    <t>¿Se incluye el desarrollo de estadísticas sectoriales en las estrategias de desarrollo sectorial?</t>
  </si>
  <si>
    <t>Compruebe si el desarrollo de las estadísticas sectoriales se incluye en la estrategia y en los documentos políticos para los sectores, si existen, ya sea en general en el capítulo específico dedicado a las estadísticas o en un capítulo específico.</t>
  </si>
  <si>
    <t>¿Existe un plan de acción/hoja de ruta/programa de trabajo a medio plazo (de 4 a 5 años) relativo a la elaboración y difusión de estadísticas sectoriales?</t>
  </si>
  <si>
    <t>En general, dicho documento presenta una secuencia de actividades que deben llevarse a cabo a lo largo del período para el desarrollo de las estadísticas en el sector en términos de cobertura, mejora metodológica o puntualidad. Todos estos elementos deben considerarse aquí.</t>
  </si>
  <si>
    <t>¿Supervisa el desarrollo de las estadísticas sectoriales una organización nacional específica?</t>
  </si>
  <si>
    <t>También es importante mencionar cualquier acción que se haya llevado a cabo en relación con el seguimiento de los planes de acción sectoriales y, en particular, de las dedicadas al desarrollo de estadísticas en el sector (en concreto, la acción/plan/hoja de ruta/programa de trabajo a que se refiere la pregunta anterior). Este seguimiento puede realizarlo el ministerio sectorial o cualquier otro agente que participe en las estadísticas del sector.</t>
  </si>
  <si>
    <t>Documentos preparatorios para la ENDE, la ENDE, las políticas nacionales de desarrollo (estrategias de reducción de la pobreza), las estrategias sectoriales, todos los planes de acción conexos (anual y a medio plazo)</t>
  </si>
  <si>
    <t>Sí, pero insuficiente</t>
  </si>
  <si>
    <t>Sí, pero solo para estadísticas sectoriales clave</t>
  </si>
  <si>
    <t xml:space="preserve">Sí, pero de forma irregular </t>
  </si>
  <si>
    <t xml:space="preserve">Tema 2: Adecuación de los recursos a nivel sectorial (tanto el INE como el Ministerio) </t>
  </si>
  <si>
    <t>¿El número y la cualificación de los recursos humanos disponibles para el sector se corresponden con la carga de trabajo?</t>
  </si>
  <si>
    <t>¿Existe un plan de formación para mejorar los conocimientos especializados (igualdad de género) del personal que trabaja en las estadísticas del sector?</t>
  </si>
  <si>
    <t xml:space="preserve">La respuesta debe tener en cuenta el amplio contexto de recursos limitados para las funciones públicas en muchos países, si no en todos.
No hay ninguna referencia o recomendación internacional general al respecto; debe realizarse una evaluación basada en la información recabada de los productores de estadísticas sectoriales. Debe hacerse referencia a su número, a sus capacidades estadísticas y al reparto de responsabilidades entre ellos en lo que respecta a la elaboración y difusión de las estadísticas sectoriales. En la medida de lo posible, esta información también debe facilitarse por sexo. </t>
  </si>
  <si>
    <t>Comprobar la existencia de un plan de formación estadística. En su caso, describa las sesiones de formación realizadas en los dos últimos años. Comprobar si el INE imparte formación estadística a los agentes del sector. Si el INE no proporciona la formación dentro del sector, intente evaluar la coherencia del contenido con un plan de formación alternativo elaborado por el INE.
El plan de formación debe abordar la igualdad de acceso entre hombres y mujeres a las necesidades de formación identificadas a nivel sectorial.</t>
  </si>
  <si>
    <t xml:space="preserve">Entrevista con el jefe de la unidad INE y estadística de los productores de estadísticas sectoriales </t>
  </si>
  <si>
    <t>Sí, en un grado aceptable y con paridad de género</t>
  </si>
  <si>
    <t xml:space="preserve">Debería reforzarse (número, cualificación o paridad de género) </t>
  </si>
  <si>
    <t>Sí, existe un plan de formación eficaz con igualdad de acceso entre hombres y mujeres</t>
  </si>
  <si>
    <t>Solo sesiones de formación ad hoc o no abordar la igualdad de acceso de género en la práctica</t>
  </si>
  <si>
    <t>Q 2: Equipos e infraestructuras</t>
  </si>
  <si>
    <t>¿Son adecuados los recursos informáticos a nivel de los productores de estadísticas sectoriales que participan en la elaboración y difusión de estadísticas en el sector?</t>
  </si>
  <si>
    <t>Esto es, en cierta medida, subjetivo y debe debatirse con los agentes interesados. Esto debe abarcar los equipos y programas informáticos disponibles (incluidas las herramientas estadísticas específicas), las redes, así como el acceso al equipo por parte del personal.</t>
  </si>
  <si>
    <t>¿Es adecuada la infraestructura física en cualquiera de las agencias que participan en las estadísticas del sector?</t>
  </si>
  <si>
    <t>Esto debe incluir oficinas para albergar al personal (equilibrado desde el punto de vista del género), pero también otras instalaciones como la biblioteca, el almacenamiento seguro de datos y la comunicación...</t>
  </si>
  <si>
    <t>Suficiente</t>
  </si>
  <si>
    <t>Casi adecuada</t>
  </si>
  <si>
    <t>No adecuados</t>
  </si>
  <si>
    <t>¿La financiación es suficiente para llevar a cabo las actividades estadísticas del sector que se han planificado?</t>
  </si>
  <si>
    <t>Si existe un plan estadístico sectorial, comprobar si se ha aplicado plenamente durante el último ejercicio fiscal. En caso negativo, compruebe si las actividades estadísticas sectoriales se realizan de forma irregular, dependiendo de las cuestiones presupuestarias.</t>
  </si>
  <si>
    <t>¿Existen mecanismos de coordinación de donantes para las estadísticas sectoriales?</t>
  </si>
  <si>
    <t>Estos mecanismos mejoran la eficiencia y el impacto de la ayuda, orientándola hacia las principales prioridades; mejorar la cooperación y la coordinación con los agentes y prioridades locales. Para responder a la pregunta, será importante evaluar si los mecanismos de coordinación son o no operativos.</t>
  </si>
  <si>
    <t xml:space="preserve">Presupuesto, entrevista con el jefe de la unidad INE y estadística de los productores de estadísticas sectoriales </t>
  </si>
  <si>
    <t>No se dispone de información/no es pertinente</t>
  </si>
  <si>
    <t xml:space="preserve">Tema 3: Factores determinantes de la calidad de los datos a nivel sectorial </t>
  </si>
  <si>
    <t>¿Se validan los datos del sector con respecto a diferentes fuentes de datos?</t>
  </si>
  <si>
    <t>Se trata de un proceso general para comprobar la calidad de los datos existentes. Descríbase si se realizan tales comparaciones de datos y fuentes. El proceso debe llevarse a cabo para nuevas estadísticas cuando se elaboren, pero también con regularidad para todos los datos existentes.</t>
  </si>
  <si>
    <t>¿Se comprueban periódicamente las incoherencias en las series temporales o con los datos de los países vecinos?</t>
  </si>
  <si>
    <t>Se trata de un proceso general que tiene por objeto detectar incoherencias y comparabilidad de los datos. Indique si dichos controles se llevan a cabo periódicamente y por parte de todos los productores de estadísticas del sector.</t>
  </si>
  <si>
    <t>¿El personal que participa en la elaboración de las estadísticas sectoriales se basa en manuales/directrices/recomendaciones internos?</t>
  </si>
  <si>
    <t>Documentos del SNE</t>
  </si>
  <si>
    <t>Sí, pero no regularmente</t>
  </si>
  <si>
    <t>Sí, pero solo para algunos procesos o no incluye sistemáticamente la perspectiva de género</t>
  </si>
  <si>
    <t>Q 2: Imparcialidad y objetividad</t>
  </si>
  <si>
    <t>¿Existen procedimientos que garanticen la separación de las funciones estadísticas de las administrativas dentro de los demás productores de estadísticas sectoriales?</t>
  </si>
  <si>
    <t>Separar las funciones estadísticas de las administrativas es un requisito de los Principios Fundamentales de las Estadísticas Oficiales de las Naciones Unidas. Cuando las funciones estadísticas están separadas de las administrativas, garantiza que los datos se recopilan, tratan y notifican de manera objetiva y precisa; aumenta la confianza y la credibilidad de los datos producidos por la organización.</t>
  </si>
  <si>
    <t>¿Se publica información sobre los métodos y procedimientos utilizados para las estadísticas sectoriales en el sitio web del INE o en el sitio web de otros productores de estadísticas sectoriales?</t>
  </si>
  <si>
    <t>La información sobre métodos y herramientas es importante para el análisis de los datos por parte de los usuarios. Que esta información esté a disposición del público aumenta la transparencia y la confianza en la base científica y la objetividad de las estadísticas.</t>
  </si>
  <si>
    <t>¿Se publica con antelación un calendario de publicación de los principales productos estadísticos sectoriales?</t>
  </si>
  <si>
    <t>Especialmente en el caso de las estadísticas coyunturales, esto es importante para los usuarios y, por tanto, para el valor de las estadísticas. Es importante evaluar si existe un calendario de este tipo y si se respeta en la práctica.</t>
  </si>
  <si>
    <t>¿Tienen acceso todos los usuarios externos a nuevas estadísticas al mismo tiempo?</t>
  </si>
  <si>
    <t>Esto se refiere a la imparcialidad de las estadísticas, que ningún usuario tiene acceso preferente a los datos. Puede resultar difícil respetarlo en la práctica. No obstante, debe describirse cualquier esfuerzo por evitar la difusión preferente.</t>
  </si>
  <si>
    <t xml:space="preserve">Sitio web, Intervisión con el jefe de la unidad INE y estadística de los productores de estadísticas sectoriales </t>
  </si>
  <si>
    <t xml:space="preserve">No hay información disponible </t>
  </si>
  <si>
    <t>Sí, sobre todo</t>
  </si>
  <si>
    <t>Sí, pero no exhaustivo</t>
  </si>
  <si>
    <t>No siempre</t>
  </si>
  <si>
    <t>Q 3: Metodología y procedimientos estadísticos adecuados</t>
  </si>
  <si>
    <t>¿Se siguen definiciones y métodos internacionales para la elaboración de estadísticas sectoriales?</t>
  </si>
  <si>
    <t>Esto afecta tanto a la calidad como a la comparabilidad internacional.</t>
  </si>
  <si>
    <t>¿Existe un protocolo operativo y eficiente de intercambio de datos entre las unidades pertinentes (por ejemplo, escuelas, hospitales, estaciones sanitarias) hasta el nivel central (INE, Ministerio del Sector, otros productores de estadísticas sectoriales)?</t>
  </si>
  <si>
    <t>Esta cuestión es importante a varios niveles: eficiencia de la recogida de datos, puntualidad, exhaustividad de los datos, calidad de los datos. La coordinación y la buena comunicación son esenciales para un sistema operativo.</t>
  </si>
  <si>
    <t>¿Se consulta al INE antes de que otros productores de estadísticas sectoriales apliquen un nuevo cuestionario o una nueva base de datos con fines administrativos o estadísticos?</t>
  </si>
  <si>
    <t>Idealmente, esto se establece en la Ley de Estadística, pero también puede regularse a través de otros instrumentos. La hipótesis básica es que la consulta al INE puede influir en el diseño y la configuración de los sistemas de datos administrativos, lo que mejorará sustancialmente las posibilidades de utilizar dichos datos para las estadísticas. Comprobar si la fase anterior de los datos, por ejemplo, desde las instalaciones sanitarias hasta el INE o el Ministerio, se aplica con arreglo a un protocolo acordado por todos. Comprobar si el protocolo organiza de manera eficiente un intercambio seguro de información y si se aplica efectivamente.</t>
  </si>
  <si>
    <t>¿Existe un servicio específico dentro de los demás productores de estadísticas sectoriales o en el INE que promueva la aplicación de conceptos, definiciones y clasificaciones estándar a lo largo de toda la cadena de producción de las estadísticas sectoriales?</t>
  </si>
  <si>
    <t>Compruebe si el INE u otros productores de estadísticas sectoriales organizan formación, seminarios o preparan guías que apoyen la transferencia de conceptos y definiciones a las unidades informantes, como los centros de salud o las escuelas y otros centros educativos. En la mayoría de los casos, no existe ninguna organización que se ocupe de la aplicación de normas para las estadísticas fuera del INE.</t>
  </si>
  <si>
    <t xml:space="preserve">Informe de cumplimiento </t>
  </si>
  <si>
    <t xml:space="preserve"> Documentación de centros de investigación y universidades</t>
  </si>
  <si>
    <t>Sí parcialmente</t>
  </si>
  <si>
    <t>Sí, pero no operativo o ineficiente</t>
  </si>
  <si>
    <t>No siempre, sino la mayor parte del tiempo</t>
  </si>
  <si>
    <t>Sí, pero la promoción no es sistemática</t>
  </si>
  <si>
    <t>Q 4:  Exactitud y fiabilidad</t>
  </si>
  <si>
    <t>¿Se explican claramente las razones de las divergencias en las estimaciones oficiales del mismo indicador publicadas por distintos productores?</t>
  </si>
  <si>
    <t>Si coexisten varios valores para los mismos indicadores, aumenta la complejidad, así como el potencial de incoherencias, retrasos, incompletos, etc. Las razones de la divergencia entre diferentes valores del mismo indicador deben explicarse detalladamente a los usuarios externos a fin de evitar confusiones y malentendidos.</t>
  </si>
  <si>
    <t>¿Las estadísticas sectoriales están disponibles y se publican en un plazo razonable y siguen siendo pertinentes cuando se publican?</t>
  </si>
  <si>
    <t>Esto afecta principalmente a las encuestas y a los procesos estadísticos complejos. ¿Cuánto tiempo transcurre una vez finalizada la encuesta/operación antes de que se publiquen los resultados? ¿Los datos siguen siendo relevantes en el momento de su publicación?</t>
  </si>
  <si>
    <t>¿Participó o consultó al INE en la preparación y realización de las principales encuestas utilizadas en el sector?</t>
  </si>
  <si>
    <t xml:space="preserve">En su mayoría, el INE desempeña una función de coordinación. Por lo general, el INE también tiene el mejor conocimiento de las metodologías y las recomendaciones internacionales. La participación del INE es especialmente importante si las estadísticas se publican a través del mismo (el propio INE). También debe garantizar que se tengan debidamente en cuenta las cuestiones transversales, como el análisis de género. </t>
  </si>
  <si>
    <t>¿Se llevan a cabo las principales encuestas en el sector con la frecuencia suficiente para supervisar el desarrollo del sector?</t>
  </si>
  <si>
    <t>Se refiere a la periodicidad de las encuestas. Debe compararse con la periodicidad recomendada por las organizaciones de ámbito internacional (OMS, UNICEF, OIT, FAO, etc.).</t>
  </si>
  <si>
    <t>¿Los principales registros sectoriales abarcan todas las unidades pertinentes (por ejemplo, escuelas, hospitales, estaciones sanitarias) del sector y se actualizan periódicamente?</t>
  </si>
  <si>
    <t>La representatividad y la exhaustividad de las encuestas dependen fundamentalmente de la calidad y integridad de los registros utilizados para identificar las unidades que vayan a ser cubiertas por la encuesta o la recogida de datos administrativos.</t>
  </si>
  <si>
    <t>¿Existen controles y comprobaciones de calidad satisfactorios de los datos administrativos comunicados por las unidades del sector (por ejemplo, escuelas, hospitales, estaciones sanitarias)?</t>
  </si>
  <si>
    <t>La validación la lleva a cabo generalmente la organización que recoge los datos o la organización (principalmente INE) que utiliza datos de otras fuentes (administrativas) para compilar estadísticas oficiales.</t>
  </si>
  <si>
    <t xml:space="preserve">Entrevista, en particular con el servicio estadístico responsable
de 
Datos de las encuestas (encuesta demográfica y de salud — DHS, encuesta de agrupaciones de indicadores múltiples — MICS, encuesta sobre la productividad y la salud — RHS) </t>
  </si>
  <si>
    <t>Sí, pero no sistemáticamente</t>
  </si>
  <si>
    <t>No hay información disponible </t>
  </si>
  <si>
    <t>Sí, pero los datos son menos pertinentes cuando se publican o publican</t>
  </si>
  <si>
    <t>A veces</t>
  </si>
  <si>
    <t>Sí, pero no completa o no se actualiza periódicamente</t>
  </si>
  <si>
    <t xml:space="preserve">Sí, pero con algunas deficiencias </t>
  </si>
  <si>
    <t xml:space="preserve">Tema 4: Relaciones con los usuarios a nivel sectorial </t>
  </si>
  <si>
    <t>Q 1:  Pertinencia</t>
  </si>
  <si>
    <t>¿Existen procesos formales para consultar a los usuarios sobre sus necesidades estadísticas en el sector?</t>
  </si>
  <si>
    <t>Comprobar si existen procedimientos (por ejemplo, encuestas de usuarios, etc.) para identificar y definir a los usuarios en todos los ámbitos; o consejos nacionales de usuarios/grupos de trabajo en los que estén representados los principales usuarios; o invitación a comentarios de los usuarios sobre el contenido y la presentación de los resultados estadísticos. Comprobar también si los procedimientos están operativos. Especifique en los comentarios si los usuarios representan toda la diversidad de la sociedad (sexo, edad, origen étnico, etc.).</t>
  </si>
  <si>
    <t>¿Se llevan a cabo encuestas de satisfacción de los usuarios o estudios relacionados con las estadísticas sectoriales?</t>
  </si>
  <si>
    <t>Compruebe si existen encuestas de satisfacción de los usuarios y si se realizan periódicamente. También sería útil disponer de información sobre la tasa de respuesta y sobre cómo se utilizan los resultados de la encuesta.</t>
  </si>
  <si>
    <t>¿Existe un consejo o comité nacional de usuarios en el que estén representados los principales usuarios?</t>
  </si>
  <si>
    <t> Comprobar si existe tal organismo, si está operativo y evaluar el nivel de participación de los usuarios.</t>
  </si>
  <si>
    <t xml:space="preserve">Sí y los usuarios consultados representan toda la diversidad de la sociedad </t>
  </si>
  <si>
    <t>Sí, pero no están operativos o algunos usuarios no están adecuadamente representados</t>
  </si>
  <si>
    <t>Sí, pero de forma irregular</t>
  </si>
  <si>
    <t>¿Cuántos de los productos estadísticos del sector están disponibles a través de Internet y se ajustan a las recomendaciones internacionales en cuanto a su difusión?</t>
  </si>
  <si>
    <t>¿Los cuadros estadísticos suelen ir acompañados de una explicación (cómo deben utilizarse las estadísticas, indicadores de la información estadística conexa, etc.)?</t>
  </si>
  <si>
    <t>Comprobar si los datos difundidos se presentan de manera que se facilite la interpretación y las comparaciones.</t>
  </si>
  <si>
    <t xml:space="preserve">El umbral podría fijarse sobre la base de los principales indicadores que las organizaciones internacionales responsables (por ejemplo, OMS, OIT, PNUMA, ITO, PNUD) recomiendan elaborar periódicamente (o, alternativamente, sobre la base de los indicadores de los ODS pertinentes para el sector). Referencias principales: </t>
  </si>
  <si>
    <r>
      <rPr>
        <b/>
        <sz val="9"/>
        <rFont val="Arial"/>
        <family val="2"/>
      </rPr>
      <t>Salud:</t>
    </r>
    <r>
      <rPr>
        <u/>
        <sz val="9"/>
        <color theme="10"/>
        <rFont val="Arial"/>
        <family val="2"/>
      </rPr>
      <t xml:space="preserve">
https://www.who.int/data/gho/data/indicators</t>
    </r>
  </si>
  <si>
    <r>
      <rPr>
        <b/>
        <sz val="9"/>
        <rFont val="Arial"/>
        <family val="2"/>
      </rPr>
      <t>Educación:</t>
    </r>
    <r>
      <rPr>
        <u/>
        <sz val="9"/>
        <color theme="10"/>
        <rFont val="Arial"/>
        <family val="2"/>
      </rPr>
      <t xml:space="preserve">
https://uis.unesco.org/sites/default/files/documents/education-indicators-technical-guidelines-en_0.pdf</t>
    </r>
  </si>
  <si>
    <r>
      <rPr>
        <b/>
        <sz val="9"/>
        <rFont val="Arial"/>
        <family val="2"/>
      </rPr>
      <t>Trabajo y empleo:</t>
    </r>
    <r>
      <rPr>
        <u/>
        <sz val="9"/>
        <color theme="10"/>
        <rFont val="Arial"/>
        <family val="2"/>
      </rPr>
      <t xml:space="preserve">
https://ilostat.ilo.org/resources/concepts-and-definitions/description-labour-force-statistics/</t>
    </r>
  </si>
  <si>
    <t>(Indíquese el umbral aplicable en las observaciones, en particular si se apartan de las referencias internacionales mencionadas anteriormente)</t>
  </si>
  <si>
    <t xml:space="preserve">Entrevista con el jefe de la unidad INE y estadística de los productores de estadísticas sectoriales, publicaciones estadísticas, sitios web </t>
  </si>
  <si>
    <t>Se alcanza el umbral</t>
  </si>
  <si>
    <t>El umbral se alcanza en gran medida</t>
  </si>
  <si>
    <t>No cumplido</t>
  </si>
  <si>
    <t>Q 3: Aptitud para el servicio</t>
  </si>
  <si>
    <t>Indíquese si existe un servicio de asistencia (web, número de teléfono, correo electrónico específico, etc.) abierto a los usuarios o cualquier otra herramienta que permita a los usuarios de las estadísticas formular preguntas sobre datos y recibir respuestas de especialistas. El tiempo necesario para responder al usuario es también un aspecto importante que debe tenerse en cuenta. Como referencia, el servicio de asistencia a los usuarios de Eurostat se compromete a responder a la solicitud de los usuarios en un plazo de 2 días.</t>
  </si>
  <si>
    <t>¿Existen series largas para los indicadores clave del sector?</t>
  </si>
  <si>
    <t>Las series a largo plazo demuestran la calidad de la producción (homogeneidad de los métodos). Tres criterios de evaluación: el número de variables/indicadores con series largas, la longitud de la serie (mínimo 10 año + año de los últimos datos disponibles) y la continuidad de los métodos.</t>
  </si>
  <si>
    <t>Entrevista con el servicio de asistencia al usuario, manual de asistencia al usuario</t>
  </si>
  <si>
    <t>Sitio web, publicaciones</t>
  </si>
  <si>
    <t>Sí, en un plazo razonable en consonancia con las prácticas nacionales</t>
  </si>
  <si>
    <t>Sí, pero a veces tarde</t>
  </si>
  <si>
    <t>Sí, para todos los principales indicadores sectoriales</t>
  </si>
  <si>
    <t>Sí, para algunos de los principales indicadores sectoriales</t>
  </si>
  <si>
    <t>Parte 2. Evaluación de la calidad — a nivel de los indicadores</t>
  </si>
  <si>
    <t>INDICADOR 1: (por definir)</t>
  </si>
  <si>
    <t>La definición del indicador se ha armonizado dentro del país y solo hay una estimación nacional para él.</t>
  </si>
  <si>
    <t>Puede haber razones para que varios indicadores se solapen o estén estrechamente relacionados; sin embargo, esto a menudo indica una falta de coordinación. También es confuso para los usuarios. Si coexisten varias estimaciones de este indicador, los usuarios deben estar claramente informados de las razones que se esconden detrás de los diferentes valores.</t>
  </si>
  <si>
    <t>¿Se ajustan la definición, la metodología y las fuentes utilizadas para elaborar el indicador a las recomendaciones del organismo internacional responsable?</t>
  </si>
  <si>
    <t>Véase el sitio web de la organización responsable de las Naciones Unidas (por ejemplo, OMS para la salud, División de Población de las Naciones Unidas para la población, PNUMA para el medio ambiente, OMC para el comercio, ONU Mujeres para genero) para las recomendaciones internacionales sobre definiciones. Cuando proceda, también debe prestarse especial atención a la desagregación prevista en el indicador (incluido específicamente el sexo y la edad).</t>
  </si>
  <si>
    <t>Si la metodología ha cambiado en los últimos años, ¿se vuelven a calcular los cambios y las estimaciones antiguas con arreglo a la nueva metodología?</t>
  </si>
  <si>
    <t>Los cambios metodológicos no constituyen un problema en la medida en que los cambios se documenten, se expliquen adecuadamente a los usuarios, la metodología revisada se aplique a series o datos antiguos. No obstante, la nueva metodología debería mejorar la coherencia con las metodologías internacionales.</t>
  </si>
  <si>
    <t>¿Cuánto tiempo dura la serie temporal de este indicador?</t>
  </si>
  <si>
    <t>Comprobar si se trata de una producción única o una producción sostenible del indicador, bien integrada en el sistema de información sectorial. 10 años es una media aceptable para una serie temporal.</t>
  </si>
  <si>
    <t>¿Se ajusta la frecuencia de la producción de datos a las recomendaciones del organismo internacional responsable y a las necesidades de los principales usuarios?</t>
  </si>
  <si>
    <t>Véase el sitio web de la organización responsable de las Naciones Unidas (por ejemplo, OMS para la salud, División de Población de las Naciones Unidas para la población, PNUMA para el medio ambiente, ITO para el comercio, ONU Mujeres para genero...) para las recomendaciones y metodologías internacionales. Es importante que se aborden las necesidades clave de los usuarios, por ejemplo, mediante consultas o encuestas a los usuarios. El nivel de desagregación de los datos debe evaluarse en comparación con las normas internacionales.</t>
  </si>
  <si>
    <t>¿Es el indicador lo suficientemente oportuno para el uso que hacen los responsables nacionales de la toma de decisiones y otros usuarios externos (en particular, la UE)?</t>
  </si>
  <si>
    <t>¿Se publica el indicador con suficiente rapidez para ser pertinente para los procesos de toma de decisiones en el país y fuera de él (UE y otros usuarios clave)? ¿Hay fechas de publicación programadas y se respetan?</t>
  </si>
  <si>
    <t>¿El indicador está a disposición del público y es fácil de encontrar?</t>
  </si>
  <si>
    <t>¿Se publica el indicador en internet? ¿Es fácil encontrar los datos en el sitio web? ¿Se incluye en publicaciones clave del sector? ¿Se dispone de información metodológica (metadatos) en línea o en la documentación metodológica?</t>
  </si>
  <si>
    <t>Una sola</t>
  </si>
  <si>
    <t>No, pero hay un número limitado de estimaciones</t>
  </si>
  <si>
    <t xml:space="preserve"> Estimaciones múltiples</t>
  </si>
  <si>
    <t>Sí y el indicador está disagregado</t>
  </si>
  <si>
    <t>No en su totalidad</t>
  </si>
  <si>
    <t>Más de 10 años</t>
  </si>
  <si>
    <t>Entre 5 y 10 años</t>
  </si>
  <si>
    <t>Menos de 5 años</t>
  </si>
  <si>
    <t xml:space="preserve">Entrevista con el servicio estadístico responsable, informe de cumplimiento
 o 
 Datos de la encuesta </t>
  </si>
  <si>
    <t>Módulo 2 — Sector 2</t>
  </si>
  <si>
    <t>Módulo 2 — Sector 3</t>
  </si>
  <si>
    <t>Módulo 2 — Sector 4</t>
  </si>
  <si>
    <t>Módulo 2 — Sector 5</t>
  </si>
  <si>
    <t>Módulo 2 — Sector 6</t>
  </si>
  <si>
    <t>Módulo 2 — Sector 7</t>
  </si>
  <si>
    <t>Módulo 2 — Sector 8</t>
  </si>
  <si>
    <t>Módulo 2 — Sector 9</t>
  </si>
  <si>
    <t>Módulo 2 — Sector 10</t>
  </si>
  <si>
    <t>Resumen</t>
  </si>
  <si>
    <t>INDICADOR 2: (por definir)</t>
  </si>
  <si>
    <t>INDICADOR 3: (por definir)</t>
  </si>
  <si>
    <t>2.3.3</t>
  </si>
  <si>
    <t>2.3.4</t>
  </si>
  <si>
    <t>2.3.5</t>
  </si>
  <si>
    <t>2.3.6</t>
  </si>
  <si>
    <t>2.3.7</t>
  </si>
  <si>
    <t>Sectores/
Cuestiones de
 desarrollo</t>
  </si>
  <si>
    <t>Estadística correspondiente
 el sector,</t>
  </si>
  <si>
    <t>Productores de estadísticas
(SEN)</t>
  </si>
  <si>
    <t>Sobre Snapshot</t>
  </si>
  <si>
    <t xml:space="preserve">
Snapshot es una herramienta de fácil utilización desarrollada por Eurostat que proporciona a los países socios una evaluación concisa de la madurez de sus sistemas estadísticos y de la calidad de los indicadores clave. 
La herramienta traduce un complejo marco de calidad estadística en una evaluación clara y fácil de comprender del estado y el desarrollo de aspectos clave de los sistemas estadísticos. Puede utilizarse para analizar todo el Sistema Estadístico Nacional o sectores clave. 
La herramienta Snapshot se basaba originalmente en el Marco de Garantía de la Calidad del SEE, ajustado para tener en cuenta el contexto de las estadísticas en otras regiones del mundo. Durante los seis primeros meses de 2023, Eurostat trabajó en una nueva versión que mejora la cobertura de otros marcos internacionales, en particular los Principios Fundamentales de las Estadísticas Oficiales de las Naciones Unidas y el Marco Nacional de Garantía de la Calidad de las Naciones Unidas. La revisión también se benefició de la experiencia adquirida en África y América Latina. 
</t>
  </si>
  <si>
    <r>
      <t xml:space="preserve">La herramienta evalúa las dimensiones de calidad de las estadísticas, tales como: 
• el entorno institucional del Sistema Estadístico Nacional; 
• los procesos estadísticos; 
• los resultados estadísticos. 
El objetivo general es apoyar mejoras sostenibles en las estadísticas nacionales y sectoriales en los países socios, poniendo de relieve los puntos fuertes y débiles del sistema estadístico. Los resultados de «Snapshot» se resumen en gráficos que ponen directamente de relieve la fuerza o debilidad con respecto a dimensiones de calidad específicas. 
Esta versión de junio de 2023 de Snapshot también aporta más importancia a las cuestiones de diversidad y está disponible en tres lenguas (inglés, francés y español).  
Para más información sobre Snapshot, envíe un correo electrónico a </t>
    </r>
    <r>
      <rPr>
        <b/>
        <sz val="11"/>
        <color theme="1"/>
        <rFont val="Calibri"/>
        <family val="2"/>
        <scheme val="minor"/>
      </rPr>
      <t>estat-statistical-cooperation@ec.europa.eu</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</si>
</sst>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1"/>
      <name val="Calibri"/>
      <family val="2"/>
      <scheme val="minor"/>
    </font>
    <font>
      <i/>
      <sz val="11"/>
      <color theme="1"/>
      <name val="Calibri"/>
      <family val="2"/>
      <scheme val="minor"/>
    </font>
    <font>
      <sz val="7"/>
      <color theme="1"/>
      <name val="Times New Roman"/>
      <family val="1"/>
    </font>
    <font>
      <u/>
      <sz val="11"/>
      <color theme="10"/>
      <name val="Calibri"/>
      <family val="2"/>
      <scheme val="minor"/>
    </font>
    <font>
      <sz val="10"/>
      <color theme="1"/>
      <name val="Arial"/>
      <family val="2"/>
    </font>
    <font>
      <b/>
      <sz val="2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10"/>
      <color theme="1"/>
      <name val="Arial"/>
      <family val="2"/>
    </font>
    <font>
      <i/>
      <sz val="9"/>
      <color theme="1"/>
      <name val="Arial"/>
      <family val="2"/>
    </font>
    <font>
      <sz val="10"/>
      <color rgb="FF000000"/>
      <name val="Arial"/>
      <family val="2"/>
    </font>
    <font>
      <sz val="9"/>
      <color rgb="FF202124"/>
      <name val="Arial"/>
      <family val="2"/>
    </font>
    <font>
      <sz val="11"/>
      <name val="Calibri"/>
      <family val="2"/>
      <scheme val="minor"/>
    </font>
    <font>
      <b/>
      <sz val="9"/>
      <name val="Arial"/>
      <family val="2"/>
    </font>
    <font>
      <b/>
      <sz val="10"/>
      <color rgb="FF000000"/>
      <name val="Arial"/>
      <family val="2"/>
    </font>
    <font>
      <sz val="10"/>
      <name val="Arial"/>
      <family val="2"/>
    </font>
    <font>
      <b/>
      <sz val="9"/>
      <color indexed="9"/>
      <name val="Arial"/>
      <family val="2"/>
    </font>
    <font>
      <b/>
      <sz val="9"/>
      <color indexed="30"/>
      <name val="Arial"/>
      <family val="2"/>
    </font>
    <font>
      <sz val="9"/>
      <name val="Arial"/>
      <family val="2"/>
    </font>
    <font>
      <vertAlign val="subscript"/>
      <sz val="9"/>
      <name val="Arial"/>
      <family val="2"/>
    </font>
    <font>
      <sz val="11"/>
      <color theme="4" tint="-0.249977111117893"/>
      <name val="Calibri"/>
      <family val="2"/>
      <scheme val="minor"/>
    </font>
    <font>
      <b/>
      <sz val="18"/>
      <color theme="0"/>
      <name val="Calibri"/>
      <family val="2"/>
      <scheme val="minor"/>
    </font>
    <font>
      <b/>
      <sz val="11"/>
      <color theme="4" tint="-0.249977111117893"/>
      <name val="Calibri"/>
      <family val="2"/>
      <scheme val="minor"/>
    </font>
    <font>
      <b/>
      <sz val="20"/>
      <color theme="0"/>
      <name val="Calibri"/>
      <family val="2"/>
      <scheme val="minor"/>
    </font>
    <font>
      <b/>
      <sz val="11"/>
      <color rgb="FF000000"/>
      <name val="Calibri"/>
      <family val="2"/>
      <scheme val="minor"/>
    </font>
    <font>
      <b/>
      <sz val="11"/>
      <color theme="5"/>
      <name val="Calibri"/>
      <family val="2"/>
      <scheme val="minor"/>
    </font>
    <font>
      <b/>
      <sz val="22"/>
      <color theme="5"/>
      <name val="Calibri"/>
      <family val="2"/>
      <scheme val="minor"/>
    </font>
    <font>
      <b/>
      <sz val="14"/>
      <color theme="5"/>
      <name val="Tahoma"/>
      <family val="2"/>
    </font>
    <font>
      <b/>
      <sz val="20"/>
      <color theme="4"/>
      <name val="Arial"/>
      <family val="2"/>
    </font>
    <font>
      <b/>
      <sz val="20"/>
      <color theme="5"/>
      <name val="Arial"/>
      <family val="2"/>
    </font>
    <font>
      <b/>
      <sz val="12"/>
      <color theme="0"/>
      <name val="Arial"/>
      <family val="2"/>
    </font>
    <font>
      <b/>
      <sz val="12"/>
      <color theme="4"/>
      <name val="Arial"/>
      <family val="2"/>
    </font>
    <font>
      <sz val="11"/>
      <color theme="1"/>
      <name val="Arial"/>
      <family val="2"/>
    </font>
    <font>
      <u/>
      <sz val="9"/>
      <color theme="10"/>
      <name val="Arial"/>
      <family val="2"/>
    </font>
    <font>
      <b/>
      <sz val="12"/>
      <color theme="5"/>
      <name val="Arial"/>
      <family val="2"/>
    </font>
    <font>
      <b/>
      <sz val="14"/>
      <name val="Arial"/>
      <family val="2"/>
    </font>
    <font>
      <b/>
      <sz val="11"/>
      <color theme="5"/>
      <name val="Arial"/>
      <family val="2"/>
    </font>
    <font>
      <b/>
      <sz val="20"/>
      <name val="Arial"/>
      <family val="2"/>
    </font>
    <font>
      <sz val="11"/>
      <color theme="1"/>
      <name val="Symbol"/>
      <family val="1"/>
      <charset val="2"/>
    </font>
    <font>
      <b/>
      <sz val="11"/>
      <color theme="4"/>
      <name val="Symbol"/>
      <family val="1"/>
      <charset val="2"/>
    </font>
    <font>
      <sz val="7"/>
      <color theme="4"/>
      <name val="Times New Roman"/>
      <family val="1"/>
    </font>
    <font>
      <b/>
      <sz val="7"/>
      <color theme="4"/>
      <name val="Times New Roman"/>
      <family val="1"/>
    </font>
    <font>
      <u/>
      <sz val="9"/>
      <color theme="8"/>
      <name val="Arial"/>
      <family val="2"/>
    </font>
    <font>
      <sz val="11"/>
      <color theme="0"/>
      <name val="Calibri"/>
      <family val="2"/>
      <scheme val="minor"/>
    </font>
    <font>
      <sz val="9"/>
      <color theme="0"/>
      <name val="Arial"/>
      <family val="2"/>
    </font>
  </fonts>
  <fills count="18">
    <fill>
      <patternFill patternType="none"/>
    </fill>
    <fill>
      <patternFill patternType="gray125"/>
    </fill>
    <fill>
      <patternFill patternType="solid">
        <fgColor rgb="FFB4C6E7"/>
        <bgColor indexed="64"/>
      </patternFill>
    </fill>
    <fill>
      <patternFill patternType="solid">
        <fgColor rgb="FF339966"/>
        <bgColor indexed="64"/>
      </patternFill>
    </fill>
    <fill>
      <patternFill patternType="solid">
        <fgColor rgb="FFFFCC00"/>
        <bgColor indexed="64"/>
      </patternFill>
    </fill>
    <fill>
      <patternFill patternType="solid">
        <fgColor rgb="FFFF000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4B08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2" tint="-9.9978637043366805E-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ck">
        <color indexed="8"/>
      </top>
      <bottom style="medium">
        <color theme="0"/>
      </bottom>
      <diagonal/>
    </border>
    <border>
      <left style="thin">
        <color theme="3"/>
      </left>
      <right style="thin">
        <color theme="3"/>
      </right>
      <top style="medium">
        <color indexed="8"/>
      </top>
      <bottom style="medium">
        <color theme="0"/>
      </bottom>
      <diagonal/>
    </border>
    <border>
      <left style="thin">
        <color theme="3"/>
      </left>
      <right style="thin">
        <color theme="3"/>
      </right>
      <top style="medium">
        <color indexed="8"/>
      </top>
      <bottom/>
      <diagonal/>
    </border>
    <border>
      <left style="medium">
        <color indexed="8"/>
      </left>
      <right/>
      <top style="medium">
        <color theme="0"/>
      </top>
      <bottom style="medium">
        <color indexed="8"/>
      </bottom>
      <diagonal/>
    </border>
    <border>
      <left style="thin">
        <color theme="3"/>
      </left>
      <right style="thin">
        <color theme="3"/>
      </right>
      <top style="medium">
        <color theme="0"/>
      </top>
      <bottom style="medium">
        <color theme="3"/>
      </bottom>
      <diagonal/>
    </border>
    <border>
      <left style="thin">
        <color theme="3"/>
      </left>
      <right style="thin">
        <color theme="3"/>
      </right>
      <top/>
      <bottom style="medium">
        <color theme="3"/>
      </bottom>
      <diagonal/>
    </border>
    <border>
      <left style="thin">
        <color theme="3"/>
      </left>
      <right style="thin">
        <color theme="3"/>
      </right>
      <top style="medium">
        <color theme="0"/>
      </top>
      <bottom/>
      <diagonal/>
    </border>
    <border>
      <left style="medium">
        <color indexed="8"/>
      </left>
      <right/>
      <top style="medium">
        <color indexed="8"/>
      </top>
      <bottom/>
      <diagonal/>
    </border>
    <border>
      <left style="thin">
        <color theme="3"/>
      </left>
      <right style="thin">
        <color theme="3"/>
      </right>
      <top/>
      <bottom/>
      <diagonal/>
    </border>
    <border>
      <left style="thin">
        <color theme="3"/>
      </left>
      <right/>
      <top/>
      <bottom/>
      <diagonal/>
    </border>
    <border>
      <left style="thin">
        <color theme="3"/>
      </left>
      <right style="thin">
        <color theme="3"/>
      </right>
      <top style="medium">
        <color theme="3"/>
      </top>
      <bottom style="hair">
        <color rgb="FFC0C0C0"/>
      </bottom>
      <diagonal/>
    </border>
    <border>
      <left/>
      <right style="medium">
        <color indexed="8"/>
      </right>
      <top style="medium">
        <color theme="3"/>
      </top>
      <bottom style="hair">
        <color rgb="FFC0C0C0"/>
      </bottom>
      <diagonal/>
    </border>
    <border>
      <left style="medium">
        <color indexed="8"/>
      </left>
      <right/>
      <top/>
      <bottom/>
      <diagonal/>
    </border>
    <border>
      <left style="thin">
        <color theme="3"/>
      </left>
      <right style="thin">
        <color theme="3"/>
      </right>
      <top style="hair">
        <color rgb="FFC0C0C0"/>
      </top>
      <bottom style="hair">
        <color rgb="FFC0C0C0"/>
      </bottom>
      <diagonal/>
    </border>
    <border>
      <left/>
      <right style="medium">
        <color indexed="8"/>
      </right>
      <top style="hair">
        <color rgb="FFC0C0C0"/>
      </top>
      <bottom style="hair">
        <color rgb="FFC0C0C0"/>
      </bottom>
      <diagonal/>
    </border>
    <border>
      <left style="thin">
        <color theme="3"/>
      </left>
      <right style="thin">
        <color theme="3"/>
      </right>
      <top style="hair">
        <color rgb="FFC0C0C0"/>
      </top>
      <bottom/>
      <diagonal/>
    </border>
    <border>
      <left/>
      <right style="medium">
        <color indexed="8"/>
      </right>
      <top style="hair">
        <color rgb="FFC0C0C0"/>
      </top>
      <bottom/>
      <diagonal/>
    </border>
    <border>
      <left style="thin">
        <color theme="3"/>
      </left>
      <right/>
      <top style="medium">
        <color indexed="8"/>
      </top>
      <bottom/>
      <diagonal/>
    </border>
    <border>
      <left style="thin">
        <color theme="3"/>
      </left>
      <right style="thin">
        <color theme="3"/>
      </right>
      <top style="medium">
        <color indexed="8"/>
      </top>
      <bottom style="hair">
        <color rgb="FFC0C0C0"/>
      </bottom>
      <diagonal/>
    </border>
    <border>
      <left/>
      <right style="medium">
        <color indexed="8"/>
      </right>
      <top style="medium">
        <color indexed="8"/>
      </top>
      <bottom style="hair">
        <color rgb="FFC0C0C0"/>
      </bottom>
      <diagonal/>
    </border>
    <border>
      <left/>
      <right style="medium">
        <color indexed="8"/>
      </right>
      <top/>
      <bottom/>
      <diagonal/>
    </border>
    <border>
      <left style="medium">
        <color indexed="8"/>
      </left>
      <right/>
      <top/>
      <bottom style="medium">
        <color theme="3"/>
      </bottom>
      <diagonal/>
    </border>
    <border>
      <left style="thin">
        <color theme="3"/>
      </left>
      <right style="thin">
        <color theme="3"/>
      </right>
      <top style="hair">
        <color rgb="FFC0C0C0"/>
      </top>
      <bottom style="medium">
        <color theme="3"/>
      </bottom>
      <diagonal/>
    </border>
    <border>
      <left/>
      <right style="medium">
        <color indexed="8"/>
      </right>
      <top style="hair">
        <color rgb="FFC0C0C0"/>
      </top>
      <bottom style="medium">
        <color theme="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ck">
        <color indexed="8"/>
      </top>
      <bottom/>
      <diagonal/>
    </border>
  </borders>
  <cellStyleXfs count="3">
    <xf numFmtId="0" fontId="0" fillId="0" borderId="0"/>
    <xf numFmtId="0" fontId="4" fillId="0" borderId="0" applyNumberFormat="0" applyFill="0" applyBorder="0" applyAlignment="0" applyProtection="0"/>
    <xf numFmtId="0" fontId="18" fillId="0" borderId="0"/>
  </cellStyleXfs>
  <cellXfs count="225">
    <xf numFmtId="0" fontId="0" fillId="0" borderId="0" xfId="0"/>
    <xf numFmtId="0" fontId="0" fillId="0" borderId="0" xfId="0" applyAlignment="1">
      <alignment horizontal="left" vertical="center"/>
    </xf>
    <xf numFmtId="0" fontId="0" fillId="0" borderId="0" xfId="0" applyAlignment="1">
      <alignment horizontal="left"/>
    </xf>
    <xf numFmtId="0" fontId="6"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10" fillId="3" borderId="0" xfId="0" applyFont="1" applyFill="1" applyAlignment="1">
      <alignment horizontal="left" vertical="top" wrapText="1"/>
    </xf>
    <xf numFmtId="0" fontId="10" fillId="4" borderId="0" xfId="0" applyFont="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8" borderId="0" xfId="0" applyFont="1" applyFill="1" applyAlignment="1">
      <alignment horizontal="left" vertical="top" wrapText="1"/>
    </xf>
    <xf numFmtId="9" fontId="10" fillId="3" borderId="0" xfId="0" applyNumberFormat="1" applyFont="1" applyFill="1" applyAlignment="1">
      <alignment horizontal="left" vertical="top" wrapText="1"/>
    </xf>
    <xf numFmtId="0" fontId="13" fillId="3" borderId="0" xfId="0" applyFont="1" applyFill="1" applyAlignment="1">
      <alignment horizontal="left" vertical="top" wrapText="1"/>
    </xf>
    <xf numFmtId="0" fontId="13" fillId="4" borderId="0" xfId="0" applyFont="1" applyFill="1" applyAlignment="1">
      <alignment horizontal="left" vertical="top" wrapText="1"/>
    </xf>
    <xf numFmtId="0" fontId="13" fillId="5" borderId="0" xfId="0" applyFont="1" applyFill="1" applyAlignment="1">
      <alignment horizontal="left" vertical="top" wrapText="1"/>
    </xf>
    <xf numFmtId="0" fontId="13" fillId="6" borderId="0" xfId="0" applyFont="1" applyFill="1" applyAlignment="1">
      <alignment horizontal="left" vertical="top" wrapText="1"/>
    </xf>
    <xf numFmtId="0" fontId="0" fillId="0" borderId="0" xfId="0" applyAlignment="1">
      <alignment vertical="top"/>
    </xf>
    <xf numFmtId="0" fontId="8" fillId="0" borderId="2" xfId="0" applyFont="1" applyBorder="1" applyAlignment="1">
      <alignment horizontal="center" vertical="center" textRotation="90" wrapText="1"/>
    </xf>
    <xf numFmtId="0" fontId="9" fillId="0" borderId="2" xfId="0" applyFont="1" applyBorder="1" applyAlignment="1">
      <alignment vertical="center" wrapText="1"/>
    </xf>
    <xf numFmtId="0" fontId="7" fillId="7" borderId="2" xfId="0" applyFont="1" applyFill="1" applyBorder="1" applyAlignment="1">
      <alignment horizontal="center" vertical="center" textRotation="90"/>
    </xf>
    <xf numFmtId="0" fontId="10" fillId="7" borderId="2" xfId="0" applyFont="1" applyFill="1" applyBorder="1" applyAlignment="1">
      <alignment vertical="center" wrapText="1"/>
    </xf>
    <xf numFmtId="0" fontId="8" fillId="0" borderId="2" xfId="0" applyFont="1" applyBorder="1" applyAlignment="1">
      <alignment horizontal="right" vertical="center" textRotation="90" wrapText="1"/>
    </xf>
    <xf numFmtId="0" fontId="9" fillId="0" borderId="2" xfId="0" applyFont="1" applyBorder="1" applyAlignment="1">
      <alignment horizontal="left" vertical="center" wrapText="1"/>
    </xf>
    <xf numFmtId="0" fontId="11" fillId="0" borderId="2" xfId="0" applyFont="1" applyBorder="1" applyAlignment="1">
      <alignment horizontal="center" vertical="center" textRotation="90"/>
    </xf>
    <xf numFmtId="0" fontId="17" fillId="7" borderId="2" xfId="0" applyFont="1" applyFill="1" applyBorder="1" applyAlignment="1">
      <alignment horizontal="center" vertical="center" textRotation="90"/>
    </xf>
    <xf numFmtId="0" fontId="17" fillId="7" borderId="2" xfId="0" applyFont="1" applyFill="1" applyBorder="1" applyAlignment="1">
      <alignment horizontal="center" vertical="center" textRotation="90" wrapText="1"/>
    </xf>
    <xf numFmtId="0" fontId="11" fillId="0" borderId="2" xfId="0" applyFont="1" applyBorder="1" applyAlignment="1">
      <alignment horizontal="center" vertical="center" textRotation="90" wrapText="1"/>
    </xf>
    <xf numFmtId="0" fontId="8" fillId="0" borderId="2" xfId="0" applyFont="1" applyBorder="1" applyAlignment="1">
      <alignment horizontal="center" vertical="center" textRotation="90"/>
    </xf>
    <xf numFmtId="0" fontId="9" fillId="0" borderId="4" xfId="0" applyFont="1" applyBorder="1" applyAlignment="1">
      <alignment vertical="center" wrapText="1"/>
    </xf>
    <xf numFmtId="0" fontId="10" fillId="3" borderId="0" xfId="0" applyFont="1" applyFill="1" applyAlignment="1">
      <alignment vertical="center" wrapText="1"/>
    </xf>
    <xf numFmtId="0" fontId="10" fillId="4" borderId="0" xfId="0" applyFont="1" applyFill="1" applyAlignment="1">
      <alignment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0" fontId="10" fillId="8" borderId="0" xfId="0" applyFont="1" applyFill="1" applyAlignment="1">
      <alignment vertical="center" wrapText="1"/>
    </xf>
    <xf numFmtId="0" fontId="13" fillId="3" borderId="0" xfId="0" applyFont="1" applyFill="1" applyAlignment="1">
      <alignment vertical="center" wrapText="1"/>
    </xf>
    <xf numFmtId="0" fontId="13" fillId="5" borderId="0" xfId="0" applyFont="1" applyFill="1" applyAlignment="1">
      <alignment vertical="center" wrapText="1"/>
    </xf>
    <xf numFmtId="0" fontId="13" fillId="6" borderId="0" xfId="0" applyFont="1" applyFill="1" applyAlignment="1">
      <alignment vertical="center" wrapText="1"/>
    </xf>
    <xf numFmtId="0" fontId="9" fillId="9" borderId="2" xfId="0" applyFont="1" applyFill="1" applyBorder="1" applyAlignment="1">
      <alignment vertical="center" wrapText="1"/>
    </xf>
    <xf numFmtId="0" fontId="5" fillId="9" borderId="2" xfId="0" applyFont="1" applyFill="1" applyBorder="1" applyAlignment="1">
      <alignment vertical="center" wrapText="1"/>
    </xf>
    <xf numFmtId="0" fontId="10" fillId="9" borderId="2" xfId="0" applyFont="1" applyFill="1" applyBorder="1" applyAlignment="1">
      <alignment vertical="center" wrapText="1"/>
    </xf>
    <xf numFmtId="0" fontId="18" fillId="0" borderId="0" xfId="2"/>
    <xf numFmtId="0" fontId="21" fillId="0" borderId="20" xfId="2" applyFont="1" applyBorder="1" applyAlignment="1">
      <alignment vertical="center" wrapText="1"/>
    </xf>
    <xf numFmtId="0" fontId="21" fillId="0" borderId="22" xfId="2" applyFont="1" applyBorder="1" applyAlignment="1">
      <alignment vertical="center" wrapText="1"/>
    </xf>
    <xf numFmtId="0" fontId="21" fillId="0" borderId="23" xfId="2" applyFont="1" applyBorder="1" applyAlignment="1">
      <alignment vertical="center" wrapText="1"/>
    </xf>
    <xf numFmtId="0" fontId="21" fillId="0" borderId="25" xfId="2" applyFont="1" applyBorder="1" applyAlignment="1">
      <alignment vertical="center" wrapText="1"/>
    </xf>
    <xf numFmtId="0" fontId="21" fillId="0" borderId="26" xfId="2" applyFont="1" applyBorder="1" applyAlignment="1">
      <alignment vertical="center" wrapText="1"/>
    </xf>
    <xf numFmtId="0" fontId="21" fillId="0" borderId="27" xfId="2" applyFont="1" applyBorder="1" applyAlignment="1">
      <alignment vertical="center" wrapText="1"/>
    </xf>
    <xf numFmtId="0" fontId="21" fillId="0" borderId="28" xfId="2" applyFont="1" applyBorder="1" applyAlignment="1">
      <alignment vertical="center" wrapText="1"/>
    </xf>
    <xf numFmtId="0" fontId="21" fillId="0" borderId="30" xfId="2" applyFont="1" applyBorder="1" applyAlignment="1">
      <alignment vertical="center" wrapText="1"/>
    </xf>
    <xf numFmtId="0" fontId="21" fillId="0" borderId="31" xfId="2" applyFont="1" applyBorder="1" applyAlignment="1">
      <alignment vertical="center" wrapText="1"/>
    </xf>
    <xf numFmtId="0" fontId="21" fillId="0" borderId="32" xfId="2" applyFont="1" applyBorder="1" applyAlignment="1">
      <alignment vertical="center" wrapText="1"/>
    </xf>
    <xf numFmtId="0" fontId="16" fillId="0" borderId="31" xfId="2" applyFont="1" applyBorder="1" applyAlignment="1">
      <alignment vertical="center" wrapText="1"/>
    </xf>
    <xf numFmtId="0" fontId="16" fillId="0" borderId="27" xfId="2" applyFont="1" applyBorder="1" applyAlignment="1">
      <alignment vertical="center" wrapText="1"/>
    </xf>
    <xf numFmtId="0" fontId="21" fillId="0" borderId="34" xfId="2" applyFont="1" applyBorder="1" applyAlignment="1">
      <alignment vertical="center" wrapText="1"/>
    </xf>
    <xf numFmtId="0" fontId="9" fillId="9" borderId="2"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left"/>
    </xf>
    <xf numFmtId="0" fontId="27" fillId="10" borderId="2" xfId="0" applyFont="1" applyFill="1" applyBorder="1" applyAlignment="1">
      <alignment horizontal="center" vertical="center" wrapText="1"/>
    </xf>
    <xf numFmtId="0" fontId="35" fillId="0" borderId="0" xfId="0" applyFont="1"/>
    <xf numFmtId="0" fontId="35" fillId="0" borderId="0" xfId="0" applyFont="1" applyAlignment="1">
      <alignment horizontal="left" vertical="top" wrapText="1"/>
    </xf>
    <xf numFmtId="0" fontId="35" fillId="0" borderId="0" xfId="0" applyFont="1" applyAlignment="1">
      <alignment horizontal="left" vertical="center" wrapText="1"/>
    </xf>
    <xf numFmtId="0" fontId="35" fillId="0" borderId="0" xfId="0" applyFont="1" applyAlignment="1">
      <alignment horizontal="left" vertical="top"/>
    </xf>
    <xf numFmtId="46" fontId="35" fillId="0" borderId="0" xfId="0" applyNumberFormat="1" applyFont="1" applyAlignment="1">
      <alignment horizontal="left" vertical="top" wrapText="1"/>
    </xf>
    <xf numFmtId="0" fontId="35" fillId="0" borderId="0" xfId="0" applyFont="1" applyAlignment="1">
      <alignment vertical="center"/>
    </xf>
    <xf numFmtId="0" fontId="35" fillId="0" borderId="0" xfId="0" applyFont="1" applyAlignment="1">
      <alignment wrapText="1"/>
    </xf>
    <xf numFmtId="0" fontId="36" fillId="0" borderId="10" xfId="1" applyFont="1" applyBorder="1" applyAlignment="1">
      <alignment vertical="center" wrapText="1"/>
    </xf>
    <xf numFmtId="0" fontId="16" fillId="17" borderId="2" xfId="0" applyFont="1" applyFill="1" applyBorder="1" applyAlignment="1">
      <alignment horizontal="center" vertical="center"/>
    </xf>
    <xf numFmtId="0" fontId="16" fillId="17"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7" borderId="2" xfId="0" applyFont="1" applyFill="1" applyBorder="1" applyAlignment="1">
      <alignment horizontal="center" vertical="center"/>
    </xf>
    <xf numFmtId="0" fontId="36" fillId="0" borderId="2" xfId="1" applyFont="1" applyBorder="1" applyAlignment="1">
      <alignment vertical="center" wrapText="1"/>
    </xf>
    <xf numFmtId="0" fontId="7" fillId="7" borderId="2" xfId="0" applyFont="1" applyFill="1" applyBorder="1" applyAlignment="1">
      <alignment horizontal="center" vertical="center" textRotation="90" wrapText="1"/>
    </xf>
    <xf numFmtId="0" fontId="7" fillId="17" borderId="11" xfId="0" applyFont="1" applyFill="1" applyBorder="1" applyAlignment="1">
      <alignment horizontal="center" vertical="center"/>
    </xf>
    <xf numFmtId="0" fontId="14" fillId="0" borderId="2" xfId="0" applyFont="1" applyBorder="1" applyAlignment="1">
      <alignment vertical="center" wrapText="1"/>
    </xf>
    <xf numFmtId="0" fontId="14" fillId="9" borderId="2" xfId="0" applyFont="1" applyFill="1" applyBorder="1" applyAlignment="1">
      <alignment vertical="center" wrapText="1"/>
    </xf>
    <xf numFmtId="0" fontId="9" fillId="9" borderId="4" xfId="0" applyFont="1" applyFill="1" applyBorder="1" applyAlignment="1">
      <alignment vertical="center" wrapText="1"/>
    </xf>
    <xf numFmtId="0" fontId="35" fillId="0" borderId="36" xfId="0" applyFont="1" applyBorder="1"/>
    <xf numFmtId="0" fontId="9" fillId="0" borderId="11" xfId="0" applyFont="1" applyBorder="1" applyAlignment="1">
      <alignment vertical="center" wrapText="1"/>
    </xf>
    <xf numFmtId="0" fontId="13" fillId="4" borderId="0" xfId="0" applyFont="1" applyFill="1" applyAlignment="1">
      <alignment vertical="center" wrapText="1"/>
    </xf>
    <xf numFmtId="0" fontId="9" fillId="6" borderId="37" xfId="0" applyFont="1" applyFill="1" applyBorder="1" applyAlignment="1">
      <alignment horizontal="center" vertical="center" wrapText="1"/>
    </xf>
    <xf numFmtId="0" fontId="9" fillId="6" borderId="37" xfId="0" applyFont="1" applyFill="1" applyBorder="1" applyAlignment="1">
      <alignment vertical="center" wrapText="1"/>
    </xf>
    <xf numFmtId="0" fontId="7" fillId="17" borderId="4" xfId="0" applyFont="1" applyFill="1" applyBorder="1" applyAlignment="1">
      <alignment horizontal="center" vertical="center" wrapText="1"/>
    </xf>
    <xf numFmtId="0" fontId="8" fillId="0" borderId="37" xfId="0" applyFont="1" applyBorder="1" applyAlignment="1">
      <alignment horizontal="center" vertical="center" textRotation="90" wrapText="1"/>
    </xf>
    <xf numFmtId="0" fontId="7" fillId="7" borderId="37" xfId="0" applyFont="1" applyFill="1" applyBorder="1" applyAlignment="1">
      <alignment horizontal="center" vertical="center" textRotation="90"/>
    </xf>
    <xf numFmtId="0" fontId="21" fillId="0" borderId="38" xfId="1" applyFont="1" applyBorder="1" applyAlignment="1">
      <alignment vertical="center" wrapText="1"/>
    </xf>
    <xf numFmtId="0" fontId="9" fillId="0" borderId="38" xfId="0" applyFont="1" applyBorder="1" applyAlignment="1">
      <alignment vertical="center" wrapText="1"/>
    </xf>
    <xf numFmtId="0" fontId="40" fillId="0" borderId="0" xfId="0" applyFont="1" applyAlignment="1">
      <alignment vertical="center"/>
    </xf>
    <xf numFmtId="0" fontId="15" fillId="0" borderId="0" xfId="0" applyFont="1"/>
    <xf numFmtId="0" fontId="46" fillId="0" borderId="0" xfId="0" applyFont="1"/>
    <xf numFmtId="0" fontId="47" fillId="0" borderId="0" xfId="0" applyFont="1" applyAlignment="1">
      <alignment horizontal="left" vertical="top" wrapText="1"/>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horizontal="left" vertical="top" wrapText="1"/>
      <protection locked="0"/>
    </xf>
    <xf numFmtId="0" fontId="10" fillId="7" borderId="2" xfId="0" applyFont="1" applyFill="1" applyBorder="1" applyAlignment="1" applyProtection="1">
      <alignment vertical="center" wrapText="1"/>
      <protection locked="0"/>
    </xf>
    <xf numFmtId="0" fontId="10"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top"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35" fillId="0" borderId="2" xfId="0" applyFont="1" applyBorder="1" applyAlignment="1" applyProtection="1">
      <alignment horizontal="left" vertical="top" wrapText="1"/>
      <protection locked="0"/>
    </xf>
    <xf numFmtId="0" fontId="9" fillId="0" borderId="4" xfId="0" applyFont="1" applyBorder="1" applyAlignment="1" applyProtection="1">
      <alignment vertical="center" wrapText="1"/>
      <protection locked="0"/>
    </xf>
    <xf numFmtId="0" fontId="9" fillId="0" borderId="4" xfId="0" applyFont="1" applyBorder="1" applyAlignment="1" applyProtection="1">
      <alignment horizontal="left" vertical="center" wrapText="1"/>
      <protection locked="0"/>
    </xf>
    <xf numFmtId="0" fontId="9" fillId="7"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0" fontId="35"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0" xfId="0" applyAlignment="1">
      <alignment horizontal="left" wrapText="1"/>
    </xf>
    <xf numFmtId="0" fontId="0" fillId="0" borderId="0" xfId="0" applyAlignment="1">
      <alignment wrapText="1"/>
    </xf>
    <xf numFmtId="0" fontId="0" fillId="0" borderId="0" xfId="0" applyAlignment="1">
      <alignment horizontal="justify" vertical="top" wrapText="1"/>
    </xf>
    <xf numFmtId="0" fontId="0" fillId="0" borderId="0" xfId="0"/>
    <xf numFmtId="0" fontId="24" fillId="13" borderId="5" xfId="0" applyFont="1" applyFill="1" applyBorder="1" applyAlignment="1">
      <alignment horizontal="center" vertical="center"/>
    </xf>
    <xf numFmtId="0" fontId="24" fillId="13" borderId="3" xfId="0" applyFont="1" applyFill="1" applyBorder="1" applyAlignment="1">
      <alignment horizontal="center" vertical="center"/>
    </xf>
    <xf numFmtId="0" fontId="0" fillId="0" borderId="0" xfId="0" applyAlignment="1">
      <alignment horizontal="left" vertical="top" wrapText="1"/>
    </xf>
    <xf numFmtId="0" fontId="2" fillId="0" borderId="2" xfId="0" applyFont="1" applyBorder="1" applyAlignment="1">
      <alignment horizontal="left" vertical="top"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4" fillId="0" borderId="7" xfId="1" applyBorder="1" applyAlignment="1">
      <alignment horizontal="left" vertical="top" wrapText="1"/>
    </xf>
    <xf numFmtId="0" fontId="4" fillId="0" borderId="1" xfId="1" applyBorder="1" applyAlignment="1">
      <alignment horizontal="left" vertical="top" wrapText="1"/>
    </xf>
    <xf numFmtId="0" fontId="4" fillId="0" borderId="8" xfId="1" applyBorder="1" applyAlignment="1">
      <alignment horizontal="left" vertical="top" wrapText="1"/>
    </xf>
    <xf numFmtId="0" fontId="0" fillId="0" borderId="0" xfId="0" applyAlignment="1">
      <alignment horizontal="center" vertical="center"/>
    </xf>
    <xf numFmtId="0" fontId="0" fillId="0" borderId="4" xfId="0" applyBorder="1" applyAlignment="1">
      <alignment horizontal="left" vertical="top" wrapText="1"/>
    </xf>
    <xf numFmtId="0" fontId="4" fillId="0" borderId="5" xfId="1"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center" vertical="center"/>
    </xf>
    <xf numFmtId="0" fontId="1" fillId="0" borderId="1" xfId="0" applyFont="1" applyBorder="1" applyAlignment="1">
      <alignment horizontal="left" vertical="center"/>
    </xf>
    <xf numFmtId="0" fontId="0" fillId="0" borderId="2" xfId="0" applyBorder="1" applyAlignment="1">
      <alignment horizontal="center" vertical="center" wrapText="1"/>
    </xf>
    <xf numFmtId="0" fontId="2" fillId="0" borderId="3" xfId="0" applyFont="1" applyBorder="1" applyAlignment="1">
      <alignment horizontal="left" vertical="center"/>
    </xf>
    <xf numFmtId="0" fontId="4" fillId="0" borderId="0" xfId="1" applyAlignment="1">
      <alignment horizontal="left" vertical="center" wrapText="1"/>
    </xf>
    <xf numFmtId="0" fontId="25" fillId="0" borderId="1" xfId="0" applyFont="1" applyBorder="1" applyAlignment="1">
      <alignment horizontal="left" vertical="center"/>
    </xf>
    <xf numFmtId="0" fontId="4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4" fillId="13" borderId="0" xfId="0" applyFont="1" applyFill="1" applyAlignment="1">
      <alignment horizontal="center" vertical="center"/>
    </xf>
    <xf numFmtId="0" fontId="34" fillId="7" borderId="8"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12" fillId="0" borderId="0" xfId="0" applyFont="1" applyAlignment="1">
      <alignment horizontal="center" vertical="center" wrapText="1"/>
    </xf>
    <xf numFmtId="0" fontId="31" fillId="0" borderId="0" xfId="0" applyFont="1" applyAlignment="1">
      <alignment horizontal="center" vertical="center"/>
    </xf>
    <xf numFmtId="0" fontId="33" fillId="15" borderId="37" xfId="0" applyFont="1" applyFill="1" applyBorder="1" applyAlignment="1">
      <alignment vertical="center"/>
    </xf>
    <xf numFmtId="0" fontId="33" fillId="15" borderId="36" xfId="0" applyFont="1" applyFill="1" applyBorder="1" applyAlignment="1">
      <alignment vertical="center"/>
    </xf>
    <xf numFmtId="0" fontId="33" fillId="15" borderId="38" xfId="0" applyFont="1" applyFill="1" applyBorder="1" applyAlignment="1">
      <alignment vertical="center"/>
    </xf>
    <xf numFmtId="0" fontId="34" fillId="0" borderId="9" xfId="0" applyFont="1" applyBorder="1" applyAlignment="1">
      <alignment vertical="center"/>
    </xf>
    <xf numFmtId="0" fontId="34" fillId="0" borderId="0" xfId="0" applyFont="1" applyAlignment="1">
      <alignment vertical="center"/>
    </xf>
    <xf numFmtId="0" fontId="5" fillId="0" borderId="3" xfId="0" applyFont="1" applyBorder="1" applyAlignment="1">
      <alignment vertical="center"/>
    </xf>
    <xf numFmtId="0" fontId="5" fillId="0" borderId="0" xfId="0" applyFont="1" applyAlignment="1">
      <alignment vertical="center"/>
    </xf>
    <xf numFmtId="0" fontId="9" fillId="0" borderId="2" xfId="0" applyFont="1" applyBorder="1" applyAlignment="1" applyProtection="1">
      <alignment horizontal="left" vertical="top" wrapText="1"/>
      <protection locked="0"/>
    </xf>
    <xf numFmtId="0" fontId="34" fillId="0" borderId="3" xfId="0" applyFont="1" applyBorder="1" applyAlignment="1">
      <alignment vertical="center"/>
    </xf>
    <xf numFmtId="0" fontId="34" fillId="0" borderId="7" xfId="0" applyFont="1" applyBorder="1" applyAlignment="1">
      <alignment vertical="center"/>
    </xf>
    <xf numFmtId="0" fontId="34" fillId="0" borderId="1" xfId="0" applyFont="1" applyBorder="1" applyAlignment="1">
      <alignment vertical="center"/>
    </xf>
    <xf numFmtId="0" fontId="34" fillId="0" borderId="7" xfId="0" applyFont="1" applyBorder="1" applyAlignment="1">
      <alignment vertical="center" wrapText="1"/>
    </xf>
    <xf numFmtId="0" fontId="34" fillId="0" borderId="1" xfId="0" applyFont="1" applyBorder="1" applyAlignment="1">
      <alignment vertical="center" wrapText="1"/>
    </xf>
    <xf numFmtId="0" fontId="35" fillId="0" borderId="3" xfId="0" applyFont="1" applyBorder="1"/>
    <xf numFmtId="0" fontId="33" fillId="15" borderId="7" xfId="0" applyFont="1" applyFill="1" applyBorder="1" applyAlignment="1">
      <alignment vertical="center"/>
    </xf>
    <xf numFmtId="0" fontId="33" fillId="15" borderId="1" xfId="0" applyFont="1" applyFill="1" applyBorder="1" applyAlignment="1">
      <alignment vertical="center"/>
    </xf>
    <xf numFmtId="0" fontId="33" fillId="15" borderId="8" xfId="0" applyFont="1" applyFill="1" applyBorder="1" applyAlignment="1">
      <alignment vertical="center"/>
    </xf>
    <xf numFmtId="0" fontId="5" fillId="0" borderId="9" xfId="0" applyFont="1" applyBorder="1" applyAlignment="1">
      <alignment vertical="center"/>
    </xf>
    <xf numFmtId="0" fontId="33" fillId="15" borderId="0" xfId="0" applyFont="1" applyFill="1" applyAlignment="1">
      <alignment vertical="center"/>
    </xf>
    <xf numFmtId="0" fontId="33" fillId="15" borderId="5" xfId="0" applyFont="1" applyFill="1" applyBorder="1" applyAlignment="1">
      <alignment vertical="center"/>
    </xf>
    <xf numFmtId="0" fontId="33" fillId="15" borderId="3" xfId="0" applyFont="1" applyFill="1" applyBorder="1" applyAlignment="1">
      <alignment vertical="center"/>
    </xf>
    <xf numFmtId="0" fontId="33" fillId="15" borderId="6" xfId="0" applyFont="1" applyFill="1" applyBorder="1" applyAlignment="1">
      <alignment vertical="center"/>
    </xf>
    <xf numFmtId="0" fontId="34" fillId="0" borderId="37" xfId="0" applyFont="1" applyBorder="1" applyAlignment="1">
      <alignment vertical="center" wrapText="1"/>
    </xf>
    <xf numFmtId="0" fontId="34" fillId="0" borderId="36" xfId="0" applyFont="1" applyBorder="1" applyAlignment="1">
      <alignment vertical="center"/>
    </xf>
    <xf numFmtId="0" fontId="0" fillId="0" borderId="0" xfId="0" applyAlignment="1">
      <alignment horizontal="left" vertical="center" wrapText="1"/>
    </xf>
    <xf numFmtId="0" fontId="26" fillId="14" borderId="0" xfId="0" applyFont="1" applyFill="1" applyAlignment="1">
      <alignment horizontal="center" vertical="top" wrapText="1"/>
    </xf>
    <xf numFmtId="0" fontId="0" fillId="0" borderId="0" xfId="0" applyAlignment="1">
      <alignment horizontal="left" wrapText="1"/>
    </xf>
    <xf numFmtId="0" fontId="1" fillId="0" borderId="0" xfId="0" applyFont="1" applyAlignment="1">
      <alignment horizontal="left" vertical="top" wrapText="1"/>
    </xf>
    <xf numFmtId="0" fontId="28" fillId="0" borderId="1" xfId="0" applyFont="1" applyBorder="1" applyAlignment="1">
      <alignment horizontal="left" vertical="top" wrapText="1"/>
    </xf>
    <xf numFmtId="0" fontId="0" fillId="0" borderId="2" xfId="0" applyBorder="1" applyAlignment="1">
      <alignment horizontal="justify" vertical="top" wrapText="1"/>
    </xf>
    <xf numFmtId="0" fontId="28" fillId="0" borderId="1" xfId="0" applyFont="1" applyBorder="1" applyAlignment="1">
      <alignment horizontal="left" vertical="top"/>
    </xf>
    <xf numFmtId="0" fontId="27" fillId="10" borderId="2" xfId="0" applyFont="1" applyFill="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horizontal="center" vertical="top" wrapText="1"/>
    </xf>
    <xf numFmtId="0" fontId="2" fillId="0" borderId="2" xfId="0" applyFont="1" applyBorder="1" applyAlignment="1">
      <alignment horizontal="left" vertical="center" wrapText="1"/>
    </xf>
    <xf numFmtId="0" fontId="19" fillId="12" borderId="12" xfId="2" applyFont="1" applyFill="1" applyBorder="1" applyAlignment="1">
      <alignment horizontal="center" vertical="center" wrapText="1"/>
    </xf>
    <xf numFmtId="0" fontId="19" fillId="12" borderId="15" xfId="2" applyFont="1" applyFill="1" applyBorder="1" applyAlignment="1">
      <alignment horizontal="center" vertical="center" wrapText="1"/>
    </xf>
    <xf numFmtId="0" fontId="19" fillId="12" borderId="13" xfId="2" applyFont="1" applyFill="1" applyBorder="1" applyAlignment="1">
      <alignment horizontal="center" vertical="center" wrapText="1"/>
    </xf>
    <xf numFmtId="0" fontId="19" fillId="12" borderId="16" xfId="2" applyFont="1" applyFill="1" applyBorder="1" applyAlignment="1">
      <alignment horizontal="center" vertical="center" wrapText="1"/>
    </xf>
    <xf numFmtId="0" fontId="19" fillId="12" borderId="18" xfId="2" applyFont="1" applyFill="1" applyBorder="1" applyAlignment="1">
      <alignment horizontal="center" vertical="center" wrapText="1"/>
    </xf>
    <xf numFmtId="0" fontId="20" fillId="11" borderId="19" xfId="2" applyFont="1" applyFill="1" applyBorder="1" applyAlignment="1">
      <alignment vertical="center" wrapText="1"/>
    </xf>
    <xf numFmtId="0" fontId="21" fillId="11" borderId="24" xfId="2" applyFont="1" applyFill="1" applyBorder="1" applyAlignment="1">
      <alignment vertical="center" wrapText="1"/>
    </xf>
    <xf numFmtId="0" fontId="21" fillId="0" borderId="20" xfId="2" applyFont="1" applyBorder="1" applyAlignment="1">
      <alignment vertical="center" wrapText="1"/>
    </xf>
    <xf numFmtId="0" fontId="21" fillId="0" borderId="21" xfId="2" applyFont="1" applyBorder="1" applyAlignment="1">
      <alignment vertical="center" wrapText="1"/>
    </xf>
    <xf numFmtId="0" fontId="19" fillId="12" borderId="39" xfId="2" applyFont="1" applyFill="1" applyBorder="1" applyAlignment="1">
      <alignment horizontal="center" vertical="center" wrapText="1"/>
    </xf>
    <xf numFmtId="0" fontId="19" fillId="12" borderId="17" xfId="2" applyFont="1" applyFill="1" applyBorder="1" applyAlignment="1">
      <alignment horizontal="center" vertical="center" wrapText="1"/>
    </xf>
    <xf numFmtId="0" fontId="19" fillId="12" borderId="14" xfId="2" applyFont="1" applyFill="1" applyBorder="1" applyAlignment="1">
      <alignment horizontal="center" vertical="center" wrapText="1"/>
    </xf>
    <xf numFmtId="0" fontId="21" fillId="0" borderId="30" xfId="2" applyFont="1" applyBorder="1" applyAlignment="1">
      <alignment vertical="center" wrapText="1"/>
    </xf>
    <xf numFmtId="0" fontId="21" fillId="0" borderId="25" xfId="2" applyFont="1" applyBorder="1" applyAlignment="1">
      <alignment vertical="center" wrapText="1"/>
    </xf>
    <xf numFmtId="0" fontId="21" fillId="0" borderId="14" xfId="2" applyFont="1" applyBorder="1" applyAlignment="1">
      <alignment vertical="center" wrapText="1"/>
    </xf>
    <xf numFmtId="0" fontId="21" fillId="0" borderId="29" xfId="2" applyFont="1" applyBorder="1" applyAlignment="1">
      <alignment vertical="center" wrapText="1"/>
    </xf>
    <xf numFmtId="0" fontId="21" fillId="0" borderId="27" xfId="2" applyFont="1" applyBorder="1" applyAlignment="1">
      <alignment vertical="center" wrapText="1"/>
    </xf>
    <xf numFmtId="0" fontId="21" fillId="11" borderId="33" xfId="2" applyFont="1" applyFill="1" applyBorder="1" applyAlignment="1">
      <alignment vertical="center" wrapText="1"/>
    </xf>
    <xf numFmtId="0" fontId="21" fillId="0" borderId="34" xfId="2" applyFont="1" applyBorder="1" applyAlignment="1">
      <alignment vertical="center" wrapText="1"/>
    </xf>
    <xf numFmtId="0" fontId="16" fillId="0" borderId="31" xfId="2" applyFont="1" applyBorder="1" applyAlignment="1">
      <alignment vertical="center" wrapText="1"/>
    </xf>
    <xf numFmtId="0" fontId="16" fillId="0" borderId="35" xfId="2" applyFont="1" applyBorder="1" applyAlignment="1">
      <alignment vertical="center" wrapText="1"/>
    </xf>
    <xf numFmtId="0" fontId="39" fillId="0" borderId="0" xfId="0" applyFont="1" applyAlignment="1" applyProtection="1">
      <alignment wrapText="1"/>
      <protection locked="0"/>
    </xf>
    <xf numFmtId="0" fontId="9" fillId="0" borderId="2" xfId="0" applyFont="1" applyBorder="1" applyAlignment="1" applyProtection="1">
      <alignment horizontal="center" vertical="center" wrapText="1"/>
      <protection locked="0"/>
    </xf>
    <xf numFmtId="0" fontId="37" fillId="0" borderId="0" xfId="0" applyFont="1" applyAlignment="1">
      <alignment wrapText="1"/>
    </xf>
    <xf numFmtId="0" fontId="38" fillId="16" borderId="0" xfId="0" applyFont="1" applyFill="1" applyAlignment="1">
      <alignment horizontal="center" vertical="center"/>
    </xf>
    <xf numFmtId="0" fontId="37" fillId="0" borderId="0" xfId="0" applyFont="1"/>
    <xf numFmtId="0" fontId="35" fillId="0" borderId="0" xfId="0" applyFont="1" applyAlignment="1">
      <alignment vertical="center" wrapText="1"/>
    </xf>
    <xf numFmtId="0" fontId="35" fillId="0" borderId="0" xfId="0" applyFont="1"/>
    <xf numFmtId="0" fontId="33" fillId="14" borderId="37" xfId="0" applyFont="1" applyFill="1" applyBorder="1" applyAlignment="1">
      <alignment vertical="center"/>
    </xf>
    <xf numFmtId="0" fontId="33" fillId="14" borderId="36" xfId="0" applyFont="1" applyFill="1" applyBorder="1" applyAlignment="1">
      <alignment vertical="center"/>
    </xf>
    <xf numFmtId="0" fontId="33" fillId="14" borderId="38" xfId="0" applyFont="1" applyFill="1" applyBorder="1" applyAlignment="1">
      <alignment vertical="center"/>
    </xf>
    <xf numFmtId="0" fontId="10" fillId="7" borderId="2" xfId="0"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8" fillId="0" borderId="4" xfId="0" applyFont="1" applyBorder="1" applyAlignment="1">
      <alignment horizontal="center" vertical="center" textRotation="90"/>
    </xf>
    <xf numFmtId="0" fontId="8" fillId="0" borderId="10" xfId="0" applyFont="1" applyBorder="1" applyAlignment="1">
      <alignment horizontal="center" vertical="center" textRotation="90"/>
    </xf>
    <xf numFmtId="0" fontId="8" fillId="0" borderId="11" xfId="0" applyFont="1" applyBorder="1" applyAlignment="1">
      <alignment horizontal="center" vertical="center" textRotation="90"/>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9" borderId="4"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40" fillId="0" borderId="0" xfId="0" applyFont="1" applyAlignment="1">
      <alignment horizontal="center" vertical="center"/>
    </xf>
  </cellXfs>
  <cellStyles count="3">
    <cellStyle name="Hyperlink" xfId="1" builtinId="8"/>
    <cellStyle name="Normal" xfId="0" builtinId="0"/>
    <cellStyle name="Normal 2" xfId="2" xr:uid="{31D4143A-C1E6-4BEB-943F-100E7B120ACD}"/>
  </cellStyles>
  <dxfs count="93">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s>
  <tableStyles count="0" defaultTableStyle="TableStyleMedium2" defaultPivotStyle="PivotStyleLight16"/>
  <colors>
    <mruColors>
      <color rgb="FFFFCC00"/>
      <color rgb="FF3399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Módulo 1 - Resultados globales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(Resumen!$A$6,Resumen!$A$10,Resumen!$A$14,Resumen!$A$19,Resumen!$A$26)</c:f>
              <c:strCache>
                <c:ptCount val="5"/>
                <c:pt idx="0">
                  <c:v>Tema 1: Estrategia por país en materia de estadísticas</c:v>
                </c:pt>
                <c:pt idx="1">
                  <c:v>Tema 2: Organización del servicio nacional de seguridad</c:v>
                </c:pt>
                <c:pt idx="2">
                  <c:v>Tema 3: Adecuación de los recursos</c:v>
                </c:pt>
                <c:pt idx="3">
                  <c:v>Tema 4: Factores determinantes de la calidad de los datos</c:v>
                </c:pt>
                <c:pt idx="4">
                  <c:v>Tema 5: Relaciones con los usuarios </c:v>
                </c:pt>
              </c:strCache>
            </c:strRef>
          </c:cat>
          <c:val>
            <c:numRef>
              <c:f>(Resumen!$B$6,Resumen!$B$10,Resumen!$B$14,Resumen!$B$19,Resumen!$B$26)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F8F-49AA-958D-3B0EED74769C}"/>
            </c:ext>
          </c:extLst>
        </c:ser>
        <c:ser>
          <c:idx val="1"/>
          <c:order val="1"/>
          <c:spPr>
            <a:solidFill>
              <a:srgbClr val="FFC000"/>
            </a:solidFill>
            <a:ln>
              <a:noFill/>
            </a:ln>
            <a:effectLst/>
          </c:spPr>
          <c:invertIfNegative val="0"/>
          <c:cat>
            <c:strRef>
              <c:f>(Resumen!$A$6,Resumen!$A$10,Resumen!$A$14,Resumen!$A$19,Resumen!$A$26)</c:f>
              <c:strCache>
                <c:ptCount val="5"/>
                <c:pt idx="0">
                  <c:v>Tema 1: Estrategia por país en materia de estadísticas</c:v>
                </c:pt>
                <c:pt idx="1">
                  <c:v>Tema 2: Organización del servicio nacional de seguridad</c:v>
                </c:pt>
                <c:pt idx="2">
                  <c:v>Tema 3: Adecuación de los recursos</c:v>
                </c:pt>
                <c:pt idx="3">
                  <c:v>Tema 4: Factores determinantes de la calidad de los datos</c:v>
                </c:pt>
                <c:pt idx="4">
                  <c:v>Tema 5: Relaciones con los usuarios </c:v>
                </c:pt>
              </c:strCache>
            </c:strRef>
          </c:cat>
          <c:val>
            <c:numRef>
              <c:f>(Resumen!$C$6,Resumen!$C$10,Resumen!$C$14,Resumen!$C$19,Resumen!$C$26)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F8F-49AA-958D-3B0EED74769C}"/>
            </c:ext>
          </c:extLst>
        </c:ser>
        <c:ser>
          <c:idx val="2"/>
          <c:order val="2"/>
          <c:spPr>
            <a:solidFill>
              <a:srgbClr val="FF0000"/>
            </a:solidFill>
            <a:ln>
              <a:noFill/>
            </a:ln>
            <a:effectLst/>
          </c:spPr>
          <c:invertIfNegative val="0"/>
          <c:cat>
            <c:strRef>
              <c:f>(Resumen!$A$6,Resumen!$A$10,Resumen!$A$14,Resumen!$A$19,Resumen!$A$26)</c:f>
              <c:strCache>
                <c:ptCount val="5"/>
                <c:pt idx="0">
                  <c:v>Tema 1: Estrategia por país en materia de estadísticas</c:v>
                </c:pt>
                <c:pt idx="1">
                  <c:v>Tema 2: Organización del servicio nacional de seguridad</c:v>
                </c:pt>
                <c:pt idx="2">
                  <c:v>Tema 3: Adecuación de los recursos</c:v>
                </c:pt>
                <c:pt idx="3">
                  <c:v>Tema 4: Factores determinantes de la calidad de los datos</c:v>
                </c:pt>
                <c:pt idx="4">
                  <c:v>Tema 5: Relaciones con los usuarios </c:v>
                </c:pt>
              </c:strCache>
            </c:strRef>
          </c:cat>
          <c:val>
            <c:numRef>
              <c:f>(Resumen!$D$6,Resumen!$D$10,Resumen!$D$14,Resumen!$D$19,Resumen!$D$26)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F8F-49AA-958D-3B0EED74769C}"/>
            </c:ext>
          </c:extLst>
        </c:ser>
        <c:ser>
          <c:idx val="3"/>
          <c:order val="3"/>
          <c:spPr>
            <a:solidFill>
              <a:srgbClr val="C0C0C0"/>
            </a:solidFill>
            <a:ln>
              <a:noFill/>
            </a:ln>
            <a:effectLst/>
          </c:spPr>
          <c:invertIfNegative val="0"/>
          <c:cat>
            <c:strRef>
              <c:f>(Resumen!$A$6,Resumen!$A$10,Resumen!$A$14,Resumen!$A$19,Resumen!$A$26)</c:f>
              <c:strCache>
                <c:ptCount val="5"/>
                <c:pt idx="0">
                  <c:v>Tema 1: Estrategia por país en materia de estadísticas</c:v>
                </c:pt>
                <c:pt idx="1">
                  <c:v>Tema 2: Organización del servicio nacional de seguridad</c:v>
                </c:pt>
                <c:pt idx="2">
                  <c:v>Tema 3: Adecuación de los recursos</c:v>
                </c:pt>
                <c:pt idx="3">
                  <c:v>Tema 4: Factores determinantes de la calidad de los datos</c:v>
                </c:pt>
                <c:pt idx="4">
                  <c:v>Tema 5: Relaciones con los usuarios </c:v>
                </c:pt>
              </c:strCache>
            </c:strRef>
          </c:cat>
          <c:val>
            <c:numRef>
              <c:f>(Resumen!$E$6,Resumen!$E$10,Resumen!$E$14,Resumen!$E$19,Resumen!$E$26)</c:f>
              <c:numCache>
                <c:formatCode>General</c:formatCode>
                <c:ptCount val="5"/>
                <c:pt idx="0">
                  <c:v>9</c:v>
                </c:pt>
                <c:pt idx="1">
                  <c:v>13</c:v>
                </c:pt>
                <c:pt idx="2">
                  <c:v>11</c:v>
                </c:pt>
                <c:pt idx="3">
                  <c:v>18</c:v>
                </c:pt>
                <c:pt idx="4">
                  <c:v>7</c:v>
                </c:pt>
              </c:numCache>
            </c:numRef>
          </c:val>
          <c:extLst>
            <c:ext xmlns:c16="http://schemas.microsoft.com/office/drawing/2014/chart" uri="{C3380CC4-5D6E-409C-BE32-E72D297353CC}">
              <c16:uniqueId val="{00000003-AF8F-49AA-958D-3B0EED74769C}"/>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Resumen!$B$204</c:f>
          <c:strCache>
            <c:ptCount val="1"/>
            <c:pt idx="0">
              <c:v>Módulo 2 — Sector 7 -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(Resumen!$A$207,Resumen!$A$211,Resumen!$A$216,Resumen!$A$222,Resumen!$A$227)</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(Resumen!$B$207,Resumen!$B$211,Resumen!$B$216,Resumen!$B$222,Resumen!$B$227)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E70-4E0C-8F80-E8F116AD043D}"/>
            </c:ext>
          </c:extLst>
        </c:ser>
        <c:ser>
          <c:idx val="1"/>
          <c:order val="1"/>
          <c:spPr>
            <a:solidFill>
              <a:srgbClr val="FFC000"/>
            </a:solidFill>
            <a:ln>
              <a:noFill/>
            </a:ln>
            <a:effectLst/>
          </c:spPr>
          <c:invertIfNegative val="0"/>
          <c:cat>
            <c:strRef>
              <c:f>(Resumen!$A$207,Resumen!$A$211,Resumen!$A$216,Resumen!$A$222,Resumen!$A$227)</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(Resumen!$C$207,Resumen!$C$211,Resumen!$C$216,Resumen!$C$222,Resumen!$C$227)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EE70-4E0C-8F80-E8F116AD043D}"/>
            </c:ext>
          </c:extLst>
        </c:ser>
        <c:ser>
          <c:idx val="2"/>
          <c:order val="2"/>
          <c:spPr>
            <a:solidFill>
              <a:srgbClr val="FF0000"/>
            </a:solidFill>
            <a:ln>
              <a:noFill/>
            </a:ln>
            <a:effectLst/>
          </c:spPr>
          <c:invertIfNegative val="0"/>
          <c:cat>
            <c:strRef>
              <c:f>(Resumen!$A$207,Resumen!$A$211,Resumen!$A$216,Resumen!$A$222,Resumen!$A$227)</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(Resumen!$D$207,Resumen!$D$211,Resumen!$D$216,Resumen!$D$222,Resumen!$D$227)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EE70-4E0C-8F80-E8F116AD043D}"/>
            </c:ext>
          </c:extLst>
        </c:ser>
        <c:ser>
          <c:idx val="3"/>
          <c:order val="3"/>
          <c:spPr>
            <a:solidFill>
              <a:srgbClr val="C0C0C0"/>
            </a:solidFill>
            <a:ln>
              <a:noFill/>
            </a:ln>
            <a:effectLst/>
          </c:spPr>
          <c:invertIfNegative val="0"/>
          <c:cat>
            <c:strRef>
              <c:f>(Resumen!$A$207,Resumen!$A$211,Resumen!$A$216,Resumen!$A$222,Resumen!$A$227)</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(Resumen!$E$207,Resumen!$E$211,Resumen!$E$216,Resumen!$E$222,Resumen!$E$227)</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EE70-4E0C-8F80-E8F116AD043D}"/>
            </c:ext>
          </c:extLst>
        </c:ser>
        <c:ser>
          <c:idx val="4"/>
          <c:order val="4"/>
          <c:spPr>
            <a:solidFill>
              <a:schemeClr val="accent5"/>
            </a:solidFill>
            <a:ln>
              <a:noFill/>
            </a:ln>
            <a:effectLst/>
          </c:spPr>
          <c:invertIfNegative val="0"/>
          <c:cat>
            <c:strRef>
              <c:f>(Resumen!$A$207,Resumen!$A$211,Resumen!$A$216,Resumen!$A$222,Resumen!$A$227)</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(Resumen!$F$207,Resumen!$F$211,Resumen!$F$216,Resumen!$F$222,Resumen!$F$227)</c:f>
              <c:numCache>
                <c:formatCode>General</c:formatCode>
                <c:ptCount val="5"/>
              </c:numCache>
            </c:numRef>
          </c:val>
          <c:extLst>
            <c:ext xmlns:c16="http://schemas.microsoft.com/office/drawing/2014/chart" uri="{C3380CC4-5D6E-409C-BE32-E72D297353CC}">
              <c16:uniqueId val="{00000008-E01A-4D09-A54C-623A5DF6F6C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Resumen!$B$233</c:f>
          <c:strCache>
            <c:ptCount val="1"/>
            <c:pt idx="0">
              <c:v>Módulo 2 — Sector 8 -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(Resumen!$A$236,Resumen!$A$240,Resumen!$A$245,Resumen!$A$251,Resumen!$A$256)</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(Resumen!$B$236,Resumen!$B$240,Resumen!$B$245,Resumen!$B$251,Resumen!$B$256)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3B3-4CF5-9415-507FE4ACE7FC}"/>
            </c:ext>
          </c:extLst>
        </c:ser>
        <c:ser>
          <c:idx val="1"/>
          <c:order val="1"/>
          <c:spPr>
            <a:solidFill>
              <a:srgbClr val="FFCC00"/>
            </a:solidFill>
            <a:ln>
              <a:noFill/>
            </a:ln>
            <a:effectLst/>
          </c:spPr>
          <c:invertIfNegative val="0"/>
          <c:cat>
            <c:strRef>
              <c:f>(Resumen!$A$236,Resumen!$A$240,Resumen!$A$245,Resumen!$A$251,Resumen!$A$256)</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(Resumen!$C$236,Resumen!$C$240,Resumen!$C$245,Resumen!$C$251,Resumen!$C$256)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3B3-4CF5-9415-507FE4ACE7FC}"/>
            </c:ext>
          </c:extLst>
        </c:ser>
        <c:ser>
          <c:idx val="2"/>
          <c:order val="2"/>
          <c:spPr>
            <a:solidFill>
              <a:srgbClr val="FF0000"/>
            </a:solidFill>
            <a:ln>
              <a:noFill/>
            </a:ln>
            <a:effectLst/>
          </c:spPr>
          <c:invertIfNegative val="0"/>
          <c:cat>
            <c:strRef>
              <c:f>(Resumen!$A$236,Resumen!$A$240,Resumen!$A$245,Resumen!$A$251,Resumen!$A$256)</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(Resumen!$D$236,Resumen!$D$240,Resumen!$D$245,Resumen!$D$251,Resumen!$D$256)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23B3-4CF5-9415-507FE4ACE7FC}"/>
            </c:ext>
          </c:extLst>
        </c:ser>
        <c:ser>
          <c:idx val="3"/>
          <c:order val="3"/>
          <c:spPr>
            <a:solidFill>
              <a:srgbClr val="C0C0C0"/>
            </a:solidFill>
            <a:ln>
              <a:noFill/>
            </a:ln>
            <a:effectLst/>
          </c:spPr>
          <c:invertIfNegative val="0"/>
          <c:cat>
            <c:strRef>
              <c:f>(Resumen!$A$236,Resumen!$A$240,Resumen!$A$245,Resumen!$A$251,Resumen!$A$256)</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(Resumen!$E$236,Resumen!$E$240,Resumen!$E$245,Resumen!$E$251,Resumen!$E$256)</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23B3-4CF5-9415-507FE4ACE7FC}"/>
            </c:ext>
          </c:extLst>
        </c:ser>
        <c:ser>
          <c:idx val="4"/>
          <c:order val="4"/>
          <c:spPr>
            <a:solidFill>
              <a:schemeClr val="accent5"/>
            </a:solidFill>
            <a:ln>
              <a:noFill/>
            </a:ln>
            <a:effectLst/>
          </c:spPr>
          <c:invertIfNegative val="0"/>
          <c:cat>
            <c:strRef>
              <c:f>(Resumen!$A$236,Resumen!$A$240,Resumen!$A$245,Resumen!$A$251,Resumen!$A$256)</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(Resumen!$F$236,Resumen!$F$240,Resumen!$F$245,Resumen!$F$251,Resumen!$F$256)</c:f>
              <c:numCache>
                <c:formatCode>General</c:formatCode>
                <c:ptCount val="5"/>
              </c:numCache>
            </c:numRef>
          </c:val>
          <c:extLst>
            <c:ext xmlns:c16="http://schemas.microsoft.com/office/drawing/2014/chart" uri="{C3380CC4-5D6E-409C-BE32-E72D297353CC}">
              <c16:uniqueId val="{00000008-E154-4F8F-A884-96B481DCA41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Resumen!$B$262</c:f>
          <c:strCache>
            <c:ptCount val="1"/>
            <c:pt idx="0">
              <c:v>Módulo 2 — Sector 9 -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(Resumen!$A$265,Resumen!$A$269,Resumen!$A$274,Resumen!$A$280,Resumen!$A$285)</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(Resumen!$B$265,Resumen!$B$269,Resumen!$B$274,Resumen!$B$280,Resumen!$B$285)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FD2-4F62-A2DD-197F736F3730}"/>
            </c:ext>
          </c:extLst>
        </c:ser>
        <c:ser>
          <c:idx val="1"/>
          <c:order val="1"/>
          <c:spPr>
            <a:solidFill>
              <a:srgbClr val="FFCC00"/>
            </a:solidFill>
            <a:ln>
              <a:noFill/>
            </a:ln>
            <a:effectLst/>
          </c:spPr>
          <c:invertIfNegative val="0"/>
          <c:cat>
            <c:strRef>
              <c:f>(Resumen!$A$265,Resumen!$A$269,Resumen!$A$274,Resumen!$A$280,Resumen!$A$285)</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(Resumen!$C$265,Resumen!$C$269,Resumen!$C$274,Resumen!$C$280,Resumen!$C$285)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1FD2-4F62-A2DD-197F736F3730}"/>
            </c:ext>
          </c:extLst>
        </c:ser>
        <c:ser>
          <c:idx val="2"/>
          <c:order val="2"/>
          <c:spPr>
            <a:solidFill>
              <a:srgbClr val="FF0000"/>
            </a:solidFill>
            <a:ln>
              <a:noFill/>
            </a:ln>
            <a:effectLst/>
          </c:spPr>
          <c:invertIfNegative val="0"/>
          <c:cat>
            <c:strRef>
              <c:f>(Resumen!$A$265,Resumen!$A$269,Resumen!$A$274,Resumen!$A$280,Resumen!$A$285)</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(Resumen!$D$265,Resumen!$D$269,Resumen!$D$274,Resumen!$D$280,Resumen!$D$285)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FD2-4F62-A2DD-197F736F3730}"/>
            </c:ext>
          </c:extLst>
        </c:ser>
        <c:ser>
          <c:idx val="3"/>
          <c:order val="3"/>
          <c:spPr>
            <a:solidFill>
              <a:srgbClr val="C0C0C0"/>
            </a:solidFill>
            <a:ln>
              <a:noFill/>
            </a:ln>
            <a:effectLst/>
          </c:spPr>
          <c:invertIfNegative val="0"/>
          <c:cat>
            <c:strRef>
              <c:f>(Resumen!$A$265,Resumen!$A$269,Resumen!$A$274,Resumen!$A$280,Resumen!$A$285)</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(Resumen!$E$265,Resumen!$E$269,Resumen!$E$274,Resumen!$E$280,Resumen!$E$285)</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1FD2-4F62-A2DD-197F736F3730}"/>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Resumen!$B$291</c:f>
          <c:strCache>
            <c:ptCount val="1"/>
            <c:pt idx="0">
              <c:v>Módulo 2 — Sector 10 -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4397-4AAF-9BAE-EF2DD062313E}"/>
              </c:ext>
            </c:extLst>
          </c:dPt>
          <c:dPt>
            <c:idx val="2"/>
            <c:invertIfNegative val="0"/>
            <c:bubble3D val="0"/>
            <c:spPr>
              <a:solidFill>
                <a:srgbClr val="339966"/>
              </a:solidFill>
              <a:ln>
                <a:noFill/>
              </a:ln>
              <a:effectLst/>
            </c:spPr>
            <c:extLst>
              <c:ext xmlns:c16="http://schemas.microsoft.com/office/drawing/2014/chart" uri="{C3380CC4-5D6E-409C-BE32-E72D297353CC}">
                <c16:uniqueId val="{00000003-8ACA-40C2-B00B-56144D9737CD}"/>
              </c:ext>
            </c:extLst>
          </c:dPt>
          <c:cat>
            <c:strRef>
              <c:f>(Resumen!$A$294,Resumen!$A$298,Resumen!$A$303,Resumen!$A$309,Resumen!$A$314)</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(Resumen!$B$294,Resumen!$B$298,Resumen!$B$303,Resumen!$B$309,Resumen!$B$314)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397-4AAF-9BAE-EF2DD062313E}"/>
            </c:ext>
          </c:extLst>
        </c:ser>
        <c:ser>
          <c:idx val="1"/>
          <c:order val="1"/>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4-4397-4AAF-9BAE-EF2DD062313E}"/>
              </c:ext>
            </c:extLst>
          </c:dPt>
          <c:dPt>
            <c:idx val="2"/>
            <c:invertIfNegative val="0"/>
            <c:bubble3D val="0"/>
            <c:spPr>
              <a:solidFill>
                <a:srgbClr val="FFC000"/>
              </a:solidFill>
              <a:ln>
                <a:noFill/>
              </a:ln>
              <a:effectLst/>
            </c:spPr>
            <c:extLst>
              <c:ext xmlns:c16="http://schemas.microsoft.com/office/drawing/2014/chart" uri="{C3380CC4-5D6E-409C-BE32-E72D297353CC}">
                <c16:uniqueId val="{00000007-8ACA-40C2-B00B-56144D9737CD}"/>
              </c:ext>
            </c:extLst>
          </c:dPt>
          <c:cat>
            <c:strRef>
              <c:f>(Resumen!$A$294,Resumen!$A$298,Resumen!$A$303,Resumen!$A$309,Resumen!$A$314)</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(Resumen!$C$294,Resumen!$C$298,Resumen!$C$303,Resumen!$C$309,Resumen!$C$314)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4397-4AAF-9BAE-EF2DD062313E}"/>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7-4397-4AAF-9BAE-EF2DD062313E}"/>
              </c:ext>
            </c:extLst>
          </c:dPt>
          <c:dPt>
            <c:idx val="2"/>
            <c:invertIfNegative val="0"/>
            <c:bubble3D val="0"/>
            <c:spPr>
              <a:solidFill>
                <a:srgbClr val="FF0000"/>
              </a:solidFill>
              <a:ln>
                <a:noFill/>
              </a:ln>
              <a:effectLst/>
            </c:spPr>
            <c:extLst>
              <c:ext xmlns:c16="http://schemas.microsoft.com/office/drawing/2014/chart" uri="{C3380CC4-5D6E-409C-BE32-E72D297353CC}">
                <c16:uniqueId val="{0000000B-8ACA-40C2-B00B-56144D9737CD}"/>
              </c:ext>
            </c:extLst>
          </c:dPt>
          <c:cat>
            <c:strRef>
              <c:f>(Resumen!$A$294,Resumen!$A$298,Resumen!$A$303,Resumen!$A$309,Resumen!$A$314)</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(Resumen!$D$294,Resumen!$D$298,Resumen!$D$303,Resumen!$D$309,Resumen!$D$314)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4397-4AAF-9BAE-EF2DD062313E}"/>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A-4397-4AAF-9BAE-EF2DD062313E}"/>
              </c:ext>
            </c:extLst>
          </c:dPt>
          <c:dPt>
            <c:idx val="2"/>
            <c:invertIfNegative val="0"/>
            <c:bubble3D val="0"/>
            <c:spPr>
              <a:solidFill>
                <a:srgbClr val="C0C0C0"/>
              </a:solidFill>
              <a:ln>
                <a:noFill/>
              </a:ln>
              <a:effectLst/>
            </c:spPr>
            <c:extLst>
              <c:ext xmlns:c16="http://schemas.microsoft.com/office/drawing/2014/chart" uri="{C3380CC4-5D6E-409C-BE32-E72D297353CC}">
                <c16:uniqueId val="{0000000F-8ACA-40C2-B00B-56144D9737CD}"/>
              </c:ext>
            </c:extLst>
          </c:dPt>
          <c:cat>
            <c:strRef>
              <c:f>(Resumen!$A$294,Resumen!$A$298,Resumen!$A$303,Resumen!$A$309,Resumen!$A$314)</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(Resumen!$E$294,Resumen!$E$298,Resumen!$E$303,Resumen!$E$309,Resumen!$E$314)</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4397-4AAF-9BAE-EF2DD062313E}"/>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Resumen!$C$59</c:f>
          <c:strCache>
            <c:ptCount val="1"/>
            <c:pt idx="0">
              <c:v>Módulo 2 — Sector 2 -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403443493955691"/>
          <c:y val="0.13691185476815398"/>
          <c:w val="0.21026801892787708"/>
          <c:h val="0.83253258967629051"/>
        </c:manualLayout>
      </c:layout>
      <c:barChart>
        <c:barDir val="bar"/>
        <c:grouping val="percentStacked"/>
        <c:varyColors val="0"/>
        <c:ser>
          <c:idx val="0"/>
          <c:order val="0"/>
          <c:spPr>
            <a:solidFill>
              <a:srgbClr val="339966"/>
            </a:solidFill>
            <a:ln>
              <a:noFill/>
            </a:ln>
            <a:effectLst/>
          </c:spPr>
          <c:invertIfNegative val="0"/>
          <c:cat>
            <c:strRef>
              <c:f>(Resumen!$A$61,Resumen!$A$63:$A$65,Resumen!$A$67:$A$70,Resumen!$A$72:$A$76,Resumen!$A$78:$A$81,Resumen!$A$83:$A$85)</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(Resumen!$B$61,Resumen!$B$63:$B$65,Resumen!$B$67:$B$70,Resumen!$B$72:$B$76,Resumen!$B$78:$B$81,Resumen!$B$83:$B$85)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ACD-4CF4-8B0B-63D0C7CCA9C5}"/>
            </c:ext>
          </c:extLst>
        </c:ser>
        <c:ser>
          <c:idx val="1"/>
          <c:order val="1"/>
          <c:spPr>
            <a:solidFill>
              <a:srgbClr val="FFC000"/>
            </a:solidFill>
            <a:ln>
              <a:noFill/>
            </a:ln>
            <a:effectLst/>
          </c:spPr>
          <c:invertIfNegative val="0"/>
          <c:dPt>
            <c:idx val="17"/>
            <c:invertIfNegative val="0"/>
            <c:bubble3D val="0"/>
            <c:spPr>
              <a:solidFill>
                <a:srgbClr val="FFC000"/>
              </a:solidFill>
              <a:ln>
                <a:noFill/>
              </a:ln>
              <a:effectLst/>
            </c:spPr>
            <c:extLst>
              <c:ext xmlns:c16="http://schemas.microsoft.com/office/drawing/2014/chart" uri="{C3380CC4-5D6E-409C-BE32-E72D297353CC}">
                <c16:uniqueId val="{00000005-0ACD-4CF4-8B0B-63D0C7CCA9C5}"/>
              </c:ext>
            </c:extLst>
          </c:dPt>
          <c:cat>
            <c:strRef>
              <c:f>(Resumen!$A$61,Resumen!$A$63:$A$65,Resumen!$A$67:$A$70,Resumen!$A$72:$A$76,Resumen!$A$78:$A$81,Resumen!$A$83:$A$85)</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(Resumen!$C$61,Resumen!$C$63:$C$65,Resumen!$C$67:$C$70,Resumen!$C$72:$C$76,Resumen!$C$78:$C$81,Resumen!$C$83:$C$85)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ACD-4CF4-8B0B-63D0C7CCA9C5}"/>
            </c:ext>
          </c:extLst>
        </c:ser>
        <c:ser>
          <c:idx val="2"/>
          <c:order val="2"/>
          <c:spPr>
            <a:solidFill>
              <a:srgbClr val="FF0000"/>
            </a:solidFill>
            <a:ln>
              <a:noFill/>
            </a:ln>
            <a:effectLst/>
          </c:spPr>
          <c:invertIfNegative val="0"/>
          <c:cat>
            <c:strRef>
              <c:f>(Resumen!$A$61,Resumen!$A$63:$A$65,Resumen!$A$67:$A$70,Resumen!$A$72:$A$76,Resumen!$A$78:$A$81,Resumen!$A$83:$A$85)</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(Resumen!$D$61,Resumen!$D$63:$D$65,Resumen!$D$67:$D$70,Resumen!$D$72:$D$76,Resumen!$D$78:$D$81,Resumen!$D$83:$D$85)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ACD-4CF4-8B0B-63D0C7CCA9C5}"/>
            </c:ext>
          </c:extLst>
        </c:ser>
        <c:ser>
          <c:idx val="3"/>
          <c:order val="3"/>
          <c:spPr>
            <a:solidFill>
              <a:srgbClr val="C0C0C0"/>
            </a:solidFill>
            <a:ln>
              <a:noFill/>
            </a:ln>
            <a:effectLst/>
          </c:spPr>
          <c:invertIfNegative val="0"/>
          <c:cat>
            <c:strRef>
              <c:f>(Resumen!$A$61,Resumen!$A$63:$A$65,Resumen!$A$67:$A$70,Resumen!$A$72:$A$76,Resumen!$A$78:$A$81,Resumen!$A$83:$A$85)</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(Resumen!$E$61,Resumen!$E$63:$E$65,Resumen!$E$67:$E$70,Resumen!$E$72:$E$76,Resumen!$E$78:$E$81,Resumen!$E$83:$E$85)</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ACD-4CF4-8B0B-63D0C7CCA9C5}"/>
            </c:ext>
          </c:extLst>
        </c:ser>
        <c:ser>
          <c:idx val="4"/>
          <c:order val="4"/>
          <c:spPr>
            <a:solidFill>
              <a:schemeClr val="accent5"/>
            </a:solidFill>
            <a:ln>
              <a:noFill/>
            </a:ln>
            <a:effectLst/>
          </c:spPr>
          <c:invertIfNegative val="0"/>
          <c:cat>
            <c:strRef>
              <c:f>(Resumen!$A$61,Resumen!$A$63:$A$65,Resumen!$A$67:$A$70,Resumen!$A$72:$A$76,Resumen!$A$78:$A$81,Resumen!$A$83:$A$85)</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(Resumen!$F$61,Resumen!$F$63:$F$65,Resumen!$F$67:$F$70,Resumen!$F$72:$F$76,Resumen!$F$78:$F$81,Resumen!$F$83:$F$85)</c:f>
              <c:numCache>
                <c:formatCode>General</c:formatCode>
                <c:ptCount val="20"/>
              </c:numCache>
            </c:numRef>
          </c:val>
          <c:extLst>
            <c:ext xmlns:c16="http://schemas.microsoft.com/office/drawing/2014/chart" uri="{C3380CC4-5D6E-409C-BE32-E72D297353CC}">
              <c16:uniqueId val="{00000004-0ACD-4CF4-8B0B-63D0C7CCA9C5}"/>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Resumen!$C$88</c:f>
          <c:strCache>
            <c:ptCount val="1"/>
            <c:pt idx="0">
              <c:v>Módulo 2 — Sector 3 -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28343149275557"/>
          <c:y val="0.13691185476815398"/>
          <c:w val="0.21146813893987829"/>
          <c:h val="0.83253258967629051"/>
        </c:manualLayout>
      </c:layout>
      <c:barChart>
        <c:barDir val="bar"/>
        <c:grouping val="percentStacked"/>
        <c:varyColors val="0"/>
        <c:ser>
          <c:idx val="0"/>
          <c:order val="0"/>
          <c:spPr>
            <a:solidFill>
              <a:srgbClr val="339966"/>
            </a:solidFill>
            <a:ln>
              <a:noFill/>
            </a:ln>
            <a:effectLst/>
          </c:spPr>
          <c:invertIfNegative val="0"/>
          <c:cat>
            <c:strRef>
              <c:f>(Resumen!$A$90,Resumen!$A$92:$A$94,Resumen!$A$96:$A$99,Resumen!$A$101:$A$105,Resumen!$A$107:$A$110,Resumen!$A$112:$A$114)</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(Resumen!$B$90,Resumen!$B$92:$B$94,Resumen!$B$96:$B$99,Resumen!$B$101:$B$105,Resumen!$B$107:$B$110,Resumen!$B$112:$B$114)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1D7C-46D0-9CC9-3815CB02816D}"/>
            </c:ext>
          </c:extLst>
        </c:ser>
        <c:ser>
          <c:idx val="1"/>
          <c:order val="1"/>
          <c:spPr>
            <a:solidFill>
              <a:srgbClr val="FFCC00"/>
            </a:solidFill>
            <a:ln>
              <a:noFill/>
            </a:ln>
            <a:effectLst/>
          </c:spPr>
          <c:invertIfNegative val="0"/>
          <c:cat>
            <c:strRef>
              <c:f>(Resumen!$A$90,Resumen!$A$92:$A$94,Resumen!$A$96:$A$99,Resumen!$A$101:$A$105,Resumen!$A$107:$A$110,Resumen!$A$112:$A$114)</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(Resumen!$C$90,Resumen!$C$92:$C$94,Resumen!$C$96:$C$99,Resumen!$C$101:$C$105,Resumen!$C$107:$C$110,Resumen!$C$112:$C$114)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1D7C-46D0-9CC9-3815CB02816D}"/>
            </c:ext>
          </c:extLst>
        </c:ser>
        <c:ser>
          <c:idx val="2"/>
          <c:order val="2"/>
          <c:spPr>
            <a:solidFill>
              <a:srgbClr val="FF0000"/>
            </a:solidFill>
            <a:ln>
              <a:noFill/>
            </a:ln>
            <a:effectLst/>
          </c:spPr>
          <c:invertIfNegative val="0"/>
          <c:cat>
            <c:strRef>
              <c:f>(Resumen!$A$90,Resumen!$A$92:$A$94,Resumen!$A$96:$A$99,Resumen!$A$101:$A$105,Resumen!$A$107:$A$110,Resumen!$A$112:$A$114)</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(Resumen!$D$90,Resumen!$D$92:$D$94,Resumen!$D$96:$D$99,Resumen!$D$101:$D$105,Resumen!$D$107:$D$110,Resumen!$D$112:$D$114)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1D7C-46D0-9CC9-3815CB02816D}"/>
            </c:ext>
          </c:extLst>
        </c:ser>
        <c:ser>
          <c:idx val="3"/>
          <c:order val="3"/>
          <c:spPr>
            <a:solidFill>
              <a:srgbClr val="C0C0C0"/>
            </a:solidFill>
            <a:ln>
              <a:noFill/>
            </a:ln>
            <a:effectLst/>
          </c:spPr>
          <c:invertIfNegative val="0"/>
          <c:cat>
            <c:strRef>
              <c:f>(Resumen!$A$90,Resumen!$A$92:$A$94,Resumen!$A$96:$A$99,Resumen!$A$101:$A$105,Resumen!$A$107:$A$110,Resumen!$A$112:$A$114)</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(Resumen!$E$90,Resumen!$E$92:$E$94,Resumen!$E$96:$E$99,Resumen!$E$101:$E$105,Resumen!$E$107:$E$110,Resumen!$E$112:$E$114)</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1D7C-46D0-9CC9-3815CB02816D}"/>
            </c:ext>
          </c:extLst>
        </c:ser>
        <c:ser>
          <c:idx val="4"/>
          <c:order val="4"/>
          <c:spPr>
            <a:solidFill>
              <a:schemeClr val="accent5"/>
            </a:solidFill>
            <a:ln>
              <a:noFill/>
            </a:ln>
            <a:effectLst/>
          </c:spPr>
          <c:invertIfNegative val="0"/>
          <c:cat>
            <c:strRef>
              <c:f>(Resumen!$A$90,Resumen!$A$92:$A$94,Resumen!$A$96:$A$99,Resumen!$A$101:$A$105,Resumen!$A$107:$A$110,Resumen!$A$112:$A$114)</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(Resumen!$F$90,Resumen!$F$92:$F$94,Resumen!$F$96:$F$99,Resumen!$F$101:$F$105,Resumen!$F$107:$F$110,Resumen!$F$112:$F$114)</c:f>
              <c:numCache>
                <c:formatCode>General</c:formatCode>
                <c:ptCount val="20"/>
              </c:numCache>
            </c:numRef>
          </c:val>
          <c:extLst>
            <c:ext xmlns:c16="http://schemas.microsoft.com/office/drawing/2014/chart" uri="{C3380CC4-5D6E-409C-BE32-E72D297353CC}">
              <c16:uniqueId val="{00000004-1D7C-46D0-9CC9-3815CB02816D}"/>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Resumen!$C$117</c:f>
          <c:strCache>
            <c:ptCount val="1"/>
            <c:pt idx="0">
              <c:v>Módulo 2 — Sector 4 -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16341949155545"/>
          <c:y val="0.13691185476815398"/>
          <c:w val="0.21266825895187949"/>
          <c:h val="0.83253258967629051"/>
        </c:manualLayout>
      </c:layout>
      <c:barChart>
        <c:barDir val="bar"/>
        <c:grouping val="percentStacked"/>
        <c:varyColors val="0"/>
        <c:ser>
          <c:idx val="0"/>
          <c:order val="0"/>
          <c:spPr>
            <a:solidFill>
              <a:srgbClr val="339966"/>
            </a:solidFill>
            <a:ln>
              <a:noFill/>
            </a:ln>
            <a:effectLst/>
          </c:spPr>
          <c:invertIfNegative val="0"/>
          <c:cat>
            <c:strRef>
              <c:f>(Resumen!$A$119,Resumen!$A$121:$A$123,Resumen!$A$125:$A$128,Resumen!$A$130:$A$134,Resumen!$A$136:$A$139,Resumen!$A$141:$A$143)</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(Resumen!$B$119,Resumen!$B$121:$B$123,Resumen!$B$125:$B$128,Resumen!$B$130:$B$134,Resumen!$B$136:$B$139,Resumen!$B$141:$B$143)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2C6-4058-9465-50177F9AF2F6}"/>
            </c:ext>
          </c:extLst>
        </c:ser>
        <c:ser>
          <c:idx val="1"/>
          <c:order val="1"/>
          <c:spPr>
            <a:solidFill>
              <a:srgbClr val="FFC000"/>
            </a:solidFill>
            <a:ln>
              <a:noFill/>
            </a:ln>
            <a:effectLst/>
          </c:spPr>
          <c:invertIfNegative val="0"/>
          <c:cat>
            <c:strRef>
              <c:f>(Resumen!$A$119,Resumen!$A$121:$A$123,Resumen!$A$125:$A$128,Resumen!$A$130:$A$134,Resumen!$A$136:$A$139,Resumen!$A$141:$A$143)</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(Resumen!$C$119,Resumen!$C$121:$C$123,Resumen!$C$125:$C$128,Resumen!$C$130:$C$134,Resumen!$C$136:$C$139,Resumen!$C$141:$C$143)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2C6-4058-9465-50177F9AF2F6}"/>
            </c:ext>
          </c:extLst>
        </c:ser>
        <c:ser>
          <c:idx val="2"/>
          <c:order val="2"/>
          <c:spPr>
            <a:solidFill>
              <a:srgbClr val="FF0000"/>
            </a:solidFill>
            <a:ln>
              <a:noFill/>
            </a:ln>
            <a:effectLst/>
          </c:spPr>
          <c:invertIfNegative val="0"/>
          <c:cat>
            <c:strRef>
              <c:f>(Resumen!$A$119,Resumen!$A$121:$A$123,Resumen!$A$125:$A$128,Resumen!$A$130:$A$134,Resumen!$A$136:$A$139,Resumen!$A$141:$A$143)</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(Resumen!$D$119,Resumen!$D$121:$D$123,Resumen!$D$125:$D$128,Resumen!$D$130:$D$134,Resumen!$D$136:$D$139,Resumen!$D$141:$D$143)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2C6-4058-9465-50177F9AF2F6}"/>
            </c:ext>
          </c:extLst>
        </c:ser>
        <c:ser>
          <c:idx val="3"/>
          <c:order val="3"/>
          <c:spPr>
            <a:solidFill>
              <a:srgbClr val="C0C0C0"/>
            </a:solidFill>
            <a:ln>
              <a:noFill/>
            </a:ln>
            <a:effectLst/>
          </c:spPr>
          <c:invertIfNegative val="0"/>
          <c:cat>
            <c:strRef>
              <c:f>(Resumen!$A$119,Resumen!$A$121:$A$123,Resumen!$A$125:$A$128,Resumen!$A$130:$A$134,Resumen!$A$136:$A$139,Resumen!$A$141:$A$143)</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(Resumen!$E$119,Resumen!$E$121:$E$123,Resumen!$E$125:$E$128,Resumen!$E$130:$E$134,Resumen!$E$136:$E$139,Resumen!$E$141:$E$143)</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2C6-4058-9465-50177F9AF2F6}"/>
            </c:ext>
          </c:extLst>
        </c:ser>
        <c:ser>
          <c:idx val="4"/>
          <c:order val="4"/>
          <c:spPr>
            <a:solidFill>
              <a:schemeClr val="accent5"/>
            </a:solidFill>
            <a:ln>
              <a:noFill/>
            </a:ln>
            <a:effectLst/>
          </c:spPr>
          <c:invertIfNegative val="0"/>
          <c:cat>
            <c:strRef>
              <c:f>(Resumen!$A$119,Resumen!$A$121:$A$123,Resumen!$A$125:$A$128,Resumen!$A$130:$A$134,Resumen!$A$136:$A$139,Resumen!$A$141:$A$143)</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(Resumen!$F$119,Resumen!$F$121:$F$123,Resumen!$F$125:$F$128,Resumen!$F$130:$F$134,Resumen!$F$136:$F$139,Resumen!$F$141:$F$143)</c:f>
              <c:numCache>
                <c:formatCode>General</c:formatCode>
                <c:ptCount val="20"/>
              </c:numCache>
            </c:numRef>
          </c:val>
          <c:extLst>
            <c:ext xmlns:c16="http://schemas.microsoft.com/office/drawing/2014/chart" uri="{C3380CC4-5D6E-409C-BE32-E72D297353CC}">
              <c16:uniqueId val="{00000004-B2C6-4058-9465-50177F9AF2F6}"/>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Resumen!$C$146</c:f>
          <c:strCache>
            <c:ptCount val="1"/>
            <c:pt idx="0">
              <c:v>Módulo 2 — Sector 5 -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16341949155545"/>
          <c:y val="0.13691185476815398"/>
          <c:w val="0.21146813893987829"/>
          <c:h val="0.83253258967629051"/>
        </c:manualLayout>
      </c:layout>
      <c:barChart>
        <c:barDir val="bar"/>
        <c:grouping val="percentStacked"/>
        <c:varyColors val="0"/>
        <c:ser>
          <c:idx val="0"/>
          <c:order val="0"/>
          <c:spPr>
            <a:solidFill>
              <a:srgbClr val="339966"/>
            </a:solidFill>
            <a:ln>
              <a:noFill/>
            </a:ln>
            <a:effectLst/>
          </c:spPr>
          <c:invertIfNegative val="0"/>
          <c:cat>
            <c:strRef>
              <c:f>(Resumen!$A$148,Resumen!$A$150:$A$152,Resumen!$A$154:$A$157,Resumen!$A$159:$A$163,Resumen!$A$165:$A$168,Resumen!$A$170:$A$172)</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(Resumen!$B$148,Resumen!$B$150:$B$152,Resumen!$B$154:$B$157,Resumen!$B$159:$B$163,Resumen!$B$165:$B$168,Resumen!$B$170:$B$172)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DF00-4B21-9160-05935092E097}"/>
            </c:ext>
          </c:extLst>
        </c:ser>
        <c:ser>
          <c:idx val="1"/>
          <c:order val="1"/>
          <c:spPr>
            <a:solidFill>
              <a:srgbClr val="FFCC00"/>
            </a:solidFill>
            <a:ln>
              <a:noFill/>
            </a:ln>
            <a:effectLst/>
          </c:spPr>
          <c:invertIfNegative val="0"/>
          <c:cat>
            <c:strRef>
              <c:f>(Resumen!$A$148,Resumen!$A$150:$A$152,Resumen!$A$154:$A$157,Resumen!$A$159:$A$163,Resumen!$A$165:$A$168,Resumen!$A$170:$A$172)</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(Resumen!$C$148,Resumen!$C$150:$C$152,Resumen!$C$154:$C$157,Resumen!$C$159:$C$163,Resumen!$C$165:$C$168,Resumen!$C$170:$C$172)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DF00-4B21-9160-05935092E097}"/>
            </c:ext>
          </c:extLst>
        </c:ser>
        <c:ser>
          <c:idx val="2"/>
          <c:order val="2"/>
          <c:spPr>
            <a:solidFill>
              <a:srgbClr val="FF0000"/>
            </a:solidFill>
            <a:ln>
              <a:noFill/>
            </a:ln>
            <a:effectLst/>
          </c:spPr>
          <c:invertIfNegative val="0"/>
          <c:cat>
            <c:strRef>
              <c:f>(Resumen!$A$148,Resumen!$A$150:$A$152,Resumen!$A$154:$A$157,Resumen!$A$159:$A$163,Resumen!$A$165:$A$168,Resumen!$A$170:$A$172)</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(Resumen!$D$148,Resumen!$D$150:$D$152,Resumen!$D$154:$D$157,Resumen!$D$159:$D$163,Resumen!$D$165:$D$168,Resumen!$D$170:$D$172)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DF00-4B21-9160-05935092E097}"/>
            </c:ext>
          </c:extLst>
        </c:ser>
        <c:ser>
          <c:idx val="3"/>
          <c:order val="3"/>
          <c:spPr>
            <a:solidFill>
              <a:srgbClr val="C0C0C0"/>
            </a:solidFill>
            <a:ln>
              <a:noFill/>
            </a:ln>
            <a:effectLst/>
          </c:spPr>
          <c:invertIfNegative val="0"/>
          <c:cat>
            <c:strRef>
              <c:f>(Resumen!$A$148,Resumen!$A$150:$A$152,Resumen!$A$154:$A$157,Resumen!$A$159:$A$163,Resumen!$A$165:$A$168,Resumen!$A$170:$A$172)</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(Resumen!$E$148,Resumen!$E$150:$E$152,Resumen!$E$154:$E$157,Resumen!$E$159:$E$163,Resumen!$E$165:$E$168,Resumen!$E$170:$E$172)</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DF00-4B21-9160-05935092E097}"/>
            </c:ext>
          </c:extLst>
        </c:ser>
        <c:ser>
          <c:idx val="4"/>
          <c:order val="4"/>
          <c:spPr>
            <a:solidFill>
              <a:schemeClr val="accent5"/>
            </a:solidFill>
            <a:ln>
              <a:noFill/>
            </a:ln>
            <a:effectLst/>
          </c:spPr>
          <c:invertIfNegative val="0"/>
          <c:cat>
            <c:strRef>
              <c:f>(Resumen!$A$148,Resumen!$A$150:$A$152,Resumen!$A$154:$A$157,Resumen!$A$159:$A$163,Resumen!$A$165:$A$168,Resumen!$A$170:$A$172)</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(Resumen!$F$148,Resumen!$F$150:$F$152,Resumen!$F$154:$F$157,Resumen!$F$159:$F$163,Resumen!$F$165:$F$168,Resumen!$F$170:$F$172)</c:f>
              <c:numCache>
                <c:formatCode>General</c:formatCode>
                <c:ptCount val="20"/>
              </c:numCache>
            </c:numRef>
          </c:val>
          <c:extLst>
            <c:ext xmlns:c16="http://schemas.microsoft.com/office/drawing/2014/chart" uri="{C3380CC4-5D6E-409C-BE32-E72D297353CC}">
              <c16:uniqueId val="{00000000-7380-4321-849B-A807EFE8F14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Resumen!$C$175</c:f>
          <c:strCache>
            <c:ptCount val="1"/>
            <c:pt idx="0">
              <c:v>Módulo 2 — Sector 6 -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523455495155811"/>
          <c:y val="0.13691185476815398"/>
          <c:w val="0.20786777890387464"/>
          <c:h val="0.83253258967629051"/>
        </c:manualLayout>
      </c:layout>
      <c:barChart>
        <c:barDir val="bar"/>
        <c:grouping val="percentStacked"/>
        <c:varyColors val="0"/>
        <c:ser>
          <c:idx val="0"/>
          <c:order val="0"/>
          <c:spPr>
            <a:solidFill>
              <a:srgbClr val="339966"/>
            </a:solidFill>
            <a:ln>
              <a:noFill/>
            </a:ln>
            <a:effectLst/>
          </c:spPr>
          <c:invertIfNegative val="0"/>
          <c:cat>
            <c:strRef>
              <c:f>(Resumen!$A$177,Resumen!$A$179:$A$181,Resumen!$A$183:$A$186,Resumen!$A$188:$A$192,Resumen!$A$194:$A$197,Resumen!$A$199:$A$201)</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(Resumen!$B$177,Resumen!$B$179:$B$181,Resumen!$B$183:$B$186,Resumen!$B$188:$B$192,Resumen!$B$194:$B$197,Resumen!$B$199:$B$201)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C76-4F40-89AF-8966E8B82252}"/>
            </c:ext>
          </c:extLst>
        </c:ser>
        <c:ser>
          <c:idx val="1"/>
          <c:order val="1"/>
          <c:spPr>
            <a:solidFill>
              <a:srgbClr val="FFC000"/>
            </a:solidFill>
            <a:ln>
              <a:noFill/>
            </a:ln>
            <a:effectLst/>
          </c:spPr>
          <c:invertIfNegative val="0"/>
          <c:cat>
            <c:strRef>
              <c:f>(Resumen!$A$177,Resumen!$A$179:$A$181,Resumen!$A$183:$A$186,Resumen!$A$188:$A$192,Resumen!$A$194:$A$197,Resumen!$A$199:$A$201)</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(Resumen!$C$177,Resumen!$C$179:$C$181,Resumen!$C$183:$C$186,Resumen!$C$188:$C$192,Resumen!$C$194:$C$197,Resumen!$C$199:$C$201)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C76-4F40-89AF-8966E8B82252}"/>
            </c:ext>
          </c:extLst>
        </c:ser>
        <c:ser>
          <c:idx val="2"/>
          <c:order val="2"/>
          <c:spPr>
            <a:solidFill>
              <a:srgbClr val="FF0000"/>
            </a:solidFill>
            <a:ln>
              <a:noFill/>
            </a:ln>
            <a:effectLst/>
          </c:spPr>
          <c:invertIfNegative val="0"/>
          <c:cat>
            <c:strRef>
              <c:f>(Resumen!$A$177,Resumen!$A$179:$A$181,Resumen!$A$183:$A$186,Resumen!$A$188:$A$192,Resumen!$A$194:$A$197,Resumen!$A$199:$A$201)</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(Resumen!$D$177,Resumen!$D$179:$D$181,Resumen!$D$183:$D$186,Resumen!$D$188:$D$192,Resumen!$D$194:$D$197,Resumen!$D$199:$D$201)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C76-4F40-89AF-8966E8B82252}"/>
            </c:ext>
          </c:extLst>
        </c:ser>
        <c:ser>
          <c:idx val="3"/>
          <c:order val="3"/>
          <c:spPr>
            <a:solidFill>
              <a:srgbClr val="C0C0C0"/>
            </a:solidFill>
            <a:ln>
              <a:noFill/>
            </a:ln>
            <a:effectLst/>
          </c:spPr>
          <c:invertIfNegative val="0"/>
          <c:cat>
            <c:strRef>
              <c:f>(Resumen!$A$177,Resumen!$A$179:$A$181,Resumen!$A$183:$A$186,Resumen!$A$188:$A$192,Resumen!$A$194:$A$197,Resumen!$A$199:$A$201)</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(Resumen!$E$177,Resumen!$E$179:$E$181,Resumen!$E$183:$E$186,Resumen!$E$188:$E$192,Resumen!$E$194:$E$197,Resumen!$E$199:$E$201)</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BC76-4F40-89AF-8966E8B82252}"/>
            </c:ext>
          </c:extLst>
        </c:ser>
        <c:ser>
          <c:idx val="4"/>
          <c:order val="4"/>
          <c:spPr>
            <a:solidFill>
              <a:schemeClr val="accent5"/>
            </a:solidFill>
            <a:ln>
              <a:noFill/>
            </a:ln>
            <a:effectLst/>
          </c:spPr>
          <c:invertIfNegative val="0"/>
          <c:cat>
            <c:strRef>
              <c:f>(Resumen!$A$177,Resumen!$A$179:$A$181,Resumen!$A$183:$A$186,Resumen!$A$188:$A$192,Resumen!$A$194:$A$197,Resumen!$A$199:$A$201)</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(Resumen!$F$177,Resumen!$F$179:$F$181,Resumen!$F$183:$F$186,Resumen!$F$188:$F$192,Resumen!$F$194:$F$197,Resumen!$F$199:$F$201)</c:f>
              <c:numCache>
                <c:formatCode>General</c:formatCode>
                <c:ptCount val="20"/>
              </c:numCache>
            </c:numRef>
          </c:val>
          <c:extLst>
            <c:ext xmlns:c16="http://schemas.microsoft.com/office/drawing/2014/chart" uri="{C3380CC4-5D6E-409C-BE32-E72D297353CC}">
              <c16:uniqueId val="{00000004-BC76-4F40-89AF-8966E8B82252}"/>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Resumen!$C$204</c:f>
          <c:strCache>
            <c:ptCount val="1"/>
            <c:pt idx="0">
              <c:v>Módulo 2 — Sector 7 -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28343149275557"/>
          <c:y val="0.13691185476815398"/>
          <c:w val="0.21146813893987829"/>
          <c:h val="0.83253258967629051"/>
        </c:manualLayout>
      </c:layout>
      <c:barChart>
        <c:barDir val="bar"/>
        <c:grouping val="percentStacked"/>
        <c:varyColors val="0"/>
        <c:ser>
          <c:idx val="0"/>
          <c:order val="0"/>
          <c:spPr>
            <a:solidFill>
              <a:srgbClr val="339966"/>
            </a:solidFill>
            <a:ln>
              <a:noFill/>
            </a:ln>
            <a:effectLst/>
          </c:spPr>
          <c:invertIfNegative val="0"/>
          <c:cat>
            <c:strRef>
              <c:f>(Resumen!$A$206,Resumen!$A$208:$A$210,Resumen!$A$212:$A$215,Resumen!$A$217:$A$221,Resumen!$A$223:$A$226,Resumen!$A$228:$A$230)</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(Resumen!$B$206,Resumen!$B$208:$B$210,Resumen!$B$212:$B$215,Resumen!$B$217:$B$221,Resumen!$B$223:$B$226,Resumen!$B$228:$B$230)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7F29-42EF-A045-0C72FA830CA3}"/>
            </c:ext>
          </c:extLst>
        </c:ser>
        <c:ser>
          <c:idx val="1"/>
          <c:order val="1"/>
          <c:spPr>
            <a:solidFill>
              <a:srgbClr val="FFCC00"/>
            </a:solidFill>
            <a:ln>
              <a:noFill/>
            </a:ln>
            <a:effectLst/>
          </c:spPr>
          <c:invertIfNegative val="0"/>
          <c:cat>
            <c:strRef>
              <c:f>(Resumen!$A$206,Resumen!$A$208:$A$210,Resumen!$A$212:$A$215,Resumen!$A$217:$A$221,Resumen!$A$223:$A$226,Resumen!$A$228:$A$230)</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(Resumen!$C$206,Resumen!$C$208:$C$210,Resumen!$C$212:$C$215,Resumen!$C$217:$C$221,Resumen!$C$223:$C$226,Resumen!$C$228:$C$230)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7F29-42EF-A045-0C72FA830CA3}"/>
            </c:ext>
          </c:extLst>
        </c:ser>
        <c:ser>
          <c:idx val="2"/>
          <c:order val="2"/>
          <c:spPr>
            <a:solidFill>
              <a:srgbClr val="FF0000"/>
            </a:solidFill>
            <a:ln>
              <a:noFill/>
            </a:ln>
            <a:effectLst/>
          </c:spPr>
          <c:invertIfNegative val="0"/>
          <c:cat>
            <c:strRef>
              <c:f>(Resumen!$A$206,Resumen!$A$208:$A$210,Resumen!$A$212:$A$215,Resumen!$A$217:$A$221,Resumen!$A$223:$A$226,Resumen!$A$228:$A$230)</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(Resumen!$D$206,Resumen!$D$208:$D$210,Resumen!$D$212:$D$215,Resumen!$D$217:$D$221,Resumen!$D$223:$D$226,Resumen!$D$228:$D$230)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7F29-42EF-A045-0C72FA830CA3}"/>
            </c:ext>
          </c:extLst>
        </c:ser>
        <c:ser>
          <c:idx val="3"/>
          <c:order val="3"/>
          <c:spPr>
            <a:solidFill>
              <a:srgbClr val="C0C0C0"/>
            </a:solidFill>
            <a:ln>
              <a:noFill/>
            </a:ln>
            <a:effectLst/>
          </c:spPr>
          <c:invertIfNegative val="0"/>
          <c:cat>
            <c:strRef>
              <c:f>(Resumen!$A$206,Resumen!$A$208:$A$210,Resumen!$A$212:$A$215,Resumen!$A$217:$A$221,Resumen!$A$223:$A$226,Resumen!$A$228:$A$230)</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(Resumen!$E$206,Resumen!$E$208:$E$210,Resumen!$E$212:$E$215,Resumen!$E$217:$E$221,Resumen!$E$223:$E$226,Resumen!$E$228:$E$230)</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7F29-42EF-A045-0C72FA830CA3}"/>
            </c:ext>
          </c:extLst>
        </c:ser>
        <c:ser>
          <c:idx val="4"/>
          <c:order val="4"/>
          <c:spPr>
            <a:solidFill>
              <a:schemeClr val="accent5"/>
            </a:solidFill>
            <a:ln>
              <a:noFill/>
            </a:ln>
            <a:effectLst/>
          </c:spPr>
          <c:invertIfNegative val="0"/>
          <c:cat>
            <c:strRef>
              <c:f>(Resumen!$A$206,Resumen!$A$208:$A$210,Resumen!$A$212:$A$215,Resumen!$A$217:$A$221,Resumen!$A$223:$A$226,Resumen!$A$228:$A$230)</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(Resumen!$F$206,Resumen!$F$208:$F$210,Resumen!$F$212:$F$215,Resumen!$F$217:$F$221,Resumen!$F$223:$F$226,Resumen!$F$228:$F$230)</c:f>
              <c:numCache>
                <c:formatCode>General</c:formatCode>
                <c:ptCount val="20"/>
              </c:numCache>
            </c:numRef>
          </c:val>
          <c:extLst>
            <c:ext xmlns:c16="http://schemas.microsoft.com/office/drawing/2014/chart" uri="{C3380CC4-5D6E-409C-BE32-E72D297353CC}">
              <c16:uniqueId val="{00000004-7F29-42EF-A045-0C72FA830CA3}"/>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800" b="0" i="0" baseline="0">
                <a:effectLst/>
              </a:rPr>
              <a:t>Módulo 1 - Resultados detallados</a:t>
            </a:r>
            <a:endParaRPr lang="fr-B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015482721699511"/>
          <c:y val="0.14908373227980981"/>
          <c:w val="0.21348598121985654"/>
          <c:h val="0.82064451317406384"/>
        </c:manualLayout>
      </c:layout>
      <c:barChart>
        <c:barDir val="bar"/>
        <c:grouping val="percentStacked"/>
        <c:varyColors val="0"/>
        <c:ser>
          <c:idx val="0"/>
          <c:order val="0"/>
          <c:spPr>
            <a:solidFill>
              <a:srgbClr val="339966"/>
            </a:solidFill>
            <a:ln>
              <a:noFill/>
            </a:ln>
            <a:effectLst/>
          </c:spPr>
          <c:invertIfNegative val="0"/>
          <c:cat>
            <c:strRef>
              <c:f>(Resumen!$A$5,Resumen!$A$7:$A$9,Resumen!$A$11:$A$13,Resumen!$A$15:$A$18,Resumen!$A$20:$A$25,Resumen!$A$27:$A$28)</c:f>
              <c:strCache>
                <c:ptCount val="19"/>
                <c:pt idx="0">
                  <c:v>Tema 1: Estrategia por país en materia de estadísticas</c:v>
                </c:pt>
                <c:pt idx="1">
                  <c:v>Q 1: Desarrollo estadístico como parte de la política nacional de desarrollo</c:v>
                </c:pt>
                <c:pt idx="2">
                  <c:v>Q 2: Situación del diseño y la aplicación de la ENDE u otro tipo de estrategia o plan estadístico</c:v>
                </c:pt>
                <c:pt idx="3">
                  <c:v>Tema 2: Organización del servicio nacional de seguridad</c:v>
                </c:pt>
                <c:pt idx="4">
                  <c:v>Q 1: Ley/Ley de Estadística y principios fundamentales de las estadísticas oficiales</c:v>
                </c:pt>
                <c:pt idx="5">
                  <c:v>Q 2: Organización y coordinación del sistema nacional estadístico</c:v>
                </c:pt>
                <c:pt idx="6">
                  <c:v>Tema 3: Adecuación de los recursos</c:v>
                </c:pt>
                <c:pt idx="7">
                  <c:v>Q 1: Personal </c:v>
                </c:pt>
                <c:pt idx="8">
                  <c:v>Q 2: Equipamiento</c:v>
                </c:pt>
                <c:pt idx="9">
                  <c:v>Q 3: Financiación</c:v>
                </c:pt>
                <c:pt idx="10">
                  <c:v>Tema 4: Factores determinantes de la calidad de los datos</c:v>
                </c:pt>
                <c:pt idx="11">
                  <c:v>Q 1: Compromiso de calidad</c:v>
                </c:pt>
                <c:pt idx="12">
                  <c:v>Q 2: Imparcialidad</c:v>
                </c:pt>
                <c:pt idx="13">
                  <c:v>Q 3: Objetividad </c:v>
                </c:pt>
                <c:pt idx="14">
                  <c:v>Q 4: Metodología sólida </c:v>
                </c:pt>
                <c:pt idx="15">
                  <c:v>Q 5: Exactitud y puntualidad</c:v>
                </c:pt>
                <c:pt idx="16">
                  <c:v>Tema 5: Relaciones con los usuarios </c:v>
                </c:pt>
                <c:pt idx="17">
                  <c:v>Q 1: Pertinencia</c:v>
                </c:pt>
                <c:pt idx="18">
                  <c:v>Q 2: Accesibilidad</c:v>
                </c:pt>
              </c:strCache>
            </c:strRef>
          </c:cat>
          <c:val>
            <c:numRef>
              <c:f>(Resumen!$B$5,Resumen!$B$7:$B$9,Resumen!$B$11:$B$13,Resumen!$B$15:$B$18,Resumen!$B$20:$B$25,Resumen!$B$27:$B$28)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8-1107-4D5F-9E67-C9D43BC739CA}"/>
            </c:ext>
          </c:extLst>
        </c:ser>
        <c:ser>
          <c:idx val="1"/>
          <c:order val="1"/>
          <c:spPr>
            <a:solidFill>
              <a:srgbClr val="FFCC00"/>
            </a:solidFill>
            <a:ln>
              <a:noFill/>
            </a:ln>
            <a:effectLst/>
          </c:spPr>
          <c:invertIfNegative val="0"/>
          <c:cat>
            <c:strRef>
              <c:f>(Resumen!$A$5,Resumen!$A$7:$A$9,Resumen!$A$11:$A$13,Resumen!$A$15:$A$18,Resumen!$A$20:$A$25,Resumen!$A$27:$A$28)</c:f>
              <c:strCache>
                <c:ptCount val="19"/>
                <c:pt idx="0">
                  <c:v>Tema 1: Estrategia por país en materia de estadísticas</c:v>
                </c:pt>
                <c:pt idx="1">
                  <c:v>Q 1: Desarrollo estadístico como parte de la política nacional de desarrollo</c:v>
                </c:pt>
                <c:pt idx="2">
                  <c:v>Q 2: Situación del diseño y la aplicación de la ENDE u otro tipo de estrategia o plan estadístico</c:v>
                </c:pt>
                <c:pt idx="3">
                  <c:v>Tema 2: Organización del servicio nacional de seguridad</c:v>
                </c:pt>
                <c:pt idx="4">
                  <c:v>Q 1: Ley/Ley de Estadística y principios fundamentales de las estadísticas oficiales</c:v>
                </c:pt>
                <c:pt idx="5">
                  <c:v>Q 2: Organización y coordinación del sistema nacional estadístico</c:v>
                </c:pt>
                <c:pt idx="6">
                  <c:v>Tema 3: Adecuación de los recursos</c:v>
                </c:pt>
                <c:pt idx="7">
                  <c:v>Q 1: Personal </c:v>
                </c:pt>
                <c:pt idx="8">
                  <c:v>Q 2: Equipamiento</c:v>
                </c:pt>
                <c:pt idx="9">
                  <c:v>Q 3: Financiación</c:v>
                </c:pt>
                <c:pt idx="10">
                  <c:v>Tema 4: Factores determinantes de la calidad de los datos</c:v>
                </c:pt>
                <c:pt idx="11">
                  <c:v>Q 1: Compromiso de calidad</c:v>
                </c:pt>
                <c:pt idx="12">
                  <c:v>Q 2: Imparcialidad</c:v>
                </c:pt>
                <c:pt idx="13">
                  <c:v>Q 3: Objetividad </c:v>
                </c:pt>
                <c:pt idx="14">
                  <c:v>Q 4: Metodología sólida </c:v>
                </c:pt>
                <c:pt idx="15">
                  <c:v>Q 5: Exactitud y puntualidad</c:v>
                </c:pt>
                <c:pt idx="16">
                  <c:v>Tema 5: Relaciones con los usuarios </c:v>
                </c:pt>
                <c:pt idx="17">
                  <c:v>Q 1: Pertinencia</c:v>
                </c:pt>
                <c:pt idx="18">
                  <c:v>Q 2: Accesibilidad</c:v>
                </c:pt>
              </c:strCache>
            </c:strRef>
          </c:cat>
          <c:val>
            <c:numRef>
              <c:f>(Resumen!$C$5,Resumen!$C$7:$C$9,Resumen!$C$11:$C$13,Resumen!$C$15:$C$18,Resumen!$C$20:$C$25,Resumen!$C$27:$C$28)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9-1107-4D5F-9E67-C9D43BC739CA}"/>
            </c:ext>
          </c:extLst>
        </c:ser>
        <c:ser>
          <c:idx val="2"/>
          <c:order val="2"/>
          <c:spPr>
            <a:solidFill>
              <a:srgbClr val="FF0000"/>
            </a:solidFill>
            <a:ln>
              <a:noFill/>
            </a:ln>
            <a:effectLst/>
          </c:spPr>
          <c:invertIfNegative val="0"/>
          <c:cat>
            <c:strRef>
              <c:f>(Resumen!$A$5,Resumen!$A$7:$A$9,Resumen!$A$11:$A$13,Resumen!$A$15:$A$18,Resumen!$A$20:$A$25,Resumen!$A$27:$A$28)</c:f>
              <c:strCache>
                <c:ptCount val="19"/>
                <c:pt idx="0">
                  <c:v>Tema 1: Estrategia por país en materia de estadísticas</c:v>
                </c:pt>
                <c:pt idx="1">
                  <c:v>Q 1: Desarrollo estadístico como parte de la política nacional de desarrollo</c:v>
                </c:pt>
                <c:pt idx="2">
                  <c:v>Q 2: Situación del diseño y la aplicación de la ENDE u otro tipo de estrategia o plan estadístico</c:v>
                </c:pt>
                <c:pt idx="3">
                  <c:v>Tema 2: Organización del servicio nacional de seguridad</c:v>
                </c:pt>
                <c:pt idx="4">
                  <c:v>Q 1: Ley/Ley de Estadística y principios fundamentales de las estadísticas oficiales</c:v>
                </c:pt>
                <c:pt idx="5">
                  <c:v>Q 2: Organización y coordinación del sistema nacional estadístico</c:v>
                </c:pt>
                <c:pt idx="6">
                  <c:v>Tema 3: Adecuación de los recursos</c:v>
                </c:pt>
                <c:pt idx="7">
                  <c:v>Q 1: Personal </c:v>
                </c:pt>
                <c:pt idx="8">
                  <c:v>Q 2: Equipamiento</c:v>
                </c:pt>
                <c:pt idx="9">
                  <c:v>Q 3: Financiación</c:v>
                </c:pt>
                <c:pt idx="10">
                  <c:v>Tema 4: Factores determinantes de la calidad de los datos</c:v>
                </c:pt>
                <c:pt idx="11">
                  <c:v>Q 1: Compromiso de calidad</c:v>
                </c:pt>
                <c:pt idx="12">
                  <c:v>Q 2: Imparcialidad</c:v>
                </c:pt>
                <c:pt idx="13">
                  <c:v>Q 3: Objetividad </c:v>
                </c:pt>
                <c:pt idx="14">
                  <c:v>Q 4: Metodología sólida </c:v>
                </c:pt>
                <c:pt idx="15">
                  <c:v>Q 5: Exactitud y puntualidad</c:v>
                </c:pt>
                <c:pt idx="16">
                  <c:v>Tema 5: Relaciones con los usuarios </c:v>
                </c:pt>
                <c:pt idx="17">
                  <c:v>Q 1: Pertinencia</c:v>
                </c:pt>
                <c:pt idx="18">
                  <c:v>Q 2: Accesibilidad</c:v>
                </c:pt>
              </c:strCache>
            </c:strRef>
          </c:cat>
          <c:val>
            <c:numRef>
              <c:f>(Resumen!$D$5,Resumen!$D$7:$D$9,Resumen!$D$11:$D$13,Resumen!$D$15:$D$18,Resumen!$D$20:$D$25,Resumen!$D$27:$D$28)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A-1107-4D5F-9E67-C9D43BC739CA}"/>
            </c:ext>
          </c:extLst>
        </c:ser>
        <c:ser>
          <c:idx val="3"/>
          <c:order val="3"/>
          <c:spPr>
            <a:solidFill>
              <a:srgbClr val="C0C0C0"/>
            </a:solidFill>
            <a:ln>
              <a:noFill/>
            </a:ln>
            <a:effectLst/>
          </c:spPr>
          <c:invertIfNegative val="0"/>
          <c:cat>
            <c:strRef>
              <c:f>(Resumen!$A$5,Resumen!$A$7:$A$9,Resumen!$A$11:$A$13,Resumen!$A$15:$A$18,Resumen!$A$20:$A$25,Resumen!$A$27:$A$28)</c:f>
              <c:strCache>
                <c:ptCount val="19"/>
                <c:pt idx="0">
                  <c:v>Tema 1: Estrategia por país en materia de estadísticas</c:v>
                </c:pt>
                <c:pt idx="1">
                  <c:v>Q 1: Desarrollo estadístico como parte de la política nacional de desarrollo</c:v>
                </c:pt>
                <c:pt idx="2">
                  <c:v>Q 2: Situación del diseño y la aplicación de la ENDE u otro tipo de estrategia o plan estadístico</c:v>
                </c:pt>
                <c:pt idx="3">
                  <c:v>Tema 2: Organización del servicio nacional de seguridad</c:v>
                </c:pt>
                <c:pt idx="4">
                  <c:v>Q 1: Ley/Ley de Estadística y principios fundamentales de las estadísticas oficiales</c:v>
                </c:pt>
                <c:pt idx="5">
                  <c:v>Q 2: Organización y coordinación del sistema nacional estadístico</c:v>
                </c:pt>
                <c:pt idx="6">
                  <c:v>Tema 3: Adecuación de los recursos</c:v>
                </c:pt>
                <c:pt idx="7">
                  <c:v>Q 1: Personal </c:v>
                </c:pt>
                <c:pt idx="8">
                  <c:v>Q 2: Equipamiento</c:v>
                </c:pt>
                <c:pt idx="9">
                  <c:v>Q 3: Financiación</c:v>
                </c:pt>
                <c:pt idx="10">
                  <c:v>Tema 4: Factores determinantes de la calidad de los datos</c:v>
                </c:pt>
                <c:pt idx="11">
                  <c:v>Q 1: Compromiso de calidad</c:v>
                </c:pt>
                <c:pt idx="12">
                  <c:v>Q 2: Imparcialidad</c:v>
                </c:pt>
                <c:pt idx="13">
                  <c:v>Q 3: Objetividad </c:v>
                </c:pt>
                <c:pt idx="14">
                  <c:v>Q 4: Metodología sólida </c:v>
                </c:pt>
                <c:pt idx="15">
                  <c:v>Q 5: Exactitud y puntualidad</c:v>
                </c:pt>
                <c:pt idx="16">
                  <c:v>Tema 5: Relaciones con los usuarios </c:v>
                </c:pt>
                <c:pt idx="17">
                  <c:v>Q 1: Pertinencia</c:v>
                </c:pt>
                <c:pt idx="18">
                  <c:v>Q 2: Accesibilidad</c:v>
                </c:pt>
              </c:strCache>
            </c:strRef>
          </c:cat>
          <c:val>
            <c:numRef>
              <c:f>(Resumen!$E$5,Resumen!$E$7:$E$9,Resumen!$E$11:$E$13,Resumen!$E$15:$E$18,Resumen!$E$20:$E$25,Resumen!$E$27:$E$28)</c:f>
              <c:numCache>
                <c:formatCode>General</c:formatCode>
                <c:ptCount val="19"/>
                <c:pt idx="1">
                  <c:v>4</c:v>
                </c:pt>
                <c:pt idx="2">
                  <c:v>5</c:v>
                </c:pt>
                <c:pt idx="4">
                  <c:v>6</c:v>
                </c:pt>
                <c:pt idx="5">
                  <c:v>7</c:v>
                </c:pt>
                <c:pt idx="7">
                  <c:v>4</c:v>
                </c:pt>
                <c:pt idx="8">
                  <c:v>3</c:v>
                </c:pt>
                <c:pt idx="9">
                  <c:v>4</c:v>
                </c:pt>
                <c:pt idx="11">
                  <c:v>5</c:v>
                </c:pt>
                <c:pt idx="12">
                  <c:v>4</c:v>
                </c:pt>
                <c:pt idx="13">
                  <c:v>3</c:v>
                </c:pt>
                <c:pt idx="14">
                  <c:v>4</c:v>
                </c:pt>
                <c:pt idx="15">
                  <c:v>2</c:v>
                </c:pt>
                <c:pt idx="17">
                  <c:v>2</c:v>
                </c:pt>
                <c:pt idx="18">
                  <c:v>5</c:v>
                </c:pt>
              </c:numCache>
            </c:numRef>
          </c:val>
          <c:extLst>
            <c:ext xmlns:c16="http://schemas.microsoft.com/office/drawing/2014/chart" uri="{C3380CC4-5D6E-409C-BE32-E72D297353CC}">
              <c16:uniqueId val="{0000000B-1107-4D5F-9E67-C9D43BC739CA}"/>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Resumen!$C$233</c:f>
          <c:strCache>
            <c:ptCount val="1"/>
            <c:pt idx="0">
              <c:v>Módulo 2 — Sector 8 -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28343149275557"/>
          <c:y val="0.13691185476815398"/>
          <c:w val="0.21026801892787708"/>
          <c:h val="0.83253258967629051"/>
        </c:manualLayout>
      </c:layout>
      <c:barChart>
        <c:barDir val="bar"/>
        <c:grouping val="percentStacked"/>
        <c:varyColors val="0"/>
        <c:ser>
          <c:idx val="0"/>
          <c:order val="0"/>
          <c:spPr>
            <a:solidFill>
              <a:srgbClr val="339966"/>
            </a:solidFill>
            <a:ln>
              <a:noFill/>
            </a:ln>
            <a:effectLst/>
          </c:spPr>
          <c:invertIfNegative val="0"/>
          <c:cat>
            <c:strRef>
              <c:f>(Resumen!$A$235,Resumen!$A$237:$A$239,Resumen!$A$241:$A$244,Resumen!$A$246:$A$250,Resumen!$A$252:$A$255,Resumen!$A$257:$A$259)</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(Resumen!$B$235,Resumen!$B$237:$B$239,Resumen!$B$241:$B$244,Resumen!$B$246:$B$250,Resumen!$B$252:$B$255,Resumen!$B$257:$B$259)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C5D-43D7-A577-D6C997B9E1C1}"/>
            </c:ext>
          </c:extLst>
        </c:ser>
        <c:ser>
          <c:idx val="1"/>
          <c:order val="1"/>
          <c:spPr>
            <a:solidFill>
              <a:srgbClr val="FFCC00"/>
            </a:solidFill>
            <a:ln>
              <a:noFill/>
            </a:ln>
            <a:effectLst/>
          </c:spPr>
          <c:invertIfNegative val="0"/>
          <c:cat>
            <c:strRef>
              <c:f>(Resumen!$A$235,Resumen!$A$237:$A$239,Resumen!$A$241:$A$244,Resumen!$A$246:$A$250,Resumen!$A$252:$A$255,Resumen!$A$257:$A$259)</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(Resumen!$C$235,Resumen!$C$237:$C$239,Resumen!$C$241:$C$244,Resumen!$C$246:$C$250,Resumen!$C$252:$C$255,Resumen!$C$257:$C$259)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C5D-43D7-A577-D6C997B9E1C1}"/>
            </c:ext>
          </c:extLst>
        </c:ser>
        <c:ser>
          <c:idx val="2"/>
          <c:order val="2"/>
          <c:spPr>
            <a:solidFill>
              <a:srgbClr val="FF0000"/>
            </a:solidFill>
            <a:ln>
              <a:noFill/>
            </a:ln>
            <a:effectLst/>
          </c:spPr>
          <c:invertIfNegative val="0"/>
          <c:cat>
            <c:strRef>
              <c:f>(Resumen!$A$235,Resumen!$A$237:$A$239,Resumen!$A$241:$A$244,Resumen!$A$246:$A$250,Resumen!$A$252:$A$255,Resumen!$A$257:$A$259)</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(Resumen!$D$235,Resumen!$D$237:$D$239,Resumen!$D$241:$D$244,Resumen!$D$246:$D$250,Resumen!$D$252:$D$255,Resumen!$D$257:$D$259)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C5D-43D7-A577-D6C997B9E1C1}"/>
            </c:ext>
          </c:extLst>
        </c:ser>
        <c:ser>
          <c:idx val="3"/>
          <c:order val="3"/>
          <c:spPr>
            <a:solidFill>
              <a:srgbClr val="C0C0C0"/>
            </a:solidFill>
            <a:ln>
              <a:noFill/>
            </a:ln>
            <a:effectLst/>
          </c:spPr>
          <c:invertIfNegative val="0"/>
          <c:cat>
            <c:strRef>
              <c:f>(Resumen!$A$235,Resumen!$A$237:$A$239,Resumen!$A$241:$A$244,Resumen!$A$246:$A$250,Resumen!$A$252:$A$255,Resumen!$A$257:$A$259)</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(Resumen!$E$235,Resumen!$E$237:$E$239,Resumen!$E$241:$E$244,Resumen!$E$246:$E$250,Resumen!$E$252:$E$255,Resumen!$E$257:$E$259)</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C5D-43D7-A577-D6C997B9E1C1}"/>
            </c:ext>
          </c:extLst>
        </c:ser>
        <c:ser>
          <c:idx val="4"/>
          <c:order val="4"/>
          <c:spPr>
            <a:solidFill>
              <a:schemeClr val="accent5"/>
            </a:solidFill>
            <a:ln>
              <a:noFill/>
            </a:ln>
            <a:effectLst/>
          </c:spPr>
          <c:invertIfNegative val="0"/>
          <c:cat>
            <c:strRef>
              <c:f>(Resumen!$A$235,Resumen!$A$237:$A$239,Resumen!$A$241:$A$244,Resumen!$A$246:$A$250,Resumen!$A$252:$A$255,Resumen!$A$257:$A$259)</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(Resumen!$F$235,Resumen!$F$237:$F$239,Resumen!$F$241:$F$244,Resumen!$F$246:$F$250,Resumen!$F$252:$F$255,Resumen!$F$257:$F$259)</c:f>
              <c:numCache>
                <c:formatCode>General</c:formatCode>
                <c:ptCount val="20"/>
              </c:numCache>
            </c:numRef>
          </c:val>
          <c:extLst>
            <c:ext xmlns:c16="http://schemas.microsoft.com/office/drawing/2014/chart" uri="{C3380CC4-5D6E-409C-BE32-E72D297353CC}">
              <c16:uniqueId val="{00000004-0C5D-43D7-A577-D6C997B9E1C1}"/>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Resumen!$C$262</c:f>
          <c:strCache>
            <c:ptCount val="1"/>
            <c:pt idx="0">
              <c:v>Módulo 2 — Sector 9 -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043407490355329"/>
          <c:y val="0.13691185476815398"/>
          <c:w val="0.2138683789638807"/>
          <c:h val="0.83253258967629051"/>
        </c:manualLayout>
      </c:layout>
      <c:barChart>
        <c:barDir val="bar"/>
        <c:grouping val="percentStacked"/>
        <c:varyColors val="0"/>
        <c:ser>
          <c:idx val="0"/>
          <c:order val="0"/>
          <c:spPr>
            <a:solidFill>
              <a:srgbClr val="339966"/>
            </a:solidFill>
            <a:ln>
              <a:noFill/>
            </a:ln>
            <a:effectLst/>
          </c:spPr>
          <c:invertIfNegative val="0"/>
          <c:cat>
            <c:strRef>
              <c:f>(Resumen!$A$264,Resumen!$A$266:$A$268,Resumen!$A$270:$A$273,Resumen!$A$275:$A$279,Resumen!$A$281:$A$284,Resumen!$A$286:$A$288)</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(Resumen!$B$264,Resumen!$B$266:$B$268,Resumen!$B$270:$B$273,Resumen!$B$275:$B$279,Resumen!$B$281:$B$284,Resumen!$B$286:$B$288)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EFCE-4428-B9E0-F9B9E6C4EA30}"/>
            </c:ext>
          </c:extLst>
        </c:ser>
        <c:ser>
          <c:idx val="1"/>
          <c:order val="1"/>
          <c:spPr>
            <a:solidFill>
              <a:srgbClr val="FFC000"/>
            </a:solidFill>
            <a:ln>
              <a:noFill/>
            </a:ln>
            <a:effectLst/>
          </c:spPr>
          <c:invertIfNegative val="0"/>
          <c:cat>
            <c:strRef>
              <c:f>(Resumen!$A$264,Resumen!$A$266:$A$268,Resumen!$A$270:$A$273,Resumen!$A$275:$A$279,Resumen!$A$281:$A$284,Resumen!$A$286:$A$288)</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(Resumen!$C$264,Resumen!$C$266:$C$268,Resumen!$C$270:$C$273,Resumen!$C$275:$C$279,Resumen!$C$281:$C$284,Resumen!$C$286:$C$288)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EFCE-4428-B9E0-F9B9E6C4EA30}"/>
            </c:ext>
          </c:extLst>
        </c:ser>
        <c:ser>
          <c:idx val="2"/>
          <c:order val="2"/>
          <c:spPr>
            <a:solidFill>
              <a:srgbClr val="FF0000"/>
            </a:solidFill>
            <a:ln>
              <a:noFill/>
            </a:ln>
            <a:effectLst/>
          </c:spPr>
          <c:invertIfNegative val="0"/>
          <c:cat>
            <c:strRef>
              <c:f>(Resumen!$A$264,Resumen!$A$266:$A$268,Resumen!$A$270:$A$273,Resumen!$A$275:$A$279,Resumen!$A$281:$A$284,Resumen!$A$286:$A$288)</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(Resumen!$D$264,Resumen!$D$266:$D$268,Resumen!$D$270:$D$273,Resumen!$D$275:$D$279,Resumen!$D$281:$D$284,Resumen!$D$286:$D$288)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EFCE-4428-B9E0-F9B9E6C4EA30}"/>
            </c:ext>
          </c:extLst>
        </c:ser>
        <c:ser>
          <c:idx val="3"/>
          <c:order val="3"/>
          <c:spPr>
            <a:solidFill>
              <a:srgbClr val="C0C0C0"/>
            </a:solidFill>
            <a:ln>
              <a:noFill/>
            </a:ln>
            <a:effectLst/>
          </c:spPr>
          <c:invertIfNegative val="0"/>
          <c:cat>
            <c:strRef>
              <c:f>(Resumen!$A$264,Resumen!$A$266:$A$268,Resumen!$A$270:$A$273,Resumen!$A$275:$A$279,Resumen!$A$281:$A$284,Resumen!$A$286:$A$288)</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(Resumen!$E$264,Resumen!$E$266:$E$268,Resumen!$E$270:$E$273,Resumen!$E$275:$E$279,Resumen!$E$281:$E$284,Resumen!$E$286:$E$288)</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EFCE-4428-B9E0-F9B9E6C4EA30}"/>
            </c:ext>
          </c:extLst>
        </c:ser>
        <c:ser>
          <c:idx val="4"/>
          <c:order val="4"/>
          <c:spPr>
            <a:solidFill>
              <a:schemeClr val="accent5"/>
            </a:solidFill>
            <a:ln>
              <a:noFill/>
            </a:ln>
            <a:effectLst/>
          </c:spPr>
          <c:invertIfNegative val="0"/>
          <c:cat>
            <c:strRef>
              <c:f>(Resumen!$A$264,Resumen!$A$266:$A$268,Resumen!$A$270:$A$273,Resumen!$A$275:$A$279,Resumen!$A$281:$A$284,Resumen!$A$286:$A$288)</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(Resumen!$F$264,Resumen!$F$266:$F$268,Resumen!$F$270:$F$273,Resumen!$F$275:$F$279,Resumen!$F$281:$F$284,Resumen!$F$286:$F$288)</c:f>
              <c:numCache>
                <c:formatCode>General</c:formatCode>
                <c:ptCount val="20"/>
              </c:numCache>
            </c:numRef>
          </c:val>
          <c:extLst>
            <c:ext xmlns:c16="http://schemas.microsoft.com/office/drawing/2014/chart" uri="{C3380CC4-5D6E-409C-BE32-E72D297353CC}">
              <c16:uniqueId val="{00000004-EFCE-4428-B9E0-F9B9E6C4EA30}"/>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Resumen!$C$291</c:f>
          <c:strCache>
            <c:ptCount val="1"/>
            <c:pt idx="0">
              <c:v>Módulo 2 — Sector 10 - Resultados detallados</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28343149275557"/>
          <c:y val="0.13691185476815398"/>
          <c:w val="0.21146813893987829"/>
          <c:h val="0.83253258967629051"/>
        </c:manualLayout>
      </c:layout>
      <c:barChart>
        <c:barDir val="bar"/>
        <c:grouping val="percentStacked"/>
        <c:varyColors val="0"/>
        <c:ser>
          <c:idx val="0"/>
          <c:order val="0"/>
          <c:spPr>
            <a:solidFill>
              <a:srgbClr val="339966"/>
            </a:solidFill>
            <a:ln>
              <a:noFill/>
            </a:ln>
            <a:effectLst/>
          </c:spPr>
          <c:invertIfNegative val="0"/>
          <c:cat>
            <c:strRef>
              <c:f>(Resumen!$A$293,Resumen!$A$295:$A$297,Resumen!$A$299:$A$302,Resumen!$A$304:$A$308,Resumen!$A$310:$A$313,Resumen!$A$315:$A$317)</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(Resumen!$B$293,Resumen!$B$295:$B$297,Resumen!$B$299:$B$302,Resumen!$B$304:$B$308,Resumen!$B$310:$B$313,Resumen!$B$315:$B$317)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5FDD-4135-9D89-B9B778B08F94}"/>
            </c:ext>
          </c:extLst>
        </c:ser>
        <c:ser>
          <c:idx val="1"/>
          <c:order val="1"/>
          <c:spPr>
            <a:solidFill>
              <a:srgbClr val="FFC000"/>
            </a:solidFill>
            <a:ln>
              <a:noFill/>
            </a:ln>
            <a:effectLst/>
          </c:spPr>
          <c:invertIfNegative val="0"/>
          <c:cat>
            <c:strRef>
              <c:f>(Resumen!$A$293,Resumen!$A$295:$A$297,Resumen!$A$299:$A$302,Resumen!$A$304:$A$308,Resumen!$A$310:$A$313,Resumen!$A$315:$A$317)</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(Resumen!$C$293,Resumen!$C$295:$C$297,Resumen!$C$299:$C$302,Resumen!$C$304:$C$308,Resumen!$C$310:$C$313,Resumen!$C$315:$C$317)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5FDD-4135-9D89-B9B778B08F94}"/>
            </c:ext>
          </c:extLst>
        </c:ser>
        <c:ser>
          <c:idx val="2"/>
          <c:order val="2"/>
          <c:spPr>
            <a:solidFill>
              <a:srgbClr val="FF0000"/>
            </a:solidFill>
            <a:ln>
              <a:noFill/>
            </a:ln>
            <a:effectLst/>
          </c:spPr>
          <c:invertIfNegative val="0"/>
          <c:cat>
            <c:strRef>
              <c:f>(Resumen!$A$293,Resumen!$A$295:$A$297,Resumen!$A$299:$A$302,Resumen!$A$304:$A$308,Resumen!$A$310:$A$313,Resumen!$A$315:$A$317)</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(Resumen!$D$293,Resumen!$D$295:$D$297,Resumen!$D$299:$D$302,Resumen!$D$304:$D$308,Resumen!$D$310:$D$313,Resumen!$D$315:$D$317)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5FDD-4135-9D89-B9B778B08F94}"/>
            </c:ext>
          </c:extLst>
        </c:ser>
        <c:ser>
          <c:idx val="3"/>
          <c:order val="3"/>
          <c:spPr>
            <a:solidFill>
              <a:srgbClr val="C0C0C0"/>
            </a:solidFill>
            <a:ln>
              <a:noFill/>
            </a:ln>
            <a:effectLst/>
          </c:spPr>
          <c:invertIfNegative val="0"/>
          <c:cat>
            <c:strRef>
              <c:f>(Resumen!$A$293,Resumen!$A$295:$A$297,Resumen!$A$299:$A$302,Resumen!$A$304:$A$308,Resumen!$A$310:$A$313,Resumen!$A$315:$A$317)</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(Resumen!$E$293,Resumen!$E$295:$E$297,Resumen!$E$299:$E$302,Resumen!$E$304:$E$308,Resumen!$E$310:$E$313,Resumen!$E$315:$E$317)</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5FDD-4135-9D89-B9B778B08F9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Resumen!$B$30</c:f>
          <c:strCache>
            <c:ptCount val="1"/>
            <c:pt idx="0">
              <c:v>Módulo 2 — Sector 1 -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87CC-4C7C-9DCE-A1E3F8CD8A36}"/>
              </c:ext>
            </c:extLst>
          </c:dPt>
          <c:cat>
            <c:strRef>
              <c:f>(Resumen!$A$33,Resumen!$A$37,Resumen!$A$42,Resumen!$A$48,Resumen!$A$53)</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(Resumen!$B$33,Resumen!$B$37,Resumen!$B$42,Resumen!$B$48,Resumen!$B$53)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65-402C-B718-D1764102BD9F}"/>
            </c:ext>
          </c:extLst>
        </c:ser>
        <c:ser>
          <c:idx val="1"/>
          <c:order val="1"/>
          <c:spPr>
            <a:solidFill>
              <a:srgbClr val="FFCC00"/>
            </a:solidFill>
            <a:ln>
              <a:noFill/>
            </a:ln>
            <a:effectLst/>
          </c:spPr>
          <c:invertIfNegative val="0"/>
          <c:dPt>
            <c:idx val="1"/>
            <c:invertIfNegative val="0"/>
            <c:bubble3D val="0"/>
            <c:spPr>
              <a:solidFill>
                <a:srgbClr val="FFCC00"/>
              </a:solidFill>
              <a:ln>
                <a:noFill/>
              </a:ln>
              <a:effectLst/>
            </c:spPr>
            <c:extLst>
              <c:ext xmlns:c16="http://schemas.microsoft.com/office/drawing/2014/chart" uri="{C3380CC4-5D6E-409C-BE32-E72D297353CC}">
                <c16:uniqueId val="{00000003-87CC-4C7C-9DCE-A1E3F8CD8A36}"/>
              </c:ext>
            </c:extLst>
          </c:dPt>
          <c:cat>
            <c:strRef>
              <c:f>(Resumen!$A$33,Resumen!$A$37,Resumen!$A$42,Resumen!$A$48,Resumen!$A$53)</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(Resumen!$C$33,Resumen!$C$37,Resumen!$C$42,Resumen!$C$48,Resumen!$C$53)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65-402C-B718-D1764102BD9F}"/>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5-87CC-4C7C-9DCE-A1E3F8CD8A36}"/>
              </c:ext>
            </c:extLst>
          </c:dPt>
          <c:cat>
            <c:strRef>
              <c:f>(Resumen!$A$33,Resumen!$A$37,Resumen!$A$42,Resumen!$A$48,Resumen!$A$53)</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(Resumen!$D$33,Resumen!$D$37,Resumen!$D$42,Resumen!$D$48,Resumen!$D$53)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65-402C-B718-D1764102BD9F}"/>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7-87CC-4C7C-9DCE-A1E3F8CD8A36}"/>
              </c:ext>
            </c:extLst>
          </c:dPt>
          <c:cat>
            <c:strRef>
              <c:f>(Resumen!$A$33,Resumen!$A$37,Resumen!$A$42,Resumen!$A$48,Resumen!$A$53)</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(Resumen!$E$33,Resumen!$E$37,Resumen!$E$42,Resumen!$E$48,Resumen!$E$53)</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3-EB65-402C-B718-D1764102BD9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Resumen!$C$30</c:f>
          <c:strCache>
            <c:ptCount val="1"/>
            <c:pt idx="0">
              <c:v>Módulo 2 — Sector 1 - Resultados detallados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999995270862757"/>
          <c:y val="0.12857852143482065"/>
          <c:w val="0.21185808042162266"/>
          <c:h val="0.83253258967629051"/>
        </c:manualLayout>
      </c:layout>
      <c:barChart>
        <c:barDir val="bar"/>
        <c:grouping val="percentStacked"/>
        <c:varyColors val="0"/>
        <c:ser>
          <c:idx val="0"/>
          <c:order val="0"/>
          <c:spPr>
            <a:solidFill>
              <a:srgbClr val="339966"/>
            </a:solidFill>
            <a:ln>
              <a:noFill/>
            </a:ln>
            <a:effectLst/>
          </c:spPr>
          <c:invertIfNegative val="0"/>
          <c:cat>
            <c:strRef>
              <c:f>(Resumen!$A$32,Resumen!$A$34:$A$36,Resumen!$A$38:$A$41,Resumen!$A$43:$A$47,Resumen!$A$49:$A$52,Resumen!$A$54:$A$56)</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(Resumen!$B$32,Resumen!$B$34:$B$36,Resumen!$B$38:$B$41,Resumen!$B$43:$B$47,Resumen!$B$49:$B$52,Resumen!$B$54:$B$56)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3340-4FAA-8DB9-AE96DFCF6B2B}"/>
            </c:ext>
          </c:extLst>
        </c:ser>
        <c:ser>
          <c:idx val="1"/>
          <c:order val="1"/>
          <c:spPr>
            <a:solidFill>
              <a:srgbClr val="FFCC00"/>
            </a:solidFill>
            <a:ln>
              <a:noFill/>
            </a:ln>
            <a:effectLst/>
          </c:spPr>
          <c:invertIfNegative val="0"/>
          <c:cat>
            <c:strRef>
              <c:f>(Resumen!$A$32,Resumen!$A$34:$A$36,Resumen!$A$38:$A$41,Resumen!$A$43:$A$47,Resumen!$A$49:$A$52,Resumen!$A$54:$A$56)</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(Resumen!$C$32,Resumen!$C$34:$C$36,Resumen!$C$38:$C$41,Resumen!$C$43:$C$47,Resumen!$C$49:$C$52,Resumen!$C$54:$C$56)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3340-4FAA-8DB9-AE96DFCF6B2B}"/>
            </c:ext>
          </c:extLst>
        </c:ser>
        <c:ser>
          <c:idx val="2"/>
          <c:order val="2"/>
          <c:spPr>
            <a:solidFill>
              <a:srgbClr val="FF0000"/>
            </a:solidFill>
            <a:ln>
              <a:noFill/>
            </a:ln>
            <a:effectLst/>
          </c:spPr>
          <c:invertIfNegative val="0"/>
          <c:cat>
            <c:strRef>
              <c:f>(Resumen!$A$32,Resumen!$A$34:$A$36,Resumen!$A$38:$A$41,Resumen!$A$43:$A$47,Resumen!$A$49:$A$52,Resumen!$A$54:$A$56)</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(Resumen!$D$32,Resumen!$D$34:$D$36,Resumen!$D$38:$D$41,Resumen!$D$43:$D$47,Resumen!$D$49:$D$52,Resumen!$D$54:$D$56)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3340-4FAA-8DB9-AE96DFCF6B2B}"/>
            </c:ext>
          </c:extLst>
        </c:ser>
        <c:ser>
          <c:idx val="3"/>
          <c:order val="3"/>
          <c:spPr>
            <a:solidFill>
              <a:srgbClr val="C0C0C0"/>
            </a:solidFill>
            <a:ln>
              <a:noFill/>
            </a:ln>
            <a:effectLst/>
          </c:spPr>
          <c:invertIfNegative val="0"/>
          <c:cat>
            <c:strRef>
              <c:f>(Resumen!$A$32,Resumen!$A$34:$A$36,Resumen!$A$38:$A$41,Resumen!$A$43:$A$47,Resumen!$A$49:$A$52,Resumen!$A$54:$A$56)</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(Resumen!$E$32,Resumen!$E$34:$E$36,Resumen!$E$38:$E$41,Resumen!$E$43:$E$47,Resumen!$E$49:$E$52,Resumen!$E$54:$E$56)</c:f>
              <c:numCache>
                <c:formatCode>General</c:formatCode>
                <c:ptCount val="20"/>
                <c:pt idx="1">
                  <c:v>4</c:v>
                </c:pt>
                <c:pt idx="2">
                  <c:v>4</c:v>
                </c:pt>
                <c:pt idx="4">
                  <c:v>2</c:v>
                </c:pt>
                <c:pt idx="5">
                  <c:v>2</c:v>
                </c:pt>
                <c:pt idx="6">
                  <c:v>1</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3340-4FAA-8DB9-AE96DFCF6B2B}"/>
            </c:ext>
          </c:extLst>
        </c:ser>
        <c:ser>
          <c:idx val="4"/>
          <c:order val="4"/>
          <c:spPr>
            <a:solidFill>
              <a:schemeClr val="accent5"/>
            </a:solidFill>
            <a:ln>
              <a:noFill/>
            </a:ln>
            <a:effectLst/>
          </c:spPr>
          <c:invertIfNegative val="0"/>
          <c:cat>
            <c:strRef>
              <c:f>(Resumen!$A$32,Resumen!$A$34:$A$36,Resumen!$A$38:$A$41,Resumen!$A$43:$A$47,Resumen!$A$49:$A$52,Resumen!$A$54:$A$56)</c:f>
              <c:strCache>
                <c:ptCount val="20"/>
                <c:pt idx="0">
                  <c:v>Tema 1: Marco jurídico, institucional y estratégico a nivel del sector (tanto el INE como el Ministerio del Sector) </c:v>
                </c:pt>
                <c:pt idx="1">
                  <c:v>Q 1: Marco jurídico e institucional de apoyo a la elaboración de estadísticas sectoriales </c:v>
                </c:pt>
                <c:pt idx="2">
                  <c:v>Q 2: Integración y coherencia con el marco estratégico (ENDE, documentos estratégicos y políticos)</c:v>
                </c:pt>
                <c:pt idx="3">
                  <c:v>Tema 2: Adecuación de los recursos a nivel sectorial (tanto el INE como el Ministerio) </c:v>
                </c:pt>
                <c:pt idx="4">
                  <c:v>Q 1: Personal </c:v>
                </c:pt>
                <c:pt idx="5">
                  <c:v>Q 2: Equipos e infraestructuras</c:v>
                </c:pt>
                <c:pt idx="6">
                  <c:v>Q 3: Financiación</c:v>
                </c:pt>
                <c:pt idx="7">
                  <c:v>Tema 3: Factores determinantes de la calidad de los datos a nivel sectorial </c:v>
                </c:pt>
                <c:pt idx="8">
                  <c:v>Q 1: Compromiso de calidad</c:v>
                </c:pt>
                <c:pt idx="9">
                  <c:v>Q 2: Imparcialidad y objetividad</c:v>
                </c:pt>
                <c:pt idx="10">
                  <c:v>Q 3: Metodología y procedimientos estadísticos adecuados</c:v>
                </c:pt>
                <c:pt idx="11">
                  <c:v>Q 4:  Exactitud y fiabilidad</c:v>
                </c:pt>
                <c:pt idx="12">
                  <c:v>Tema 4: Relaciones con los usuarios a nivel sectorial </c:v>
                </c:pt>
                <c:pt idx="13">
                  <c:v>Q 1:  Pertinencia</c:v>
                </c:pt>
                <c:pt idx="14">
                  <c:v>Q 2: Accesibilidad</c:v>
                </c:pt>
                <c:pt idx="15">
                  <c:v>Q 3: Aptitud para el servicio</c:v>
                </c:pt>
                <c:pt idx="16">
                  <c:v>Parte 2. Evaluación de la calidad — a nivel de los indicadores</c:v>
                </c:pt>
                <c:pt idx="17">
                  <c:v>INDICADOR 1: (por definir)</c:v>
                </c:pt>
                <c:pt idx="18">
                  <c:v>INDICADOR 2: (por definir)</c:v>
                </c:pt>
                <c:pt idx="19">
                  <c:v>INDICADOR 3: (por definir)</c:v>
                </c:pt>
              </c:strCache>
            </c:strRef>
          </c:cat>
          <c:val>
            <c:numRef>
              <c:f>(Resumen!$F$32,Resumen!$F$34:$F$36,Resumen!$F$38:$F$41,Resumen!$F$43:$F$47,Resumen!$F$49:$F$52,Resumen!$F$54:$F$56)</c:f>
              <c:numCache>
                <c:formatCode>General</c:formatCode>
                <c:ptCount val="20"/>
              </c:numCache>
            </c:numRef>
          </c:val>
          <c:extLst>
            <c:ext xmlns:c16="http://schemas.microsoft.com/office/drawing/2014/chart" uri="{C3380CC4-5D6E-409C-BE32-E72D297353CC}">
              <c16:uniqueId val="{00000004-3340-4FAA-8DB9-AE96DFCF6B2B}"/>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Resumen!$B$59</c:f>
          <c:strCache>
            <c:ptCount val="1"/>
            <c:pt idx="0">
              <c:v>Módulo 2 — Sector 2 -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(Resumen!$A$62,Resumen!$A$66,Resumen!$A$71,Resumen!$A$77,Resumen!$A$82)</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(Resumen!$B$62,Resumen!$B$66,Resumen!$B$71,Resumen!$B$77,Resumen!$B$82)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2C1-4CF6-A777-225A72EF555F}"/>
            </c:ext>
          </c:extLst>
        </c:ser>
        <c:ser>
          <c:idx val="1"/>
          <c:order val="1"/>
          <c:spPr>
            <a:solidFill>
              <a:srgbClr val="FFCC00"/>
            </a:solidFill>
            <a:ln>
              <a:noFill/>
            </a:ln>
            <a:effectLst/>
          </c:spPr>
          <c:invertIfNegative val="0"/>
          <c:cat>
            <c:strRef>
              <c:f>(Resumen!$A$62,Resumen!$A$66,Resumen!$A$71,Resumen!$A$77,Resumen!$A$82)</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(Resumen!$C$62,Resumen!$C$66,Resumen!$C$71,Resumen!$C$77,Resumen!$C$82)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92C1-4CF6-A777-225A72EF555F}"/>
            </c:ext>
          </c:extLst>
        </c:ser>
        <c:ser>
          <c:idx val="2"/>
          <c:order val="2"/>
          <c:spPr>
            <a:solidFill>
              <a:srgbClr val="FF0000"/>
            </a:solidFill>
            <a:ln>
              <a:noFill/>
            </a:ln>
            <a:effectLst/>
          </c:spPr>
          <c:invertIfNegative val="0"/>
          <c:cat>
            <c:strRef>
              <c:f>(Resumen!$A$62,Resumen!$A$66,Resumen!$A$71,Resumen!$A$77,Resumen!$A$82)</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(Resumen!$D$62,Resumen!$D$66,Resumen!$D$71,Resumen!$D$77,Resumen!$D$82)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92C1-4CF6-A777-225A72EF555F}"/>
            </c:ext>
          </c:extLst>
        </c:ser>
        <c:ser>
          <c:idx val="3"/>
          <c:order val="3"/>
          <c:spPr>
            <a:solidFill>
              <a:srgbClr val="C0C0C0"/>
            </a:solidFill>
            <a:ln>
              <a:noFill/>
            </a:ln>
            <a:effectLst/>
          </c:spPr>
          <c:invertIfNegative val="0"/>
          <c:cat>
            <c:strRef>
              <c:f>(Resumen!$A$62,Resumen!$A$66,Resumen!$A$71,Resumen!$A$77,Resumen!$A$82)</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(Resumen!$E$62,Resumen!$E$66,Resumen!$E$71,Resumen!$E$77,Resumen!$E$82)</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92C1-4CF6-A777-225A72EF555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Resumen!$B$88</c:f>
          <c:strCache>
            <c:ptCount val="1"/>
            <c:pt idx="0">
              <c:v>Módulo 2 — Sector 3 -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(Resumen!$A$91,Resumen!$A$95,Resumen!$A$100,Resumen!$A$106,Resumen!$A$111)</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(Resumen!$B$91,Resumen!$B$95,Resumen!$B$100,Resumen!$B$106,Resumen!$B$111)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772-40AC-9015-DBB4277EFF0B}"/>
            </c:ext>
          </c:extLst>
        </c:ser>
        <c:ser>
          <c:idx val="1"/>
          <c:order val="1"/>
          <c:spPr>
            <a:solidFill>
              <a:srgbClr val="FFC000"/>
            </a:solidFill>
            <a:ln>
              <a:noFill/>
            </a:ln>
            <a:effectLst/>
          </c:spPr>
          <c:invertIfNegative val="0"/>
          <c:cat>
            <c:strRef>
              <c:f>(Resumen!$A$91,Resumen!$A$95,Resumen!$A$100,Resumen!$A$106,Resumen!$A$111)</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(Resumen!$C$91,Resumen!$C$95,Resumen!$C$100,Resumen!$C$106,Resumen!$C$111)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6772-40AC-9015-DBB4277EFF0B}"/>
            </c:ext>
          </c:extLst>
        </c:ser>
        <c:ser>
          <c:idx val="2"/>
          <c:order val="2"/>
          <c:spPr>
            <a:solidFill>
              <a:srgbClr val="FF0000"/>
            </a:solidFill>
            <a:ln>
              <a:noFill/>
            </a:ln>
            <a:effectLst/>
          </c:spPr>
          <c:invertIfNegative val="0"/>
          <c:cat>
            <c:strRef>
              <c:f>(Resumen!$A$91,Resumen!$A$95,Resumen!$A$100,Resumen!$A$106,Resumen!$A$111)</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(Resumen!$D$91,Resumen!$D$95,Resumen!$D$100,Resumen!$D$106,Resumen!$D$111)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6772-40AC-9015-DBB4277EFF0B}"/>
            </c:ext>
          </c:extLst>
        </c:ser>
        <c:ser>
          <c:idx val="3"/>
          <c:order val="3"/>
          <c:spPr>
            <a:solidFill>
              <a:srgbClr val="C0C0C0"/>
            </a:solidFill>
            <a:ln>
              <a:noFill/>
            </a:ln>
            <a:effectLst/>
          </c:spPr>
          <c:invertIfNegative val="0"/>
          <c:cat>
            <c:strRef>
              <c:f>(Resumen!$A$91,Resumen!$A$95,Resumen!$A$100,Resumen!$A$106,Resumen!$A$111)</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(Resumen!$E$91,Resumen!$E$95,Resumen!$E$100,Resumen!$E$106,Resumen!$E$111)</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6772-40AC-9015-DBB4277EFF0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Resumen!$B$117</c:f>
          <c:strCache>
            <c:ptCount val="1"/>
            <c:pt idx="0">
              <c:v>Módulo 2 — Sector 4 -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(Resumen!$A$120,Resumen!$A$124,Resumen!$A$129,Resumen!$A$135,Resumen!$A$140)</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(Resumen!$B$120,Resumen!$B$124,Resumen!$B$129,Resumen!$B$135,Resumen!$B$140)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62B-43B6-9626-B2FF6CC306B5}"/>
            </c:ext>
          </c:extLst>
        </c:ser>
        <c:ser>
          <c:idx val="1"/>
          <c:order val="1"/>
          <c:spPr>
            <a:solidFill>
              <a:srgbClr val="FFC000"/>
            </a:solidFill>
            <a:ln>
              <a:noFill/>
            </a:ln>
            <a:effectLst/>
          </c:spPr>
          <c:invertIfNegative val="0"/>
          <c:cat>
            <c:strRef>
              <c:f>(Resumen!$A$120,Resumen!$A$124,Resumen!$A$129,Resumen!$A$135,Resumen!$A$140)</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(Resumen!$C$120,Resumen!$C$124,Resumen!$C$129,Resumen!$C$135,Resumen!$C$140)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C62B-43B6-9626-B2FF6CC306B5}"/>
            </c:ext>
          </c:extLst>
        </c:ser>
        <c:ser>
          <c:idx val="2"/>
          <c:order val="2"/>
          <c:spPr>
            <a:solidFill>
              <a:srgbClr val="FF0000"/>
            </a:solidFill>
            <a:ln>
              <a:noFill/>
            </a:ln>
            <a:effectLst/>
          </c:spPr>
          <c:invertIfNegative val="0"/>
          <c:cat>
            <c:strRef>
              <c:f>(Resumen!$A$120,Resumen!$A$124,Resumen!$A$129,Resumen!$A$135,Resumen!$A$140)</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(Resumen!$D$120,Resumen!$D$124,Resumen!$D$129,Resumen!$D$135,Resumen!$D$140)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C62B-43B6-9626-B2FF6CC306B5}"/>
            </c:ext>
          </c:extLst>
        </c:ser>
        <c:ser>
          <c:idx val="3"/>
          <c:order val="3"/>
          <c:spPr>
            <a:solidFill>
              <a:srgbClr val="C0C0C0"/>
            </a:solidFill>
            <a:ln>
              <a:noFill/>
            </a:ln>
            <a:effectLst/>
          </c:spPr>
          <c:invertIfNegative val="0"/>
          <c:cat>
            <c:strRef>
              <c:f>(Resumen!$A$120,Resumen!$A$124,Resumen!$A$129,Resumen!$A$135,Resumen!$A$140)</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(Resumen!$E$120,Resumen!$E$124,Resumen!$E$129,Resumen!$E$135,Resumen!$E$140)</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C62B-43B6-9626-B2FF6CC306B5}"/>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Resumen!$B$146</c:f>
          <c:strCache>
            <c:ptCount val="1"/>
            <c:pt idx="0">
              <c:v>Módulo 2 — Sector 5 -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(Resumen!$A$149,Resumen!$A$153,Resumen!$A$158,Resumen!$A$164,Resumen!$A$169)</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(Resumen!$B$149,Resumen!$B$153,Resumen!$B$158,Resumen!$B$164,Resumen!$B$169)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4A-4DC3-95A3-DFEA60054E3C}"/>
            </c:ext>
          </c:extLst>
        </c:ser>
        <c:ser>
          <c:idx val="1"/>
          <c:order val="1"/>
          <c:spPr>
            <a:solidFill>
              <a:srgbClr val="FFC000"/>
            </a:solidFill>
            <a:ln>
              <a:noFill/>
            </a:ln>
            <a:effectLst/>
          </c:spPr>
          <c:invertIfNegative val="0"/>
          <c:cat>
            <c:strRef>
              <c:f>(Resumen!$A$149,Resumen!$A$153,Resumen!$A$158,Resumen!$A$164,Resumen!$A$169)</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(Resumen!$C$149,Resumen!$C$153,Resumen!$C$158,Resumen!$C$164,Resumen!$C$169)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824A-4DC3-95A3-DFEA60054E3C}"/>
            </c:ext>
          </c:extLst>
        </c:ser>
        <c:ser>
          <c:idx val="2"/>
          <c:order val="2"/>
          <c:spPr>
            <a:solidFill>
              <a:srgbClr val="FF0000"/>
            </a:solidFill>
            <a:ln>
              <a:noFill/>
            </a:ln>
            <a:effectLst/>
          </c:spPr>
          <c:invertIfNegative val="0"/>
          <c:cat>
            <c:strRef>
              <c:f>(Resumen!$A$149,Resumen!$A$153,Resumen!$A$158,Resumen!$A$164,Resumen!$A$169)</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(Resumen!$D$149,Resumen!$D$153,Resumen!$D$158,Resumen!$D$164,Resumen!$D$169)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824A-4DC3-95A3-DFEA60054E3C}"/>
            </c:ext>
          </c:extLst>
        </c:ser>
        <c:ser>
          <c:idx val="3"/>
          <c:order val="3"/>
          <c:spPr>
            <a:solidFill>
              <a:srgbClr val="C0C0C0"/>
            </a:solidFill>
            <a:ln>
              <a:noFill/>
            </a:ln>
            <a:effectLst/>
          </c:spPr>
          <c:invertIfNegative val="0"/>
          <c:cat>
            <c:strRef>
              <c:f>(Resumen!$A$149,Resumen!$A$153,Resumen!$A$158,Resumen!$A$164,Resumen!$A$169)</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(Resumen!$E$149,Resumen!$E$153,Resumen!$E$158,Resumen!$E$164,Resumen!$E$169)</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824A-4DC3-95A3-DFEA60054E3C}"/>
            </c:ext>
          </c:extLst>
        </c:ser>
        <c:ser>
          <c:idx val="4"/>
          <c:order val="4"/>
          <c:spPr>
            <a:solidFill>
              <a:schemeClr val="accent5"/>
            </a:solidFill>
            <a:ln>
              <a:noFill/>
            </a:ln>
            <a:effectLst/>
          </c:spPr>
          <c:invertIfNegative val="0"/>
          <c:cat>
            <c:strRef>
              <c:f>(Resumen!$A$149,Resumen!$A$153,Resumen!$A$158,Resumen!$A$164,Resumen!$A$169)</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(Resumen!$F$149,Resumen!$F$153,Resumen!$F$158,Resumen!$F$164,Resumen!$F$169)</c:f>
              <c:numCache>
                <c:formatCode>General</c:formatCode>
                <c:ptCount val="5"/>
              </c:numCache>
            </c:numRef>
          </c:val>
          <c:extLst>
            <c:ext xmlns:c16="http://schemas.microsoft.com/office/drawing/2014/chart" uri="{C3380CC4-5D6E-409C-BE32-E72D297353CC}">
              <c16:uniqueId val="{00000008-F934-40AE-A5F7-4D6D65FFCF57}"/>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Resumen!$B$175</c:f>
          <c:strCache>
            <c:ptCount val="1"/>
            <c:pt idx="0">
              <c:v>Módulo 2 — Sector 6 - Resultados globales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(Resumen!$A$178,Resumen!$A$182,Resumen!$A$187,Resumen!$A$193,Resumen!$A$198)</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(Resumen!$B$178,Resumen!$B$182,Resumen!$B$187,Resumen!$B$193,Resumen!$B$198)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021-40E0-A616-3BE4E79A52EC}"/>
            </c:ext>
          </c:extLst>
        </c:ser>
        <c:ser>
          <c:idx val="1"/>
          <c:order val="1"/>
          <c:spPr>
            <a:solidFill>
              <a:srgbClr val="FFCC00"/>
            </a:solidFill>
            <a:ln>
              <a:noFill/>
            </a:ln>
            <a:effectLst/>
          </c:spPr>
          <c:invertIfNegative val="0"/>
          <c:cat>
            <c:strRef>
              <c:f>(Resumen!$A$178,Resumen!$A$182,Resumen!$A$187,Resumen!$A$193,Resumen!$A$198)</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(Resumen!$C$178,Resumen!$C$182,Resumen!$C$187,Resumen!$C$193,Resumen!$C$198)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3021-40E0-A616-3BE4E79A52EC}"/>
            </c:ext>
          </c:extLst>
        </c:ser>
        <c:ser>
          <c:idx val="2"/>
          <c:order val="2"/>
          <c:spPr>
            <a:solidFill>
              <a:srgbClr val="FF0000"/>
            </a:solidFill>
            <a:ln>
              <a:noFill/>
            </a:ln>
            <a:effectLst/>
          </c:spPr>
          <c:invertIfNegative val="0"/>
          <c:cat>
            <c:strRef>
              <c:f>(Resumen!$A$178,Resumen!$A$182,Resumen!$A$187,Resumen!$A$193,Resumen!$A$198)</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(Resumen!$D$178,Resumen!$D$182,Resumen!$D$187,Resumen!$D$193,Resumen!$D$198)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3021-40E0-A616-3BE4E79A52EC}"/>
            </c:ext>
          </c:extLst>
        </c:ser>
        <c:ser>
          <c:idx val="3"/>
          <c:order val="3"/>
          <c:spPr>
            <a:solidFill>
              <a:srgbClr val="C0C0C0"/>
            </a:solidFill>
            <a:ln>
              <a:noFill/>
            </a:ln>
            <a:effectLst/>
          </c:spPr>
          <c:invertIfNegative val="0"/>
          <c:cat>
            <c:strRef>
              <c:f>(Resumen!$A$178,Resumen!$A$182,Resumen!$A$187,Resumen!$A$193,Resumen!$A$198)</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(Resumen!$E$178,Resumen!$E$182,Resumen!$E$187,Resumen!$E$193,Resumen!$E$198)</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3021-40E0-A616-3BE4E79A52EC}"/>
            </c:ext>
          </c:extLst>
        </c:ser>
        <c:ser>
          <c:idx val="4"/>
          <c:order val="4"/>
          <c:spPr>
            <a:solidFill>
              <a:schemeClr val="accent5"/>
            </a:solidFill>
            <a:ln>
              <a:noFill/>
            </a:ln>
            <a:effectLst/>
          </c:spPr>
          <c:invertIfNegative val="0"/>
          <c:cat>
            <c:strRef>
              <c:f>(Resumen!$A$178,Resumen!$A$182,Resumen!$A$187,Resumen!$A$193,Resumen!$A$198)</c:f>
              <c:strCache>
                <c:ptCount val="5"/>
                <c:pt idx="0">
                  <c:v>Tema 1: Marco jurídico, institucional y estratégico a nivel del sector (tanto el INE como el Ministerio del Sector) </c:v>
                </c:pt>
                <c:pt idx="1">
                  <c:v>Tema 2: Adecuación de los recursos a nivel sectorial (tanto el INE como el Ministerio) </c:v>
                </c:pt>
                <c:pt idx="2">
                  <c:v>Tema 3: Factores determinantes de la calidad de los datos a nivel sectorial </c:v>
                </c:pt>
                <c:pt idx="3">
                  <c:v>Tema 4: Relaciones con los usuarios a nivel sectorial </c:v>
                </c:pt>
                <c:pt idx="4">
                  <c:v>Parte 2. Evaluación de la calidad — a nivel de los indicadores</c:v>
                </c:pt>
              </c:strCache>
            </c:strRef>
          </c:cat>
          <c:val>
            <c:numRef>
              <c:f>(Resumen!$F$178,Resumen!$F$182,Resumen!$F$187,Resumen!$F$193,Resumen!$F$198)</c:f>
              <c:numCache>
                <c:formatCode>General</c:formatCode>
                <c:ptCount val="5"/>
              </c:numCache>
            </c:numRef>
          </c:val>
          <c:extLst>
            <c:ext xmlns:c16="http://schemas.microsoft.com/office/drawing/2014/chart" uri="{C3380CC4-5D6E-409C-BE32-E72D297353CC}">
              <c16:uniqueId val="{00000008-FE89-4611-BBAA-C5DF25DBE236}"/>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109536</xdr:rowOff>
    </xdr:from>
    <xdr:to>
      <xdr:col>7</xdr:col>
      <xdr:colOff>57150</xdr:colOff>
      <xdr:row>27</xdr:row>
      <xdr:rowOff>133349</xdr:rowOff>
    </xdr:to>
    <xdr:graphicFrame macro="">
      <xdr:nvGraphicFramePr>
        <xdr:cNvPr id="3" name="Chart 2">
          <a:extLst>
            <a:ext uri="{FF2B5EF4-FFF2-40B4-BE49-F238E27FC236}">
              <a16:creationId xmlns:a16="http://schemas.microsoft.com/office/drawing/2014/main" id="{6713990A-461B-5CBC-FEA5-0DFBF9B9C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247650</xdr:colOff>
      <xdr:row>3</xdr:row>
      <xdr:rowOff>100011</xdr:rowOff>
    </xdr:from>
    <xdr:to>
      <xdr:col>24</xdr:col>
      <xdr:colOff>438150</xdr:colOff>
      <xdr:row>27</xdr:row>
      <xdr:rowOff>142874</xdr:rowOff>
    </xdr:to>
    <xdr:graphicFrame macro="">
      <xdr:nvGraphicFramePr>
        <xdr:cNvPr id="4" name="Chart 3">
          <a:extLst>
            <a:ext uri="{FF2B5EF4-FFF2-40B4-BE49-F238E27FC236}">
              <a16:creationId xmlns:a16="http://schemas.microsoft.com/office/drawing/2014/main" id="{B6A3B26C-9EB0-86A9-A58F-0311E4407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47625</xdr:colOff>
      <xdr:row>29</xdr:row>
      <xdr:rowOff>85725</xdr:rowOff>
    </xdr:from>
    <xdr:to>
      <xdr:col>7</xdr:col>
      <xdr:colOff>57150</xdr:colOff>
      <xdr:row>56</xdr:row>
      <xdr:rowOff>0</xdr:rowOff>
    </xdr:to>
    <xdr:graphicFrame macro="">
      <xdr:nvGraphicFramePr>
        <xdr:cNvPr id="2" name="Chart 1">
          <a:extLst>
            <a:ext uri="{FF2B5EF4-FFF2-40B4-BE49-F238E27FC236}">
              <a16:creationId xmlns:a16="http://schemas.microsoft.com/office/drawing/2014/main" id="{4A1CD161-93B5-4F79-819A-CCDC671DE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7</xdr:col>
      <xdr:colOff>200022</xdr:colOff>
      <xdr:row>29</xdr:row>
      <xdr:rowOff>95250</xdr:rowOff>
    </xdr:from>
    <xdr:to>
      <xdr:col>24</xdr:col>
      <xdr:colOff>438150</xdr:colOff>
      <xdr:row>55</xdr:row>
      <xdr:rowOff>189510</xdr:rowOff>
    </xdr:to>
    <xdr:graphicFrame macro="">
      <xdr:nvGraphicFramePr>
        <xdr:cNvPr id="5" name="Chart 4">
          <a:extLst>
            <a:ext uri="{FF2B5EF4-FFF2-40B4-BE49-F238E27FC236}">
              <a16:creationId xmlns:a16="http://schemas.microsoft.com/office/drawing/2014/main" id="{A6DB1D7F-2891-4E19-89F3-1CA63F42D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38100</xdr:colOff>
      <xdr:row>58</xdr:row>
      <xdr:rowOff>95250</xdr:rowOff>
    </xdr:from>
    <xdr:to>
      <xdr:col>7</xdr:col>
      <xdr:colOff>47625</xdr:colOff>
      <xdr:row>85</xdr:row>
      <xdr:rowOff>9525</xdr:rowOff>
    </xdr:to>
    <xdr:graphicFrame macro="">
      <xdr:nvGraphicFramePr>
        <xdr:cNvPr id="6" name="Chart 5">
          <a:extLst>
            <a:ext uri="{FF2B5EF4-FFF2-40B4-BE49-F238E27FC236}">
              <a16:creationId xmlns:a16="http://schemas.microsoft.com/office/drawing/2014/main" id="{46C8870E-B5E4-4257-AA7E-A70DDA9E9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38100</xdr:colOff>
      <xdr:row>87</xdr:row>
      <xdr:rowOff>95250</xdr:rowOff>
    </xdr:from>
    <xdr:to>
      <xdr:col>7</xdr:col>
      <xdr:colOff>47625</xdr:colOff>
      <xdr:row>114</xdr:row>
      <xdr:rowOff>9525</xdr:rowOff>
    </xdr:to>
    <xdr:graphicFrame macro="">
      <xdr:nvGraphicFramePr>
        <xdr:cNvPr id="7" name="Chart 6">
          <a:extLst>
            <a:ext uri="{FF2B5EF4-FFF2-40B4-BE49-F238E27FC236}">
              <a16:creationId xmlns:a16="http://schemas.microsoft.com/office/drawing/2014/main" id="{E3DF9883-177D-4A0A-95A2-51CD1377B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38100</xdr:colOff>
      <xdr:row>116</xdr:row>
      <xdr:rowOff>95250</xdr:rowOff>
    </xdr:from>
    <xdr:to>
      <xdr:col>7</xdr:col>
      <xdr:colOff>47625</xdr:colOff>
      <xdr:row>143</xdr:row>
      <xdr:rowOff>9525</xdr:rowOff>
    </xdr:to>
    <xdr:graphicFrame macro="">
      <xdr:nvGraphicFramePr>
        <xdr:cNvPr id="8" name="Chart 7">
          <a:extLst>
            <a:ext uri="{FF2B5EF4-FFF2-40B4-BE49-F238E27FC236}">
              <a16:creationId xmlns:a16="http://schemas.microsoft.com/office/drawing/2014/main" id="{88EE7BC3-49A8-4315-B2EF-5F20F6BB1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38100</xdr:colOff>
      <xdr:row>145</xdr:row>
      <xdr:rowOff>95250</xdr:rowOff>
    </xdr:from>
    <xdr:to>
      <xdr:col>7</xdr:col>
      <xdr:colOff>47625</xdr:colOff>
      <xdr:row>172</xdr:row>
      <xdr:rowOff>9525</xdr:rowOff>
    </xdr:to>
    <xdr:graphicFrame macro="">
      <xdr:nvGraphicFramePr>
        <xdr:cNvPr id="9" name="Chart 8">
          <a:extLst>
            <a:ext uri="{FF2B5EF4-FFF2-40B4-BE49-F238E27FC236}">
              <a16:creationId xmlns:a16="http://schemas.microsoft.com/office/drawing/2014/main" id="{4C3FA913-5E01-4DBF-B4AE-E0348E6C0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38100</xdr:colOff>
      <xdr:row>174</xdr:row>
      <xdr:rowOff>95250</xdr:rowOff>
    </xdr:from>
    <xdr:to>
      <xdr:col>7</xdr:col>
      <xdr:colOff>47625</xdr:colOff>
      <xdr:row>201</xdr:row>
      <xdr:rowOff>9525</xdr:rowOff>
    </xdr:to>
    <xdr:graphicFrame macro="">
      <xdr:nvGraphicFramePr>
        <xdr:cNvPr id="10" name="Chart 9">
          <a:extLst>
            <a:ext uri="{FF2B5EF4-FFF2-40B4-BE49-F238E27FC236}">
              <a16:creationId xmlns:a16="http://schemas.microsoft.com/office/drawing/2014/main" id="{C63A59B0-7BC3-48D2-91B2-8A59865B4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38100</xdr:colOff>
      <xdr:row>203</xdr:row>
      <xdr:rowOff>95250</xdr:rowOff>
    </xdr:from>
    <xdr:to>
      <xdr:col>7</xdr:col>
      <xdr:colOff>47625</xdr:colOff>
      <xdr:row>230</xdr:row>
      <xdr:rowOff>9525</xdr:rowOff>
    </xdr:to>
    <xdr:graphicFrame macro="">
      <xdr:nvGraphicFramePr>
        <xdr:cNvPr id="11" name="Chart 10">
          <a:extLst>
            <a:ext uri="{FF2B5EF4-FFF2-40B4-BE49-F238E27FC236}">
              <a16:creationId xmlns:a16="http://schemas.microsoft.com/office/drawing/2014/main" id="{0408D1DE-4A50-4438-A04E-C7977B2D6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0</xdr:col>
      <xdr:colOff>38100</xdr:colOff>
      <xdr:row>232</xdr:row>
      <xdr:rowOff>95250</xdr:rowOff>
    </xdr:from>
    <xdr:to>
      <xdr:col>7</xdr:col>
      <xdr:colOff>47625</xdr:colOff>
      <xdr:row>259</xdr:row>
      <xdr:rowOff>9525</xdr:rowOff>
    </xdr:to>
    <xdr:graphicFrame macro="">
      <xdr:nvGraphicFramePr>
        <xdr:cNvPr id="12" name="Chart 11">
          <a:extLst>
            <a:ext uri="{FF2B5EF4-FFF2-40B4-BE49-F238E27FC236}">
              <a16:creationId xmlns:a16="http://schemas.microsoft.com/office/drawing/2014/main" id="{1958F62E-DDF3-4BE9-8CAE-2A8B67EF8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0</xdr:col>
      <xdr:colOff>38100</xdr:colOff>
      <xdr:row>261</xdr:row>
      <xdr:rowOff>95250</xdr:rowOff>
    </xdr:from>
    <xdr:to>
      <xdr:col>7</xdr:col>
      <xdr:colOff>47625</xdr:colOff>
      <xdr:row>288</xdr:row>
      <xdr:rowOff>9525</xdr:rowOff>
    </xdr:to>
    <xdr:graphicFrame macro="">
      <xdr:nvGraphicFramePr>
        <xdr:cNvPr id="13" name="Chart 12">
          <a:extLst>
            <a:ext uri="{FF2B5EF4-FFF2-40B4-BE49-F238E27FC236}">
              <a16:creationId xmlns:a16="http://schemas.microsoft.com/office/drawing/2014/main" id="{C7093E42-6EDD-4DC7-A359-C51784D3E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0</xdr:col>
      <xdr:colOff>38100</xdr:colOff>
      <xdr:row>290</xdr:row>
      <xdr:rowOff>95250</xdr:rowOff>
    </xdr:from>
    <xdr:to>
      <xdr:col>7</xdr:col>
      <xdr:colOff>47625</xdr:colOff>
      <xdr:row>317</xdr:row>
      <xdr:rowOff>9525</xdr:rowOff>
    </xdr:to>
    <xdr:graphicFrame macro="">
      <xdr:nvGraphicFramePr>
        <xdr:cNvPr id="14" name="Chart 13">
          <a:extLst>
            <a:ext uri="{FF2B5EF4-FFF2-40B4-BE49-F238E27FC236}">
              <a16:creationId xmlns:a16="http://schemas.microsoft.com/office/drawing/2014/main" id="{F33E0ED4-A427-4A09-855F-35A592309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7</xdr:col>
      <xdr:colOff>200024</xdr:colOff>
      <xdr:row>58</xdr:row>
      <xdr:rowOff>95250</xdr:rowOff>
    </xdr:from>
    <xdr:to>
      <xdr:col>24</xdr:col>
      <xdr:colOff>419099</xdr:colOff>
      <xdr:row>84</xdr:row>
      <xdr:rowOff>189510</xdr:rowOff>
    </xdr:to>
    <xdr:graphicFrame macro="">
      <xdr:nvGraphicFramePr>
        <xdr:cNvPr id="15" name="Chart 14">
          <a:extLst>
            <a:ext uri="{FF2B5EF4-FFF2-40B4-BE49-F238E27FC236}">
              <a16:creationId xmlns:a16="http://schemas.microsoft.com/office/drawing/2014/main" id="{D841815E-FD05-4090-A038-026FC4FBD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7</xdr:col>
      <xdr:colOff>200024</xdr:colOff>
      <xdr:row>87</xdr:row>
      <xdr:rowOff>95250</xdr:rowOff>
    </xdr:from>
    <xdr:to>
      <xdr:col>24</xdr:col>
      <xdr:colOff>419099</xdr:colOff>
      <xdr:row>113</xdr:row>
      <xdr:rowOff>189510</xdr:rowOff>
    </xdr:to>
    <xdr:graphicFrame macro="">
      <xdr:nvGraphicFramePr>
        <xdr:cNvPr id="16" name="Chart 15">
          <a:extLst>
            <a:ext uri="{FF2B5EF4-FFF2-40B4-BE49-F238E27FC236}">
              <a16:creationId xmlns:a16="http://schemas.microsoft.com/office/drawing/2014/main" id="{6872A015-77C8-497F-9666-864FE050E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7</xdr:col>
      <xdr:colOff>200024</xdr:colOff>
      <xdr:row>116</xdr:row>
      <xdr:rowOff>95250</xdr:rowOff>
    </xdr:from>
    <xdr:to>
      <xdr:col>24</xdr:col>
      <xdr:colOff>419099</xdr:colOff>
      <xdr:row>142</xdr:row>
      <xdr:rowOff>189510</xdr:rowOff>
    </xdr:to>
    <xdr:graphicFrame macro="">
      <xdr:nvGraphicFramePr>
        <xdr:cNvPr id="17" name="Chart 16">
          <a:extLst>
            <a:ext uri="{FF2B5EF4-FFF2-40B4-BE49-F238E27FC236}">
              <a16:creationId xmlns:a16="http://schemas.microsoft.com/office/drawing/2014/main" id="{E0A664A1-6573-4626-AAEB-2A8F7A51C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7</xdr:col>
      <xdr:colOff>200024</xdr:colOff>
      <xdr:row>145</xdr:row>
      <xdr:rowOff>95250</xdr:rowOff>
    </xdr:from>
    <xdr:to>
      <xdr:col>24</xdr:col>
      <xdr:colOff>419099</xdr:colOff>
      <xdr:row>171</xdr:row>
      <xdr:rowOff>189510</xdr:rowOff>
    </xdr:to>
    <xdr:graphicFrame macro="">
      <xdr:nvGraphicFramePr>
        <xdr:cNvPr id="18" name="Chart 17">
          <a:extLst>
            <a:ext uri="{FF2B5EF4-FFF2-40B4-BE49-F238E27FC236}">
              <a16:creationId xmlns:a16="http://schemas.microsoft.com/office/drawing/2014/main" id="{0DA668DC-0594-4D69-9A99-CA7F555DF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7</xdr:col>
      <xdr:colOff>200024</xdr:colOff>
      <xdr:row>174</xdr:row>
      <xdr:rowOff>95250</xdr:rowOff>
    </xdr:from>
    <xdr:to>
      <xdr:col>24</xdr:col>
      <xdr:colOff>419099</xdr:colOff>
      <xdr:row>200</xdr:row>
      <xdr:rowOff>189510</xdr:rowOff>
    </xdr:to>
    <xdr:graphicFrame macro="">
      <xdr:nvGraphicFramePr>
        <xdr:cNvPr id="19" name="Chart 18">
          <a:extLst>
            <a:ext uri="{FF2B5EF4-FFF2-40B4-BE49-F238E27FC236}">
              <a16:creationId xmlns:a16="http://schemas.microsoft.com/office/drawing/2014/main" id="{D408AF94-6EEF-46F3-8BBD-BDC3274E5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7</xdr:col>
      <xdr:colOff>200024</xdr:colOff>
      <xdr:row>203</xdr:row>
      <xdr:rowOff>95250</xdr:rowOff>
    </xdr:from>
    <xdr:to>
      <xdr:col>24</xdr:col>
      <xdr:colOff>419099</xdr:colOff>
      <xdr:row>229</xdr:row>
      <xdr:rowOff>189510</xdr:rowOff>
    </xdr:to>
    <xdr:graphicFrame macro="">
      <xdr:nvGraphicFramePr>
        <xdr:cNvPr id="20" name="Chart 19">
          <a:extLst>
            <a:ext uri="{FF2B5EF4-FFF2-40B4-BE49-F238E27FC236}">
              <a16:creationId xmlns:a16="http://schemas.microsoft.com/office/drawing/2014/main" id="{FAD3CF29-73FA-4136-98F1-EF332AE6B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7</xdr:col>
      <xdr:colOff>200024</xdr:colOff>
      <xdr:row>232</xdr:row>
      <xdr:rowOff>95250</xdr:rowOff>
    </xdr:from>
    <xdr:to>
      <xdr:col>24</xdr:col>
      <xdr:colOff>419099</xdr:colOff>
      <xdr:row>258</xdr:row>
      <xdr:rowOff>189510</xdr:rowOff>
    </xdr:to>
    <xdr:graphicFrame macro="">
      <xdr:nvGraphicFramePr>
        <xdr:cNvPr id="21" name="Chart 20">
          <a:extLst>
            <a:ext uri="{FF2B5EF4-FFF2-40B4-BE49-F238E27FC236}">
              <a16:creationId xmlns:a16="http://schemas.microsoft.com/office/drawing/2014/main" id="{6F7BB1A6-1B3B-442B-8AC4-95B7E4D8E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7</xdr:col>
      <xdr:colOff>200024</xdr:colOff>
      <xdr:row>261</xdr:row>
      <xdr:rowOff>95250</xdr:rowOff>
    </xdr:from>
    <xdr:to>
      <xdr:col>24</xdr:col>
      <xdr:colOff>419099</xdr:colOff>
      <xdr:row>287</xdr:row>
      <xdr:rowOff>189510</xdr:rowOff>
    </xdr:to>
    <xdr:graphicFrame macro="">
      <xdr:nvGraphicFramePr>
        <xdr:cNvPr id="22" name="Chart 21">
          <a:extLst>
            <a:ext uri="{FF2B5EF4-FFF2-40B4-BE49-F238E27FC236}">
              <a16:creationId xmlns:a16="http://schemas.microsoft.com/office/drawing/2014/main" id="{9750A255-2550-41B4-96C9-48319167D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7</xdr:col>
      <xdr:colOff>200024</xdr:colOff>
      <xdr:row>290</xdr:row>
      <xdr:rowOff>95250</xdr:rowOff>
    </xdr:from>
    <xdr:to>
      <xdr:col>24</xdr:col>
      <xdr:colOff>419099</xdr:colOff>
      <xdr:row>316</xdr:row>
      <xdr:rowOff>189510</xdr:rowOff>
    </xdr:to>
    <xdr:graphicFrame macro="">
      <xdr:nvGraphicFramePr>
        <xdr:cNvPr id="23" name="Chart 22">
          <a:extLst>
            <a:ext uri="{FF2B5EF4-FFF2-40B4-BE49-F238E27FC236}">
              <a16:creationId xmlns:a16="http://schemas.microsoft.com/office/drawing/2014/main" id="{4CA3483C-AA35-4B43-988C-E3BA3CC35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0.bin"/><Relationship Id="rId4" Type="http://schemas.openxmlformats.org/officeDocument/2006/relationships/hyperlink" Target="https://ilostat.ilo.org/resources/concepts-and-definitions/description-labour-force-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1.bin"/><Relationship Id="rId4" Type="http://schemas.openxmlformats.org/officeDocument/2006/relationships/hyperlink" Target="https://ilostat.ilo.org/resources/concepts-and-definitions/description-labour-force-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2.bin"/><Relationship Id="rId4" Type="http://schemas.openxmlformats.org/officeDocument/2006/relationships/hyperlink" Target="https://ilostat.ilo.org/resources/concepts-and-definitions/description-labour-force-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3.bin"/><Relationship Id="rId4" Type="http://schemas.openxmlformats.org/officeDocument/2006/relationships/hyperlink" Target="https://ilostat.ilo.org/resources/concepts-and-definitions/description-labour-force-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4.bin"/><Relationship Id="rId4" Type="http://schemas.openxmlformats.org/officeDocument/2006/relationships/hyperlink" Target="https://ilostat.ilo.org/resources/concepts-and-definitions/description-labour-force-statistic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5.bin"/><Relationship Id="rId4" Type="http://schemas.openxmlformats.org/officeDocument/2006/relationships/hyperlink" Target="https://ilostat.ilo.org/resources/concepts-and-definitions/description-labour-force-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unstats.un.org/sdgs/dataportal" TargetMode="External"/><Relationship Id="rId2" Type="http://schemas.openxmlformats.org/officeDocument/2006/relationships/hyperlink" Target="https://statisticalcapacitymonitor.org/indicator/" TargetMode="External"/><Relationship Id="rId1" Type="http://schemas.openxmlformats.org/officeDocument/2006/relationships/hyperlink" Target="https://paris21.org/press202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aris21.org/nsds-status" TargetMode="External"/><Relationship Id="rId2" Type="http://schemas.openxmlformats.org/officeDocument/2006/relationships/hyperlink" Target="https://statisticalcapacitymonitor.org/indicator/127/" TargetMode="External"/><Relationship Id="rId1" Type="http://schemas.openxmlformats.org/officeDocument/2006/relationships/hyperlink" Target="https://unstats.un.org/unsd/dnss/hb/E-fundamental%20principles_A4-WEB.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6.bin"/><Relationship Id="rId4" Type="http://schemas.openxmlformats.org/officeDocument/2006/relationships/hyperlink" Target="https://ilostat.ilo.org/resources/concepts-and-definitions/description-labour-force-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7.bin"/><Relationship Id="rId4" Type="http://schemas.openxmlformats.org/officeDocument/2006/relationships/hyperlink" Target="https://ilostat.ilo.org/resources/concepts-and-definitions/description-labour-force-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8.bin"/><Relationship Id="rId4" Type="http://schemas.openxmlformats.org/officeDocument/2006/relationships/hyperlink" Target="https://ilostat.ilo.org/resources/concepts-and-definitions/description-labour-force-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9.bin"/><Relationship Id="rId4" Type="http://schemas.openxmlformats.org/officeDocument/2006/relationships/hyperlink" Target="https://ilostat.ilo.org/resources/concepts-and-definitions/description-labour-forc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4C81-C115-4A13-BC8D-050F21160202}">
  <dimension ref="A1:J3"/>
  <sheetViews>
    <sheetView showGridLines="0" tabSelected="1" zoomScaleNormal="100" workbookViewId="0">
      <selection sqref="A1:I1"/>
    </sheetView>
  </sheetViews>
  <sheetFormatPr defaultRowHeight="15" x14ac:dyDescent="0.25"/>
  <cols>
    <col min="1" max="1" width="9.28515625" style="2" customWidth="1"/>
    <col min="2" max="10" width="8.7109375" style="2"/>
  </cols>
  <sheetData>
    <row r="1" spans="1:10" ht="23.25" x14ac:dyDescent="0.25">
      <c r="A1" s="110" t="s">
        <v>791</v>
      </c>
      <c r="B1" s="111"/>
      <c r="C1" s="111"/>
      <c r="D1" s="111"/>
      <c r="E1" s="111"/>
      <c r="F1" s="111"/>
      <c r="G1" s="111"/>
      <c r="H1" s="111"/>
      <c r="I1" s="111"/>
    </row>
    <row r="2" spans="1:10" s="107" customFormat="1" ht="255.75" customHeight="1" x14ac:dyDescent="0.25">
      <c r="A2" s="112" t="s">
        <v>792</v>
      </c>
      <c r="B2" s="112"/>
      <c r="C2" s="112"/>
      <c r="D2" s="112"/>
      <c r="E2" s="112"/>
      <c r="F2" s="112"/>
      <c r="G2" s="112"/>
      <c r="H2" s="112"/>
      <c r="I2" s="112"/>
      <c r="J2" s="106"/>
    </row>
    <row r="3" spans="1:10" ht="272.25" customHeight="1" x14ac:dyDescent="0.25">
      <c r="A3" s="108" t="s">
        <v>793</v>
      </c>
      <c r="B3" s="109"/>
      <c r="C3" s="109"/>
      <c r="D3" s="109"/>
      <c r="E3" s="109"/>
      <c r="F3" s="109"/>
      <c r="G3" s="109"/>
      <c r="H3" s="109"/>
      <c r="I3" s="109"/>
    </row>
  </sheetData>
  <sheetProtection algorithmName="SHA-512" hashValue="zctAaFi61jVMfGMBfGgzsnmbGq6ECp4lFC79PqG0RJDeQ6h48PUesGB98y5BqHoULk0UQFCj8I/cJMeuB45iIA==" saltValue="dP9FzE6zmqf9VYtbpsQzZw==" spinCount="100000" sheet="1" objects="1" scenarios="1"/>
  <mergeCells count="3">
    <mergeCell ref="A3:I3"/>
    <mergeCell ref="A1:I1"/>
    <mergeCell ref="A2:I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F1EF-9734-4388-8DD0-38458FEFEEC7}">
  <sheetPr codeName="Sheet9">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774</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HXDjy2n5fXy7SrKQBm+eQ3V23vRkikA60XHeDHyhHRHRu0RaXh6mn0mv808lO6hE9EzQ5z4Kefi7IkMVPmuT+Q==" saltValue="0xfvK2k/rByjWk+/iChUeA=="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53" priority="7">
      <formula>$J6=3</formula>
    </cfRule>
    <cfRule type="expression" dxfId="52" priority="8">
      <formula>$J6=2</formula>
    </cfRule>
    <cfRule type="expression" dxfId="51" priority="9">
      <formula>$J6=1</formula>
    </cfRule>
  </conditionalFormatting>
  <conditionalFormatting sqref="F90:F96">
    <cfRule type="expression" dxfId="50" priority="4">
      <formula>$J90=3</formula>
    </cfRule>
    <cfRule type="expression" dxfId="49" priority="5">
      <formula>$J90=2</formula>
    </cfRule>
    <cfRule type="expression" dxfId="48" priority="6">
      <formula>$J90=1</formula>
    </cfRule>
  </conditionalFormatting>
  <conditionalFormatting sqref="F99:F105">
    <cfRule type="expression" dxfId="47" priority="1">
      <formula>$J99=3</formula>
    </cfRule>
    <cfRule type="expression" dxfId="46" priority="2">
      <formula>$J99=2</formula>
    </cfRule>
    <cfRule type="expression" dxfId="45" priority="3">
      <formula>$J99=1</formula>
    </cfRule>
  </conditionalFormatting>
  <dataValidations count="45">
    <dataValidation type="list" allowBlank="1" showInputMessage="1" showErrorMessage="1" sqref="E6" xr:uid="{D410F5E7-9D01-4634-8FC6-F808158556ED}">
      <formula1>$K$6:$N$6</formula1>
    </dataValidation>
    <dataValidation type="list" allowBlank="1" showInputMessage="1" showErrorMessage="1" sqref="E7" xr:uid="{8B5B31A2-29C4-441D-A147-51196B6B616E}">
      <formula1>$K$7:$N$7</formula1>
    </dataValidation>
    <dataValidation type="list" allowBlank="1" showInputMessage="1" showErrorMessage="1" sqref="E8" xr:uid="{6DC292BC-F569-487E-9FF6-6F196BBF2496}">
      <formula1>$K$8:$N$8</formula1>
    </dataValidation>
    <dataValidation type="list" allowBlank="1" showInputMessage="1" showErrorMessage="1" sqref="E9" xr:uid="{ECCA8DF1-E9E0-4702-918D-AC447998983B}">
      <formula1>$K$9:$N$9</formula1>
    </dataValidation>
    <dataValidation type="list" allowBlank="1" showInputMessage="1" showErrorMessage="1" sqref="E12" xr:uid="{2DE64A5E-7438-4C40-9671-BE1E2995298F}">
      <formula1>$K$12:$N$12</formula1>
    </dataValidation>
    <dataValidation type="list" allowBlank="1" showInputMessage="1" showErrorMessage="1" sqref="E13" xr:uid="{1421467D-AC5C-4B95-9BFB-5FAFE0E81BA7}">
      <formula1>$K$13:$N$13</formula1>
    </dataValidation>
    <dataValidation type="list" allowBlank="1" showInputMessage="1" showErrorMessage="1" sqref="E14" xr:uid="{E02CFA2F-1084-465E-AC10-997262F11B0C}">
      <formula1>$K$14:$N$14</formula1>
    </dataValidation>
    <dataValidation type="list" allowBlank="1" showInputMessage="1" showErrorMessage="1" sqref="E15" xr:uid="{AF9C95E2-8F4B-4190-B8B4-91993BCCD4C2}">
      <formula1>$K$15:$N$15</formula1>
    </dataValidation>
    <dataValidation type="list" allowBlank="1" showInputMessage="1" showErrorMessage="1" sqref="E20" xr:uid="{3784EE23-B46F-4CD6-B233-1A6CBAC487BE}">
      <formula1>$K$20:$N$20</formula1>
    </dataValidation>
    <dataValidation type="list" allowBlank="1" showInputMessage="1" showErrorMessage="1" sqref="E21" xr:uid="{7CCDE437-E03C-4613-9FEA-C8788D417FE0}">
      <formula1>$K$21:$N$21</formula1>
    </dataValidation>
    <dataValidation type="list" allowBlank="1" showInputMessage="1" showErrorMessage="1" sqref="E24" xr:uid="{19400ED6-316A-4E95-A738-B0245745ADA0}">
      <formula1>$K$24:$N$24</formula1>
    </dataValidation>
    <dataValidation type="list" allowBlank="1" showInputMessage="1" showErrorMessage="1" sqref="E25" xr:uid="{56A5255A-AB28-46D6-A41C-79CF60355FF2}">
      <formula1>$K$25:$N$25</formula1>
    </dataValidation>
    <dataValidation type="list" allowBlank="1" showInputMessage="1" showErrorMessage="1" sqref="E28" xr:uid="{67F7F6EA-0420-4369-8FE9-26ABB4AFB4D1}">
      <formula1>$K$28:$N$28</formula1>
    </dataValidation>
    <dataValidation type="list" allowBlank="1" showInputMessage="1" showErrorMessage="1" sqref="E29" xr:uid="{6117E1C3-1AC7-4D17-B522-61BE4F370869}">
      <formula1>$K$29:$N$29</formula1>
    </dataValidation>
    <dataValidation type="list" allowBlank="1" showInputMessage="1" showErrorMessage="1" sqref="E34" xr:uid="{11171EBC-B741-41FB-B3A0-EFB9C21BDF96}">
      <formula1>$K$34:$N$34</formula1>
    </dataValidation>
    <dataValidation type="list" allowBlank="1" showInputMessage="1" showErrorMessage="1" sqref="E35" xr:uid="{8D1E437F-D730-409D-B8AC-EB0676ACB1CB}">
      <formula1>$K$35:$N$35</formula1>
    </dataValidation>
    <dataValidation type="list" allowBlank="1" showInputMessage="1" showErrorMessage="1" sqref="E36" xr:uid="{8C09E107-8D5F-479F-A2C5-AAACD6091D80}">
      <formula1>$K$36:$N$36</formula1>
    </dataValidation>
    <dataValidation type="list" allowBlank="1" showInputMessage="1" showErrorMessage="1" sqref="E39" xr:uid="{AFD513C9-EE6F-49DC-B700-7D775145B4E7}">
      <formula1>$K$39:$N$39</formula1>
    </dataValidation>
    <dataValidation type="list" allowBlank="1" showInputMessage="1" showErrorMessage="1" sqref="E40" xr:uid="{6D7F217A-3539-4C7B-A4B3-943783D6B1F0}">
      <formula1>$K$40:$N$40</formula1>
    </dataValidation>
    <dataValidation type="list" allowBlank="1" showInputMessage="1" showErrorMessage="1" sqref="E41" xr:uid="{220D520E-5061-48C4-B0DE-B4B929502A11}">
      <formula1>$K$41:$N$41</formula1>
    </dataValidation>
    <dataValidation type="list" allowBlank="1" showInputMessage="1" showErrorMessage="1" sqref="E42" xr:uid="{487E942A-2928-4E55-9FDE-F438B2292993}">
      <formula1>$K$42:$N$42</formula1>
    </dataValidation>
    <dataValidation type="list" allowBlank="1" showInputMessage="1" showErrorMessage="1" sqref="E45" xr:uid="{CE31D848-8E39-47DE-AE92-FB88E611F553}">
      <formula1>$K$45:$N$45</formula1>
    </dataValidation>
    <dataValidation type="list" allowBlank="1" showInputMessage="1" showErrorMessage="1" sqref="E46" xr:uid="{C1F348BA-A42F-404E-834E-AB209FBACECF}">
      <formula1>$K$46:$N$46</formula1>
    </dataValidation>
    <dataValidation type="list" allowBlank="1" showInputMessage="1" showErrorMessage="1" sqref="E47" xr:uid="{5BCD967D-03C8-4B89-8507-E18A876CBD70}">
      <formula1>$K$47:$N$47</formula1>
    </dataValidation>
    <dataValidation type="list" allowBlank="1" showInputMessage="1" showErrorMessage="1" sqref="E48" xr:uid="{DEFDB8F6-D1C3-43B4-A03D-09C135B2F7BE}">
      <formula1>$K$48:$N$48</formula1>
    </dataValidation>
    <dataValidation type="list" allowBlank="1" showInputMessage="1" showErrorMessage="1" sqref="E51" xr:uid="{3035BF39-6919-4189-A892-11CB1237EB21}">
      <formula1>$K$51:$N$51</formula1>
    </dataValidation>
    <dataValidation type="list" allowBlank="1" showInputMessage="1" showErrorMessage="1" sqref="E52" xr:uid="{8C2731D8-1B2A-4571-B8D7-18E3DC33C3F4}">
      <formula1>$K$52:$N$52</formula1>
    </dataValidation>
    <dataValidation type="list" allowBlank="1" showInputMessage="1" showErrorMessage="1" sqref="E53" xr:uid="{9DAF01E7-B847-43E0-A050-D9264DEDBCE7}">
      <formula1>$K$53:$N$53</formula1>
    </dataValidation>
    <dataValidation type="list" allowBlank="1" showInputMessage="1" showErrorMessage="1" sqref="E54" xr:uid="{F0B648BE-7477-4578-A799-75E106EE453F}">
      <formula1>$K$54:$N$54</formula1>
    </dataValidation>
    <dataValidation type="list" allowBlank="1" showInputMessage="1" showErrorMessage="1" sqref="E55" xr:uid="{D29ABC7F-2F8E-489F-826D-FDAC6777D8FC}">
      <formula1>$K$55:$N$55</formula1>
    </dataValidation>
    <dataValidation type="list" allowBlank="1" showInputMessage="1" showErrorMessage="1" sqref="E56" xr:uid="{3AFA3467-CCA0-4F10-852C-ADDC872C7092}">
      <formula1>$K$56:$N$56</formula1>
    </dataValidation>
    <dataValidation type="list" allowBlank="1" showInputMessage="1" showErrorMessage="1" sqref="E61" xr:uid="{C57BD8B0-7BC2-4C16-8E76-A960FD037F8D}">
      <formula1>$K$61:$N$61</formula1>
    </dataValidation>
    <dataValidation type="list" allowBlank="1" showInputMessage="1" showErrorMessage="1" sqref="E62" xr:uid="{BCE29C62-769E-4222-B038-337FFE8BC5FA}">
      <formula1>$K$62:$N$62</formula1>
    </dataValidation>
    <dataValidation type="list" allowBlank="1" showInputMessage="1" showErrorMessage="1" sqref="E63" xr:uid="{61558334-8DDB-4EF7-8E5D-7067036AF923}">
      <formula1>$K$63:$N$63</formula1>
    </dataValidation>
    <dataValidation type="list" allowBlank="1" showInputMessage="1" showErrorMessage="1" sqref="E66:E70" xr:uid="{25CD3C8D-D370-4A97-8E20-8B3686DE6472}">
      <formula1>$K$66:$N$66</formula1>
    </dataValidation>
    <dataValidation type="list" allowBlank="1" showInputMessage="1" showErrorMessage="1" sqref="E72" xr:uid="{2F7A03DE-AA1F-466A-8E35-35CA682BC79E}">
      <formula1>$K$72:$N$72</formula1>
    </dataValidation>
    <dataValidation type="list" allowBlank="1" showInputMessage="1" showErrorMessage="1" sqref="E75" xr:uid="{B2428436-9BB3-450C-BB21-F4BCECF58122}">
      <formula1>$K$75:$N$75</formula1>
    </dataValidation>
    <dataValidation type="list" allowBlank="1" showInputMessage="1" showErrorMessage="1" sqref="E76" xr:uid="{21412D6B-7F5E-4181-BCD8-7339C5853BAF}">
      <formula1>$K$76:$N$76</formula1>
    </dataValidation>
    <dataValidation type="list" allowBlank="1" showInputMessage="1" showErrorMessage="1" sqref="E81 E90 E99" xr:uid="{7B03AD8D-F8A6-4423-A6F5-E6BA05D06172}">
      <formula1>$K$81:$N$81</formula1>
    </dataValidation>
    <dataValidation type="list" allowBlank="1" showInputMessage="1" showErrorMessage="1" sqref="E82 E91 E100" xr:uid="{BB11AE7F-0036-48FA-A79D-2E4BD7EF0E6E}">
      <formula1>$K$82:$N$82</formula1>
    </dataValidation>
    <dataValidation type="list" allowBlank="1" showInputMessage="1" showErrorMessage="1" sqref="E83 E92 E101" xr:uid="{779499EB-42FE-4EC5-932F-04D6F23898CB}">
      <formula1>$K$83:$N$83</formula1>
    </dataValidation>
    <dataValidation type="list" allowBlank="1" showInputMessage="1" showErrorMessage="1" sqref="E84 E93 E102" xr:uid="{9D22546A-1AB5-4FE9-8CA8-91DC54AB3364}">
      <formula1>$K$84:$N$84</formula1>
    </dataValidation>
    <dataValidation type="list" allowBlank="1" showInputMessage="1" showErrorMessage="1" sqref="E85 E94 E103" xr:uid="{C093B41B-118F-4464-AF7E-72A67851B156}">
      <formula1>$K$85:$N$85</formula1>
    </dataValidation>
    <dataValidation type="list" allowBlank="1" showInputMessage="1" showErrorMessage="1" sqref="E86 E95 E104" xr:uid="{57F93293-BC2C-4145-B2E5-0CF0E5216DAE}">
      <formula1>$K$86:$N$86</formula1>
    </dataValidation>
    <dataValidation type="list" allowBlank="1" showInputMessage="1" showErrorMessage="1" sqref="E87 E96 E105" xr:uid="{846B5E7E-D0A2-41CF-9BE1-7F68B1B362CE}">
      <formula1>$K$87:$N$87</formula1>
    </dataValidation>
  </dataValidations>
  <hyperlinks>
    <hyperlink ref="C67" r:id="rId1" display="https://unstats.un.org/sdgs/indicators/Global Indicator Framework after 2023 refinement_Eng.pdf" xr:uid="{C33881A4-7523-427E-8B8D-74B119AFF53F}"/>
    <hyperlink ref="C68" r:id="rId2" display="https://www.who.int/data/gho/data/indicators" xr:uid="{AD9B64EA-CF3D-4CC5-8009-B5ACF34CD29E}"/>
    <hyperlink ref="C69" r:id="rId3" display="https://uis.unesco.org/sites/default/files/documents/education-indicators-technical-guidelines-en_0.pdf" xr:uid="{EB387F94-D371-4E11-9068-BA2F47F073BA}"/>
    <hyperlink ref="C70" r:id="rId4" display="https://ilostat.ilo.org/resources/concepts-and-definitions/description-labour-force-statistics/" xr:uid="{4292841F-76D5-4B7C-B100-FF6915195E5E}"/>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1603-0B2C-41A4-9690-73BA75658375}">
  <sheetPr codeName="Sheet10">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775</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KfZTjVZ0bv55MWMIKJ5HsRY2buqXSkIW+1aB+gf03+iZHBvvAhfZMnSslW2i5H7GopPrc+kVz1rfgBwVleTqxw==" saltValue="p1/nH1uqvrjLqOIQnsQ8vw=="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44" priority="7">
      <formula>$J6=3</formula>
    </cfRule>
    <cfRule type="expression" dxfId="43" priority="8">
      <formula>$J6=2</formula>
    </cfRule>
    <cfRule type="expression" dxfId="42" priority="9">
      <formula>$J6=1</formula>
    </cfRule>
  </conditionalFormatting>
  <conditionalFormatting sqref="F90:F96">
    <cfRule type="expression" dxfId="41" priority="4">
      <formula>$J90=3</formula>
    </cfRule>
    <cfRule type="expression" dxfId="40" priority="5">
      <formula>$J90=2</formula>
    </cfRule>
    <cfRule type="expression" dxfId="39" priority="6">
      <formula>$J90=1</formula>
    </cfRule>
  </conditionalFormatting>
  <conditionalFormatting sqref="F99:F105">
    <cfRule type="expression" dxfId="38" priority="1">
      <formula>$J99=3</formula>
    </cfRule>
    <cfRule type="expression" dxfId="37" priority="2">
      <formula>$J99=2</formula>
    </cfRule>
    <cfRule type="expression" dxfId="36" priority="3">
      <formula>$J99=1</formula>
    </cfRule>
  </conditionalFormatting>
  <dataValidations count="45">
    <dataValidation type="list" allowBlank="1" showInputMessage="1" showErrorMessage="1" sqref="E87 E96 E105" xr:uid="{9475D8F0-E0B8-4B8B-B32C-37AE0F90A1A4}">
      <formula1>$K$87:$N$87</formula1>
    </dataValidation>
    <dataValidation type="list" allowBlank="1" showInputMessage="1" showErrorMessage="1" sqref="E86 E95 E104" xr:uid="{E6D252BE-C653-4EB3-9473-661B3826E0A5}">
      <formula1>$K$86:$N$86</formula1>
    </dataValidation>
    <dataValidation type="list" allowBlank="1" showInputMessage="1" showErrorMessage="1" sqref="E85 E94 E103" xr:uid="{F4FA8F79-263D-41DD-B4B0-FC0CDF245AE6}">
      <formula1>$K$85:$N$85</formula1>
    </dataValidation>
    <dataValidation type="list" allowBlank="1" showInputMessage="1" showErrorMessage="1" sqref="E84 E93 E102" xr:uid="{3298B917-9D12-4657-9CE1-EFB8274903C4}">
      <formula1>$K$84:$N$84</formula1>
    </dataValidation>
    <dataValidation type="list" allowBlank="1" showInputMessage="1" showErrorMessage="1" sqref="E83 E92 E101" xr:uid="{049AAAF2-5D91-40F6-AEF9-90EECC784CBA}">
      <formula1>$K$83:$N$83</formula1>
    </dataValidation>
    <dataValidation type="list" allowBlank="1" showInputMessage="1" showErrorMessage="1" sqref="E82 E91 E100" xr:uid="{4FB06AC2-25CF-4563-A493-807DDF5CA079}">
      <formula1>$K$82:$N$82</formula1>
    </dataValidation>
    <dataValidation type="list" allowBlank="1" showInputMessage="1" showErrorMessage="1" sqref="E81 E90 E99" xr:uid="{A9C7E4BB-6E34-4F22-A830-53BE5312264A}">
      <formula1>$K$81:$N$81</formula1>
    </dataValidation>
    <dataValidation type="list" allowBlank="1" showInputMessage="1" showErrorMessage="1" sqref="E76" xr:uid="{094B3D22-9A9A-4299-AA2B-5CBBF6D7E881}">
      <formula1>$K$76:$N$76</formula1>
    </dataValidation>
    <dataValidation type="list" allowBlank="1" showInputMessage="1" showErrorMessage="1" sqref="E75" xr:uid="{28701B68-B9D5-489D-811B-0675E4D7344F}">
      <formula1>$K$75:$N$75</formula1>
    </dataValidation>
    <dataValidation type="list" allowBlank="1" showInputMessage="1" showErrorMessage="1" sqref="E72" xr:uid="{7AD8EC91-EFA4-4B44-B7EB-B32D919FB88E}">
      <formula1>$K$72:$N$72</formula1>
    </dataValidation>
    <dataValidation type="list" allowBlank="1" showInputMessage="1" showErrorMessage="1" sqref="E66:E70" xr:uid="{60C75B19-A59D-4673-8E17-731A0961022C}">
      <formula1>$K$66:$N$66</formula1>
    </dataValidation>
    <dataValidation type="list" allowBlank="1" showInputMessage="1" showErrorMessage="1" sqref="E63" xr:uid="{8A5E5D57-7173-4430-8B0A-0B6A387FD70D}">
      <formula1>$K$63:$N$63</formula1>
    </dataValidation>
    <dataValidation type="list" allowBlank="1" showInputMessage="1" showErrorMessage="1" sqref="E62" xr:uid="{6C3D18A4-82A6-48D4-B058-413BA1DE11B1}">
      <formula1>$K$62:$N$62</formula1>
    </dataValidation>
    <dataValidation type="list" allowBlank="1" showInputMessage="1" showErrorMessage="1" sqref="E61" xr:uid="{499C6D82-3A81-40DD-929D-53D546E5063D}">
      <formula1>$K$61:$N$61</formula1>
    </dataValidation>
    <dataValidation type="list" allowBlank="1" showInputMessage="1" showErrorMessage="1" sqref="E56" xr:uid="{032DA718-E161-475B-809C-B601AC585774}">
      <formula1>$K$56:$N$56</formula1>
    </dataValidation>
    <dataValidation type="list" allowBlank="1" showInputMessage="1" showErrorMessage="1" sqref="E55" xr:uid="{C37B83CD-37BF-4670-972D-459FAD53B80C}">
      <formula1>$K$55:$N$55</formula1>
    </dataValidation>
    <dataValidation type="list" allowBlank="1" showInputMessage="1" showErrorMessage="1" sqref="E54" xr:uid="{C0DE6B08-2A6F-4E3F-A9D3-48EC1338AB25}">
      <formula1>$K$54:$N$54</formula1>
    </dataValidation>
    <dataValidation type="list" allowBlank="1" showInputMessage="1" showErrorMessage="1" sqref="E53" xr:uid="{47CD2C3C-E7C8-4E79-A9A8-47F7CFC6D57F}">
      <formula1>$K$53:$N$53</formula1>
    </dataValidation>
    <dataValidation type="list" allowBlank="1" showInputMessage="1" showErrorMessage="1" sqref="E52" xr:uid="{9B8820B9-FC8A-45E8-8B47-BF094F6D77E3}">
      <formula1>$K$52:$N$52</formula1>
    </dataValidation>
    <dataValidation type="list" allowBlank="1" showInputMessage="1" showErrorMessage="1" sqref="E51" xr:uid="{DD9644D9-29E9-489A-9E9F-D61B4499EA9B}">
      <formula1>$K$51:$N$51</formula1>
    </dataValidation>
    <dataValidation type="list" allowBlank="1" showInputMessage="1" showErrorMessage="1" sqref="E48" xr:uid="{EEC4CBDE-607A-412E-BB26-95BAEA96F375}">
      <formula1>$K$48:$N$48</formula1>
    </dataValidation>
    <dataValidation type="list" allowBlank="1" showInputMessage="1" showErrorMessage="1" sqref="E47" xr:uid="{19792AF1-BE4C-4A5C-98B3-EE241EDF8977}">
      <formula1>$K$47:$N$47</formula1>
    </dataValidation>
    <dataValidation type="list" allowBlank="1" showInputMessage="1" showErrorMessage="1" sqref="E46" xr:uid="{45EE144C-5CD2-4F97-B9A4-53163ABD5E04}">
      <formula1>$K$46:$N$46</formula1>
    </dataValidation>
    <dataValidation type="list" allowBlank="1" showInputMessage="1" showErrorMessage="1" sqref="E45" xr:uid="{FFBB36FB-4F65-4B0D-ADE1-414AB5DAB34C}">
      <formula1>$K$45:$N$45</formula1>
    </dataValidation>
    <dataValidation type="list" allowBlank="1" showInputMessage="1" showErrorMessage="1" sqref="E42" xr:uid="{E886DAFB-B647-4E93-A170-5F3C2113FE25}">
      <formula1>$K$42:$N$42</formula1>
    </dataValidation>
    <dataValidation type="list" allowBlank="1" showInputMessage="1" showErrorMessage="1" sqref="E41" xr:uid="{1C7E85B6-E889-4FFF-90BC-86DC8FF7D3A5}">
      <formula1>$K$41:$N$41</formula1>
    </dataValidation>
    <dataValidation type="list" allowBlank="1" showInputMessage="1" showErrorMessage="1" sqref="E40" xr:uid="{35C45174-E6BC-436C-A3E5-21636476DC4F}">
      <formula1>$K$40:$N$40</formula1>
    </dataValidation>
    <dataValidation type="list" allowBlank="1" showInputMessage="1" showErrorMessage="1" sqref="E39" xr:uid="{5DF91E04-8916-4F30-B00B-E891DC8E5271}">
      <formula1>$K$39:$N$39</formula1>
    </dataValidation>
    <dataValidation type="list" allowBlank="1" showInputMessage="1" showErrorMessage="1" sqref="E36" xr:uid="{8BC271B2-8CFE-4D61-97CF-94DE4E273C17}">
      <formula1>$K$36:$N$36</formula1>
    </dataValidation>
    <dataValidation type="list" allowBlank="1" showInputMessage="1" showErrorMessage="1" sqref="E35" xr:uid="{6B4BE8E5-E583-4D5B-B11B-12DED1E7D764}">
      <formula1>$K$35:$N$35</formula1>
    </dataValidation>
    <dataValidation type="list" allowBlank="1" showInputMessage="1" showErrorMessage="1" sqref="E34" xr:uid="{144DB94D-04D2-4673-ABA8-8EF74FCACAE2}">
      <formula1>$K$34:$N$34</formula1>
    </dataValidation>
    <dataValidation type="list" allowBlank="1" showInputMessage="1" showErrorMessage="1" sqref="E29" xr:uid="{4120EB0D-A012-4A91-AB97-617853AE5FCF}">
      <formula1>$K$29:$N$29</formula1>
    </dataValidation>
    <dataValidation type="list" allowBlank="1" showInputMessage="1" showErrorMessage="1" sqref="E28" xr:uid="{F40AF50D-A792-4B23-896B-6EB1A01D52B0}">
      <formula1>$K$28:$N$28</formula1>
    </dataValidation>
    <dataValidation type="list" allowBlank="1" showInputMessage="1" showErrorMessage="1" sqref="E25" xr:uid="{9EF3DE4E-0257-4F48-825D-6D3BB9C0A7C9}">
      <formula1>$K$25:$N$25</formula1>
    </dataValidation>
    <dataValidation type="list" allowBlank="1" showInputMessage="1" showErrorMessage="1" sqref="E24" xr:uid="{3E6D4FF1-6D15-4642-A44A-45E18CE35CDD}">
      <formula1>$K$24:$N$24</formula1>
    </dataValidation>
    <dataValidation type="list" allowBlank="1" showInputMessage="1" showErrorMessage="1" sqref="E21" xr:uid="{80FC7AFB-A761-4718-876F-FF599273CEDF}">
      <formula1>$K$21:$N$21</formula1>
    </dataValidation>
    <dataValidation type="list" allowBlank="1" showInputMessage="1" showErrorMessage="1" sqref="E20" xr:uid="{ECC91F19-2E63-4334-9A74-011B87BC3494}">
      <formula1>$K$20:$N$20</formula1>
    </dataValidation>
    <dataValidation type="list" allowBlank="1" showInputMessage="1" showErrorMessage="1" sqref="E15" xr:uid="{1B8AFE3B-6E6D-4F94-8513-BB205C4CAA21}">
      <formula1>$K$15:$N$15</formula1>
    </dataValidation>
    <dataValidation type="list" allowBlank="1" showInputMessage="1" showErrorMessage="1" sqref="E14" xr:uid="{4477049A-CD7F-4F06-ACCB-6DFBF9C6FBAA}">
      <formula1>$K$14:$N$14</formula1>
    </dataValidation>
    <dataValidation type="list" allowBlank="1" showInputMessage="1" showErrorMessage="1" sqref="E13" xr:uid="{61B2D231-C31C-463B-A81A-300E1CE7B61A}">
      <formula1>$K$13:$N$13</formula1>
    </dataValidation>
    <dataValidation type="list" allowBlank="1" showInputMessage="1" showErrorMessage="1" sqref="E12" xr:uid="{AB03F7D8-6668-4253-89AF-46D7357AEA82}">
      <formula1>$K$12:$N$12</formula1>
    </dataValidation>
    <dataValidation type="list" allowBlank="1" showInputMessage="1" showErrorMessage="1" sqref="E9" xr:uid="{6AAD6F9C-7A8F-4A73-8E1F-35E0EF0876A8}">
      <formula1>$K$9:$N$9</formula1>
    </dataValidation>
    <dataValidation type="list" allowBlank="1" showInputMessage="1" showErrorMessage="1" sqref="E8" xr:uid="{C3124624-8AC3-4D65-B4FB-92282DC1659B}">
      <formula1>$K$8:$N$8</formula1>
    </dataValidation>
    <dataValidation type="list" allowBlank="1" showInputMessage="1" showErrorMessage="1" sqref="E7" xr:uid="{740FD789-6364-497D-B797-88400C59AD9A}">
      <formula1>$K$7:$N$7</formula1>
    </dataValidation>
    <dataValidation type="list" allowBlank="1" showInputMessage="1" showErrorMessage="1" sqref="E6" xr:uid="{EDFFA939-8D32-4319-8E99-3F0CDEE6469A}">
      <formula1>$K$6:$N$6</formula1>
    </dataValidation>
  </dataValidations>
  <hyperlinks>
    <hyperlink ref="C67" r:id="rId1" display="https://unstats.un.org/sdgs/indicators/Global Indicator Framework after 2023 refinement_Eng.pdf" xr:uid="{33658762-F93A-47BB-A894-D6F56F695435}"/>
    <hyperlink ref="C68" r:id="rId2" display="https://www.who.int/data/gho/data/indicators" xr:uid="{5B62EAEE-05D1-4274-AFEC-59483BA97844}"/>
    <hyperlink ref="C69" r:id="rId3" display="https://uis.unesco.org/sites/default/files/documents/education-indicators-technical-guidelines-en_0.pdf" xr:uid="{1695F7F5-9C8A-48C6-9A79-0D39AC54A206}"/>
    <hyperlink ref="C70" r:id="rId4" display="https://ilostat.ilo.org/resources/concepts-and-definitions/description-labour-force-statistics/" xr:uid="{26FB1C4B-2FAB-439F-8FFE-BC9B3239202F}"/>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2DBF-3CF3-40C7-AB5E-F5B1B8E351ED}">
  <sheetPr codeName="Sheet11">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776</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MdK3euaP+tXqkfSGhsxd1LbtdbIqMWZfHEZb1zJorg8ssw6eZEvf3pAI1C2mmlud4iNODD8hH/h6R8gCWJJsEQ==" saltValue="CflFkqi4U1vbN7FYT0oKDg=="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35" priority="7">
      <formula>$J6=3</formula>
    </cfRule>
    <cfRule type="expression" dxfId="34" priority="8">
      <formula>$J6=2</formula>
    </cfRule>
    <cfRule type="expression" dxfId="33" priority="9">
      <formula>$J6=1</formula>
    </cfRule>
  </conditionalFormatting>
  <conditionalFormatting sqref="F90:F96">
    <cfRule type="expression" dxfId="32" priority="4">
      <formula>$J90=3</formula>
    </cfRule>
    <cfRule type="expression" dxfId="31" priority="5">
      <formula>$J90=2</formula>
    </cfRule>
    <cfRule type="expression" dxfId="30" priority="6">
      <formula>$J90=1</formula>
    </cfRule>
  </conditionalFormatting>
  <conditionalFormatting sqref="F99:F105">
    <cfRule type="expression" dxfId="29" priority="1">
      <formula>$J99=3</formula>
    </cfRule>
    <cfRule type="expression" dxfId="28" priority="2">
      <formula>$J99=2</formula>
    </cfRule>
    <cfRule type="expression" dxfId="27" priority="3">
      <formula>$J99=1</formula>
    </cfRule>
  </conditionalFormatting>
  <dataValidations count="45">
    <dataValidation type="list" allowBlank="1" showInputMessage="1" showErrorMessage="1" sqref="E6" xr:uid="{A42C92DD-EB8B-4577-9384-F1423252B461}">
      <formula1>$K$6:$N$6</formula1>
    </dataValidation>
    <dataValidation type="list" allowBlank="1" showInputMessage="1" showErrorMessage="1" sqref="E7" xr:uid="{B3F77830-2AB0-41EB-AB84-DE40794EF97A}">
      <formula1>$K$7:$N$7</formula1>
    </dataValidation>
    <dataValidation type="list" allowBlank="1" showInputMessage="1" showErrorMessage="1" sqref="E8" xr:uid="{A5A3A383-9DFA-4570-B840-6B202F8A71BC}">
      <formula1>$K$8:$N$8</formula1>
    </dataValidation>
    <dataValidation type="list" allowBlank="1" showInputMessage="1" showErrorMessage="1" sqref="E9" xr:uid="{745FFBC4-67D7-4909-B1A9-40AC6A1A6304}">
      <formula1>$K$9:$N$9</formula1>
    </dataValidation>
    <dataValidation type="list" allowBlank="1" showInputMessage="1" showErrorMessage="1" sqref="E12" xr:uid="{108AF304-3DD8-4BE7-BA0A-6DD0B8880CCF}">
      <formula1>$K$12:$N$12</formula1>
    </dataValidation>
    <dataValidation type="list" allowBlank="1" showInputMessage="1" showErrorMessage="1" sqref="E13" xr:uid="{547526AB-0469-4235-AE21-961B5D58461E}">
      <formula1>$K$13:$N$13</formula1>
    </dataValidation>
    <dataValidation type="list" allowBlank="1" showInputMessage="1" showErrorMessage="1" sqref="E14" xr:uid="{C72D8AA6-8B55-4EC3-87D6-697FA1F096C3}">
      <formula1>$K$14:$N$14</formula1>
    </dataValidation>
    <dataValidation type="list" allowBlank="1" showInputMessage="1" showErrorMessage="1" sqref="E15" xr:uid="{EAE88CF5-73A9-433E-A905-23E38C860E66}">
      <formula1>$K$15:$N$15</formula1>
    </dataValidation>
    <dataValidation type="list" allowBlank="1" showInputMessage="1" showErrorMessage="1" sqref="E20" xr:uid="{DC1B16A0-4C77-4985-9BDA-333C5633A132}">
      <formula1>$K$20:$N$20</formula1>
    </dataValidation>
    <dataValidation type="list" allowBlank="1" showInputMessage="1" showErrorMessage="1" sqref="E21" xr:uid="{775EF78E-B72D-47BE-8B76-CA9356C89719}">
      <formula1>$K$21:$N$21</formula1>
    </dataValidation>
    <dataValidation type="list" allowBlank="1" showInputMessage="1" showErrorMessage="1" sqref="E24" xr:uid="{850DCB0F-EE3F-4442-92BC-FD206D913EEF}">
      <formula1>$K$24:$N$24</formula1>
    </dataValidation>
    <dataValidation type="list" allowBlank="1" showInputMessage="1" showErrorMessage="1" sqref="E25" xr:uid="{CB73A249-1925-4B59-ADEB-BCB604BD648E}">
      <formula1>$K$25:$N$25</formula1>
    </dataValidation>
    <dataValidation type="list" allowBlank="1" showInputMessage="1" showErrorMessage="1" sqref="E28" xr:uid="{880FD9A3-9EC4-4C52-B2DC-1E8DD05C1A61}">
      <formula1>$K$28:$N$28</formula1>
    </dataValidation>
    <dataValidation type="list" allowBlank="1" showInputMessage="1" showErrorMessage="1" sqref="E29" xr:uid="{DF756BDE-EED2-4748-984C-CD86A8D58BFB}">
      <formula1>$K$29:$N$29</formula1>
    </dataValidation>
    <dataValidation type="list" allowBlank="1" showInputMessage="1" showErrorMessage="1" sqref="E34" xr:uid="{94AC479C-DA60-4772-9D44-74D72C4A55FC}">
      <formula1>$K$34:$N$34</formula1>
    </dataValidation>
    <dataValidation type="list" allowBlank="1" showInputMessage="1" showErrorMessage="1" sqref="E35" xr:uid="{8B573BC0-CB82-499F-896A-D9A7C6566DAC}">
      <formula1>$K$35:$N$35</formula1>
    </dataValidation>
    <dataValidation type="list" allowBlank="1" showInputMessage="1" showErrorMessage="1" sqref="E36" xr:uid="{BC7C4A6B-1EAF-4692-A7C8-D07F8972EAA5}">
      <formula1>$K$36:$N$36</formula1>
    </dataValidation>
    <dataValidation type="list" allowBlank="1" showInputMessage="1" showErrorMessage="1" sqref="E39" xr:uid="{4F3BC3B4-E4D9-4899-A3F4-C5A3FC07EC1C}">
      <formula1>$K$39:$N$39</formula1>
    </dataValidation>
    <dataValidation type="list" allowBlank="1" showInputMessage="1" showErrorMessage="1" sqref="E40" xr:uid="{EBE3143C-875D-41CC-ABA8-EB01678D6803}">
      <formula1>$K$40:$N$40</formula1>
    </dataValidation>
    <dataValidation type="list" allowBlank="1" showInputMessage="1" showErrorMessage="1" sqref="E41" xr:uid="{CEC5B5E6-3892-428E-AB72-8BA81AEBD280}">
      <formula1>$K$41:$N$41</formula1>
    </dataValidation>
    <dataValidation type="list" allowBlank="1" showInputMessage="1" showErrorMessage="1" sqref="E42" xr:uid="{B37E8568-BBD5-48C8-9D00-4AD5C30E6472}">
      <formula1>$K$42:$N$42</formula1>
    </dataValidation>
    <dataValidation type="list" allowBlank="1" showInputMessage="1" showErrorMessage="1" sqref="E45" xr:uid="{047497D7-DB1C-4352-8639-84337199635D}">
      <formula1>$K$45:$N$45</formula1>
    </dataValidation>
    <dataValidation type="list" allowBlank="1" showInputMessage="1" showErrorMessage="1" sqref="E46" xr:uid="{22FCA707-C07F-41A8-ADBE-6E91E9B14BF0}">
      <formula1>$K$46:$N$46</formula1>
    </dataValidation>
    <dataValidation type="list" allowBlank="1" showInputMessage="1" showErrorMessage="1" sqref="E47" xr:uid="{35155326-7374-4D39-B82A-6633A2BC565D}">
      <formula1>$K$47:$N$47</formula1>
    </dataValidation>
    <dataValidation type="list" allowBlank="1" showInputMessage="1" showErrorMessage="1" sqref="E48" xr:uid="{0A3D61D7-24A5-418F-B9D4-DA9A40F7FEFF}">
      <formula1>$K$48:$N$48</formula1>
    </dataValidation>
    <dataValidation type="list" allowBlank="1" showInputMessage="1" showErrorMessage="1" sqref="E51" xr:uid="{72EA0E60-1AAF-4739-AD65-3624113B79E4}">
      <formula1>$K$51:$N$51</formula1>
    </dataValidation>
    <dataValidation type="list" allowBlank="1" showInputMessage="1" showErrorMessage="1" sqref="E52" xr:uid="{DBFEC624-2D59-4DE2-AD8B-5E395A2FB59F}">
      <formula1>$K$52:$N$52</formula1>
    </dataValidation>
    <dataValidation type="list" allowBlank="1" showInputMessage="1" showErrorMessage="1" sqref="E53" xr:uid="{5C5FD5E2-0035-4AE3-B628-1CB0A1D22111}">
      <formula1>$K$53:$N$53</formula1>
    </dataValidation>
    <dataValidation type="list" allowBlank="1" showInputMessage="1" showErrorMessage="1" sqref="E54" xr:uid="{B993BC52-4C4F-4570-A44B-C28C8D1DDA1E}">
      <formula1>$K$54:$N$54</formula1>
    </dataValidation>
    <dataValidation type="list" allowBlank="1" showInputMessage="1" showErrorMessage="1" sqref="E55" xr:uid="{3CF8CC35-5347-4993-B31C-CDAA4E58F7D0}">
      <formula1>$K$55:$N$55</formula1>
    </dataValidation>
    <dataValidation type="list" allowBlank="1" showInputMessage="1" showErrorMessage="1" sqref="E56" xr:uid="{7D0859CE-396C-4C91-AF0E-2A4DB8430A55}">
      <formula1>$K$56:$N$56</formula1>
    </dataValidation>
    <dataValidation type="list" allowBlank="1" showInputMessage="1" showErrorMessage="1" sqref="E61" xr:uid="{49FFA57C-7E23-4947-9FA7-4CD13D29D09F}">
      <formula1>$K$61:$N$61</formula1>
    </dataValidation>
    <dataValidation type="list" allowBlank="1" showInputMessage="1" showErrorMessage="1" sqref="E62" xr:uid="{8349F2F9-1824-42A4-BDE1-C2BF2A7E56F3}">
      <formula1>$K$62:$N$62</formula1>
    </dataValidation>
    <dataValidation type="list" allowBlank="1" showInputMessage="1" showErrorMessage="1" sqref="E63" xr:uid="{CC21A80D-EB0C-4C0D-8AA2-8AC36CF45941}">
      <formula1>$K$63:$N$63</formula1>
    </dataValidation>
    <dataValidation type="list" allowBlank="1" showInputMessage="1" showErrorMessage="1" sqref="E66:E70" xr:uid="{A66032D7-35FF-42A3-ABB7-963762320F71}">
      <formula1>$K$66:$N$66</formula1>
    </dataValidation>
    <dataValidation type="list" allowBlank="1" showInputMessage="1" showErrorMessage="1" sqref="E72" xr:uid="{63A96C6F-E995-4FE8-B645-8627D95A0C1B}">
      <formula1>$K$72:$N$72</formula1>
    </dataValidation>
    <dataValidation type="list" allowBlank="1" showInputMessage="1" showErrorMessage="1" sqref="E75" xr:uid="{386B7976-B0E2-4875-A5FC-D08D5555944E}">
      <formula1>$K$75:$N$75</formula1>
    </dataValidation>
    <dataValidation type="list" allowBlank="1" showInputMessage="1" showErrorMessage="1" sqref="E76" xr:uid="{B8B8B5A6-7E44-4585-BBA7-EF4DB5736221}">
      <formula1>$K$76:$N$76</formula1>
    </dataValidation>
    <dataValidation type="list" allowBlank="1" showInputMessage="1" showErrorMessage="1" sqref="E81 E90 E99" xr:uid="{5325A9CA-D3A8-4BD6-9812-53762040803A}">
      <formula1>$K$81:$N$81</formula1>
    </dataValidation>
    <dataValidation type="list" allowBlank="1" showInputMessage="1" showErrorMessage="1" sqref="E82 E91 E100" xr:uid="{216E0680-D16F-469F-B722-9B4F4A52904A}">
      <formula1>$K$82:$N$82</formula1>
    </dataValidation>
    <dataValidation type="list" allowBlank="1" showInputMessage="1" showErrorMessage="1" sqref="E83 E92 E101" xr:uid="{D649B2D4-C201-4CD5-A81A-E75A6CE3E238}">
      <formula1>$K$83:$N$83</formula1>
    </dataValidation>
    <dataValidation type="list" allowBlank="1" showInputMessage="1" showErrorMessage="1" sqref="E84 E93 E102" xr:uid="{D140326C-450E-4CD9-9092-AA12F6D77182}">
      <formula1>$K$84:$N$84</formula1>
    </dataValidation>
    <dataValidation type="list" allowBlank="1" showInputMessage="1" showErrorMessage="1" sqref="E85 E94 E103" xr:uid="{DB030D1B-F5E0-4F2C-B460-73515E4C1B15}">
      <formula1>$K$85:$N$85</formula1>
    </dataValidation>
    <dataValidation type="list" allowBlank="1" showInputMessage="1" showErrorMessage="1" sqref="E86 E95 E104" xr:uid="{E374BF95-B316-4F82-BED6-907027CA29D5}">
      <formula1>$K$86:$N$86</formula1>
    </dataValidation>
    <dataValidation type="list" allowBlank="1" showInputMessage="1" showErrorMessage="1" sqref="E87 E96 E105" xr:uid="{4EF45463-ACF3-4D1B-A57F-5CEA4FE798C4}">
      <formula1>$K$87:$N$87</formula1>
    </dataValidation>
  </dataValidations>
  <hyperlinks>
    <hyperlink ref="C67" r:id="rId1" display="https://unstats.un.org/sdgs/indicators/Global Indicator Framework after 2023 refinement_Eng.pdf" xr:uid="{36D7F2BE-B42C-4E6B-AAD4-D479AB0327CF}"/>
    <hyperlink ref="C68" r:id="rId2" display="https://www.who.int/data/gho/data/indicators" xr:uid="{D097A76F-4A38-4287-B07D-8BE9A042D258}"/>
    <hyperlink ref="C69" r:id="rId3" display="https://uis.unesco.org/sites/default/files/documents/education-indicators-technical-guidelines-en_0.pdf" xr:uid="{B4CF733B-573F-4BFB-B349-28E5412FAEF8}"/>
    <hyperlink ref="C70" r:id="rId4" display="https://ilostat.ilo.org/resources/concepts-and-definitions/description-labour-force-statistics/" xr:uid="{A3470D4A-C3EB-4A0B-8C91-F32787349EFD}"/>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687F-6FB1-4169-A285-657BE80EB300}">
  <sheetPr codeName="Sheet12">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777</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zQtQiCDsC/Rg29XFJTB8H113xmFk32lF8ioOUvNfmguKhjQ6ol63lPliXCZxrVjtxCBBmwDZOJxmUUseTymq6Q==" saltValue="t5dr0y3ePZutydQg53vBpQ=="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26" priority="7">
      <formula>$J6=3</formula>
    </cfRule>
    <cfRule type="expression" dxfId="25" priority="8">
      <formula>$J6=2</formula>
    </cfRule>
    <cfRule type="expression" dxfId="24" priority="9">
      <formula>$J6=1</formula>
    </cfRule>
  </conditionalFormatting>
  <conditionalFormatting sqref="F90:F96">
    <cfRule type="expression" dxfId="23" priority="4">
      <formula>$J90=3</formula>
    </cfRule>
    <cfRule type="expression" dxfId="22" priority="5">
      <formula>$J90=2</formula>
    </cfRule>
    <cfRule type="expression" dxfId="21" priority="6">
      <formula>$J90=1</formula>
    </cfRule>
  </conditionalFormatting>
  <conditionalFormatting sqref="F99:F105">
    <cfRule type="expression" dxfId="20" priority="1">
      <formula>$J99=3</formula>
    </cfRule>
    <cfRule type="expression" dxfId="19" priority="2">
      <formula>$J99=2</formula>
    </cfRule>
    <cfRule type="expression" dxfId="18" priority="3">
      <formula>$J99=1</formula>
    </cfRule>
  </conditionalFormatting>
  <dataValidations count="45">
    <dataValidation type="list" allowBlank="1" showInputMessage="1" showErrorMessage="1" sqref="E87 E96 E105" xr:uid="{4B8F7FA5-3508-406B-B152-C4470F1BD598}">
      <formula1>$K$87:$N$87</formula1>
    </dataValidation>
    <dataValidation type="list" allowBlank="1" showInputMessage="1" showErrorMessage="1" sqref="E86 E95 E104" xr:uid="{5544C057-F27E-46FE-8195-DECDBB3A33DD}">
      <formula1>$K$86:$N$86</formula1>
    </dataValidation>
    <dataValidation type="list" allowBlank="1" showInputMessage="1" showErrorMessage="1" sqref="E85 E94 E103" xr:uid="{2264C382-148E-491D-8CF7-95573AC75AFC}">
      <formula1>$K$85:$N$85</formula1>
    </dataValidation>
    <dataValidation type="list" allowBlank="1" showInputMessage="1" showErrorMessage="1" sqref="E84 E93 E102" xr:uid="{798B7F41-F270-43FF-B21F-15AAF4718EDA}">
      <formula1>$K$84:$N$84</formula1>
    </dataValidation>
    <dataValidation type="list" allowBlank="1" showInputMessage="1" showErrorMessage="1" sqref="E83 E92 E101" xr:uid="{B27D4036-4891-4FB3-A904-02ACF7A9C583}">
      <formula1>$K$83:$N$83</formula1>
    </dataValidation>
    <dataValidation type="list" allowBlank="1" showInputMessage="1" showErrorMessage="1" sqref="E82 E91 E100" xr:uid="{11F4D437-9744-4066-B54C-2816373ED822}">
      <formula1>$K$82:$N$82</formula1>
    </dataValidation>
    <dataValidation type="list" allowBlank="1" showInputMessage="1" showErrorMessage="1" sqref="E81 E90 E99" xr:uid="{83647F6D-D115-450B-A563-523ECB59C9E2}">
      <formula1>$K$81:$N$81</formula1>
    </dataValidation>
    <dataValidation type="list" allowBlank="1" showInputMessage="1" showErrorMessage="1" sqref="E76" xr:uid="{B589439D-9ED8-499E-A633-4606E9EE58B4}">
      <formula1>$K$76:$N$76</formula1>
    </dataValidation>
    <dataValidation type="list" allowBlank="1" showInputMessage="1" showErrorMessage="1" sqref="E75" xr:uid="{0C512A5A-17F6-4B3A-8058-AB93933B5320}">
      <formula1>$K$75:$N$75</formula1>
    </dataValidation>
    <dataValidation type="list" allowBlank="1" showInputMessage="1" showErrorMessage="1" sqref="E72" xr:uid="{83E08E7A-D173-4AC3-AB18-F4A7BBC116BC}">
      <formula1>$K$72:$N$72</formula1>
    </dataValidation>
    <dataValidation type="list" allowBlank="1" showInputMessage="1" showErrorMessage="1" sqref="E66:E70" xr:uid="{E11ACF3D-275F-40CD-BD8F-604F2C4F876A}">
      <formula1>$K$66:$N$66</formula1>
    </dataValidation>
    <dataValidation type="list" allowBlank="1" showInputMessage="1" showErrorMessage="1" sqref="E63" xr:uid="{F6BD1C4F-03F2-4538-9310-EB4EC896DC81}">
      <formula1>$K$63:$N$63</formula1>
    </dataValidation>
    <dataValidation type="list" allowBlank="1" showInputMessage="1" showErrorMessage="1" sqref="E62" xr:uid="{44C544AD-54B2-40F3-B1B3-ADA79696F63F}">
      <formula1>$K$62:$N$62</formula1>
    </dataValidation>
    <dataValidation type="list" allowBlank="1" showInputMessage="1" showErrorMessage="1" sqref="E61" xr:uid="{F743624B-1629-4336-A401-F2404A26E7A9}">
      <formula1>$K$61:$N$61</formula1>
    </dataValidation>
    <dataValidation type="list" allowBlank="1" showInputMessage="1" showErrorMessage="1" sqref="E56" xr:uid="{4CB9D59C-A57B-4E1A-8938-8732DF139A93}">
      <formula1>$K$56:$N$56</formula1>
    </dataValidation>
    <dataValidation type="list" allowBlank="1" showInputMessage="1" showErrorMessage="1" sqref="E55" xr:uid="{00EAD275-AF59-4BE7-AC60-BFAA21FC9B1E}">
      <formula1>$K$55:$N$55</formula1>
    </dataValidation>
    <dataValidation type="list" allowBlank="1" showInputMessage="1" showErrorMessage="1" sqref="E54" xr:uid="{EE2ACE08-B491-4C94-B469-38ED75876DB7}">
      <formula1>$K$54:$N$54</formula1>
    </dataValidation>
    <dataValidation type="list" allowBlank="1" showInputMessage="1" showErrorMessage="1" sqref="E53" xr:uid="{89959C39-49DD-41E2-8A79-54E8089EEFD7}">
      <formula1>$K$53:$N$53</formula1>
    </dataValidation>
    <dataValidation type="list" allowBlank="1" showInputMessage="1" showErrorMessage="1" sqref="E52" xr:uid="{E72EBC94-3D2F-4885-8C85-CBBD05727F28}">
      <formula1>$K$52:$N$52</formula1>
    </dataValidation>
    <dataValidation type="list" allowBlank="1" showInputMessage="1" showErrorMessage="1" sqref="E51" xr:uid="{864A5083-B009-4DC3-9470-D586D14963B5}">
      <formula1>$K$51:$N$51</formula1>
    </dataValidation>
    <dataValidation type="list" allowBlank="1" showInputMessage="1" showErrorMessage="1" sqref="E48" xr:uid="{469634D9-3BAA-44DD-83AD-30F5AEF82351}">
      <formula1>$K$48:$N$48</formula1>
    </dataValidation>
    <dataValidation type="list" allowBlank="1" showInputMessage="1" showErrorMessage="1" sqref="E47" xr:uid="{D918B20A-2C24-4BE3-9FA4-17E52A2876FE}">
      <formula1>$K$47:$N$47</formula1>
    </dataValidation>
    <dataValidation type="list" allowBlank="1" showInputMessage="1" showErrorMessage="1" sqref="E46" xr:uid="{62C10084-EE2C-4564-93B6-F553966C4529}">
      <formula1>$K$46:$N$46</formula1>
    </dataValidation>
    <dataValidation type="list" allowBlank="1" showInputMessage="1" showErrorMessage="1" sqref="E45" xr:uid="{DC956378-4B61-4DC4-8713-B094E93BBAB7}">
      <formula1>$K$45:$N$45</formula1>
    </dataValidation>
    <dataValidation type="list" allowBlank="1" showInputMessage="1" showErrorMessage="1" sqref="E42" xr:uid="{4F8832F4-CFE1-49D3-8348-B221FFC17835}">
      <formula1>$K$42:$N$42</formula1>
    </dataValidation>
    <dataValidation type="list" allowBlank="1" showInputMessage="1" showErrorMessage="1" sqref="E41" xr:uid="{18096384-4183-44D1-B3BA-0C3E59CA53D7}">
      <formula1>$K$41:$N$41</formula1>
    </dataValidation>
    <dataValidation type="list" allowBlank="1" showInputMessage="1" showErrorMessage="1" sqref="E40" xr:uid="{BB56C9FB-81C1-4495-8B98-4F564E3FE249}">
      <formula1>$K$40:$N$40</formula1>
    </dataValidation>
    <dataValidation type="list" allowBlank="1" showInputMessage="1" showErrorMessage="1" sqref="E39" xr:uid="{C61E57C4-754C-4CCA-9A11-1D28B7F80675}">
      <formula1>$K$39:$N$39</formula1>
    </dataValidation>
    <dataValidation type="list" allowBlank="1" showInputMessage="1" showErrorMessage="1" sqref="E36" xr:uid="{B655CBAB-680B-4B3F-97AF-B62399227721}">
      <formula1>$K$36:$N$36</formula1>
    </dataValidation>
    <dataValidation type="list" allowBlank="1" showInputMessage="1" showErrorMessage="1" sqref="E35" xr:uid="{4F9A7A82-B8FC-4E10-A9D3-788D2AEC59BD}">
      <formula1>$K$35:$N$35</formula1>
    </dataValidation>
    <dataValidation type="list" allowBlank="1" showInputMessage="1" showErrorMessage="1" sqref="E34" xr:uid="{432FD747-412A-465B-B8F9-AD0BE7405BDB}">
      <formula1>$K$34:$N$34</formula1>
    </dataValidation>
    <dataValidation type="list" allowBlank="1" showInputMessage="1" showErrorMessage="1" sqref="E29" xr:uid="{C7230661-0741-4567-A28E-C535D4BF6DF4}">
      <formula1>$K$29:$N$29</formula1>
    </dataValidation>
    <dataValidation type="list" allowBlank="1" showInputMessage="1" showErrorMessage="1" sqref="E28" xr:uid="{9997624E-FB52-421A-98E7-C3C4D19E8371}">
      <formula1>$K$28:$N$28</formula1>
    </dataValidation>
    <dataValidation type="list" allowBlank="1" showInputMessage="1" showErrorMessage="1" sqref="E25" xr:uid="{2E492DAC-97BC-4554-9ED5-CB06B98BE29A}">
      <formula1>$K$25:$N$25</formula1>
    </dataValidation>
    <dataValidation type="list" allowBlank="1" showInputMessage="1" showErrorMessage="1" sqref="E24" xr:uid="{2F01F036-B1B0-4160-A4FA-D5C5FEC09101}">
      <formula1>$K$24:$N$24</formula1>
    </dataValidation>
    <dataValidation type="list" allowBlank="1" showInputMessage="1" showErrorMessage="1" sqref="E21" xr:uid="{347A62DA-38AB-4CF4-985C-875A14E2ED9F}">
      <formula1>$K$21:$N$21</formula1>
    </dataValidation>
    <dataValidation type="list" allowBlank="1" showInputMessage="1" showErrorMessage="1" sqref="E20" xr:uid="{D57A7FA0-7718-40FC-965F-353C8DC6E6DF}">
      <formula1>$K$20:$N$20</formula1>
    </dataValidation>
    <dataValidation type="list" allowBlank="1" showInputMessage="1" showErrorMessage="1" sqref="E15" xr:uid="{31EA4DE9-9058-4AF4-8D79-523A86E531B0}">
      <formula1>$K$15:$N$15</formula1>
    </dataValidation>
    <dataValidation type="list" allowBlank="1" showInputMessage="1" showErrorMessage="1" sqref="E14" xr:uid="{4E32F2DB-3D07-4690-B1EC-DC02320DD76D}">
      <formula1>$K$14:$N$14</formula1>
    </dataValidation>
    <dataValidation type="list" allowBlank="1" showInputMessage="1" showErrorMessage="1" sqref="E13" xr:uid="{7F30AC8A-7A9C-48F1-ADC2-2D786EFDFFA9}">
      <formula1>$K$13:$N$13</formula1>
    </dataValidation>
    <dataValidation type="list" allowBlank="1" showInputMessage="1" showErrorMessage="1" sqref="E12" xr:uid="{780E7F09-2AC4-4ABA-B4D3-79F7740E5425}">
      <formula1>$K$12:$N$12</formula1>
    </dataValidation>
    <dataValidation type="list" allowBlank="1" showInputMessage="1" showErrorMessage="1" sqref="E9" xr:uid="{6E2F8EDD-FF9E-48B1-B8A8-253DE3EA2C6E}">
      <formula1>$K$9:$N$9</formula1>
    </dataValidation>
    <dataValidation type="list" allowBlank="1" showInputMessage="1" showErrorMessage="1" sqref="E8" xr:uid="{9B3D7B92-EF14-4DC1-930D-E99BCE32764D}">
      <formula1>$K$8:$N$8</formula1>
    </dataValidation>
    <dataValidation type="list" allowBlank="1" showInputMessage="1" showErrorMessage="1" sqref="E7" xr:uid="{0B434C15-AD3D-429D-ABF5-35D27969DEE3}">
      <formula1>$K$7:$N$7</formula1>
    </dataValidation>
    <dataValidation type="list" allowBlank="1" showInputMessage="1" showErrorMessage="1" sqref="E6" xr:uid="{ACFF718C-45CC-4A03-9F43-668A60064E52}">
      <formula1>$K$6:$N$6</formula1>
    </dataValidation>
  </dataValidations>
  <hyperlinks>
    <hyperlink ref="C67" r:id="rId1" display="https://unstats.un.org/sdgs/indicators/Global Indicator Framework after 2023 refinement_Eng.pdf" xr:uid="{146E0224-663B-4913-8518-6A3392268F28}"/>
    <hyperlink ref="C68" r:id="rId2" display="https://www.who.int/data/gho/data/indicators" xr:uid="{BC1DD2CF-FAAF-4532-B55A-91FCB24C0ABC}"/>
    <hyperlink ref="C69" r:id="rId3" display="https://uis.unesco.org/sites/default/files/documents/education-indicators-technical-guidelines-en_0.pdf" xr:uid="{2A0E77CA-FF9C-4FF5-8435-81FE68D680FB}"/>
    <hyperlink ref="C70" r:id="rId4" display="https://ilostat.ilo.org/resources/concepts-and-definitions/description-labour-force-statistics/" xr:uid="{7B6826DD-BA4E-4053-A474-4F3F4426FB39}"/>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65F7-3B72-4E05-9C0A-45567BDC1A2B}">
  <sheetPr codeName="Sheet13">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778</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8FO1ZbVRlpkbX3bXd1l8J/T8gryIDT9APvT/JfWrGYugr/+cC8HxcSUHDCv7YV/HJYCdS7KLmFh3gpEMgDxIFA==" saltValue="x9rtvKq7nGqUULyjEkUHRg=="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17" priority="7">
      <formula>$J6=3</formula>
    </cfRule>
    <cfRule type="expression" dxfId="16" priority="8">
      <formula>$J6=2</formula>
    </cfRule>
    <cfRule type="expression" dxfId="15" priority="9">
      <formula>$J6=1</formula>
    </cfRule>
  </conditionalFormatting>
  <conditionalFormatting sqref="F90:F96">
    <cfRule type="expression" dxfId="14" priority="4">
      <formula>$J90=3</formula>
    </cfRule>
    <cfRule type="expression" dxfId="13" priority="5">
      <formula>$J90=2</formula>
    </cfRule>
    <cfRule type="expression" dxfId="12" priority="6">
      <formula>$J90=1</formula>
    </cfRule>
  </conditionalFormatting>
  <conditionalFormatting sqref="F99:F105">
    <cfRule type="expression" dxfId="11" priority="1">
      <formula>$J99=3</formula>
    </cfRule>
    <cfRule type="expression" dxfId="10" priority="2">
      <formula>$J99=2</formula>
    </cfRule>
    <cfRule type="expression" dxfId="9" priority="3">
      <formula>$J99=1</formula>
    </cfRule>
  </conditionalFormatting>
  <dataValidations count="45">
    <dataValidation type="list" allowBlank="1" showInputMessage="1" showErrorMessage="1" sqref="E6" xr:uid="{F1709523-6024-4643-ABD5-0F5C98214370}">
      <formula1>$K$6:$N$6</formula1>
    </dataValidation>
    <dataValidation type="list" allowBlank="1" showInputMessage="1" showErrorMessage="1" sqref="E7" xr:uid="{DEB9C0FE-71EF-4B75-A788-C8966A1AEC83}">
      <formula1>$K$7:$N$7</formula1>
    </dataValidation>
    <dataValidation type="list" allowBlank="1" showInputMessage="1" showErrorMessage="1" sqref="E8" xr:uid="{0012A58E-0A4A-4F3C-9BC0-5BA6B0071A5E}">
      <formula1>$K$8:$N$8</formula1>
    </dataValidation>
    <dataValidation type="list" allowBlank="1" showInputMessage="1" showErrorMessage="1" sqref="E9" xr:uid="{C5C5907C-F459-4FC1-892C-666DB471509F}">
      <formula1>$K$9:$N$9</formula1>
    </dataValidation>
    <dataValidation type="list" allowBlank="1" showInputMessage="1" showErrorMessage="1" sqref="E12" xr:uid="{A852BC5A-9296-4C6E-B0B5-3021FBDD8D76}">
      <formula1>$K$12:$N$12</formula1>
    </dataValidation>
    <dataValidation type="list" allowBlank="1" showInputMessage="1" showErrorMessage="1" sqref="E13" xr:uid="{C29C442E-5E01-4144-9248-0C671DA8ECA5}">
      <formula1>$K$13:$N$13</formula1>
    </dataValidation>
    <dataValidation type="list" allowBlank="1" showInputMessage="1" showErrorMessage="1" sqref="E14" xr:uid="{93AE4FBA-481E-46D8-9397-709E449145A1}">
      <formula1>$K$14:$N$14</formula1>
    </dataValidation>
    <dataValidation type="list" allowBlank="1" showInputMessage="1" showErrorMessage="1" sqref="E15" xr:uid="{C5B1E6D6-298D-488B-B5D1-D567C91FB736}">
      <formula1>$K$15:$N$15</formula1>
    </dataValidation>
    <dataValidation type="list" allowBlank="1" showInputMessage="1" showErrorMessage="1" sqref="E20" xr:uid="{A03BAF96-CD6F-4ED7-9ECF-9423E3137041}">
      <formula1>$K$20:$N$20</formula1>
    </dataValidation>
    <dataValidation type="list" allowBlank="1" showInputMessage="1" showErrorMessage="1" sqref="E21" xr:uid="{1C3ECCB3-EC3C-437D-BD0E-5B07E1302F56}">
      <formula1>$K$21:$N$21</formula1>
    </dataValidation>
    <dataValidation type="list" allowBlank="1" showInputMessage="1" showErrorMessage="1" sqref="E24" xr:uid="{B1A6792B-4956-4D15-8F74-CE4A016588AB}">
      <formula1>$K$24:$N$24</formula1>
    </dataValidation>
    <dataValidation type="list" allowBlank="1" showInputMessage="1" showErrorMessage="1" sqref="E25" xr:uid="{F9C783E7-1610-4073-99DC-7326501F4875}">
      <formula1>$K$25:$N$25</formula1>
    </dataValidation>
    <dataValidation type="list" allowBlank="1" showInputMessage="1" showErrorMessage="1" sqref="E28" xr:uid="{8D44C6FE-44FE-4A07-86AB-62027FE2583B}">
      <formula1>$K$28:$N$28</formula1>
    </dataValidation>
    <dataValidation type="list" allowBlank="1" showInputMessage="1" showErrorMessage="1" sqref="E29" xr:uid="{32C90F4B-46DA-4B67-BA98-72C2E91C8633}">
      <formula1>$K$29:$N$29</formula1>
    </dataValidation>
    <dataValidation type="list" allowBlank="1" showInputMessage="1" showErrorMessage="1" sqref="E34" xr:uid="{52BC1FDA-ECAA-4074-9341-56FF65F656CA}">
      <formula1>$K$34:$N$34</formula1>
    </dataValidation>
    <dataValidation type="list" allowBlank="1" showInputMessage="1" showErrorMessage="1" sqref="E35" xr:uid="{B0C39C84-9721-449C-B0E4-0003588CD9D3}">
      <formula1>$K$35:$N$35</formula1>
    </dataValidation>
    <dataValidation type="list" allowBlank="1" showInputMessage="1" showErrorMessage="1" sqref="E36" xr:uid="{45B2EC98-7675-40D2-82EB-5A0109B3D4FF}">
      <formula1>$K$36:$N$36</formula1>
    </dataValidation>
    <dataValidation type="list" allowBlank="1" showInputMessage="1" showErrorMessage="1" sqref="E39" xr:uid="{2D73F376-CA3E-48BB-BAE9-7E4D91CC570A}">
      <formula1>$K$39:$N$39</formula1>
    </dataValidation>
    <dataValidation type="list" allowBlank="1" showInputMessage="1" showErrorMessage="1" sqref="E40" xr:uid="{744F53A8-051C-46FC-B95E-0396B2E64FD3}">
      <formula1>$K$40:$N$40</formula1>
    </dataValidation>
    <dataValidation type="list" allowBlank="1" showInputMessage="1" showErrorMessage="1" sqref="E41" xr:uid="{47D5FD42-CD3F-470D-B730-4B322410004E}">
      <formula1>$K$41:$N$41</formula1>
    </dataValidation>
    <dataValidation type="list" allowBlank="1" showInputMessage="1" showErrorMessage="1" sqref="E42" xr:uid="{00844EDE-CEFE-4A88-98B6-37074CB677D4}">
      <formula1>$K$42:$N$42</formula1>
    </dataValidation>
    <dataValidation type="list" allowBlank="1" showInputMessage="1" showErrorMessage="1" sqref="E45" xr:uid="{CB40C77B-C613-45CE-B218-62F2DEF019DB}">
      <formula1>$K$45:$N$45</formula1>
    </dataValidation>
    <dataValidation type="list" allowBlank="1" showInputMessage="1" showErrorMessage="1" sqref="E46" xr:uid="{92B2232C-6AC6-46AA-8862-3242247F4832}">
      <formula1>$K$46:$N$46</formula1>
    </dataValidation>
    <dataValidation type="list" allowBlank="1" showInputMessage="1" showErrorMessage="1" sqref="E47" xr:uid="{518BD8C5-B646-4A70-9DEC-0039F70513F1}">
      <formula1>$K$47:$N$47</formula1>
    </dataValidation>
    <dataValidation type="list" allowBlank="1" showInputMessage="1" showErrorMessage="1" sqref="E48" xr:uid="{E23E8C1D-02B8-40BB-80AD-53C13E94F48B}">
      <formula1>$K$48:$N$48</formula1>
    </dataValidation>
    <dataValidation type="list" allowBlank="1" showInputMessage="1" showErrorMessage="1" sqref="E51" xr:uid="{9A47FD10-D511-4B63-BC3C-44B552DED98E}">
      <formula1>$K$51:$N$51</formula1>
    </dataValidation>
    <dataValidation type="list" allowBlank="1" showInputMessage="1" showErrorMessage="1" sqref="E52" xr:uid="{05E8EE36-B850-458C-9805-3E91F6D31C65}">
      <formula1>$K$52:$N$52</formula1>
    </dataValidation>
    <dataValidation type="list" allowBlank="1" showInputMessage="1" showErrorMessage="1" sqref="E53" xr:uid="{431A41A2-C545-416E-A6EF-767C88299481}">
      <formula1>$K$53:$N$53</formula1>
    </dataValidation>
    <dataValidation type="list" allowBlank="1" showInputMessage="1" showErrorMessage="1" sqref="E54" xr:uid="{D6C742AA-F0B9-4CC8-A217-C15566DA1C69}">
      <formula1>$K$54:$N$54</formula1>
    </dataValidation>
    <dataValidation type="list" allowBlank="1" showInputMessage="1" showErrorMessage="1" sqref="E55" xr:uid="{7577C865-AA4E-464E-8682-32EDA2EDC476}">
      <formula1>$K$55:$N$55</formula1>
    </dataValidation>
    <dataValidation type="list" allowBlank="1" showInputMessage="1" showErrorMessage="1" sqref="E56" xr:uid="{8EF71646-C654-4F31-8E59-67FF4C28AF8A}">
      <formula1>$K$56:$N$56</formula1>
    </dataValidation>
    <dataValidation type="list" allowBlank="1" showInputMessage="1" showErrorMessage="1" sqref="E61" xr:uid="{3518F220-838E-4E70-ADE0-0DD34CBE70EF}">
      <formula1>$K$61:$N$61</formula1>
    </dataValidation>
    <dataValidation type="list" allowBlank="1" showInputMessage="1" showErrorMessage="1" sqref="E62" xr:uid="{50B3CC68-DA2D-4F45-A016-334662BE9B40}">
      <formula1>$K$62:$N$62</formula1>
    </dataValidation>
    <dataValidation type="list" allowBlank="1" showInputMessage="1" showErrorMessage="1" sqref="E63" xr:uid="{00EB3209-08A6-4D7C-A84C-CEC5BB404FDC}">
      <formula1>$K$63:$N$63</formula1>
    </dataValidation>
    <dataValidation type="list" allowBlank="1" showInputMessage="1" showErrorMessage="1" sqref="E66:E70" xr:uid="{61E93A79-8014-4C70-AF9E-C4FDC7375709}">
      <formula1>$K$66:$N$66</formula1>
    </dataValidation>
    <dataValidation type="list" allowBlank="1" showInputMessage="1" showErrorMessage="1" sqref="E72" xr:uid="{75ADAD7D-0CE1-417F-9E8E-733F2685FAAC}">
      <formula1>$K$72:$N$72</formula1>
    </dataValidation>
    <dataValidation type="list" allowBlank="1" showInputMessage="1" showErrorMessage="1" sqref="E75" xr:uid="{C13AE377-42D3-478A-8C78-BB58AA1CF3EA}">
      <formula1>$K$75:$N$75</formula1>
    </dataValidation>
    <dataValidation type="list" allowBlank="1" showInputMessage="1" showErrorMessage="1" sqref="E76" xr:uid="{5717D821-BFE5-4502-AA69-F41F5C9DBDF4}">
      <formula1>$K$76:$N$76</formula1>
    </dataValidation>
    <dataValidation type="list" allowBlank="1" showInputMessage="1" showErrorMessage="1" sqref="E81 E90 E99" xr:uid="{F04C83EF-4B27-4150-A1A9-C93963ED6B89}">
      <formula1>$K$81:$N$81</formula1>
    </dataValidation>
    <dataValidation type="list" allowBlank="1" showInputMessage="1" showErrorMessage="1" sqref="E82 E91 E100" xr:uid="{371D26A8-C010-4707-AE24-37BFB9FED799}">
      <formula1>$K$82:$N$82</formula1>
    </dataValidation>
    <dataValidation type="list" allowBlank="1" showInputMessage="1" showErrorMessage="1" sqref="E83 E92 E101" xr:uid="{23926978-4DB4-4313-832B-64FE59EF818A}">
      <formula1>$K$83:$N$83</formula1>
    </dataValidation>
    <dataValidation type="list" allowBlank="1" showInputMessage="1" showErrorMessage="1" sqref="E84 E93 E102" xr:uid="{643D8279-C39C-47CF-B310-997677904A95}">
      <formula1>$K$84:$N$84</formula1>
    </dataValidation>
    <dataValidation type="list" allowBlank="1" showInputMessage="1" showErrorMessage="1" sqref="E85 E94 E103" xr:uid="{3E02CB7A-C46B-4148-B57E-76BC7489F34E}">
      <formula1>$K$85:$N$85</formula1>
    </dataValidation>
    <dataValidation type="list" allowBlank="1" showInputMessage="1" showErrorMessage="1" sqref="E86 E95 E104" xr:uid="{73D1528A-5D79-4B3D-8453-169CCA9F23CB}">
      <formula1>$K$86:$N$86</formula1>
    </dataValidation>
    <dataValidation type="list" allowBlank="1" showInputMessage="1" showErrorMessage="1" sqref="E87 E96 E105" xr:uid="{0455A6DD-E32D-4F37-A930-CF18C9AB8F8D}">
      <formula1>$K$87:$N$87</formula1>
    </dataValidation>
  </dataValidations>
  <hyperlinks>
    <hyperlink ref="C67" r:id="rId1" display="https://unstats.un.org/sdgs/indicators/Global Indicator Framework after 2023 refinement_Eng.pdf" xr:uid="{AF52EBE9-AD52-4A41-8268-038427C5A573}"/>
    <hyperlink ref="C68" r:id="rId2" display="https://www.who.int/data/gho/data/indicators" xr:uid="{B800E407-15B9-4E69-B838-8BEE0E80B912}"/>
    <hyperlink ref="C69" r:id="rId3" display="https://uis.unesco.org/sites/default/files/documents/education-indicators-technical-guidelines-en_0.pdf" xr:uid="{7E906D37-6FB4-48A9-B327-62ED7FF750ED}"/>
    <hyperlink ref="C70" r:id="rId4" display="https://ilostat.ilo.org/resources/concepts-and-definitions/description-labour-force-statistics/" xr:uid="{4062AF82-5902-4042-A436-0F9CED5FAC1F}"/>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DE9-1D9F-4FCA-9939-BC72AE91DE88}">
  <sheetPr codeName="Sheet14">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779</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0d4iEH6TzQW/GORY/IKpFKlpOss6peATeCYAJbPvLOSycgjWdPVtGHSoarqO2bM7pT+IMLeAsLuHaclhGCWohg==" saltValue="08IQpOFYJvqWwf1QdvrPdg=="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8" priority="7">
      <formula>$J6=3</formula>
    </cfRule>
    <cfRule type="expression" dxfId="7" priority="8">
      <formula>$J6=2</formula>
    </cfRule>
    <cfRule type="expression" dxfId="6" priority="9">
      <formula>$J6=1</formula>
    </cfRule>
  </conditionalFormatting>
  <conditionalFormatting sqref="F90:F96">
    <cfRule type="expression" dxfId="5" priority="4">
      <formula>$J90=3</formula>
    </cfRule>
    <cfRule type="expression" dxfId="4" priority="5">
      <formula>$J90=2</formula>
    </cfRule>
    <cfRule type="expression" dxfId="3" priority="6">
      <formula>$J90=1</formula>
    </cfRule>
  </conditionalFormatting>
  <conditionalFormatting sqref="F99:F105">
    <cfRule type="expression" dxfId="2" priority="1">
      <formula>$J99=3</formula>
    </cfRule>
    <cfRule type="expression" dxfId="1" priority="2">
      <formula>$J99=2</formula>
    </cfRule>
    <cfRule type="expression" dxfId="0" priority="3">
      <formula>$J99=1</formula>
    </cfRule>
  </conditionalFormatting>
  <dataValidations count="45">
    <dataValidation type="list" allowBlank="1" showInputMessage="1" showErrorMessage="1" sqref="E87 E96 E105" xr:uid="{F63D5EA4-2A46-4E56-AB0C-6B0A32283F48}">
      <formula1>$K$87:$N$87</formula1>
    </dataValidation>
    <dataValidation type="list" allowBlank="1" showInputMessage="1" showErrorMessage="1" sqref="E86 E95 E104" xr:uid="{99C40AB0-1A47-43F5-A961-38801DB350F7}">
      <formula1>$K$86:$N$86</formula1>
    </dataValidation>
    <dataValidation type="list" allowBlank="1" showInputMessage="1" showErrorMessage="1" sqref="E85 E94 E103" xr:uid="{3F98BBAE-1A3F-434F-B0E5-52C31D8381D5}">
      <formula1>$K$85:$N$85</formula1>
    </dataValidation>
    <dataValidation type="list" allowBlank="1" showInputMessage="1" showErrorMessage="1" sqref="E84 E93 E102" xr:uid="{6B2ABE0E-B7A0-4AD0-8A55-5AC4E3E93F20}">
      <formula1>$K$84:$N$84</formula1>
    </dataValidation>
    <dataValidation type="list" allowBlank="1" showInputMessage="1" showErrorMessage="1" sqref="E83 E92 E101" xr:uid="{73EBB615-EEC8-4E7E-884A-3D28F947E204}">
      <formula1>$K$83:$N$83</formula1>
    </dataValidation>
    <dataValidation type="list" allowBlank="1" showInputMessage="1" showErrorMessage="1" sqref="E82 E91 E100" xr:uid="{951ECA1C-4652-441F-B147-F263E77CB808}">
      <formula1>$K$82:$N$82</formula1>
    </dataValidation>
    <dataValidation type="list" allowBlank="1" showInputMessage="1" showErrorMessage="1" sqref="E81 E90 E99" xr:uid="{C250CA2C-E46F-4CF2-96DA-3626AAD380BD}">
      <formula1>$K$81:$N$81</formula1>
    </dataValidation>
    <dataValidation type="list" allowBlank="1" showInputMessage="1" showErrorMessage="1" sqref="E76" xr:uid="{B116D2A1-3306-4A32-A862-4C59CE3DD163}">
      <formula1>$K$76:$N$76</formula1>
    </dataValidation>
    <dataValidation type="list" allowBlank="1" showInputMessage="1" showErrorMessage="1" sqref="E75" xr:uid="{64FB1F94-3105-4112-A669-8FCFF28CA58E}">
      <formula1>$K$75:$N$75</formula1>
    </dataValidation>
    <dataValidation type="list" allowBlank="1" showInputMessage="1" showErrorMessage="1" sqref="E72" xr:uid="{D498E0B6-7D99-4D3D-836B-B58E413B944B}">
      <formula1>$K$72:$N$72</formula1>
    </dataValidation>
    <dataValidation type="list" allowBlank="1" showInputMessage="1" showErrorMessage="1" sqref="E66:E70" xr:uid="{E2B9B1F2-C35B-43A2-9EA7-5195ECC5B8D7}">
      <formula1>$K$66:$N$66</formula1>
    </dataValidation>
    <dataValidation type="list" allowBlank="1" showInputMessage="1" showErrorMessage="1" sqref="E63" xr:uid="{C1E6E708-0841-4A22-9ED4-4842773066F2}">
      <formula1>$K$63:$N$63</formula1>
    </dataValidation>
    <dataValidation type="list" allowBlank="1" showInputMessage="1" showErrorMessage="1" sqref="E62" xr:uid="{DD19D9D1-1741-4C50-AF13-A08BD2268C73}">
      <formula1>$K$62:$N$62</formula1>
    </dataValidation>
    <dataValidation type="list" allowBlank="1" showInputMessage="1" showErrorMessage="1" sqref="E61" xr:uid="{04FB1A54-DC99-4BA8-99DE-B2D004FA8C78}">
      <formula1>$K$61:$N$61</formula1>
    </dataValidation>
    <dataValidation type="list" allowBlank="1" showInputMessage="1" showErrorMessage="1" sqref="E56" xr:uid="{6517E2CD-9FBD-4671-86C4-AC4088716DF4}">
      <formula1>$K$56:$N$56</formula1>
    </dataValidation>
    <dataValidation type="list" allowBlank="1" showInputMessage="1" showErrorMessage="1" sqref="E55" xr:uid="{0E56288C-63FD-4637-8448-1478E5CEDD6F}">
      <formula1>$K$55:$N$55</formula1>
    </dataValidation>
    <dataValidation type="list" allowBlank="1" showInputMessage="1" showErrorMessage="1" sqref="E54" xr:uid="{C496B283-9739-4611-BBDC-4E09992D8538}">
      <formula1>$K$54:$N$54</formula1>
    </dataValidation>
    <dataValidation type="list" allowBlank="1" showInputMessage="1" showErrorMessage="1" sqref="E53" xr:uid="{7D5CD90D-10DA-4BE4-8A13-9AE64C111FD0}">
      <formula1>$K$53:$N$53</formula1>
    </dataValidation>
    <dataValidation type="list" allowBlank="1" showInputMessage="1" showErrorMessage="1" sqref="E52" xr:uid="{011CB4E8-A02D-4B9E-9239-67AF3095B952}">
      <formula1>$K$52:$N$52</formula1>
    </dataValidation>
    <dataValidation type="list" allowBlank="1" showInputMessage="1" showErrorMessage="1" sqref="E51" xr:uid="{97BB39D7-2E82-430E-ABA3-0ED70FFD369B}">
      <formula1>$K$51:$N$51</formula1>
    </dataValidation>
    <dataValidation type="list" allowBlank="1" showInputMessage="1" showErrorMessage="1" sqref="E48" xr:uid="{0ACDCA50-1448-4057-B702-C26F0D3993EF}">
      <formula1>$K$48:$N$48</formula1>
    </dataValidation>
    <dataValidation type="list" allowBlank="1" showInputMessage="1" showErrorMessage="1" sqref="E47" xr:uid="{07D3C0C3-D155-4472-BAE7-E63F8F89AC20}">
      <formula1>$K$47:$N$47</formula1>
    </dataValidation>
    <dataValidation type="list" allowBlank="1" showInputMessage="1" showErrorMessage="1" sqref="E46" xr:uid="{7CD3E70A-DA78-4474-80DB-57FD0965FAE4}">
      <formula1>$K$46:$N$46</formula1>
    </dataValidation>
    <dataValidation type="list" allowBlank="1" showInputMessage="1" showErrorMessage="1" sqref="E45" xr:uid="{838C286D-0093-49F7-8028-B9E062AA181D}">
      <formula1>$K$45:$N$45</formula1>
    </dataValidation>
    <dataValidation type="list" allowBlank="1" showInputMessage="1" showErrorMessage="1" sqref="E42" xr:uid="{0F5E076B-23EA-4D68-BABB-55F5494872EE}">
      <formula1>$K$42:$N$42</formula1>
    </dataValidation>
    <dataValidation type="list" allowBlank="1" showInputMessage="1" showErrorMessage="1" sqref="E41" xr:uid="{B68BDDCA-4BFA-4813-B064-223E1FF39C56}">
      <formula1>$K$41:$N$41</formula1>
    </dataValidation>
    <dataValidation type="list" allowBlank="1" showInputMessage="1" showErrorMessage="1" sqref="E40" xr:uid="{3483867F-3650-42A3-A7EB-669B47125BE3}">
      <formula1>$K$40:$N$40</formula1>
    </dataValidation>
    <dataValidation type="list" allowBlank="1" showInputMessage="1" showErrorMessage="1" sqref="E39" xr:uid="{38479D84-7F50-42E6-90A2-BAFAD7C977E4}">
      <formula1>$K$39:$N$39</formula1>
    </dataValidation>
    <dataValidation type="list" allowBlank="1" showInputMessage="1" showErrorMessage="1" sqref="E36" xr:uid="{E97E3E2E-466D-4234-AA84-C1F90B2D0811}">
      <formula1>$K$36:$N$36</formula1>
    </dataValidation>
    <dataValidation type="list" allowBlank="1" showInputMessage="1" showErrorMessage="1" sqref="E35" xr:uid="{E44B098C-51B5-4B05-954A-1595FC8CB136}">
      <formula1>$K$35:$N$35</formula1>
    </dataValidation>
    <dataValidation type="list" allowBlank="1" showInputMessage="1" showErrorMessage="1" sqref="E34" xr:uid="{883BBE80-1598-4161-8416-BE5F41F02B2C}">
      <formula1>$K$34:$N$34</formula1>
    </dataValidation>
    <dataValidation type="list" allowBlank="1" showInputMessage="1" showErrorMessage="1" sqref="E29" xr:uid="{5243F617-7531-476F-BD3C-093BBDB07C1F}">
      <formula1>$K$29:$N$29</formula1>
    </dataValidation>
    <dataValidation type="list" allowBlank="1" showInputMessage="1" showErrorMessage="1" sqref="E28" xr:uid="{562C09F4-1EAB-4F62-AA81-22F242DB950D}">
      <formula1>$K$28:$N$28</formula1>
    </dataValidation>
    <dataValidation type="list" allowBlank="1" showInputMessage="1" showErrorMessage="1" sqref="E25" xr:uid="{E15DCE34-9BCE-4AB9-8D92-8748E6320125}">
      <formula1>$K$25:$N$25</formula1>
    </dataValidation>
    <dataValidation type="list" allowBlank="1" showInputMessage="1" showErrorMessage="1" sqref="E24" xr:uid="{730E7948-92FF-44F0-91C7-10AC110B8263}">
      <formula1>$K$24:$N$24</formula1>
    </dataValidation>
    <dataValidation type="list" allowBlank="1" showInputMessage="1" showErrorMessage="1" sqref="E21" xr:uid="{8F230C50-A3C6-4DC1-AC4A-934A162715AC}">
      <formula1>$K$21:$N$21</formula1>
    </dataValidation>
    <dataValidation type="list" allowBlank="1" showInputMessage="1" showErrorMessage="1" sqref="E20" xr:uid="{A95CE831-D90F-438D-BDC0-3971005B7431}">
      <formula1>$K$20:$N$20</formula1>
    </dataValidation>
    <dataValidation type="list" allowBlank="1" showInputMessage="1" showErrorMessage="1" sqref="E15" xr:uid="{48325BAA-38D7-401C-B9F0-8566AC725435}">
      <formula1>$K$15:$N$15</formula1>
    </dataValidation>
    <dataValidation type="list" allowBlank="1" showInputMessage="1" showErrorMessage="1" sqref="E14" xr:uid="{F9B81CCC-D2E0-4986-8E96-6C05BDB66BAD}">
      <formula1>$K$14:$N$14</formula1>
    </dataValidation>
    <dataValidation type="list" allowBlank="1" showInputMessage="1" showErrorMessage="1" sqref="E13" xr:uid="{A36FF651-DA6B-4947-8DBB-06AFB397DD69}">
      <formula1>$K$13:$N$13</formula1>
    </dataValidation>
    <dataValidation type="list" allowBlank="1" showInputMessage="1" showErrorMessage="1" sqref="E12" xr:uid="{7898CC60-3A76-4889-B533-390695372225}">
      <formula1>$K$12:$N$12</formula1>
    </dataValidation>
    <dataValidation type="list" allowBlank="1" showInputMessage="1" showErrorMessage="1" sqref="E9" xr:uid="{E24CE518-5F0E-4701-8B11-7DEA19A46D9F}">
      <formula1>$K$9:$N$9</formula1>
    </dataValidation>
    <dataValidation type="list" allowBlank="1" showInputMessage="1" showErrorMessage="1" sqref="E8" xr:uid="{7E0486D0-30E9-47B3-89BB-A22C5E19198A}">
      <formula1>$K$8:$N$8</formula1>
    </dataValidation>
    <dataValidation type="list" allowBlank="1" showInputMessage="1" showErrorMessage="1" sqref="E7" xr:uid="{EFAEA4DC-825F-4758-8747-D1C0E7B07E65}">
      <formula1>$K$7:$N$7</formula1>
    </dataValidation>
    <dataValidation type="list" allowBlank="1" showInputMessage="1" showErrorMessage="1" sqref="E6" xr:uid="{1582732E-E2D6-4F3C-94EB-E7A100D1469E}">
      <formula1>$K$6:$N$6</formula1>
    </dataValidation>
  </dataValidations>
  <hyperlinks>
    <hyperlink ref="C67" r:id="rId1" display="https://unstats.un.org/sdgs/indicators/Global Indicator Framework after 2023 refinement_Eng.pdf" xr:uid="{48BEFE78-1C5B-4C9F-BA86-A3D3DC569339}"/>
    <hyperlink ref="C68" r:id="rId2" display="https://www.who.int/data/gho/data/indicators" xr:uid="{AD2F916F-84B5-48FF-BCE4-796A4B22B58E}"/>
    <hyperlink ref="C69" r:id="rId3" display="https://uis.unesco.org/sites/default/files/documents/education-indicators-technical-guidelines-en_0.pdf" xr:uid="{79F4C410-1355-4771-8FB9-8D202A686F77}"/>
    <hyperlink ref="C70" r:id="rId4" display="https://ilostat.ilo.org/resources/concepts-and-definitions/description-labour-force-statistics/" xr:uid="{43A9DA21-EE60-41C5-AF66-3911F20F35AF}"/>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4DC1-048E-474E-9AD0-8897E2FAA699}">
  <sheetPr codeName="Sheet15">
    <tabColor theme="9" tint="-0.249977111117893"/>
    <pageSetUpPr fitToPage="1"/>
  </sheetPr>
  <dimension ref="A1:V317"/>
  <sheetViews>
    <sheetView showGridLines="0" zoomScaleNormal="100" workbookViewId="0">
      <selection sqref="A1:T318"/>
    </sheetView>
  </sheetViews>
  <sheetFormatPr defaultColWidth="9.28515625" defaultRowHeight="15" x14ac:dyDescent="0.25"/>
  <cols>
    <col min="1" max="1" width="25" style="88" customWidth="1"/>
    <col min="2" max="5" width="9.28515625" style="88"/>
    <col min="6" max="16384" width="9.28515625" style="87"/>
  </cols>
  <sheetData>
    <row r="1" spans="1:22" ht="26.25" x14ac:dyDescent="0.25">
      <c r="A1" s="224" t="s">
        <v>780</v>
      </c>
      <c r="B1" s="224"/>
      <c r="C1" s="224"/>
      <c r="D1" s="224"/>
      <c r="E1" s="224"/>
      <c r="F1" s="224"/>
      <c r="G1" s="224"/>
      <c r="H1" s="224"/>
      <c r="I1" s="224"/>
      <c r="J1" s="224"/>
      <c r="K1" s="224"/>
      <c r="L1" s="224"/>
      <c r="M1" s="224"/>
      <c r="N1" s="224"/>
      <c r="O1" s="224"/>
      <c r="P1" s="224"/>
      <c r="Q1" s="224"/>
      <c r="R1" s="224"/>
      <c r="S1" s="224"/>
      <c r="T1" s="224"/>
      <c r="U1" s="86"/>
      <c r="V1" s="86"/>
    </row>
    <row r="3" spans="1:22" x14ac:dyDescent="0.25">
      <c r="B3" s="89"/>
      <c r="C3" s="89"/>
      <c r="D3" s="89"/>
      <c r="E3" s="89"/>
    </row>
    <row r="4" spans="1:22" x14ac:dyDescent="0.25">
      <c r="A4" s="88" t="str">
        <f>'Módulo 1'!A2:G2</f>
        <v>Módulo 1 — Evaluación del SEN (Sistema Estadístico Nacional)</v>
      </c>
      <c r="F4" s="88"/>
    </row>
    <row r="5" spans="1:22" x14ac:dyDescent="0.25">
      <c r="A5" s="88" t="str">
        <f>'Módulo 1'!A4:G4</f>
        <v>Tema 1: Estrategia por país en materia de estadísticas</v>
      </c>
      <c r="F5" s="88"/>
    </row>
    <row r="6" spans="1:22" x14ac:dyDescent="0.25">
      <c r="A6" s="88" t="str">
        <f>A5</f>
        <v>Tema 1: Estrategia por país en materia de estadísticas</v>
      </c>
      <c r="B6" s="88">
        <f>COUNTIF('Módulo 1'!J7:J17,1)</f>
        <v>0</v>
      </c>
      <c r="C6" s="88">
        <f>COUNTIF('Módulo 1'!J7:J17,2)</f>
        <v>0</v>
      </c>
      <c r="D6" s="88">
        <f>COUNTIF('Módulo 1'!J7:J17,3)</f>
        <v>0</v>
      </c>
      <c r="E6" s="88">
        <f>COUNTIF('Módulo 1'!J7:J17,4)</f>
        <v>9</v>
      </c>
      <c r="F6" s="88"/>
    </row>
    <row r="7" spans="1:22" x14ac:dyDescent="0.25">
      <c r="A7" s="88" t="str">
        <f>'Módulo 1'!A5:G5</f>
        <v>Q 1: Desarrollo estadístico como parte de la política nacional de desarrollo</v>
      </c>
      <c r="B7" s="88">
        <f>COUNTIF('Módulo 1'!J7:J10,1)</f>
        <v>0</v>
      </c>
      <c r="C7" s="88">
        <f>COUNTIF('Módulo 1'!J7:J10,2)</f>
        <v>0</v>
      </c>
      <c r="D7" s="88">
        <f>COUNTIF('Módulo 1'!J7:J10,3)</f>
        <v>0</v>
      </c>
      <c r="E7" s="88">
        <f>COUNTIF('Módulo 1'!J7:J10,4)</f>
        <v>4</v>
      </c>
      <c r="F7" s="88"/>
    </row>
    <row r="8" spans="1:22" x14ac:dyDescent="0.25">
      <c r="A8" s="88" t="str">
        <f>'Módulo 1'!A11:G11</f>
        <v>Q 2: Situación del diseño y la aplicación de la ENDE u otro tipo de estrategia o plan estadístico</v>
      </c>
      <c r="B8" s="88">
        <f>COUNTIF('Módulo 1'!J13:J17,1)</f>
        <v>0</v>
      </c>
      <c r="C8" s="88">
        <f>COUNTIF('Módulo 1'!J13:J17,2)</f>
        <v>0</v>
      </c>
      <c r="D8" s="88">
        <f>COUNTIF('Módulo 1'!J13:J17,3)</f>
        <v>0</v>
      </c>
      <c r="E8" s="88">
        <f>COUNTIF('Módulo 1'!J13:J17,4)</f>
        <v>5</v>
      </c>
      <c r="F8" s="88"/>
    </row>
    <row r="9" spans="1:22" x14ac:dyDescent="0.25">
      <c r="A9" s="88" t="str">
        <f>'Módulo 1'!A19:G19</f>
        <v>Tema 2: Organización del servicio nacional de seguridad</v>
      </c>
      <c r="F9" s="88"/>
    </row>
    <row r="10" spans="1:22" x14ac:dyDescent="0.25">
      <c r="A10" s="88" t="str">
        <f>A9</f>
        <v>Tema 2: Organización del servicio nacional de seguridad</v>
      </c>
      <c r="B10" s="88">
        <f>COUNTIF('Módulo 1'!J22:J37,1)</f>
        <v>0</v>
      </c>
      <c r="C10" s="88">
        <f>COUNTIF('Módulo 1'!J22:J37,2)</f>
        <v>0</v>
      </c>
      <c r="D10" s="88">
        <f>COUNTIF('Módulo 1'!J22:J37,3)</f>
        <v>0</v>
      </c>
      <c r="E10" s="88">
        <f>COUNTIF('Módulo 1'!J22:J37,4)</f>
        <v>13</v>
      </c>
      <c r="F10" s="88"/>
    </row>
    <row r="11" spans="1:22" x14ac:dyDescent="0.25">
      <c r="A11" s="88" t="str">
        <f>'Módulo 1'!A20:G20</f>
        <v>Q 1: Ley/Ley de Estadística y principios fundamentales de las estadísticas oficiales</v>
      </c>
      <c r="B11" s="88">
        <f>COUNTIF('Módulo 1'!J22:J27,1)</f>
        <v>0</v>
      </c>
      <c r="C11" s="88">
        <f>COUNTIF('Módulo 1'!J22:J27,2)</f>
        <v>0</v>
      </c>
      <c r="D11" s="88">
        <f>COUNTIF('Módulo 1'!J22:J27,3)</f>
        <v>0</v>
      </c>
      <c r="E11" s="88">
        <f>COUNTIF('Módulo 1'!J22:J27,4)</f>
        <v>6</v>
      </c>
      <c r="F11" s="88"/>
    </row>
    <row r="12" spans="1:22" x14ac:dyDescent="0.25">
      <c r="A12" s="88" t="str">
        <f>'Módulo 1'!A28:G28</f>
        <v>Q 2: Organización y coordinación del sistema nacional estadístico</v>
      </c>
      <c r="B12" s="88">
        <f>COUNTIF('Módulo 1'!J30:J37,1)</f>
        <v>0</v>
      </c>
      <c r="C12" s="88">
        <f>COUNTIF('Módulo 1'!J30:J37,2)</f>
        <v>0</v>
      </c>
      <c r="D12" s="88">
        <f>COUNTIF('Módulo 1'!J30:J37,3)</f>
        <v>0</v>
      </c>
      <c r="E12" s="88">
        <f>COUNTIF('Módulo 1'!J30:J37,4)</f>
        <v>7</v>
      </c>
      <c r="F12" s="88"/>
    </row>
    <row r="13" spans="1:22" x14ac:dyDescent="0.25">
      <c r="A13" s="88" t="str">
        <f>'Módulo 1'!A39:G39</f>
        <v>Tema 3: Adecuación de los recursos</v>
      </c>
      <c r="F13" s="88"/>
    </row>
    <row r="14" spans="1:22" x14ac:dyDescent="0.25">
      <c r="A14" s="88" t="str">
        <f>A13</f>
        <v>Tema 3: Adecuación de los recursos</v>
      </c>
      <c r="B14" s="88">
        <f>SUM(B15:B17)</f>
        <v>0</v>
      </c>
      <c r="C14" s="88">
        <f t="shared" ref="C14:E14" si="0">SUM(C15:C17)</f>
        <v>0</v>
      </c>
      <c r="D14" s="88">
        <f t="shared" si="0"/>
        <v>0</v>
      </c>
      <c r="E14" s="88">
        <f t="shared" si="0"/>
        <v>11</v>
      </c>
      <c r="F14" s="88"/>
    </row>
    <row r="15" spans="1:22" x14ac:dyDescent="0.25">
      <c r="A15" s="88" t="str">
        <f>'Módulo 1'!A40:G40</f>
        <v xml:space="preserve">Q 1: Personal </v>
      </c>
      <c r="B15" s="88">
        <f>COUNTIF('Módulo 1'!J42:J45,1)</f>
        <v>0</v>
      </c>
      <c r="C15" s="88">
        <f>COUNTIF('Módulo 1'!J42:J45,2)</f>
        <v>0</v>
      </c>
      <c r="D15" s="88">
        <f>COUNTIF('Módulo 1'!J42:J45,3)</f>
        <v>0</v>
      </c>
      <c r="E15" s="88">
        <f>COUNTIF('Módulo 1'!J42:J45,4)</f>
        <v>4</v>
      </c>
      <c r="F15" s="88"/>
    </row>
    <row r="16" spans="1:22" x14ac:dyDescent="0.25">
      <c r="A16" s="88" t="str">
        <f>'Módulo 1'!A46:G46</f>
        <v>Q 2: Equipamiento</v>
      </c>
      <c r="B16" s="88">
        <f>COUNTIF('Módulo 1'!J48:J50,1)</f>
        <v>0</v>
      </c>
      <c r="C16" s="88">
        <f>COUNTIF('Módulo 1'!J48:J50,2)</f>
        <v>0</v>
      </c>
      <c r="D16" s="88">
        <f>COUNTIF('Módulo 1'!J48:J50,3)</f>
        <v>0</v>
      </c>
      <c r="E16" s="88">
        <f>COUNTIF('Módulo 1'!J48:J50,4)</f>
        <v>3</v>
      </c>
      <c r="F16" s="88"/>
    </row>
    <row r="17" spans="1:6" x14ac:dyDescent="0.25">
      <c r="A17" s="88" t="str">
        <f>'Módulo 1'!A51:G51</f>
        <v>Q 3: Financiación</v>
      </c>
      <c r="B17" s="88">
        <f>COUNTIF('Módulo 1'!J53:J56,1)</f>
        <v>0</v>
      </c>
      <c r="C17" s="88">
        <f>COUNTIF('Módulo 1'!J53:J56,2)</f>
        <v>0</v>
      </c>
      <c r="D17" s="88">
        <f>COUNTIF('Módulo 1'!J53:J56,3)</f>
        <v>0</v>
      </c>
      <c r="E17" s="88">
        <f>COUNTIF('Módulo 1'!J53:J56,4)</f>
        <v>4</v>
      </c>
      <c r="F17" s="88"/>
    </row>
    <row r="18" spans="1:6" x14ac:dyDescent="0.25">
      <c r="A18" s="88" t="str">
        <f>'Módulo 1'!A59:G59</f>
        <v>Tema 4: Factores determinantes de la calidad de los datos</v>
      </c>
      <c r="F18" s="88"/>
    </row>
    <row r="19" spans="1:6" x14ac:dyDescent="0.25">
      <c r="A19" s="88" t="str">
        <f>A18</f>
        <v>Tema 4: Factores determinantes de la calidad de los datos</v>
      </c>
      <c r="B19" s="88">
        <f>SUM(B20:B24)</f>
        <v>0</v>
      </c>
      <c r="C19" s="88">
        <f t="shared" ref="C19:E19" si="1">SUM(C20:C24)</f>
        <v>0</v>
      </c>
      <c r="D19" s="88">
        <f t="shared" si="1"/>
        <v>0</v>
      </c>
      <c r="E19" s="88">
        <f t="shared" si="1"/>
        <v>18</v>
      </c>
      <c r="F19" s="88"/>
    </row>
    <row r="20" spans="1:6" x14ac:dyDescent="0.25">
      <c r="A20" s="88" t="str">
        <f>'Módulo 1'!A60:G60</f>
        <v>Q 1: Compromiso de calidad</v>
      </c>
      <c r="B20" s="88">
        <f>COUNTIF('Módulo 1'!J62:J67,1)</f>
        <v>0</v>
      </c>
      <c r="C20" s="88">
        <f>COUNTIF('Módulo 1'!J62:J67,2)</f>
        <v>0</v>
      </c>
      <c r="D20" s="88">
        <f>COUNTIF('Módulo 1'!J62:J67,3)</f>
        <v>0</v>
      </c>
      <c r="E20" s="88">
        <f>COUNTIF('Módulo 1'!J62:J67,4)</f>
        <v>5</v>
      </c>
      <c r="F20" s="88"/>
    </row>
    <row r="21" spans="1:6" x14ac:dyDescent="0.25">
      <c r="A21" s="88" t="str">
        <f>'Módulo 1'!A68:G68</f>
        <v>Q 2: Imparcialidad</v>
      </c>
      <c r="B21" s="88">
        <f>COUNTIF('Módulo 1'!J70:J73,1)</f>
        <v>0</v>
      </c>
      <c r="C21" s="88">
        <f>COUNTIF('Módulo 1'!J70:J73,2)</f>
        <v>0</v>
      </c>
      <c r="D21" s="88">
        <f>COUNTIF('Módulo 1'!J70:J73,3)</f>
        <v>0</v>
      </c>
      <c r="E21" s="88">
        <f>COUNTIF('Módulo 1'!J70:J73,4)</f>
        <v>4</v>
      </c>
      <c r="F21" s="88"/>
    </row>
    <row r="22" spans="1:6" x14ac:dyDescent="0.25">
      <c r="A22" s="88" t="str">
        <f>'Módulo 1'!A74:G74</f>
        <v xml:space="preserve">Q 3: Objetividad </v>
      </c>
      <c r="B22" s="88">
        <f>COUNTIF('Módulo 1'!J76:J78,1)</f>
        <v>0</v>
      </c>
      <c r="C22" s="88">
        <f>COUNTIF('Módulo 1'!J76:J78,2)</f>
        <v>0</v>
      </c>
      <c r="D22" s="88">
        <f>COUNTIF('Módulo 1'!J76:J78,3)</f>
        <v>0</v>
      </c>
      <c r="E22" s="88">
        <f>COUNTIF('Módulo 1'!J76:J78,4)</f>
        <v>3</v>
      </c>
      <c r="F22" s="88"/>
    </row>
    <row r="23" spans="1:6" x14ac:dyDescent="0.25">
      <c r="A23" s="88" t="str">
        <f>'Módulo 1'!A79:G79</f>
        <v xml:space="preserve">Q 4: Metodología sólida </v>
      </c>
      <c r="B23" s="88">
        <f>COUNTIF('Módulo 1'!J81:J84,1)</f>
        <v>0</v>
      </c>
      <c r="C23" s="88">
        <f>COUNTIF('Módulo 1'!J81:J84,2)</f>
        <v>0</v>
      </c>
      <c r="D23" s="88">
        <f>COUNTIF('Módulo 1'!J81:J84,3)</f>
        <v>0</v>
      </c>
      <c r="E23" s="88">
        <f>COUNTIF('Módulo 1'!J81:J84,4)</f>
        <v>4</v>
      </c>
      <c r="F23" s="88"/>
    </row>
    <row r="24" spans="1:6" x14ac:dyDescent="0.25">
      <c r="A24" s="88" t="str">
        <f>'Módulo 1'!A85:G85</f>
        <v>Q 5: Exactitud y puntualidad</v>
      </c>
      <c r="B24" s="88">
        <f>COUNTIF('Módulo 1'!J87:J88,1)</f>
        <v>0</v>
      </c>
      <c r="C24" s="88">
        <f>COUNTIF('Módulo 1'!J87:J88,2)</f>
        <v>0</v>
      </c>
      <c r="D24" s="88">
        <f>COUNTIF('Módulo 1'!J87:J88,3)</f>
        <v>0</v>
      </c>
      <c r="E24" s="88">
        <f>COUNTIF('Módulo 1'!J87:J88,4)</f>
        <v>2</v>
      </c>
      <c r="F24" s="88"/>
    </row>
    <row r="25" spans="1:6" x14ac:dyDescent="0.25">
      <c r="A25" s="88" t="str">
        <f>'Módulo 1'!A90:G90</f>
        <v xml:space="preserve">Tema 5: Relaciones con los usuarios </v>
      </c>
      <c r="F25" s="88"/>
    </row>
    <row r="26" spans="1:6" x14ac:dyDescent="0.25">
      <c r="A26" s="88" t="str">
        <f>A25</f>
        <v xml:space="preserve">Tema 5: Relaciones con los usuarios </v>
      </c>
      <c r="B26" s="88">
        <f>SUM(B27:B28)</f>
        <v>0</v>
      </c>
      <c r="C26" s="88">
        <f t="shared" ref="C26:E26" si="2">SUM(C27:C28)</f>
        <v>0</v>
      </c>
      <c r="D26" s="88">
        <f t="shared" si="2"/>
        <v>0</v>
      </c>
      <c r="E26" s="88">
        <f t="shared" si="2"/>
        <v>7</v>
      </c>
      <c r="F26" s="88"/>
    </row>
    <row r="27" spans="1:6" x14ac:dyDescent="0.25">
      <c r="A27" s="88" t="str">
        <f>'Módulo 1'!A91:G91</f>
        <v>Q 1: Pertinencia</v>
      </c>
      <c r="B27" s="88">
        <f>COUNTIF('Módulo 1'!J93:J94,1)</f>
        <v>0</v>
      </c>
      <c r="C27" s="88">
        <f>COUNTIF('Módulo 1'!J93:J94,2)</f>
        <v>0</v>
      </c>
      <c r="D27" s="88">
        <f>COUNTIF('Módulo 1'!J93:J94,3)</f>
        <v>0</v>
      </c>
      <c r="E27" s="88">
        <f>COUNTIF('Módulo 1'!J93:J94,4)</f>
        <v>2</v>
      </c>
      <c r="F27" s="88"/>
    </row>
    <row r="28" spans="1:6" x14ac:dyDescent="0.25">
      <c r="A28" s="88" t="str">
        <f>'Módulo 1'!A95:G95</f>
        <v>Q 2: Accesibilidad</v>
      </c>
      <c r="B28" s="88">
        <f>COUNTIF('Módulo 1'!J97:J101,1)</f>
        <v>0</v>
      </c>
      <c r="C28" s="88">
        <f>COUNTIF('Módulo 1'!J97:J101,2)</f>
        <v>0</v>
      </c>
      <c r="D28" s="88">
        <f>COUNTIF('Módulo 1'!J97:J101,3)</f>
        <v>0</v>
      </c>
      <c r="E28" s="88">
        <f>COUNTIF('Módulo 1'!J97:J101,4)</f>
        <v>5</v>
      </c>
      <c r="F28" s="88"/>
    </row>
    <row r="29" spans="1:6" x14ac:dyDescent="0.25">
      <c r="F29" s="88"/>
    </row>
    <row r="30" spans="1:6" x14ac:dyDescent="0.25">
      <c r="A30" s="88" t="str">
        <f>'Módulo 2 - Sectore 1'!A1:G1</f>
        <v>Módulo 2 — Sector 1</v>
      </c>
      <c r="B30" s="88" t="str">
        <f>A30 &amp; " - Resultados globales"</f>
        <v>Módulo 2 — Sector 1 - Resultados globales</v>
      </c>
      <c r="C30" s="88" t="str">
        <f>A30 &amp; " - Resultados detallados"</f>
        <v>Módulo 2 — Sector 1 - Resultados detallados</v>
      </c>
      <c r="F30" s="88"/>
    </row>
    <row r="31" spans="1:6" x14ac:dyDescent="0.25">
      <c r="A31" s="88" t="str">
        <f>'Módulo 2 - Sectore 1'!A2:G2</f>
        <v xml:space="preserve">Parte 1 — Evaluación a nivel de sector/ministerio </v>
      </c>
      <c r="F31" s="88"/>
    </row>
    <row r="32" spans="1:6" x14ac:dyDescent="0.25">
      <c r="A32" s="88" t="str">
        <f>'Módulo 2 - Sectore 1'!A3:G3</f>
        <v xml:space="preserve">Tema 1: Marco jurídico, institucional y estratégico a nivel del sector (tanto el INE como el Ministerio del Sector) </v>
      </c>
      <c r="F32" s="88"/>
    </row>
    <row r="33" spans="1:6" x14ac:dyDescent="0.25">
      <c r="A33" s="88" t="str">
        <f>A32</f>
        <v xml:space="preserve">Tema 1: Marco jurídico, institucional y estratégico a nivel del sector (tanto el INE como el Ministerio del Sector) </v>
      </c>
      <c r="B33" s="88">
        <f>SUM(B34:B35)</f>
        <v>0</v>
      </c>
      <c r="C33" s="88">
        <f t="shared" ref="C33:E33" si="3">SUM(C34:C35)</f>
        <v>0</v>
      </c>
      <c r="D33" s="88">
        <f t="shared" si="3"/>
        <v>0</v>
      </c>
      <c r="E33" s="88">
        <f t="shared" si="3"/>
        <v>8</v>
      </c>
      <c r="F33" s="88"/>
    </row>
    <row r="34" spans="1:6" x14ac:dyDescent="0.25">
      <c r="A34" s="88" t="str">
        <f>'Módulo 2 - Sectore 1'!A4:G4</f>
        <v xml:space="preserve">Q 1: Marco jurídico e institucional de apoyo a la elaboración de estadísticas sectoriales </v>
      </c>
      <c r="B34" s="88">
        <f>COUNTIF('Módulo 2 - Sectore 1'!J6:J9,1)</f>
        <v>0</v>
      </c>
      <c r="C34" s="88">
        <f>COUNTIF('Módulo 2 - Sectore 1'!J6:J9,2)</f>
        <v>0</v>
      </c>
      <c r="D34" s="88">
        <f>COUNTIF('Módulo 2 - Sectore 1'!J6:J9,3)</f>
        <v>0</v>
      </c>
      <c r="E34" s="88">
        <f>COUNTIF('Módulo 2 - Sectore 1'!J6:J9,4)</f>
        <v>4</v>
      </c>
      <c r="F34" s="88"/>
    </row>
    <row r="35" spans="1:6" x14ac:dyDescent="0.25">
      <c r="A35" s="88" t="str">
        <f>'Módulo 2 - Sectore 1'!A10:G10</f>
        <v>Q 2: Integración y coherencia con el marco estratégico (ENDE, documentos estratégicos y políticos)</v>
      </c>
      <c r="B35" s="88">
        <f>COUNTIF('Módulo 2 - Sectore 1'!J12:J15,1)</f>
        <v>0</v>
      </c>
      <c r="C35" s="88">
        <f>COUNTIF('Módulo 2 - Sectore 1'!J12:J15,2)</f>
        <v>0</v>
      </c>
      <c r="D35" s="88">
        <f>COUNTIF('Módulo 2 - Sectore 1'!J12:J15,3)</f>
        <v>0</v>
      </c>
      <c r="E35" s="88">
        <f>COUNTIF('Módulo 2 - Sectore 1'!J12:J15,4)</f>
        <v>4</v>
      </c>
      <c r="F35" s="88"/>
    </row>
    <row r="36" spans="1:6" x14ac:dyDescent="0.25">
      <c r="A36" s="88" t="str">
        <f>'Módulo 2 - Sectore 1'!A17:G17</f>
        <v xml:space="preserve">Tema 2: Adecuación de los recursos a nivel sectorial (tanto el INE como el Ministerio) </v>
      </c>
      <c r="F36" s="88"/>
    </row>
    <row r="37" spans="1:6" x14ac:dyDescent="0.25">
      <c r="A37" s="88" t="str">
        <f>A36</f>
        <v xml:space="preserve">Tema 2: Adecuación de los recursos a nivel sectorial (tanto el INE como el Ministerio) </v>
      </c>
      <c r="B37" s="88">
        <f>SUM(B38:B40)</f>
        <v>0</v>
      </c>
      <c r="C37" s="88">
        <f t="shared" ref="C37:E37" si="4">SUM(C38:C40)</f>
        <v>0</v>
      </c>
      <c r="D37" s="88">
        <f t="shared" si="4"/>
        <v>0</v>
      </c>
      <c r="E37" s="88">
        <f t="shared" si="4"/>
        <v>5</v>
      </c>
      <c r="F37" s="88"/>
    </row>
    <row r="38" spans="1:6" x14ac:dyDescent="0.25">
      <c r="A38" s="88" t="str">
        <f>'Módulo 2 - Sectore 1'!A18:G18</f>
        <v xml:space="preserve">Q 1: Personal </v>
      </c>
      <c r="B38" s="88">
        <f>COUNTIF('Módulo 2 - Sectore 1'!J20:J21,1)</f>
        <v>0</v>
      </c>
      <c r="C38" s="88">
        <f>COUNTIF('Módulo 2 - Sectore 1'!J20:J21,2)</f>
        <v>0</v>
      </c>
      <c r="D38" s="88">
        <f>COUNTIF('Módulo 2 - Sectore 1'!J20:J21,3)</f>
        <v>0</v>
      </c>
      <c r="E38" s="88">
        <f>COUNTIF('Módulo 2 - Sectore 1'!J20:J21,4)</f>
        <v>2</v>
      </c>
      <c r="F38" s="88"/>
    </row>
    <row r="39" spans="1:6" x14ac:dyDescent="0.25">
      <c r="A39" s="88" t="str">
        <f>'Módulo 2 - Sectore 1'!A22:G22</f>
        <v>Q 2: Equipos e infraestructuras</v>
      </c>
      <c r="B39" s="88">
        <f>COUNTIF('Módulo 2 - Sectore 1'!J24:J25,1)</f>
        <v>0</v>
      </c>
      <c r="C39" s="88">
        <f>COUNTIF('Módulo 2 - Sectore 1'!J24:J25,2)</f>
        <v>0</v>
      </c>
      <c r="D39" s="88">
        <f>COUNTIF('Módulo 2 - Sectore 1'!J24:J25,3)</f>
        <v>0</v>
      </c>
      <c r="E39" s="88">
        <f>COUNTIF('Módulo 2 - Sectore 1'!J24:J25,4)</f>
        <v>2</v>
      </c>
      <c r="F39" s="88"/>
    </row>
    <row r="40" spans="1:6" x14ac:dyDescent="0.25">
      <c r="A40" s="88" t="str">
        <f>'Módulo 2 - Sectore 1'!A26:G26</f>
        <v>Q 3: Financiación</v>
      </c>
      <c r="B40" s="88">
        <f>COUNTIF('Módulo 2 - Sectore 1'!J28:J29,1)</f>
        <v>0</v>
      </c>
      <c r="C40" s="88">
        <f>COUNTIF('Módulo 2 - Sectore 1'!J28:J29,2)</f>
        <v>0</v>
      </c>
      <c r="D40" s="88">
        <f>COUNTIF('Módulo 2 - Sectore 1'!J28:J29,3)</f>
        <v>0</v>
      </c>
      <c r="E40" s="88">
        <f>COUNTIF('Módulo 2 - Sectore 1'!J28:J29,4)</f>
        <v>1</v>
      </c>
      <c r="F40" s="88"/>
    </row>
    <row r="41" spans="1:6" x14ac:dyDescent="0.25">
      <c r="A41" s="88" t="str">
        <f>'Módulo 2 - Sectore 1'!A31:G31</f>
        <v xml:space="preserve">Tema 3: Factores determinantes de la calidad de los datos a nivel sectorial </v>
      </c>
      <c r="F41" s="88"/>
    </row>
    <row r="42" spans="1:6" x14ac:dyDescent="0.25">
      <c r="A42" s="88" t="str">
        <f>A41</f>
        <v xml:space="preserve">Tema 3: Factores determinantes de la calidad de los datos a nivel sectorial </v>
      </c>
      <c r="B42" s="88">
        <f>SUM(B43:B46)</f>
        <v>0</v>
      </c>
      <c r="C42" s="88">
        <f t="shared" ref="C42:E42" si="5">SUM(C43:C46)</f>
        <v>0</v>
      </c>
      <c r="D42" s="88">
        <f t="shared" si="5"/>
        <v>0</v>
      </c>
      <c r="E42" s="88">
        <f t="shared" si="5"/>
        <v>16</v>
      </c>
      <c r="F42" s="88"/>
    </row>
    <row r="43" spans="1:6" x14ac:dyDescent="0.25">
      <c r="A43" s="88" t="str">
        <f>'Módulo 2 - Sectore 1'!A32:G32</f>
        <v>Q 1: Compromiso de calidad</v>
      </c>
      <c r="B43" s="88">
        <f>COUNTIF('Módulo 2 - Sectore 1'!J34:J36,1)</f>
        <v>0</v>
      </c>
      <c r="C43" s="88">
        <f>COUNTIF('Módulo 2 - Sectore 1'!J34:J36,2)</f>
        <v>0</v>
      </c>
      <c r="D43" s="88">
        <f>COUNTIF('Módulo 2 - Sectore 1'!J34:J36,3)</f>
        <v>0</v>
      </c>
      <c r="E43" s="88">
        <f>COUNTIF('Módulo 2 - Sectore 1'!J34:J36,4)</f>
        <v>3</v>
      </c>
      <c r="F43" s="88"/>
    </row>
    <row r="44" spans="1:6" x14ac:dyDescent="0.25">
      <c r="A44" s="88" t="str">
        <f>'Módulo 2 - Sectore 1'!A37:G37</f>
        <v>Q 2: Imparcialidad y objetividad</v>
      </c>
      <c r="B44" s="88">
        <f>COUNTIF('Módulo 2 - Sectore 1'!J39:J42,1)</f>
        <v>0</v>
      </c>
      <c r="C44" s="88">
        <f>COUNTIF('Módulo 2 - Sectore 1'!J39:J42,2)</f>
        <v>0</v>
      </c>
      <c r="D44" s="88">
        <f>COUNTIF('Módulo 2 - Sectore 1'!J39:J42,3)</f>
        <v>0</v>
      </c>
      <c r="E44" s="88">
        <f>COUNTIF('Módulo 2 - Sectore 1'!J39:J42,4)</f>
        <v>3</v>
      </c>
      <c r="F44" s="88"/>
    </row>
    <row r="45" spans="1:6" x14ac:dyDescent="0.25">
      <c r="A45" s="88" t="str">
        <f>'Módulo 2 - Sectore 1'!A43:G43</f>
        <v>Q 3: Metodología y procedimientos estadísticos adecuados</v>
      </c>
      <c r="B45" s="88">
        <f>COUNTIF('Módulo 2 - Sectore 1'!J45:J48,1)</f>
        <v>0</v>
      </c>
      <c r="C45" s="88">
        <f>COUNTIF('Módulo 2 - Sectore 1'!J45:J48,2)</f>
        <v>0</v>
      </c>
      <c r="D45" s="88">
        <f>COUNTIF('Módulo 2 - Sectore 1'!J45:J48,3)</f>
        <v>0</v>
      </c>
      <c r="E45" s="88">
        <f>COUNTIF('Módulo 2 - Sectore 1'!J45:J48,4)</f>
        <v>4</v>
      </c>
      <c r="F45" s="88"/>
    </row>
    <row r="46" spans="1:6" x14ac:dyDescent="0.25">
      <c r="A46" s="88" t="str">
        <f>'Módulo 2 - Sectore 1'!A49:G49</f>
        <v>Q 4:  Exactitud y fiabilidad</v>
      </c>
      <c r="B46" s="88">
        <f>COUNTIF('Módulo 2 - Sectore 1'!J51:J56,1)</f>
        <v>0</v>
      </c>
      <c r="C46" s="88">
        <f>COUNTIF('Módulo 2 - Sectore 1'!J51:J56,2)</f>
        <v>0</v>
      </c>
      <c r="D46" s="88">
        <f>COUNTIF('Módulo 2 - Sectore 1'!J51:J56,3)</f>
        <v>0</v>
      </c>
      <c r="E46" s="88">
        <f>COUNTIF('Módulo 2 - Sectore 1'!J51:J56,4)</f>
        <v>6</v>
      </c>
      <c r="F46" s="88"/>
    </row>
    <row r="47" spans="1:6" x14ac:dyDescent="0.25">
      <c r="A47" s="88" t="str">
        <f>'Módulo 2 - Sectore 1'!A58:G58</f>
        <v xml:space="preserve">Tema 4: Relaciones con los usuarios a nivel sectorial </v>
      </c>
      <c r="F47" s="88"/>
    </row>
    <row r="48" spans="1:6" x14ac:dyDescent="0.25">
      <c r="A48" s="88" t="str">
        <f>A47</f>
        <v xml:space="preserve">Tema 4: Relaciones con los usuarios a nivel sectorial </v>
      </c>
      <c r="B48" s="88">
        <f>SUM(B49:B51)</f>
        <v>0</v>
      </c>
      <c r="C48" s="88">
        <f t="shared" ref="C48:E48" si="6">SUM(C49:C51)</f>
        <v>0</v>
      </c>
      <c r="D48" s="88">
        <f t="shared" si="6"/>
        <v>0</v>
      </c>
      <c r="E48" s="88">
        <f t="shared" si="6"/>
        <v>7</v>
      </c>
      <c r="F48" s="88"/>
    </row>
    <row r="49" spans="1:6" x14ac:dyDescent="0.25">
      <c r="A49" s="88" t="str">
        <f>'Módulo 2 - Sectore 1'!A59:G59</f>
        <v>Q 1:  Pertinencia</v>
      </c>
      <c r="B49" s="88">
        <f>COUNTIF('Módulo 2 - Sectore 1'!J61:J63,1)</f>
        <v>0</v>
      </c>
      <c r="C49" s="88">
        <f>COUNTIF('Módulo 2 - Sectore 1'!J61:J63,2)</f>
        <v>0</v>
      </c>
      <c r="D49" s="88">
        <f>COUNTIF('Módulo 2 - Sectore 1'!J61:J63,3)</f>
        <v>0</v>
      </c>
      <c r="E49" s="88">
        <f>COUNTIF('Módulo 2 - Sectore 1'!J61:J63,4)</f>
        <v>3</v>
      </c>
      <c r="F49" s="88"/>
    </row>
    <row r="50" spans="1:6" x14ac:dyDescent="0.25">
      <c r="A50" s="88" t="str">
        <f>'Módulo 2 - Sectore 1'!A64:G64</f>
        <v>Q 2: Accesibilidad</v>
      </c>
      <c r="B50" s="88">
        <f>COUNTIF('Módulo 2 - Sectore 1'!J66:J72,1)</f>
        <v>0</v>
      </c>
      <c r="C50" s="88">
        <f>COUNTIF('Módulo 2 - Sectore 1'!J66:J72,2)</f>
        <v>0</v>
      </c>
      <c r="D50" s="88">
        <f>COUNTIF('Módulo 2 - Sectore 1'!J66:J72,3)</f>
        <v>0</v>
      </c>
      <c r="E50" s="88">
        <f>COUNTIF('Módulo 2 - Sectore 1'!J66:J72,4)</f>
        <v>2</v>
      </c>
      <c r="F50" s="88"/>
    </row>
    <row r="51" spans="1:6" x14ac:dyDescent="0.25">
      <c r="A51" s="88" t="str">
        <f>'Módulo 2 - Sectore 1'!A73:G73</f>
        <v>Q 3: Aptitud para el servicio</v>
      </c>
      <c r="B51" s="88">
        <f>COUNTIF('Módulo 2 - Sectore 1'!J75:J76,1)</f>
        <v>0</v>
      </c>
      <c r="C51" s="88">
        <f>COUNTIF('Módulo 2 - Sectore 1'!J75:J76,2)</f>
        <v>0</v>
      </c>
      <c r="D51" s="88">
        <f>COUNTIF('Módulo 2 - Sectore 1'!J75:J76,3)</f>
        <v>0</v>
      </c>
      <c r="E51" s="88">
        <f>COUNTIF('Módulo 2 - Sectore 1'!J75:J76,4)</f>
        <v>2</v>
      </c>
      <c r="F51" s="88"/>
    </row>
    <row r="52" spans="1:6" x14ac:dyDescent="0.25">
      <c r="A52" s="88" t="str">
        <f>'Módulo 2 - Sectore 1'!A78:G78</f>
        <v>Parte 2. Evaluación de la calidad — a nivel de los indicadores</v>
      </c>
      <c r="F52" s="88"/>
    </row>
    <row r="53" spans="1:6" x14ac:dyDescent="0.25">
      <c r="A53" s="88" t="str">
        <f>A52</f>
        <v>Parte 2. Evaluación de la calidad — a nivel de los indicadores</v>
      </c>
      <c r="B53" s="88">
        <f>SUM(B54:B56)</f>
        <v>0</v>
      </c>
      <c r="C53" s="88">
        <f t="shared" ref="C53:E53" si="7">SUM(C54:C56)</f>
        <v>0</v>
      </c>
      <c r="D53" s="88">
        <f t="shared" si="7"/>
        <v>0</v>
      </c>
      <c r="E53" s="88">
        <f t="shared" si="7"/>
        <v>21</v>
      </c>
      <c r="F53" s="88"/>
    </row>
    <row r="54" spans="1:6" ht="15" customHeight="1" x14ac:dyDescent="0.25">
      <c r="A54" s="88" t="str">
        <f>'Módulo 2 - Sectore 1'!A79:G79</f>
        <v>INDICADOR 1: (por definir)</v>
      </c>
      <c r="B54" s="88">
        <f>COUNTIF('Módulo 2 - Sectore 1'!J81:J87,1)</f>
        <v>0</v>
      </c>
      <c r="C54" s="88">
        <f>COUNTIF('Módulo 2 - Sectore 1'!J81:J87,2)</f>
        <v>0</v>
      </c>
      <c r="D54" s="88">
        <f>COUNTIF('Módulo 2 - Sectore 1'!J81:J87,3)</f>
        <v>0</v>
      </c>
      <c r="E54" s="88">
        <f>COUNTIF('Módulo 2 - Sectore 1'!J81:J87,4)</f>
        <v>7</v>
      </c>
      <c r="F54" s="88"/>
    </row>
    <row r="55" spans="1:6" ht="15" customHeight="1" x14ac:dyDescent="0.25">
      <c r="A55" s="88" t="str">
        <f>'Módulo 2 - Sectore 1'!A88:G88</f>
        <v>INDICADOR 2: (por definir)</v>
      </c>
      <c r="B55" s="88">
        <f>COUNTIF('Módulo 2 - Sectore 1'!J90:J96,1)</f>
        <v>0</v>
      </c>
      <c r="C55" s="88">
        <f>COUNTIF('Módulo 2 - Sectore 1'!J90:J96,2)</f>
        <v>0</v>
      </c>
      <c r="D55" s="88">
        <f>COUNTIF('Módulo 2 - Sectore 1'!J90:J96,3)</f>
        <v>0</v>
      </c>
      <c r="E55" s="88">
        <f>COUNTIF('Módulo 2 - Sectore 1'!J90:J96,4)</f>
        <v>7</v>
      </c>
      <c r="F55" s="88"/>
    </row>
    <row r="56" spans="1:6" ht="15" customHeight="1" x14ac:dyDescent="0.25">
      <c r="A56" s="88" t="str">
        <f>'Módulo 2 - Sectore 1'!A97:G97</f>
        <v>INDICADOR 3: (por definir)</v>
      </c>
      <c r="B56" s="88">
        <f>COUNTIF('Módulo 2 - Sectore 1'!J99:J105,1)</f>
        <v>0</v>
      </c>
      <c r="C56" s="88">
        <f>COUNTIF('Módulo 2 - Sectore 1'!J99:J105,2)</f>
        <v>0</v>
      </c>
      <c r="D56" s="88">
        <f>COUNTIF('Módulo 2 - Sectore 1'!J99:J105,3)</f>
        <v>0</v>
      </c>
      <c r="E56" s="88">
        <f>COUNTIF('Módulo 2 - Sectore 1'!J99:J105,4)</f>
        <v>7</v>
      </c>
      <c r="F56" s="88"/>
    </row>
    <row r="57" spans="1:6" x14ac:dyDescent="0.25">
      <c r="F57" s="88"/>
    </row>
    <row r="58" spans="1:6" x14ac:dyDescent="0.25">
      <c r="F58" s="88"/>
    </row>
    <row r="59" spans="1:6" x14ac:dyDescent="0.25">
      <c r="A59" s="88" t="str">
        <f>'Módulo 2 - Sectore 2'!A1:G1</f>
        <v>Módulo 2 — Sector 2</v>
      </c>
      <c r="B59" s="88" t="str">
        <f>A59 &amp; " - Resultados globales"</f>
        <v>Módulo 2 — Sector 2 - Resultados globales</v>
      </c>
      <c r="C59" s="88" t="str">
        <f>A59 &amp; " - Resultados detallados"</f>
        <v>Módulo 2 — Sector 2 - Resultados detallados</v>
      </c>
      <c r="F59" s="88"/>
    </row>
    <row r="60" spans="1:6" x14ac:dyDescent="0.25">
      <c r="A60" s="88" t="str">
        <f>'Módulo 2 - Sectore 2'!A2:G2</f>
        <v xml:space="preserve">Parte 1 — Evaluación a nivel de sector/ministerio </v>
      </c>
      <c r="F60" s="88"/>
    </row>
    <row r="61" spans="1:6" x14ac:dyDescent="0.25">
      <c r="A61" s="88" t="str">
        <f>'Módulo 2 - Sectore 2'!A3:G3</f>
        <v xml:space="preserve">Tema 1: Marco jurídico, institucional y estratégico a nivel del sector (tanto el INE como el Ministerio del Sector) </v>
      </c>
      <c r="F61" s="88"/>
    </row>
    <row r="62" spans="1:6" x14ac:dyDescent="0.25">
      <c r="A62" s="88" t="str">
        <f>A61</f>
        <v xml:space="preserve">Tema 1: Marco jurídico, institucional y estratégico a nivel del sector (tanto el INE como el Ministerio del Sector) </v>
      </c>
      <c r="B62" s="88">
        <f>SUM(B63:B64)</f>
        <v>0</v>
      </c>
      <c r="C62" s="88">
        <f>SUM(C63:C64)</f>
        <v>0</v>
      </c>
      <c r="D62" s="88">
        <f>SUM(D63:D64)</f>
        <v>0</v>
      </c>
      <c r="E62" s="88">
        <f>SUM(E63:E64)</f>
        <v>8</v>
      </c>
      <c r="F62" s="88"/>
    </row>
    <row r="63" spans="1:6" x14ac:dyDescent="0.25">
      <c r="A63" s="88" t="str">
        <f>'Módulo 2 - Sectore 2'!A4:G4</f>
        <v xml:space="preserve">Q 1: Marco jurídico e institucional de apoyo a la elaboración de estadísticas sectoriales </v>
      </c>
      <c r="B63" s="88">
        <f>COUNTIF('Módulo 2 - Sectore 2'!J6:J9,1)</f>
        <v>0</v>
      </c>
      <c r="C63" s="88">
        <f>COUNTIF('Módulo 2 - Sectore 2'!J6:J9,2)</f>
        <v>0</v>
      </c>
      <c r="D63" s="88">
        <f>COUNTIF('Módulo 2 - Sectore 2'!J6:J9,3)</f>
        <v>0</v>
      </c>
      <c r="E63" s="88">
        <f>COUNTIF('Módulo 2 - Sectore 2'!J6:J9,4)</f>
        <v>4</v>
      </c>
      <c r="F63" s="88"/>
    </row>
    <row r="64" spans="1:6" x14ac:dyDescent="0.25">
      <c r="A64" s="88" t="str">
        <f>'Módulo 2 - Sectore 2'!A10:G10</f>
        <v>Q 2: Integración y coherencia con el marco estratégico (ENDE, documentos estratégicos y políticos)</v>
      </c>
      <c r="B64" s="88">
        <f>COUNTIF('Módulo 2 - Sectore 2'!J12:J15,1)</f>
        <v>0</v>
      </c>
      <c r="C64" s="88">
        <f>COUNTIF('Módulo 2 - Sectore 2'!J12:J15,2)</f>
        <v>0</v>
      </c>
      <c r="D64" s="88">
        <f>COUNTIF('Módulo 2 - Sectore 2'!J12:J15,3)</f>
        <v>0</v>
      </c>
      <c r="E64" s="88">
        <f>COUNTIF('Módulo 2 - Sectore 2'!J12:J15,4)</f>
        <v>4</v>
      </c>
      <c r="F64" s="88"/>
    </row>
    <row r="65" spans="1:6" x14ac:dyDescent="0.25">
      <c r="A65" s="88" t="str">
        <f>'Módulo 2 - Sectore 2'!A17:G17</f>
        <v xml:space="preserve">Tema 2: Adecuación de los recursos a nivel sectorial (tanto el INE como el Ministerio) </v>
      </c>
      <c r="F65" s="88"/>
    </row>
    <row r="66" spans="1:6" x14ac:dyDescent="0.25">
      <c r="A66" s="88" t="str">
        <f>A65</f>
        <v xml:space="preserve">Tema 2: Adecuación de los recursos a nivel sectorial (tanto el INE como el Ministerio) </v>
      </c>
      <c r="B66" s="88">
        <f>SUM(B67:B69)</f>
        <v>0</v>
      </c>
      <c r="C66" s="88">
        <f>SUM(C67:C69)</f>
        <v>0</v>
      </c>
      <c r="D66" s="88">
        <f>SUM(D67:D69)</f>
        <v>0</v>
      </c>
      <c r="E66" s="88">
        <f>SUM(E67:E69)</f>
        <v>5</v>
      </c>
      <c r="F66" s="88"/>
    </row>
    <row r="67" spans="1:6" x14ac:dyDescent="0.25">
      <c r="A67" s="88" t="str">
        <f>'Módulo 2 - Sectore 2'!A18:G18</f>
        <v xml:space="preserve">Q 1: Personal </v>
      </c>
      <c r="B67" s="88">
        <f>COUNTIF('Módulo 2 - Sectore 2'!J20:J21,1)</f>
        <v>0</v>
      </c>
      <c r="C67" s="88">
        <f>COUNTIF('Módulo 2 - Sectore 2'!J20:J21,2)</f>
        <v>0</v>
      </c>
      <c r="D67" s="88">
        <f>COUNTIF('Módulo 2 - Sectore 2'!J20:J21,3)</f>
        <v>0</v>
      </c>
      <c r="E67" s="88">
        <f>COUNTIF('Módulo 2 - Sectore 2'!J20:J21,4)</f>
        <v>2</v>
      </c>
      <c r="F67" s="88"/>
    </row>
    <row r="68" spans="1:6" x14ac:dyDescent="0.25">
      <c r="A68" s="88" t="str">
        <f>'Módulo 2 - Sectore 2'!A22:G22</f>
        <v>Q 2: Equipos e infraestructuras</v>
      </c>
      <c r="B68" s="88">
        <f>COUNTIF('Módulo 2 - Sectore 2'!J24:J25,1)</f>
        <v>0</v>
      </c>
      <c r="C68" s="88">
        <f>COUNTIF('Módulo 2 - Sectore 2'!J24:J25,2)</f>
        <v>0</v>
      </c>
      <c r="D68" s="88">
        <f>COUNTIF('Módulo 2 - Sectore 2'!J24:J25,3)</f>
        <v>0</v>
      </c>
      <c r="E68" s="88">
        <f>COUNTIF('Módulo 2 - Sectore 2'!J24:J25,4)</f>
        <v>2</v>
      </c>
      <c r="F68" s="88"/>
    </row>
    <row r="69" spans="1:6" x14ac:dyDescent="0.25">
      <c r="A69" s="88" t="str">
        <f>'Módulo 2 - Sectore 2'!A26:G26</f>
        <v>Q 3: Financiación</v>
      </c>
      <c r="B69" s="88">
        <f>COUNTIF('Módulo 2 - Sectore 2'!J28:J29,1)</f>
        <v>0</v>
      </c>
      <c r="C69" s="88">
        <f>COUNTIF('Módulo 2 - Sectore 2'!J28:J29,2)</f>
        <v>0</v>
      </c>
      <c r="D69" s="88">
        <f>COUNTIF('Módulo 2 - Sectore 2'!J28:J29,3)</f>
        <v>0</v>
      </c>
      <c r="E69" s="88">
        <f>COUNTIF('Módulo 2 - Sectore 2'!J28:J29,4)</f>
        <v>1</v>
      </c>
      <c r="F69" s="88"/>
    </row>
    <row r="70" spans="1:6" x14ac:dyDescent="0.25">
      <c r="A70" s="88" t="str">
        <f>'Módulo 2 - Sectore 2'!A31:G31</f>
        <v xml:space="preserve">Tema 3: Factores determinantes de la calidad de los datos a nivel sectorial </v>
      </c>
      <c r="F70" s="88"/>
    </row>
    <row r="71" spans="1:6" x14ac:dyDescent="0.25">
      <c r="A71" s="88" t="str">
        <f>A70</f>
        <v xml:space="preserve">Tema 3: Factores determinantes de la calidad de los datos a nivel sectorial </v>
      </c>
      <c r="B71" s="88">
        <f>SUM(B72:B75)</f>
        <v>0</v>
      </c>
      <c r="C71" s="88">
        <f>SUM(C72:C75)</f>
        <v>0</v>
      </c>
      <c r="D71" s="88">
        <f>SUM(D72:D75)</f>
        <v>0</v>
      </c>
      <c r="E71" s="88">
        <f>SUM(E72:E75)</f>
        <v>16</v>
      </c>
      <c r="F71" s="88"/>
    </row>
    <row r="72" spans="1:6" x14ac:dyDescent="0.25">
      <c r="A72" s="88" t="str">
        <f>'Módulo 2 - Sectore 2'!A32:G32</f>
        <v>Q 1: Compromiso de calidad</v>
      </c>
      <c r="B72" s="88">
        <f>COUNTIF('Módulo 2 - Sectore 2'!J34:J36,1)</f>
        <v>0</v>
      </c>
      <c r="C72" s="88">
        <f>COUNTIF('Módulo 2 - Sectore 2'!J34:J36,2)</f>
        <v>0</v>
      </c>
      <c r="D72" s="88">
        <f>COUNTIF('Módulo 2 - Sectore 2'!J34:J36,3)</f>
        <v>0</v>
      </c>
      <c r="E72" s="88">
        <f>COUNTIF('Módulo 2 - Sectore 2'!J34:J36,4)</f>
        <v>3</v>
      </c>
      <c r="F72" s="88"/>
    </row>
    <row r="73" spans="1:6" x14ac:dyDescent="0.25">
      <c r="A73" s="88" t="str">
        <f>'Módulo 2 - Sectore 2'!A37:G37</f>
        <v>Q 2: Imparcialidad y objetividad</v>
      </c>
      <c r="B73" s="88">
        <f>COUNTIF('Módulo 2 - Sectore 2'!J39:J42,1)</f>
        <v>0</v>
      </c>
      <c r="C73" s="88">
        <f>COUNTIF('Módulo 2 - Sectore 2'!J39:J42,2)</f>
        <v>0</v>
      </c>
      <c r="D73" s="88">
        <f>COUNTIF('Módulo 2 - Sectore 2'!J39:J42,3)</f>
        <v>0</v>
      </c>
      <c r="E73" s="88">
        <f>COUNTIF('Módulo 2 - Sectore 2'!J39:J42,4)</f>
        <v>3</v>
      </c>
      <c r="F73" s="88"/>
    </row>
    <row r="74" spans="1:6" x14ac:dyDescent="0.25">
      <c r="A74" s="88" t="str">
        <f>'Módulo 2 - Sectore 2'!A43:G43</f>
        <v>Q 3: Metodología y procedimientos estadísticos adecuados</v>
      </c>
      <c r="B74" s="88">
        <f>COUNTIF('Módulo 2 - Sectore 2'!J45:J48,1)</f>
        <v>0</v>
      </c>
      <c r="C74" s="88">
        <f>COUNTIF('Módulo 2 - Sectore 2'!J45:J48,2)</f>
        <v>0</v>
      </c>
      <c r="D74" s="88">
        <f>COUNTIF('Módulo 2 - Sectore 2'!J45:J48,3)</f>
        <v>0</v>
      </c>
      <c r="E74" s="88">
        <f>COUNTIF('Módulo 2 - Sectore 2'!J45:J48,4)</f>
        <v>4</v>
      </c>
      <c r="F74" s="88"/>
    </row>
    <row r="75" spans="1:6" x14ac:dyDescent="0.25">
      <c r="A75" s="88" t="str">
        <f>'Módulo 2 - Sectore 2'!A49:G49</f>
        <v>Q 4:  Exactitud y fiabilidad</v>
      </c>
      <c r="B75" s="88">
        <f>COUNTIF('Módulo 2 - Sectore 2'!J51:J56,1)</f>
        <v>0</v>
      </c>
      <c r="C75" s="88">
        <f>COUNTIF('Módulo 2 - Sectore 2'!J51:J56,2)</f>
        <v>0</v>
      </c>
      <c r="D75" s="88">
        <f>COUNTIF('Módulo 2 - Sectore 2'!J51:J56,3)</f>
        <v>0</v>
      </c>
      <c r="E75" s="88">
        <f>COUNTIF('Módulo 2 - Sectore 2'!J51:J56,4)</f>
        <v>6</v>
      </c>
      <c r="F75" s="88"/>
    </row>
    <row r="76" spans="1:6" x14ac:dyDescent="0.25">
      <c r="A76" s="88" t="str">
        <f>'Módulo 2 - Sectore 2'!A58:G58</f>
        <v xml:space="preserve">Tema 4: Relaciones con los usuarios a nivel sectorial </v>
      </c>
      <c r="F76" s="88"/>
    </row>
    <row r="77" spans="1:6" x14ac:dyDescent="0.25">
      <c r="A77" s="88" t="str">
        <f>A76</f>
        <v xml:space="preserve">Tema 4: Relaciones con los usuarios a nivel sectorial </v>
      </c>
      <c r="B77" s="88">
        <f>SUM(B78:B80)</f>
        <v>0</v>
      </c>
      <c r="C77" s="88">
        <f>SUM(C78:C80)</f>
        <v>0</v>
      </c>
      <c r="D77" s="88">
        <f>SUM(D78:D80)</f>
        <v>0</v>
      </c>
      <c r="E77" s="88">
        <f>SUM(E78:E80)</f>
        <v>7</v>
      </c>
      <c r="F77" s="88"/>
    </row>
    <row r="78" spans="1:6" x14ac:dyDescent="0.25">
      <c r="A78" s="88" t="str">
        <f>'Módulo 2 - Sectore 2'!A59:G59</f>
        <v>Q 1:  Pertinencia</v>
      </c>
      <c r="B78" s="88">
        <f>COUNTIF('Módulo 2 - Sectore 2'!J61:J63,1)</f>
        <v>0</v>
      </c>
      <c r="C78" s="88">
        <f>COUNTIF('Módulo 2 - Sectore 2'!J61:J63,2)</f>
        <v>0</v>
      </c>
      <c r="D78" s="88">
        <f>COUNTIF('Módulo 2 - Sectore 2'!J61:J63,3)</f>
        <v>0</v>
      </c>
      <c r="E78" s="88">
        <f>COUNTIF('Módulo 2 - Sectore 2'!J61:J63,4)</f>
        <v>3</v>
      </c>
      <c r="F78" s="88"/>
    </row>
    <row r="79" spans="1:6" x14ac:dyDescent="0.25">
      <c r="A79" s="88" t="str">
        <f>'Módulo 2 - Sectore 2'!A64:G64</f>
        <v>Q 2: Accesibilidad</v>
      </c>
      <c r="B79" s="88">
        <f>COUNTIF('Módulo 2 - Sectore 2'!J66:J72,1)</f>
        <v>0</v>
      </c>
      <c r="C79" s="88">
        <f>COUNTIF('Módulo 2 - Sectore 2'!J66:J72,2)</f>
        <v>0</v>
      </c>
      <c r="D79" s="88">
        <f>COUNTIF('Módulo 2 - Sectore 2'!J66:J72,3)</f>
        <v>0</v>
      </c>
      <c r="E79" s="88">
        <f>COUNTIF('Módulo 2 - Sectore 2'!J66:J72,4)</f>
        <v>2</v>
      </c>
      <c r="F79" s="88"/>
    </row>
    <row r="80" spans="1:6" x14ac:dyDescent="0.25">
      <c r="A80" s="88" t="str">
        <f>'Módulo 2 - Sectore 2'!A73:G73</f>
        <v>Q 3: Aptitud para el servicio</v>
      </c>
      <c r="B80" s="88">
        <f>COUNTIF('Módulo 2 - Sectore 2'!J75:J76,1)</f>
        <v>0</v>
      </c>
      <c r="C80" s="88">
        <f>COUNTIF('Módulo 2 - Sectore 2'!J75:J76,2)</f>
        <v>0</v>
      </c>
      <c r="D80" s="88">
        <f>COUNTIF('Módulo 2 - Sectore 2'!J75:J76,3)</f>
        <v>0</v>
      </c>
      <c r="E80" s="88">
        <f>COUNTIF('Módulo 2 - Sectore 2'!J75:J76,4)</f>
        <v>2</v>
      </c>
      <c r="F80" s="88"/>
    </row>
    <row r="81" spans="1:6" x14ac:dyDescent="0.25">
      <c r="A81" s="88" t="str">
        <f>'Módulo 2 - Sectore 2'!A78:G78</f>
        <v>Parte 2. Evaluación de la calidad — a nivel de los indicadores</v>
      </c>
      <c r="F81" s="88"/>
    </row>
    <row r="82" spans="1:6" x14ac:dyDescent="0.25">
      <c r="A82" s="88" t="str">
        <f>A81</f>
        <v>Parte 2. Evaluación de la calidad — a nivel de los indicadores</v>
      </c>
      <c r="B82" s="88">
        <f>SUM(B83:B85)</f>
        <v>0</v>
      </c>
      <c r="C82" s="88">
        <f t="shared" ref="C82:E82" si="8">SUM(C83:C85)</f>
        <v>0</v>
      </c>
      <c r="D82" s="88">
        <f t="shared" si="8"/>
        <v>0</v>
      </c>
      <c r="E82" s="88">
        <f t="shared" si="8"/>
        <v>21</v>
      </c>
      <c r="F82" s="88"/>
    </row>
    <row r="83" spans="1:6" x14ac:dyDescent="0.25">
      <c r="A83" s="88" t="str">
        <f>'Módulo 2 - Sectore 2'!A79:G79</f>
        <v>INDICADOR 1: (por definir)</v>
      </c>
      <c r="B83" s="88">
        <f>COUNTIF('Módulo 2 - Sectore 2'!J81:J87,1)</f>
        <v>0</v>
      </c>
      <c r="C83" s="88">
        <f>COUNTIF('Módulo 2 - Sectore 2'!J81:J87,2)</f>
        <v>0</v>
      </c>
      <c r="D83" s="88">
        <f>COUNTIF('Módulo 2 - Sectore 2'!J81:J87,3)</f>
        <v>0</v>
      </c>
      <c r="E83" s="88">
        <f>COUNTIF('Módulo 2 - Sectore 2'!J81:J87,4)</f>
        <v>7</v>
      </c>
      <c r="F83" s="88"/>
    </row>
    <row r="84" spans="1:6" x14ac:dyDescent="0.25">
      <c r="A84" s="88" t="str">
        <f>'Módulo 2 - Sectore 2'!A88:G88</f>
        <v>INDICADOR 2: (por definir)</v>
      </c>
      <c r="B84" s="88">
        <f>COUNTIF('Módulo 2 - Sectore 2'!J90:J96,1)</f>
        <v>0</v>
      </c>
      <c r="C84" s="88">
        <f>COUNTIF('Módulo 2 - Sectore 2'!J90:J96,2)</f>
        <v>0</v>
      </c>
      <c r="D84" s="88">
        <f>COUNTIF('Módulo 2 - Sectore 2'!J90:J96,3)</f>
        <v>0</v>
      </c>
      <c r="E84" s="88">
        <f>COUNTIF('Módulo 2 - Sectore 2'!J90:J96,4)</f>
        <v>7</v>
      </c>
      <c r="F84" s="88"/>
    </row>
    <row r="85" spans="1:6" x14ac:dyDescent="0.25">
      <c r="A85" s="88" t="str">
        <f>'Módulo 2 - Sectore 2'!A97:G97</f>
        <v>INDICADOR 3: (por definir)</v>
      </c>
      <c r="B85" s="88">
        <f>COUNTIF('Módulo 2 - Sectore 2'!J99:J105,1)</f>
        <v>0</v>
      </c>
      <c r="C85" s="88">
        <f>COUNTIF('Módulo 2 - Sectore 2'!J99:J105,2)</f>
        <v>0</v>
      </c>
      <c r="D85" s="88">
        <f>COUNTIF('Módulo 2 - Sectore 2'!J99:J105,3)</f>
        <v>0</v>
      </c>
      <c r="E85" s="88">
        <f>COUNTIF('Módulo 2 - Sectore 2'!J99:J105,4)</f>
        <v>7</v>
      </c>
      <c r="F85" s="88"/>
    </row>
    <row r="86" spans="1:6" x14ac:dyDescent="0.25">
      <c r="F86" s="88"/>
    </row>
    <row r="87" spans="1:6" x14ac:dyDescent="0.25">
      <c r="F87" s="88"/>
    </row>
    <row r="88" spans="1:6" x14ac:dyDescent="0.25">
      <c r="A88" s="88" t="str">
        <f>'Módulo 2 - Sectore 3'!A1:G1</f>
        <v>Módulo 2 — Sector 3</v>
      </c>
      <c r="B88" s="88" t="str">
        <f>A88 &amp; " - Resultados globales"</f>
        <v>Módulo 2 — Sector 3 - Resultados globales</v>
      </c>
      <c r="C88" s="88" t="str">
        <f>A88 &amp; " - Resultados detallados"</f>
        <v>Módulo 2 — Sector 3 - Resultados detallados</v>
      </c>
      <c r="F88" s="88"/>
    </row>
    <row r="89" spans="1:6" x14ac:dyDescent="0.25">
      <c r="A89" s="88" t="str">
        <f>'Módulo 2 - Sectore 3'!A2:G2</f>
        <v xml:space="preserve">Parte 1 — Evaluación a nivel de sector/ministerio </v>
      </c>
      <c r="F89" s="88"/>
    </row>
    <row r="90" spans="1:6" x14ac:dyDescent="0.25">
      <c r="A90" s="88" t="str">
        <f>'Módulo 2 - Sectore 3'!A3:G3</f>
        <v xml:space="preserve">Tema 1: Marco jurídico, institucional y estratégico a nivel del sector (tanto el INE como el Ministerio del Sector) </v>
      </c>
      <c r="F90" s="88"/>
    </row>
    <row r="91" spans="1:6" x14ac:dyDescent="0.25">
      <c r="A91" s="88" t="str">
        <f>A90</f>
        <v xml:space="preserve">Tema 1: Marco jurídico, institucional y estratégico a nivel del sector (tanto el INE como el Ministerio del Sector) </v>
      </c>
      <c r="B91" s="88">
        <f>SUM(B92:B93)</f>
        <v>0</v>
      </c>
      <c r="C91" s="88">
        <f>SUM(C92:C93)</f>
        <v>0</v>
      </c>
      <c r="D91" s="88">
        <f>SUM(D92:D93)</f>
        <v>0</v>
      </c>
      <c r="E91" s="88">
        <f>SUM(E92:E93)</f>
        <v>8</v>
      </c>
      <c r="F91" s="88"/>
    </row>
    <row r="92" spans="1:6" x14ac:dyDescent="0.25">
      <c r="A92" s="88" t="str">
        <f>'Módulo 2 - Sectore 3'!A4:G4</f>
        <v xml:space="preserve">Q 1: Marco jurídico e institucional de apoyo a la elaboración de estadísticas sectoriales </v>
      </c>
      <c r="B92" s="88">
        <f>COUNTIF('Módulo 2 - Sectore 3'!J6:J9,1)</f>
        <v>0</v>
      </c>
      <c r="C92" s="88">
        <f>COUNTIF('Módulo 2 - Sectore 3'!J6:J9,2)</f>
        <v>0</v>
      </c>
      <c r="D92" s="88">
        <f>COUNTIF('Módulo 2 - Sectore 3'!J6:J9,3)</f>
        <v>0</v>
      </c>
      <c r="E92" s="88">
        <f>COUNTIF('Módulo 2 - Sectore 3'!J6:J9,4)</f>
        <v>4</v>
      </c>
      <c r="F92" s="88"/>
    </row>
    <row r="93" spans="1:6" x14ac:dyDescent="0.25">
      <c r="A93" s="88" t="str">
        <f>'Módulo 2 - Sectore 3'!A10:G10</f>
        <v>Q 2: Integración y coherencia con el marco estratégico (ENDE, documentos estratégicos y políticos)</v>
      </c>
      <c r="B93" s="88">
        <f>COUNTIF('Módulo 2 - Sectore 3'!J12:J15,1)</f>
        <v>0</v>
      </c>
      <c r="C93" s="88">
        <f>COUNTIF('Módulo 2 - Sectore 3'!J12:J15,2)</f>
        <v>0</v>
      </c>
      <c r="D93" s="88">
        <f>COUNTIF('Módulo 2 - Sectore 3'!J12:J15,3)</f>
        <v>0</v>
      </c>
      <c r="E93" s="88">
        <f>COUNTIF('Módulo 2 - Sectore 3'!J12:J15,4)</f>
        <v>4</v>
      </c>
      <c r="F93" s="88"/>
    </row>
    <row r="94" spans="1:6" x14ac:dyDescent="0.25">
      <c r="A94" s="88" t="str">
        <f>'Módulo 2 - Sectore 3'!A17:G17</f>
        <v xml:space="preserve">Tema 2: Adecuación de los recursos a nivel sectorial (tanto el INE como el Ministerio) </v>
      </c>
      <c r="F94" s="88"/>
    </row>
    <row r="95" spans="1:6" x14ac:dyDescent="0.25">
      <c r="A95" s="88" t="str">
        <f>A94</f>
        <v xml:space="preserve">Tema 2: Adecuación de los recursos a nivel sectorial (tanto el INE como el Ministerio) </v>
      </c>
      <c r="B95" s="88">
        <f>SUM(B96:B98)</f>
        <v>0</v>
      </c>
      <c r="C95" s="88">
        <f>SUM(C96:C98)</f>
        <v>0</v>
      </c>
      <c r="D95" s="88">
        <f>SUM(D96:D98)</f>
        <v>0</v>
      </c>
      <c r="E95" s="88">
        <f>SUM(E96:E98)</f>
        <v>5</v>
      </c>
      <c r="F95" s="88"/>
    </row>
    <row r="96" spans="1:6" x14ac:dyDescent="0.25">
      <c r="A96" s="88" t="str">
        <f>'Módulo 2 - Sectore 3'!A18:G18</f>
        <v xml:space="preserve">Q 1: Personal </v>
      </c>
      <c r="B96" s="88">
        <f>COUNTIF('Módulo 2 - Sectore 3'!J20:J21,1)</f>
        <v>0</v>
      </c>
      <c r="C96" s="88">
        <f>COUNTIF('Módulo 2 - Sectore 3'!J20:J21,2)</f>
        <v>0</v>
      </c>
      <c r="D96" s="88">
        <f>COUNTIF('Módulo 2 - Sectore 3'!J20:J21,3)</f>
        <v>0</v>
      </c>
      <c r="E96" s="88">
        <f>COUNTIF('Módulo 2 - Sectore 3'!J20:J21,4)</f>
        <v>2</v>
      </c>
      <c r="F96" s="88"/>
    </row>
    <row r="97" spans="1:6" x14ac:dyDescent="0.25">
      <c r="A97" s="88" t="str">
        <f>'Módulo 2 - Sectore 3'!A22:G22</f>
        <v>Q 2: Equipos e infraestructuras</v>
      </c>
      <c r="B97" s="88">
        <f>COUNTIF('Módulo 2 - Sectore 3'!J24:J25,1)</f>
        <v>0</v>
      </c>
      <c r="C97" s="88">
        <f>COUNTIF('Módulo 2 - Sectore 3'!J24:J25,2)</f>
        <v>0</v>
      </c>
      <c r="D97" s="88">
        <f>COUNTIF('Módulo 2 - Sectore 3'!J24:J25,3)</f>
        <v>0</v>
      </c>
      <c r="E97" s="88">
        <f>COUNTIF('Módulo 2 - Sectore 3'!J24:J25,4)</f>
        <v>2</v>
      </c>
      <c r="F97" s="88"/>
    </row>
    <row r="98" spans="1:6" x14ac:dyDescent="0.25">
      <c r="A98" s="88" t="str">
        <f>'Módulo 2 - Sectore 3'!A26:G26</f>
        <v>Q 3: Financiación</v>
      </c>
      <c r="B98" s="88">
        <f>COUNTIF('Módulo 2 - Sectore 3'!J28:J29,1)</f>
        <v>0</v>
      </c>
      <c r="C98" s="88">
        <f>COUNTIF('Módulo 2 - Sectore 3'!J28:J29,2)</f>
        <v>0</v>
      </c>
      <c r="D98" s="88">
        <f>COUNTIF('Módulo 2 - Sectore 3'!J28:J29,3)</f>
        <v>0</v>
      </c>
      <c r="E98" s="88">
        <f>COUNTIF('Módulo 2 - Sectore 3'!J28:J29,4)</f>
        <v>1</v>
      </c>
      <c r="F98" s="88"/>
    </row>
    <row r="99" spans="1:6" x14ac:dyDescent="0.25">
      <c r="A99" s="88" t="str">
        <f>'Módulo 2 - Sectore 3'!A31:G31</f>
        <v xml:space="preserve">Tema 3: Factores determinantes de la calidad de los datos a nivel sectorial </v>
      </c>
      <c r="F99" s="88"/>
    </row>
    <row r="100" spans="1:6" x14ac:dyDescent="0.25">
      <c r="A100" s="88" t="str">
        <f>A99</f>
        <v xml:space="preserve">Tema 3: Factores determinantes de la calidad de los datos a nivel sectorial </v>
      </c>
      <c r="B100" s="88">
        <f>SUM(B101:B104)</f>
        <v>0</v>
      </c>
      <c r="C100" s="88">
        <f>SUM(C101:C104)</f>
        <v>0</v>
      </c>
      <c r="D100" s="88">
        <f>SUM(D101:D104)</f>
        <v>0</v>
      </c>
      <c r="E100" s="88">
        <f>SUM(E101:E104)</f>
        <v>16</v>
      </c>
      <c r="F100" s="88"/>
    </row>
    <row r="101" spans="1:6" x14ac:dyDescent="0.25">
      <c r="A101" s="88" t="str">
        <f>'Módulo 2 - Sectore 3'!A32:G32</f>
        <v>Q 1: Compromiso de calidad</v>
      </c>
      <c r="B101" s="88">
        <f>COUNTIF('Módulo 2 - Sectore 3'!J34:J36,1)</f>
        <v>0</v>
      </c>
      <c r="C101" s="88">
        <f>COUNTIF('Módulo 2 - Sectore 3'!J34:J36,2)</f>
        <v>0</v>
      </c>
      <c r="D101" s="88">
        <f>COUNTIF('Módulo 2 - Sectore 3'!J34:J36,3)</f>
        <v>0</v>
      </c>
      <c r="E101" s="88">
        <f>COUNTIF('Módulo 2 - Sectore 3'!J34:J36,4)</f>
        <v>3</v>
      </c>
      <c r="F101" s="88"/>
    </row>
    <row r="102" spans="1:6" x14ac:dyDescent="0.25">
      <c r="A102" s="88" t="str">
        <f>'Módulo 2 - Sectore 3'!A37:G37</f>
        <v>Q 2: Imparcialidad y objetividad</v>
      </c>
      <c r="B102" s="88">
        <f>COUNTIF('Módulo 2 - Sectore 3'!J39:J42,1)</f>
        <v>0</v>
      </c>
      <c r="C102" s="88">
        <f>COUNTIF('Módulo 2 - Sectore 3'!J39:J42,2)</f>
        <v>0</v>
      </c>
      <c r="D102" s="88">
        <f>COUNTIF('Módulo 2 - Sectore 3'!J39:J42,3)</f>
        <v>0</v>
      </c>
      <c r="E102" s="88">
        <f>COUNTIF('Módulo 2 - Sectore 3'!J39:J42,4)</f>
        <v>3</v>
      </c>
      <c r="F102" s="88"/>
    </row>
    <row r="103" spans="1:6" x14ac:dyDescent="0.25">
      <c r="A103" s="88" t="str">
        <f>'Módulo 2 - Sectore 3'!A43:G43</f>
        <v>Q 3: Metodología y procedimientos estadísticos adecuados</v>
      </c>
      <c r="B103" s="88">
        <f>COUNTIF('Módulo 2 - Sectore 3'!J45:J48,1)</f>
        <v>0</v>
      </c>
      <c r="C103" s="88">
        <f>COUNTIF('Módulo 2 - Sectore 3'!J45:J48,2)</f>
        <v>0</v>
      </c>
      <c r="D103" s="88">
        <f>COUNTIF('Módulo 2 - Sectore 3'!J45:J48,3)</f>
        <v>0</v>
      </c>
      <c r="E103" s="88">
        <f>COUNTIF('Módulo 2 - Sectore 3'!J45:J48,4)</f>
        <v>4</v>
      </c>
      <c r="F103" s="88"/>
    </row>
    <row r="104" spans="1:6" x14ac:dyDescent="0.25">
      <c r="A104" s="88" t="str">
        <f>'Módulo 2 - Sectore 3'!A49:G49</f>
        <v>Q 4:  Exactitud y fiabilidad</v>
      </c>
      <c r="B104" s="88">
        <f>COUNTIF('Módulo 2 - Sectore 3'!J51:J56,1)</f>
        <v>0</v>
      </c>
      <c r="C104" s="88">
        <f>COUNTIF('Módulo 2 - Sectore 3'!J51:J56,2)</f>
        <v>0</v>
      </c>
      <c r="D104" s="88">
        <f>COUNTIF('Módulo 2 - Sectore 3'!J51:J56,3)</f>
        <v>0</v>
      </c>
      <c r="E104" s="88">
        <f>COUNTIF('Módulo 2 - Sectore 3'!J51:J56,4)</f>
        <v>6</v>
      </c>
      <c r="F104" s="88"/>
    </row>
    <row r="105" spans="1:6" x14ac:dyDescent="0.25">
      <c r="A105" s="88" t="str">
        <f>'Módulo 2 - Sectore 3'!A58:G58</f>
        <v xml:space="preserve">Tema 4: Relaciones con los usuarios a nivel sectorial </v>
      </c>
      <c r="F105" s="88"/>
    </row>
    <row r="106" spans="1:6" x14ac:dyDescent="0.25">
      <c r="A106" s="88" t="str">
        <f>A105</f>
        <v xml:space="preserve">Tema 4: Relaciones con los usuarios a nivel sectorial </v>
      </c>
      <c r="B106" s="88">
        <f>SUM(B107:B109)</f>
        <v>0</v>
      </c>
      <c r="C106" s="88">
        <f>SUM(C107:C109)</f>
        <v>0</v>
      </c>
      <c r="D106" s="88">
        <f>SUM(D107:D109)</f>
        <v>0</v>
      </c>
      <c r="E106" s="88">
        <f>SUM(E107:E109)</f>
        <v>7</v>
      </c>
      <c r="F106" s="88"/>
    </row>
    <row r="107" spans="1:6" x14ac:dyDescent="0.25">
      <c r="A107" s="88" t="str">
        <f>'Módulo 2 - Sectore 3'!A59:G59</f>
        <v>Q 1:  Pertinencia</v>
      </c>
      <c r="B107" s="88">
        <f>COUNTIF('Módulo 2 - Sectore 3'!J61:J63,1)</f>
        <v>0</v>
      </c>
      <c r="C107" s="88">
        <f>COUNTIF('Módulo 2 - Sectore 3'!J61:J63,2)</f>
        <v>0</v>
      </c>
      <c r="D107" s="88">
        <f>COUNTIF('Módulo 2 - Sectore 3'!J61:J63,3)</f>
        <v>0</v>
      </c>
      <c r="E107" s="88">
        <f>COUNTIF('Módulo 2 - Sectore 3'!J61:J63,4)</f>
        <v>3</v>
      </c>
      <c r="F107" s="88"/>
    </row>
    <row r="108" spans="1:6" x14ac:dyDescent="0.25">
      <c r="A108" s="88" t="str">
        <f>'Módulo 2 - Sectore 3'!A64:G64</f>
        <v>Q 2: Accesibilidad</v>
      </c>
      <c r="B108" s="88">
        <f>COUNTIF('Módulo 2 - Sectore 3'!J66:J72,1)</f>
        <v>0</v>
      </c>
      <c r="C108" s="88">
        <f>COUNTIF('Módulo 2 - Sectore 3'!J66:J72,2)</f>
        <v>0</v>
      </c>
      <c r="D108" s="88">
        <f>COUNTIF('Módulo 2 - Sectore 3'!J66:J72,3)</f>
        <v>0</v>
      </c>
      <c r="E108" s="88">
        <f>COUNTIF('Módulo 2 - Sectore 3'!J66:J72,4)</f>
        <v>2</v>
      </c>
      <c r="F108" s="88"/>
    </row>
    <row r="109" spans="1:6" x14ac:dyDescent="0.25">
      <c r="A109" s="88" t="str">
        <f>'Módulo 2 - Sectore 3'!A73:G73</f>
        <v>Q 3: Aptitud para el servicio</v>
      </c>
      <c r="B109" s="88">
        <f>COUNTIF('Módulo 2 - Sectore 3'!J75:J76,1)</f>
        <v>0</v>
      </c>
      <c r="C109" s="88">
        <f>COUNTIF('Módulo 2 - Sectore 3'!J75:J76,2)</f>
        <v>0</v>
      </c>
      <c r="D109" s="88">
        <f>COUNTIF('Módulo 2 - Sectore 3'!J75:J76,3)</f>
        <v>0</v>
      </c>
      <c r="E109" s="88">
        <f>COUNTIF('Módulo 2 - Sectore 3'!J75:J76,4)</f>
        <v>2</v>
      </c>
      <c r="F109" s="88"/>
    </row>
    <row r="110" spans="1:6" x14ac:dyDescent="0.25">
      <c r="A110" s="88" t="str">
        <f>'Módulo 2 - Sectore 3'!A78:G78</f>
        <v>Parte 2. Evaluación de la calidad — a nivel de los indicadores</v>
      </c>
      <c r="F110" s="88"/>
    </row>
    <row r="111" spans="1:6" x14ac:dyDescent="0.25">
      <c r="A111" s="88" t="str">
        <f>A110</f>
        <v>Parte 2. Evaluación de la calidad — a nivel de los indicadores</v>
      </c>
      <c r="B111" s="88">
        <f>SUM(B112:B114)</f>
        <v>0</v>
      </c>
      <c r="C111" s="88">
        <f t="shared" ref="C111:E111" si="9">SUM(C112:C114)</f>
        <v>0</v>
      </c>
      <c r="D111" s="88">
        <f t="shared" si="9"/>
        <v>0</v>
      </c>
      <c r="E111" s="88">
        <f t="shared" si="9"/>
        <v>21</v>
      </c>
      <c r="F111" s="88"/>
    </row>
    <row r="112" spans="1:6" x14ac:dyDescent="0.25">
      <c r="A112" s="88" t="str">
        <f>'Módulo 2 - Sectore 3'!A79:G79</f>
        <v>INDICADOR 1: (por definir)</v>
      </c>
      <c r="B112" s="88">
        <f>COUNTIF('Módulo 2 - Sectore 3'!J81:J87,1)</f>
        <v>0</v>
      </c>
      <c r="C112" s="88">
        <f>COUNTIF('Módulo 2 - Sectore 3'!J81:J87,2)</f>
        <v>0</v>
      </c>
      <c r="D112" s="88">
        <f>COUNTIF('Módulo 2 - Sectore 3'!J81:J87,3)</f>
        <v>0</v>
      </c>
      <c r="E112" s="88">
        <f>COUNTIF('Módulo 2 - Sectore 3'!J81:J87,4)</f>
        <v>7</v>
      </c>
      <c r="F112" s="88"/>
    </row>
    <row r="113" spans="1:6" x14ac:dyDescent="0.25">
      <c r="A113" s="88" t="str">
        <f>'Módulo 2 - Sectore 3'!A88:G88</f>
        <v>INDICADOR 2: (por definir)</v>
      </c>
      <c r="B113" s="88">
        <f>COUNTIF('Módulo 2 - Sectore 3'!J90:J96,1)</f>
        <v>0</v>
      </c>
      <c r="C113" s="88">
        <f>COUNTIF('Módulo 2 - Sectore 3'!J90:J96,2)</f>
        <v>0</v>
      </c>
      <c r="D113" s="88">
        <f>COUNTIF('Módulo 2 - Sectore 3'!J90:J96,3)</f>
        <v>0</v>
      </c>
      <c r="E113" s="88">
        <f>COUNTIF('Módulo 2 - Sectore 3'!J90:J96,4)</f>
        <v>7</v>
      </c>
      <c r="F113" s="88"/>
    </row>
    <row r="114" spans="1:6" x14ac:dyDescent="0.25">
      <c r="A114" s="88" t="str">
        <f>'Módulo 2 - Sectore 3'!A97:G97</f>
        <v>INDICADOR 3: (por definir)</v>
      </c>
      <c r="B114" s="88">
        <f>COUNTIF('Módulo 2 - Sectore 3'!J99:J105,1)</f>
        <v>0</v>
      </c>
      <c r="C114" s="88">
        <f>COUNTIF('Módulo 2 - Sectore 3'!J99:J105,2)</f>
        <v>0</v>
      </c>
      <c r="D114" s="88">
        <f>COUNTIF('Módulo 2 - Sectore 3'!J99:J105,3)</f>
        <v>0</v>
      </c>
      <c r="E114" s="88">
        <f>COUNTIF('Módulo 2 - Sectore 3'!J99:J105,4)</f>
        <v>7</v>
      </c>
      <c r="F114" s="88"/>
    </row>
    <row r="115" spans="1:6" x14ac:dyDescent="0.25">
      <c r="F115" s="88"/>
    </row>
    <row r="116" spans="1:6" x14ac:dyDescent="0.25">
      <c r="F116" s="88"/>
    </row>
    <row r="117" spans="1:6" x14ac:dyDescent="0.25">
      <c r="A117" s="88" t="str">
        <f>'Módulo 2 - Sectore 4'!A1:G1</f>
        <v>Módulo 2 — Sector 4</v>
      </c>
      <c r="B117" s="88" t="str">
        <f>A117 &amp; " - Resultados globales"</f>
        <v>Módulo 2 — Sector 4 - Resultados globales</v>
      </c>
      <c r="C117" s="88" t="str">
        <f>A117 &amp; " - Resultados detallados"</f>
        <v>Módulo 2 — Sector 4 - Resultados detallados</v>
      </c>
      <c r="F117" s="88"/>
    </row>
    <row r="118" spans="1:6" x14ac:dyDescent="0.25">
      <c r="A118" s="88" t="str">
        <f>'Módulo 2 - Sectore 4'!A2:G2</f>
        <v xml:space="preserve">Parte 1 — Evaluación a nivel de sector/ministerio </v>
      </c>
      <c r="F118" s="88"/>
    </row>
    <row r="119" spans="1:6" x14ac:dyDescent="0.25">
      <c r="A119" s="88" t="str">
        <f>'Módulo 2 - Sectore 4'!A3:G3</f>
        <v xml:space="preserve">Tema 1: Marco jurídico, institucional y estratégico a nivel del sector (tanto el INE como el Ministerio del Sector) </v>
      </c>
      <c r="F119" s="88"/>
    </row>
    <row r="120" spans="1:6" x14ac:dyDescent="0.25">
      <c r="A120" s="88" t="str">
        <f>A119</f>
        <v xml:space="preserve">Tema 1: Marco jurídico, institucional y estratégico a nivel del sector (tanto el INE como el Ministerio del Sector) </v>
      </c>
      <c r="B120" s="88">
        <f>SUM(B121:B122)</f>
        <v>0</v>
      </c>
      <c r="C120" s="88">
        <f>SUM(C121:C122)</f>
        <v>0</v>
      </c>
      <c r="D120" s="88">
        <f>SUM(D121:D122)</f>
        <v>0</v>
      </c>
      <c r="E120" s="88">
        <f>SUM(E121:E122)</f>
        <v>8</v>
      </c>
      <c r="F120" s="88"/>
    </row>
    <row r="121" spans="1:6" x14ac:dyDescent="0.25">
      <c r="A121" s="88" t="str">
        <f>'Módulo 2 - Sectore 4'!A4:G4</f>
        <v xml:space="preserve">Q 1: Marco jurídico e institucional de apoyo a la elaboración de estadísticas sectoriales </v>
      </c>
      <c r="B121" s="88">
        <f>COUNTIF('Módulo 2 - Sectore 4'!J6:J9,1)</f>
        <v>0</v>
      </c>
      <c r="C121" s="88">
        <f>COUNTIF('Módulo 2 - Sectore 4'!J6:J9,2)</f>
        <v>0</v>
      </c>
      <c r="D121" s="88">
        <f>COUNTIF('Módulo 2 - Sectore 4'!J6:J9,3)</f>
        <v>0</v>
      </c>
      <c r="E121" s="88">
        <f>COUNTIF('Módulo 2 - Sectore 4'!J6:J9,4)</f>
        <v>4</v>
      </c>
      <c r="F121" s="88"/>
    </row>
    <row r="122" spans="1:6" x14ac:dyDescent="0.25">
      <c r="A122" s="88" t="str">
        <f>'Módulo 2 - Sectore 4'!A10:G10</f>
        <v>Q 2: Integración y coherencia con el marco estratégico (ENDE, documentos estratégicos y políticos)</v>
      </c>
      <c r="B122" s="88">
        <f>COUNTIF('Módulo 2 - Sectore 4'!J12:J15,1)</f>
        <v>0</v>
      </c>
      <c r="C122" s="88">
        <f>COUNTIF('Módulo 2 - Sectore 4'!J12:J15,2)</f>
        <v>0</v>
      </c>
      <c r="D122" s="88">
        <f>COUNTIF('Módulo 2 - Sectore 4'!J12:J15,3)</f>
        <v>0</v>
      </c>
      <c r="E122" s="88">
        <f>COUNTIF('Módulo 2 - Sectore 4'!J12:J15,4)</f>
        <v>4</v>
      </c>
      <c r="F122" s="88"/>
    </row>
    <row r="123" spans="1:6" x14ac:dyDescent="0.25">
      <c r="A123" s="88" t="str">
        <f>'Módulo 2 - Sectore 4'!A17:G17</f>
        <v xml:space="preserve">Tema 2: Adecuación de los recursos a nivel sectorial (tanto el INE como el Ministerio) </v>
      </c>
      <c r="F123" s="88"/>
    </row>
    <row r="124" spans="1:6" x14ac:dyDescent="0.25">
      <c r="A124" s="88" t="str">
        <f>A123</f>
        <v xml:space="preserve">Tema 2: Adecuación de los recursos a nivel sectorial (tanto el INE como el Ministerio) </v>
      </c>
      <c r="B124" s="88">
        <f>SUM(B125:B127)</f>
        <v>0</v>
      </c>
      <c r="C124" s="88">
        <f>SUM(C125:C127)</f>
        <v>0</v>
      </c>
      <c r="D124" s="88">
        <f>SUM(D125:D127)</f>
        <v>0</v>
      </c>
      <c r="E124" s="88">
        <f>SUM(E125:E127)</f>
        <v>5</v>
      </c>
      <c r="F124" s="88"/>
    </row>
    <row r="125" spans="1:6" x14ac:dyDescent="0.25">
      <c r="A125" s="88" t="str">
        <f>'Módulo 2 - Sectore 4'!A18:G18</f>
        <v xml:space="preserve">Q 1: Personal </v>
      </c>
      <c r="B125" s="88">
        <f>COUNTIF('Módulo 2 - Sectore 4'!J20:J21,1)</f>
        <v>0</v>
      </c>
      <c r="C125" s="88">
        <f>COUNTIF('Módulo 2 - Sectore 4'!J20:J21,2)</f>
        <v>0</v>
      </c>
      <c r="D125" s="88">
        <f>COUNTIF('Módulo 2 - Sectore 4'!J20:J21,3)</f>
        <v>0</v>
      </c>
      <c r="E125" s="88">
        <f>COUNTIF('Módulo 2 - Sectore 4'!J20:J21,4)</f>
        <v>2</v>
      </c>
      <c r="F125" s="88"/>
    </row>
    <row r="126" spans="1:6" x14ac:dyDescent="0.25">
      <c r="A126" s="88" t="str">
        <f>'Módulo 2 - Sectore 4'!A22:G22</f>
        <v>Q 2: Equipos e infraestructuras</v>
      </c>
      <c r="B126" s="88">
        <f>COUNTIF('Módulo 2 - Sectore 4'!J24:J25,1)</f>
        <v>0</v>
      </c>
      <c r="C126" s="88">
        <f>COUNTIF('Módulo 2 - Sectore 4'!J24:J25,2)</f>
        <v>0</v>
      </c>
      <c r="D126" s="88">
        <f>COUNTIF('Módulo 2 - Sectore 4'!J24:J25,3)</f>
        <v>0</v>
      </c>
      <c r="E126" s="88">
        <f>COUNTIF('Módulo 2 - Sectore 4'!J24:J25,4)</f>
        <v>2</v>
      </c>
      <c r="F126" s="88"/>
    </row>
    <row r="127" spans="1:6" x14ac:dyDescent="0.25">
      <c r="A127" s="88" t="str">
        <f>'Módulo 2 - Sectore 4'!A26:G26</f>
        <v>Q 3: Financiación</v>
      </c>
      <c r="B127" s="88">
        <f>COUNTIF('Módulo 2 - Sectore 4'!J28:J29,1)</f>
        <v>0</v>
      </c>
      <c r="C127" s="88">
        <f>COUNTIF('Módulo 2 - Sectore 4'!J28:J29,2)</f>
        <v>0</v>
      </c>
      <c r="D127" s="88">
        <f>COUNTIF('Módulo 2 - Sectore 4'!J28:J29,3)</f>
        <v>0</v>
      </c>
      <c r="E127" s="88">
        <f>COUNTIF('Módulo 2 - Sectore 4'!J28:J29,4)</f>
        <v>1</v>
      </c>
      <c r="F127" s="88"/>
    </row>
    <row r="128" spans="1:6" x14ac:dyDescent="0.25">
      <c r="A128" s="88" t="str">
        <f>'Módulo 2 - Sectore 4'!A31:G31</f>
        <v xml:space="preserve">Tema 3: Factores determinantes de la calidad de los datos a nivel sectorial </v>
      </c>
      <c r="F128" s="88"/>
    </row>
    <row r="129" spans="1:6" x14ac:dyDescent="0.25">
      <c r="A129" s="88" t="str">
        <f>A128</f>
        <v xml:space="preserve">Tema 3: Factores determinantes de la calidad de los datos a nivel sectorial </v>
      </c>
      <c r="B129" s="88">
        <f>SUM(B130:B133)</f>
        <v>0</v>
      </c>
      <c r="C129" s="88">
        <f>SUM(C130:C133)</f>
        <v>0</v>
      </c>
      <c r="D129" s="88">
        <f>SUM(D130:D133)</f>
        <v>0</v>
      </c>
      <c r="E129" s="88">
        <f>SUM(E130:E133)</f>
        <v>16</v>
      </c>
      <c r="F129" s="88"/>
    </row>
    <row r="130" spans="1:6" x14ac:dyDescent="0.25">
      <c r="A130" s="88" t="str">
        <f>'Módulo 2 - Sectore 4'!A32:G32</f>
        <v>Q 1: Compromiso de calidad</v>
      </c>
      <c r="B130" s="88">
        <f>COUNTIF('Módulo 2 - Sectore 4'!J34:J36,1)</f>
        <v>0</v>
      </c>
      <c r="C130" s="88">
        <f>COUNTIF('Módulo 2 - Sectore 4'!J34:J36,2)</f>
        <v>0</v>
      </c>
      <c r="D130" s="88">
        <f>COUNTIF('Módulo 2 - Sectore 4'!J34:J36,3)</f>
        <v>0</v>
      </c>
      <c r="E130" s="88">
        <f>COUNTIF('Módulo 2 - Sectore 4'!J34:J36,4)</f>
        <v>3</v>
      </c>
      <c r="F130" s="88"/>
    </row>
    <row r="131" spans="1:6" x14ac:dyDescent="0.25">
      <c r="A131" s="88" t="str">
        <f>'Módulo 2 - Sectore 4'!A37:G37</f>
        <v>Q 2: Imparcialidad y objetividad</v>
      </c>
      <c r="B131" s="88">
        <f>COUNTIF('Módulo 2 - Sectore 4'!J39:J42,1)</f>
        <v>0</v>
      </c>
      <c r="C131" s="88">
        <f>COUNTIF('Módulo 2 - Sectore 4'!J39:J42,2)</f>
        <v>0</v>
      </c>
      <c r="D131" s="88">
        <f>COUNTIF('Módulo 2 - Sectore 4'!J39:J42,3)</f>
        <v>0</v>
      </c>
      <c r="E131" s="88">
        <f>COUNTIF('Módulo 2 - Sectore 4'!J39:J42,4)</f>
        <v>3</v>
      </c>
      <c r="F131" s="88"/>
    </row>
    <row r="132" spans="1:6" x14ac:dyDescent="0.25">
      <c r="A132" s="88" t="str">
        <f>'Módulo 2 - Sectore 4'!A43:G43</f>
        <v>Q 3: Metodología y procedimientos estadísticos adecuados</v>
      </c>
      <c r="B132" s="88">
        <f>COUNTIF('Módulo 2 - Sectore 4'!J45:J48,1)</f>
        <v>0</v>
      </c>
      <c r="C132" s="88">
        <f>COUNTIF('Módulo 2 - Sectore 4'!J45:J48,2)</f>
        <v>0</v>
      </c>
      <c r="D132" s="88">
        <f>COUNTIF('Módulo 2 - Sectore 4'!J45:J48,3)</f>
        <v>0</v>
      </c>
      <c r="E132" s="88">
        <f>COUNTIF('Módulo 2 - Sectore 4'!J45:J48,4)</f>
        <v>4</v>
      </c>
      <c r="F132" s="88"/>
    </row>
    <row r="133" spans="1:6" x14ac:dyDescent="0.25">
      <c r="A133" s="88" t="str">
        <f>'Módulo 2 - Sectore 4'!A49:G49</f>
        <v>Q 4:  Exactitud y fiabilidad</v>
      </c>
      <c r="B133" s="88">
        <f>COUNTIF('Módulo 2 - Sectore 4'!J51:J56,1)</f>
        <v>0</v>
      </c>
      <c r="C133" s="88">
        <f>COUNTIF('Módulo 2 - Sectore 4'!J51:J56,2)</f>
        <v>0</v>
      </c>
      <c r="D133" s="88">
        <f>COUNTIF('Módulo 2 - Sectore 4'!J51:J56,3)</f>
        <v>0</v>
      </c>
      <c r="E133" s="88">
        <f>COUNTIF('Módulo 2 - Sectore 4'!J51:J56,4)</f>
        <v>6</v>
      </c>
      <c r="F133" s="88"/>
    </row>
    <row r="134" spans="1:6" x14ac:dyDescent="0.25">
      <c r="A134" s="88" t="str">
        <f>'Módulo 2 - Sectore 4'!A58:G58</f>
        <v xml:space="preserve">Tema 4: Relaciones con los usuarios a nivel sectorial </v>
      </c>
      <c r="F134" s="88"/>
    </row>
    <row r="135" spans="1:6" x14ac:dyDescent="0.25">
      <c r="A135" s="88" t="str">
        <f>A134</f>
        <v xml:space="preserve">Tema 4: Relaciones con los usuarios a nivel sectorial </v>
      </c>
      <c r="B135" s="88">
        <f>SUM(B136:B138)</f>
        <v>0</v>
      </c>
      <c r="C135" s="88">
        <f>SUM(C136:C138)</f>
        <v>0</v>
      </c>
      <c r="D135" s="88">
        <f>SUM(D136:D138)</f>
        <v>0</v>
      </c>
      <c r="E135" s="88">
        <f>SUM(E136:E138)</f>
        <v>7</v>
      </c>
      <c r="F135" s="88"/>
    </row>
    <row r="136" spans="1:6" x14ac:dyDescent="0.25">
      <c r="A136" s="88" t="str">
        <f>'Módulo 2 - Sectore 4'!A59:G59</f>
        <v>Q 1:  Pertinencia</v>
      </c>
      <c r="B136" s="88">
        <f>COUNTIF('Módulo 2 - Sectore 4'!J61:J63,1)</f>
        <v>0</v>
      </c>
      <c r="C136" s="88">
        <f>COUNTIF('Módulo 2 - Sectore 4'!J61:J63,2)</f>
        <v>0</v>
      </c>
      <c r="D136" s="88">
        <f>COUNTIF('Módulo 2 - Sectore 4'!J61:J63,3)</f>
        <v>0</v>
      </c>
      <c r="E136" s="88">
        <f>COUNTIF('Módulo 2 - Sectore 4'!J61:J63,4)</f>
        <v>3</v>
      </c>
      <c r="F136" s="88"/>
    </row>
    <row r="137" spans="1:6" x14ac:dyDescent="0.25">
      <c r="A137" s="88" t="str">
        <f>'Módulo 2 - Sectore 4'!A64:G64</f>
        <v>Q 2: Accesibilidad</v>
      </c>
      <c r="B137" s="88">
        <f>COUNTIF('Módulo 2 - Sectore 4'!J66:J72,1)</f>
        <v>0</v>
      </c>
      <c r="C137" s="88">
        <f>COUNTIF('Módulo 2 - Sectore 4'!J66:J72,2)</f>
        <v>0</v>
      </c>
      <c r="D137" s="88">
        <f>COUNTIF('Módulo 2 - Sectore 4'!J66:J72,3)</f>
        <v>0</v>
      </c>
      <c r="E137" s="88">
        <f>COUNTIF('Módulo 2 - Sectore 4'!J66:J72,4)</f>
        <v>2</v>
      </c>
      <c r="F137" s="88"/>
    </row>
    <row r="138" spans="1:6" x14ac:dyDescent="0.25">
      <c r="A138" s="88" t="str">
        <f>'Módulo 2 - Sectore 4'!A73:G73</f>
        <v>Q 3: Aptitud para el servicio</v>
      </c>
      <c r="B138" s="88">
        <f>COUNTIF('Módulo 2 - Sectore 4'!J75:J76,1)</f>
        <v>0</v>
      </c>
      <c r="C138" s="88">
        <f>COUNTIF('Módulo 2 - Sectore 4'!J75:J76,2)</f>
        <v>0</v>
      </c>
      <c r="D138" s="88">
        <f>COUNTIF('Módulo 2 - Sectore 4'!J75:J76,3)</f>
        <v>0</v>
      </c>
      <c r="E138" s="88">
        <f>COUNTIF('Módulo 2 - Sectore 4'!J75:J76,4)</f>
        <v>2</v>
      </c>
      <c r="F138" s="88"/>
    </row>
    <row r="139" spans="1:6" x14ac:dyDescent="0.25">
      <c r="A139" s="88" t="str">
        <f>'Módulo 2 - Sectore 4'!A78:G78</f>
        <v>Parte 2. Evaluación de la calidad — a nivel de los indicadores</v>
      </c>
      <c r="F139" s="88"/>
    </row>
    <row r="140" spans="1:6" x14ac:dyDescent="0.25">
      <c r="A140" s="88" t="str">
        <f>A139</f>
        <v>Parte 2. Evaluación de la calidad — a nivel de los indicadores</v>
      </c>
      <c r="B140" s="88">
        <f>SUM(B141:B143)</f>
        <v>0</v>
      </c>
      <c r="C140" s="88">
        <f t="shared" ref="C140:E140" si="10">SUM(C141:C143)</f>
        <v>0</v>
      </c>
      <c r="D140" s="88">
        <f t="shared" si="10"/>
        <v>0</v>
      </c>
      <c r="E140" s="88">
        <f t="shared" si="10"/>
        <v>21</v>
      </c>
      <c r="F140" s="88"/>
    </row>
    <row r="141" spans="1:6" x14ac:dyDescent="0.25">
      <c r="A141" s="88" t="str">
        <f>'Módulo 2 - Sectore 4'!A79:G79</f>
        <v>INDICADOR 1: (por definir)</v>
      </c>
      <c r="B141" s="88">
        <f>COUNTIF('Módulo 2 - Sectore 4'!J81:J87,1)</f>
        <v>0</v>
      </c>
      <c r="C141" s="88">
        <f>COUNTIF('Módulo 2 - Sectore 4'!J81:J87,2)</f>
        <v>0</v>
      </c>
      <c r="D141" s="88">
        <f>COUNTIF('Módulo 2 - Sectore 4'!J81:J87,3)</f>
        <v>0</v>
      </c>
      <c r="E141" s="88">
        <f>COUNTIF('Módulo 2 - Sectore 4'!J81:J87,4)</f>
        <v>7</v>
      </c>
      <c r="F141" s="88"/>
    </row>
    <row r="142" spans="1:6" x14ac:dyDescent="0.25">
      <c r="A142" s="88" t="str">
        <f>'Módulo 2 - Sectore 4'!A88:G88</f>
        <v>INDICADOR 2: (por definir)</v>
      </c>
      <c r="B142" s="88">
        <f>COUNTIF('Módulo 2 - Sectore 4'!J90:J96,1)</f>
        <v>0</v>
      </c>
      <c r="C142" s="88">
        <f>COUNTIF('Módulo 2 - Sectore 4'!J90:J96,2)</f>
        <v>0</v>
      </c>
      <c r="D142" s="88">
        <f>COUNTIF('Módulo 2 - Sectore 4'!J90:J96,3)</f>
        <v>0</v>
      </c>
      <c r="E142" s="88">
        <f>COUNTIF('Módulo 2 - Sectore 4'!J90:J96,4)</f>
        <v>7</v>
      </c>
      <c r="F142" s="88"/>
    </row>
    <row r="143" spans="1:6" x14ac:dyDescent="0.25">
      <c r="A143" s="88" t="str">
        <f>'Módulo 2 - Sectore 4'!A97:G97</f>
        <v>INDICADOR 3: (por definir)</v>
      </c>
      <c r="B143" s="88">
        <f>COUNTIF('Módulo 2 - Sectore 4'!J99:J105,1)</f>
        <v>0</v>
      </c>
      <c r="C143" s="88">
        <f>COUNTIF('Módulo 2 - Sectore 4'!J99:J105,2)</f>
        <v>0</v>
      </c>
      <c r="D143" s="88">
        <f>COUNTIF('Módulo 2 - Sectore 4'!J99:J105,3)</f>
        <v>0</v>
      </c>
      <c r="E143" s="88">
        <f>COUNTIF('Módulo 2 - Sectore 4'!J99:J105,4)</f>
        <v>7</v>
      </c>
      <c r="F143" s="88"/>
    </row>
    <row r="144" spans="1:6" x14ac:dyDescent="0.25">
      <c r="F144" s="88"/>
    </row>
    <row r="145" spans="1:6" x14ac:dyDescent="0.25">
      <c r="F145" s="88"/>
    </row>
    <row r="146" spans="1:6" x14ac:dyDescent="0.25">
      <c r="A146" s="88" t="str">
        <f>'Módulo 2 - Sectore 5'!A1:G1</f>
        <v>Módulo 2 — Sector 5</v>
      </c>
      <c r="B146" s="88" t="str">
        <f>A146 &amp; " - Resultados globales"</f>
        <v>Módulo 2 — Sector 5 - Resultados globales</v>
      </c>
      <c r="C146" s="88" t="str">
        <f>A146 &amp; " - Resultados detallados"</f>
        <v>Módulo 2 — Sector 5 - Resultados detallados</v>
      </c>
      <c r="F146" s="88"/>
    </row>
    <row r="147" spans="1:6" x14ac:dyDescent="0.25">
      <c r="A147" s="88" t="str">
        <f>'Módulo 2 - Sectore 5'!A2:G2</f>
        <v xml:space="preserve">Parte 1 — Evaluación a nivel de sector/ministerio </v>
      </c>
      <c r="F147" s="88"/>
    </row>
    <row r="148" spans="1:6" x14ac:dyDescent="0.25">
      <c r="A148" s="88" t="str">
        <f>'Módulo 2 - Sectore 5'!A3:G3</f>
        <v xml:space="preserve">Tema 1: Marco jurídico, institucional y estratégico a nivel del sector (tanto el INE como el Ministerio del Sector) </v>
      </c>
      <c r="F148" s="88"/>
    </row>
    <row r="149" spans="1:6" x14ac:dyDescent="0.25">
      <c r="A149" s="88" t="str">
        <f>A148</f>
        <v xml:space="preserve">Tema 1: Marco jurídico, institucional y estratégico a nivel del sector (tanto el INE como el Ministerio del Sector) </v>
      </c>
      <c r="B149" s="88">
        <f>SUM(B150:B151)</f>
        <v>0</v>
      </c>
      <c r="C149" s="88">
        <f>SUM(C150:C151)</f>
        <v>0</v>
      </c>
      <c r="D149" s="88">
        <f>SUM(D150:D151)</f>
        <v>0</v>
      </c>
      <c r="E149" s="88">
        <f>SUM(E150:E151)</f>
        <v>8</v>
      </c>
      <c r="F149" s="88"/>
    </row>
    <row r="150" spans="1:6" x14ac:dyDescent="0.25">
      <c r="A150" s="88" t="str">
        <f>'Módulo 2 - Sectore 5'!A4:G4</f>
        <v xml:space="preserve">Q 1: Marco jurídico e institucional de apoyo a la elaboración de estadísticas sectoriales </v>
      </c>
      <c r="B150" s="88">
        <f>COUNTIF('Módulo 2 - Sectore 5'!J6:J9,1)</f>
        <v>0</v>
      </c>
      <c r="C150" s="88">
        <f>COUNTIF('Módulo 2 - Sectore 5'!J6:J9,2)</f>
        <v>0</v>
      </c>
      <c r="D150" s="88">
        <f>COUNTIF('Módulo 2 - Sectore 5'!J6:J9,3)</f>
        <v>0</v>
      </c>
      <c r="E150" s="88">
        <f>COUNTIF('Módulo 2 - Sectore 5'!J6:J9,4)</f>
        <v>4</v>
      </c>
      <c r="F150" s="88"/>
    </row>
    <row r="151" spans="1:6" x14ac:dyDescent="0.25">
      <c r="A151" s="88" t="str">
        <f>'Módulo 2 - Sectore 5'!A10:G10</f>
        <v>Q 2: Integración y coherencia con el marco estratégico (ENDE, documentos estratégicos y políticos)</v>
      </c>
      <c r="B151" s="88">
        <f>COUNTIF('Módulo 2 - Sectore 5'!J12:J15,1)</f>
        <v>0</v>
      </c>
      <c r="C151" s="88">
        <f>COUNTIF('Módulo 2 - Sectore 5'!J12:J15,2)</f>
        <v>0</v>
      </c>
      <c r="D151" s="88">
        <f>COUNTIF('Módulo 2 - Sectore 5'!J12:J15,3)</f>
        <v>0</v>
      </c>
      <c r="E151" s="88">
        <f>COUNTIF('Módulo 2 - Sectore 5'!J12:J15,4)</f>
        <v>4</v>
      </c>
      <c r="F151" s="88"/>
    </row>
    <row r="152" spans="1:6" x14ac:dyDescent="0.25">
      <c r="A152" s="88" t="str">
        <f>'Módulo 2 - Sectore 5'!A17:G17</f>
        <v xml:space="preserve">Tema 2: Adecuación de los recursos a nivel sectorial (tanto el INE como el Ministerio) </v>
      </c>
      <c r="F152" s="88"/>
    </row>
    <row r="153" spans="1:6" x14ac:dyDescent="0.25">
      <c r="A153" s="88" t="str">
        <f>A152</f>
        <v xml:space="preserve">Tema 2: Adecuación de los recursos a nivel sectorial (tanto el INE como el Ministerio) </v>
      </c>
      <c r="B153" s="88">
        <f>SUM(B154:B156)</f>
        <v>0</v>
      </c>
      <c r="C153" s="88">
        <f>SUM(C154:C156)</f>
        <v>0</v>
      </c>
      <c r="D153" s="88">
        <f>SUM(D154:D156)</f>
        <v>0</v>
      </c>
      <c r="E153" s="88">
        <f>SUM(E154:E156)</f>
        <v>5</v>
      </c>
      <c r="F153" s="88"/>
    </row>
    <row r="154" spans="1:6" x14ac:dyDescent="0.25">
      <c r="A154" s="88" t="str">
        <f>'Módulo 2 - Sectore 5'!A18:G18</f>
        <v xml:space="preserve">Q 1: Personal </v>
      </c>
      <c r="B154" s="88">
        <f>COUNTIF('Módulo 2 - Sectore 5'!J20:J21,1)</f>
        <v>0</v>
      </c>
      <c r="C154" s="88">
        <f>COUNTIF('Módulo 2 - Sectore 5'!J20:J21,2)</f>
        <v>0</v>
      </c>
      <c r="D154" s="88">
        <f>COUNTIF('Módulo 2 - Sectore 5'!J20:J21,3)</f>
        <v>0</v>
      </c>
      <c r="E154" s="88">
        <f>COUNTIF('Módulo 2 - Sectore 5'!J20:J21,4)</f>
        <v>2</v>
      </c>
      <c r="F154" s="88"/>
    </row>
    <row r="155" spans="1:6" x14ac:dyDescent="0.25">
      <c r="A155" s="88" t="str">
        <f>'Módulo 2 - Sectore 5'!A22:G22</f>
        <v>Q 2: Equipos e infraestructuras</v>
      </c>
      <c r="B155" s="88">
        <f>COUNTIF('Módulo 2 - Sectore 5'!J24:J25,1)</f>
        <v>0</v>
      </c>
      <c r="C155" s="88">
        <f>COUNTIF('Módulo 2 - Sectore 5'!J24:J25,2)</f>
        <v>0</v>
      </c>
      <c r="D155" s="88">
        <f>COUNTIF('Módulo 2 - Sectore 5'!J24:J25,3)</f>
        <v>0</v>
      </c>
      <c r="E155" s="88">
        <f>COUNTIF('Módulo 2 - Sectore 5'!J24:J25,4)</f>
        <v>2</v>
      </c>
      <c r="F155" s="88"/>
    </row>
    <row r="156" spans="1:6" x14ac:dyDescent="0.25">
      <c r="A156" s="88" t="str">
        <f>'Módulo 2 - Sectore 5'!A26:G26</f>
        <v>Q 3: Financiación</v>
      </c>
      <c r="B156" s="88">
        <f>COUNTIF('Módulo 2 - Sectore 5'!J28:J29,1)</f>
        <v>0</v>
      </c>
      <c r="C156" s="88">
        <f>COUNTIF('Módulo 2 - Sectore 5'!J28:J29,2)</f>
        <v>0</v>
      </c>
      <c r="D156" s="88">
        <f>COUNTIF('Módulo 2 - Sectore 5'!J28:J29,3)</f>
        <v>0</v>
      </c>
      <c r="E156" s="88">
        <f>COUNTIF('Módulo 2 - Sectore 5'!J28:J29,4)</f>
        <v>1</v>
      </c>
      <c r="F156" s="88"/>
    </row>
    <row r="157" spans="1:6" x14ac:dyDescent="0.25">
      <c r="A157" s="88" t="str">
        <f>'Módulo 2 - Sectore 5'!A31:G31</f>
        <v xml:space="preserve">Tema 3: Factores determinantes de la calidad de los datos a nivel sectorial </v>
      </c>
      <c r="F157" s="88"/>
    </row>
    <row r="158" spans="1:6" x14ac:dyDescent="0.25">
      <c r="A158" s="88" t="str">
        <f>A157</f>
        <v xml:space="preserve">Tema 3: Factores determinantes de la calidad de los datos a nivel sectorial </v>
      </c>
      <c r="B158" s="88">
        <f>SUM(B159:B162)</f>
        <v>0</v>
      </c>
      <c r="C158" s="88">
        <f>SUM(C159:C162)</f>
        <v>0</v>
      </c>
      <c r="D158" s="88">
        <f>SUM(D159:D162)</f>
        <v>0</v>
      </c>
      <c r="E158" s="88">
        <f>SUM(E159:E162)</f>
        <v>16</v>
      </c>
      <c r="F158" s="88"/>
    </row>
    <row r="159" spans="1:6" x14ac:dyDescent="0.25">
      <c r="A159" s="88" t="str">
        <f>'Módulo 2 - Sectore 5'!A32:G32</f>
        <v>Q 1: Compromiso de calidad</v>
      </c>
      <c r="B159" s="88">
        <f>COUNTIF('Módulo 2 - Sectore 5'!J34:J36,1)</f>
        <v>0</v>
      </c>
      <c r="C159" s="88">
        <f>COUNTIF('Módulo 2 - Sectore 5'!J34:J36,2)</f>
        <v>0</v>
      </c>
      <c r="D159" s="88">
        <f>COUNTIF('Módulo 2 - Sectore 5'!J34:J36,3)</f>
        <v>0</v>
      </c>
      <c r="E159" s="88">
        <f>COUNTIF('Módulo 2 - Sectore 5'!J34:J36,4)</f>
        <v>3</v>
      </c>
      <c r="F159" s="88"/>
    </row>
    <row r="160" spans="1:6" x14ac:dyDescent="0.25">
      <c r="A160" s="88" t="str">
        <f>'Módulo 2 - Sectore 5'!A37:G37</f>
        <v>Q 2: Imparcialidad y objetividad</v>
      </c>
      <c r="B160" s="88">
        <f>COUNTIF('Módulo 2 - Sectore 5'!J39:J42,1)</f>
        <v>0</v>
      </c>
      <c r="C160" s="88">
        <f>COUNTIF('Módulo 2 - Sectore 5'!J39:J42,2)</f>
        <v>0</v>
      </c>
      <c r="D160" s="88">
        <f>COUNTIF('Módulo 2 - Sectore 5'!J39:J42,3)</f>
        <v>0</v>
      </c>
      <c r="E160" s="88">
        <f>COUNTIF('Módulo 2 - Sectore 5'!J39:J42,4)</f>
        <v>3</v>
      </c>
      <c r="F160" s="88"/>
    </row>
    <row r="161" spans="1:6" x14ac:dyDescent="0.25">
      <c r="A161" s="88" t="str">
        <f>'Módulo 2 - Sectore 5'!A43:G43</f>
        <v>Q 3: Metodología y procedimientos estadísticos adecuados</v>
      </c>
      <c r="B161" s="88">
        <f>COUNTIF('Módulo 2 - Sectore 5'!J45:J48,1)</f>
        <v>0</v>
      </c>
      <c r="C161" s="88">
        <f>COUNTIF('Módulo 2 - Sectore 5'!J45:J48,2)</f>
        <v>0</v>
      </c>
      <c r="D161" s="88">
        <f>COUNTIF('Módulo 2 - Sectore 5'!J45:J48,3)</f>
        <v>0</v>
      </c>
      <c r="E161" s="88">
        <f>COUNTIF('Módulo 2 - Sectore 5'!J45:J48,4)</f>
        <v>4</v>
      </c>
      <c r="F161" s="88"/>
    </row>
    <row r="162" spans="1:6" x14ac:dyDescent="0.25">
      <c r="A162" s="88" t="str">
        <f>'Módulo 2 - Sectore 5'!A49:G49</f>
        <v>Q 4:  Exactitud y fiabilidad</v>
      </c>
      <c r="B162" s="88">
        <f>COUNTIF('Módulo 2 - Sectore 5'!J51:J56,1)</f>
        <v>0</v>
      </c>
      <c r="C162" s="88">
        <f>COUNTIF('Módulo 2 - Sectore 5'!J51:J56,2)</f>
        <v>0</v>
      </c>
      <c r="D162" s="88">
        <f>COUNTIF('Módulo 2 - Sectore 5'!J51:J56,3)</f>
        <v>0</v>
      </c>
      <c r="E162" s="88">
        <f>COUNTIF('Módulo 2 - Sectore 5'!J51:J56,4)</f>
        <v>6</v>
      </c>
      <c r="F162" s="88"/>
    </row>
    <row r="163" spans="1:6" x14ac:dyDescent="0.25">
      <c r="A163" s="88" t="str">
        <f>'Módulo 2 - Sectore 5'!A58:G58</f>
        <v xml:space="preserve">Tema 4: Relaciones con los usuarios a nivel sectorial </v>
      </c>
      <c r="F163" s="88"/>
    </row>
    <row r="164" spans="1:6" x14ac:dyDescent="0.25">
      <c r="A164" s="88" t="str">
        <f>A163</f>
        <v xml:space="preserve">Tema 4: Relaciones con los usuarios a nivel sectorial </v>
      </c>
      <c r="B164" s="88">
        <f>SUM(B165:B167)</f>
        <v>0</v>
      </c>
      <c r="C164" s="88">
        <f>SUM(C165:C167)</f>
        <v>0</v>
      </c>
      <c r="D164" s="88">
        <f>SUM(D165:D167)</f>
        <v>0</v>
      </c>
      <c r="E164" s="88">
        <f>SUM(E165:E167)</f>
        <v>7</v>
      </c>
      <c r="F164" s="88"/>
    </row>
    <row r="165" spans="1:6" x14ac:dyDescent="0.25">
      <c r="A165" s="88" t="str">
        <f>'Módulo 2 - Sectore 5'!A59:G59</f>
        <v>Q 1:  Pertinencia</v>
      </c>
      <c r="B165" s="88">
        <f>COUNTIF('Módulo 2 - Sectore 5'!J61:J63,1)</f>
        <v>0</v>
      </c>
      <c r="C165" s="88">
        <f>COUNTIF('Módulo 2 - Sectore 5'!J61:J63,2)</f>
        <v>0</v>
      </c>
      <c r="D165" s="88">
        <f>COUNTIF('Módulo 2 - Sectore 5'!J61:J63,3)</f>
        <v>0</v>
      </c>
      <c r="E165" s="88">
        <f>COUNTIF('Módulo 2 - Sectore 5'!J61:J63,4)</f>
        <v>3</v>
      </c>
      <c r="F165" s="88"/>
    </row>
    <row r="166" spans="1:6" x14ac:dyDescent="0.25">
      <c r="A166" s="88" t="str">
        <f>'Módulo 2 - Sectore 5'!A64:G64</f>
        <v>Q 2: Accesibilidad</v>
      </c>
      <c r="B166" s="88">
        <f>COUNTIF('Módulo 2 - Sectore 5'!J66:J72,1)</f>
        <v>0</v>
      </c>
      <c r="C166" s="88">
        <f>COUNTIF('Módulo 2 - Sectore 5'!J66:J72,2)</f>
        <v>0</v>
      </c>
      <c r="D166" s="88">
        <f>COUNTIF('Módulo 2 - Sectore 5'!J66:J72,3)</f>
        <v>0</v>
      </c>
      <c r="E166" s="88">
        <f>COUNTIF('Módulo 2 - Sectore 5'!J66:J72,4)</f>
        <v>2</v>
      </c>
      <c r="F166" s="88"/>
    </row>
    <row r="167" spans="1:6" x14ac:dyDescent="0.25">
      <c r="A167" s="88" t="str">
        <f>'Módulo 2 - Sectore 5'!A73:G73</f>
        <v>Q 3: Aptitud para el servicio</v>
      </c>
      <c r="B167" s="88">
        <f>COUNTIF('Módulo 2 - Sectore 5'!J75:J76,1)</f>
        <v>0</v>
      </c>
      <c r="C167" s="88">
        <f>COUNTIF('Módulo 2 - Sectore 5'!J75:J76,2)</f>
        <v>0</v>
      </c>
      <c r="D167" s="88">
        <f>COUNTIF('Módulo 2 - Sectore 5'!J75:J76,3)</f>
        <v>0</v>
      </c>
      <c r="E167" s="88">
        <f>COUNTIF('Módulo 2 - Sectore 5'!J75:J76,4)</f>
        <v>2</v>
      </c>
      <c r="F167" s="88"/>
    </row>
    <row r="168" spans="1:6" x14ac:dyDescent="0.25">
      <c r="A168" s="88" t="str">
        <f>'Módulo 2 - Sectore 5'!A78:G78</f>
        <v>Parte 2. Evaluación de la calidad — a nivel de los indicadores</v>
      </c>
      <c r="F168" s="88"/>
    </row>
    <row r="169" spans="1:6" x14ac:dyDescent="0.25">
      <c r="A169" s="88" t="str">
        <f>A168</f>
        <v>Parte 2. Evaluación de la calidad — a nivel de los indicadores</v>
      </c>
      <c r="B169" s="88">
        <f>SUM(B170:B172)</f>
        <v>0</v>
      </c>
      <c r="C169" s="88">
        <f t="shared" ref="C169:E169" si="11">SUM(C170:C172)</f>
        <v>0</v>
      </c>
      <c r="D169" s="88">
        <f t="shared" si="11"/>
        <v>0</v>
      </c>
      <c r="E169" s="88">
        <f t="shared" si="11"/>
        <v>21</v>
      </c>
      <c r="F169" s="88"/>
    </row>
    <row r="170" spans="1:6" x14ac:dyDescent="0.25">
      <c r="A170" s="88" t="str">
        <f>'Módulo 2 - Sectore 5'!A79:G79</f>
        <v>INDICADOR 1: (por definir)</v>
      </c>
      <c r="B170" s="88">
        <f>COUNTIF('Módulo 2 - Sectore 5'!J81:J87,1)</f>
        <v>0</v>
      </c>
      <c r="C170" s="88">
        <f>COUNTIF('Módulo 2 - Sectore 5'!J81:J87,2)</f>
        <v>0</v>
      </c>
      <c r="D170" s="88">
        <f>COUNTIF('Módulo 2 - Sectore 5'!J81:J87,3)</f>
        <v>0</v>
      </c>
      <c r="E170" s="88">
        <f>COUNTIF('Módulo 2 - Sectore 5'!J81:J87,4)</f>
        <v>7</v>
      </c>
      <c r="F170" s="88"/>
    </row>
    <row r="171" spans="1:6" x14ac:dyDescent="0.25">
      <c r="A171" s="88" t="str">
        <f>'Módulo 2 - Sectore 5'!A88:G88</f>
        <v>INDICADOR 2: (por definir)</v>
      </c>
      <c r="B171" s="88">
        <f>COUNTIF('Módulo 2 - Sectore 5'!J90:J96,1)</f>
        <v>0</v>
      </c>
      <c r="C171" s="88">
        <f>COUNTIF('Módulo 2 - Sectore 5'!J90:J96,2)</f>
        <v>0</v>
      </c>
      <c r="D171" s="88">
        <f>COUNTIF('Módulo 2 - Sectore 5'!J90:J96,3)</f>
        <v>0</v>
      </c>
      <c r="E171" s="88">
        <f>COUNTIF('Módulo 2 - Sectore 5'!J90:J96,4)</f>
        <v>7</v>
      </c>
      <c r="F171" s="88"/>
    </row>
    <row r="172" spans="1:6" x14ac:dyDescent="0.25">
      <c r="A172" s="88" t="str">
        <f>'Módulo 2 - Sectore 5'!A97:G97</f>
        <v>INDICADOR 3: (por definir)</v>
      </c>
      <c r="B172" s="88">
        <f>COUNTIF('Módulo 2 - Sectore 5'!J99:J105,1)</f>
        <v>0</v>
      </c>
      <c r="C172" s="88">
        <f>COUNTIF('Módulo 2 - Sectore 5'!J99:J105,2)</f>
        <v>0</v>
      </c>
      <c r="D172" s="88">
        <f>COUNTIF('Módulo 2 - Sectore 5'!J99:J105,3)</f>
        <v>0</v>
      </c>
      <c r="E172" s="88">
        <f>COUNTIF('Módulo 2 - Sectore 5'!J99:J105,4)</f>
        <v>7</v>
      </c>
      <c r="F172" s="88"/>
    </row>
    <row r="173" spans="1:6" x14ac:dyDescent="0.25">
      <c r="F173" s="88"/>
    </row>
    <row r="174" spans="1:6" x14ac:dyDescent="0.25">
      <c r="F174" s="88"/>
    </row>
    <row r="175" spans="1:6" x14ac:dyDescent="0.25">
      <c r="A175" s="88" t="str">
        <f>'Módulo 2 - Sectore 6'!A1:G1</f>
        <v>Módulo 2 — Sector 6</v>
      </c>
      <c r="B175" s="88" t="str">
        <f>A175 &amp; " - Resultados globales"</f>
        <v>Módulo 2 — Sector 6 - Resultados globales</v>
      </c>
      <c r="C175" s="88" t="str">
        <f>A175 &amp; " - Resultados detallados"</f>
        <v>Módulo 2 — Sector 6 - Resultados detallados</v>
      </c>
      <c r="F175" s="88"/>
    </row>
    <row r="176" spans="1:6" x14ac:dyDescent="0.25">
      <c r="A176" s="88" t="str">
        <f>'Módulo 2 - Sectore 6'!A2:G2</f>
        <v xml:space="preserve">Parte 1 — Evaluación a nivel de sector/ministerio </v>
      </c>
      <c r="F176" s="88"/>
    </row>
    <row r="177" spans="1:6" x14ac:dyDescent="0.25">
      <c r="A177" s="88" t="str">
        <f>'Módulo 2 - Sectore 6'!A3:G3</f>
        <v xml:space="preserve">Tema 1: Marco jurídico, institucional y estratégico a nivel del sector (tanto el INE como el Ministerio del Sector) </v>
      </c>
      <c r="F177" s="88"/>
    </row>
    <row r="178" spans="1:6" x14ac:dyDescent="0.25">
      <c r="A178" s="88" t="str">
        <f>A177</f>
        <v xml:space="preserve">Tema 1: Marco jurídico, institucional y estratégico a nivel del sector (tanto el INE como el Ministerio del Sector) </v>
      </c>
      <c r="B178" s="88">
        <f>SUM(B179:B180)</f>
        <v>0</v>
      </c>
      <c r="C178" s="88">
        <f>SUM(C179:C180)</f>
        <v>0</v>
      </c>
      <c r="D178" s="88">
        <f>SUM(D179:D180)</f>
        <v>0</v>
      </c>
      <c r="E178" s="88">
        <f>SUM(E179:E180)</f>
        <v>8</v>
      </c>
      <c r="F178" s="88"/>
    </row>
    <row r="179" spans="1:6" x14ac:dyDescent="0.25">
      <c r="A179" s="88" t="str">
        <f>'Módulo 2 - Sectore 6'!A4:G4</f>
        <v xml:space="preserve">Q 1: Marco jurídico e institucional de apoyo a la elaboración de estadísticas sectoriales </v>
      </c>
      <c r="B179" s="88">
        <f>COUNTIF('Módulo 2 - Sectore 6'!J6:J9,1)</f>
        <v>0</v>
      </c>
      <c r="C179" s="88">
        <f>COUNTIF('Módulo 2 - Sectore 6'!J6:J9,2)</f>
        <v>0</v>
      </c>
      <c r="D179" s="88">
        <f>COUNTIF('Módulo 2 - Sectore 6'!J6:J9,3)</f>
        <v>0</v>
      </c>
      <c r="E179" s="88">
        <f>COUNTIF('Módulo 2 - Sectore 6'!J6:J9,4)</f>
        <v>4</v>
      </c>
      <c r="F179" s="88"/>
    </row>
    <row r="180" spans="1:6" x14ac:dyDescent="0.25">
      <c r="A180" s="88" t="str">
        <f>'Módulo 2 - Sectore 6'!A10:G10</f>
        <v>Q 2: Integración y coherencia con el marco estratégico (ENDE, documentos estratégicos y políticos)</v>
      </c>
      <c r="B180" s="88">
        <f>COUNTIF('Módulo 2 - Sectore 6'!J12:J15,1)</f>
        <v>0</v>
      </c>
      <c r="C180" s="88">
        <f>COUNTIF('Módulo 2 - Sectore 6'!J12:J15,2)</f>
        <v>0</v>
      </c>
      <c r="D180" s="88">
        <f>COUNTIF('Módulo 2 - Sectore 6'!J12:J15,3)</f>
        <v>0</v>
      </c>
      <c r="E180" s="88">
        <f>COUNTIF('Módulo 2 - Sectore 6'!J12:J15,4)</f>
        <v>4</v>
      </c>
      <c r="F180" s="88"/>
    </row>
    <row r="181" spans="1:6" x14ac:dyDescent="0.25">
      <c r="A181" s="88" t="str">
        <f>'Módulo 2 - Sectore 6'!A17:G17</f>
        <v xml:space="preserve">Tema 2: Adecuación de los recursos a nivel sectorial (tanto el INE como el Ministerio) </v>
      </c>
      <c r="F181" s="88"/>
    </row>
    <row r="182" spans="1:6" x14ac:dyDescent="0.25">
      <c r="A182" s="88" t="str">
        <f>A181</f>
        <v xml:space="preserve">Tema 2: Adecuación de los recursos a nivel sectorial (tanto el INE como el Ministerio) </v>
      </c>
      <c r="B182" s="88">
        <f>SUM(B183:B185)</f>
        <v>0</v>
      </c>
      <c r="C182" s="88">
        <f>SUM(C183:C185)</f>
        <v>0</v>
      </c>
      <c r="D182" s="88">
        <f>SUM(D183:D185)</f>
        <v>0</v>
      </c>
      <c r="E182" s="88">
        <f>SUM(E183:E185)</f>
        <v>5</v>
      </c>
      <c r="F182" s="88"/>
    </row>
    <row r="183" spans="1:6" x14ac:dyDescent="0.25">
      <c r="A183" s="88" t="str">
        <f>'Módulo 2 - Sectore 6'!A18:G18</f>
        <v xml:space="preserve">Q 1: Personal </v>
      </c>
      <c r="B183" s="88">
        <f>COUNTIF('Módulo 2 - Sectore 6'!J20:J21,1)</f>
        <v>0</v>
      </c>
      <c r="C183" s="88">
        <f>COUNTIF('Módulo 2 - Sectore 6'!J20:J21,2)</f>
        <v>0</v>
      </c>
      <c r="D183" s="88">
        <f>COUNTIF('Módulo 2 - Sectore 6'!J20:J21,3)</f>
        <v>0</v>
      </c>
      <c r="E183" s="88">
        <f>COUNTIF('Módulo 2 - Sectore 6'!J20:J21,4)</f>
        <v>2</v>
      </c>
      <c r="F183" s="88"/>
    </row>
    <row r="184" spans="1:6" x14ac:dyDescent="0.25">
      <c r="A184" s="88" t="str">
        <f>'Módulo 2 - Sectore 6'!A22:G22</f>
        <v>Q 2: Equipos e infraestructuras</v>
      </c>
      <c r="B184" s="88">
        <f>COUNTIF('Módulo 2 - Sectore 6'!J24:J25,1)</f>
        <v>0</v>
      </c>
      <c r="C184" s="88">
        <f>COUNTIF('Módulo 2 - Sectore 6'!J24:J25,2)</f>
        <v>0</v>
      </c>
      <c r="D184" s="88">
        <f>COUNTIF('Módulo 2 - Sectore 6'!J24:J25,3)</f>
        <v>0</v>
      </c>
      <c r="E184" s="88">
        <f>COUNTIF('Módulo 2 - Sectore 6'!J24:J25,4)</f>
        <v>2</v>
      </c>
      <c r="F184" s="88"/>
    </row>
    <row r="185" spans="1:6" x14ac:dyDescent="0.25">
      <c r="A185" s="88" t="str">
        <f>'Módulo 2 - Sectore 6'!A26:G26</f>
        <v>Q 3: Financiación</v>
      </c>
      <c r="B185" s="88">
        <f>COUNTIF('Módulo 2 - Sectore 6'!J28:J29,1)</f>
        <v>0</v>
      </c>
      <c r="C185" s="88">
        <f>COUNTIF('Módulo 2 - Sectore 6'!J28:J29,2)</f>
        <v>0</v>
      </c>
      <c r="D185" s="88">
        <f>COUNTIF('Módulo 2 - Sectore 6'!J28:J29,3)</f>
        <v>0</v>
      </c>
      <c r="E185" s="88">
        <f>COUNTIF('Módulo 2 - Sectore 6'!J28:J29,4)</f>
        <v>1</v>
      </c>
      <c r="F185" s="88"/>
    </row>
    <row r="186" spans="1:6" x14ac:dyDescent="0.25">
      <c r="A186" s="88" t="str">
        <f>'Módulo 2 - Sectore 6'!A31:G31</f>
        <v xml:space="preserve">Tema 3: Factores determinantes de la calidad de los datos a nivel sectorial </v>
      </c>
      <c r="F186" s="88"/>
    </row>
    <row r="187" spans="1:6" x14ac:dyDescent="0.25">
      <c r="A187" s="88" t="str">
        <f>A186</f>
        <v xml:space="preserve">Tema 3: Factores determinantes de la calidad de los datos a nivel sectorial </v>
      </c>
      <c r="B187" s="88">
        <f>SUM(B188:B191)</f>
        <v>0</v>
      </c>
      <c r="C187" s="88">
        <f>SUM(C188:C191)</f>
        <v>0</v>
      </c>
      <c r="D187" s="88">
        <f>SUM(D188:D191)</f>
        <v>0</v>
      </c>
      <c r="E187" s="88">
        <f>SUM(E188:E191)</f>
        <v>16</v>
      </c>
      <c r="F187" s="88"/>
    </row>
    <row r="188" spans="1:6" x14ac:dyDescent="0.25">
      <c r="A188" s="88" t="str">
        <f>'Módulo 2 - Sectore 6'!A32:G32</f>
        <v>Q 1: Compromiso de calidad</v>
      </c>
      <c r="B188" s="88">
        <f>COUNTIF('Módulo 2 - Sectore 6'!J34:J36,1)</f>
        <v>0</v>
      </c>
      <c r="C188" s="88">
        <f>COUNTIF('Módulo 2 - Sectore 6'!J34:J36,2)</f>
        <v>0</v>
      </c>
      <c r="D188" s="88">
        <f>COUNTIF('Módulo 2 - Sectore 6'!J34:J36,3)</f>
        <v>0</v>
      </c>
      <c r="E188" s="88">
        <f>COUNTIF('Módulo 2 - Sectore 6'!J34:J36,4)</f>
        <v>3</v>
      </c>
      <c r="F188" s="88"/>
    </row>
    <row r="189" spans="1:6" x14ac:dyDescent="0.25">
      <c r="A189" s="88" t="str">
        <f>'Módulo 2 - Sectore 6'!A37:G37</f>
        <v>Q 2: Imparcialidad y objetividad</v>
      </c>
      <c r="B189" s="88">
        <f>COUNTIF('Módulo 2 - Sectore 6'!J39:J42,1)</f>
        <v>0</v>
      </c>
      <c r="C189" s="88">
        <f>COUNTIF('Módulo 2 - Sectore 6'!J39:J42,2)</f>
        <v>0</v>
      </c>
      <c r="D189" s="88">
        <f>COUNTIF('Módulo 2 - Sectore 6'!J39:J42,3)</f>
        <v>0</v>
      </c>
      <c r="E189" s="88">
        <f>COUNTIF('Módulo 2 - Sectore 6'!J39:J42,4)</f>
        <v>3</v>
      </c>
      <c r="F189" s="88"/>
    </row>
    <row r="190" spans="1:6" x14ac:dyDescent="0.25">
      <c r="A190" s="88" t="str">
        <f>'Módulo 2 - Sectore 6'!A43:G43</f>
        <v>Q 3: Metodología y procedimientos estadísticos adecuados</v>
      </c>
      <c r="B190" s="88">
        <f>COUNTIF('Módulo 2 - Sectore 6'!J45:J48,1)</f>
        <v>0</v>
      </c>
      <c r="C190" s="88">
        <f>COUNTIF('Módulo 2 - Sectore 6'!J45:J48,2)</f>
        <v>0</v>
      </c>
      <c r="D190" s="88">
        <f>COUNTIF('Módulo 2 - Sectore 6'!J45:J48,3)</f>
        <v>0</v>
      </c>
      <c r="E190" s="88">
        <f>COUNTIF('Módulo 2 - Sectore 6'!J45:J48,4)</f>
        <v>4</v>
      </c>
      <c r="F190" s="88"/>
    </row>
    <row r="191" spans="1:6" x14ac:dyDescent="0.25">
      <c r="A191" s="88" t="str">
        <f>'Módulo 2 - Sectore 6'!A49:G49</f>
        <v>Q 4:  Exactitud y fiabilidad</v>
      </c>
      <c r="B191" s="88">
        <f>COUNTIF('Módulo 2 - Sectore 6'!J51:J56,1)</f>
        <v>0</v>
      </c>
      <c r="C191" s="88">
        <f>COUNTIF('Módulo 2 - Sectore 6'!J51:J56,2)</f>
        <v>0</v>
      </c>
      <c r="D191" s="88">
        <f>COUNTIF('Módulo 2 - Sectore 6'!J51:J56,3)</f>
        <v>0</v>
      </c>
      <c r="E191" s="88">
        <f>COUNTIF('Módulo 2 - Sectore 6'!J51:J56,4)</f>
        <v>6</v>
      </c>
      <c r="F191" s="88"/>
    </row>
    <row r="192" spans="1:6" x14ac:dyDescent="0.25">
      <c r="A192" s="88" t="str">
        <f>'Módulo 2 - Sectore 6'!A58:G58</f>
        <v xml:space="preserve">Tema 4: Relaciones con los usuarios a nivel sectorial </v>
      </c>
      <c r="F192" s="88"/>
    </row>
    <row r="193" spans="1:6" x14ac:dyDescent="0.25">
      <c r="A193" s="88" t="str">
        <f>A192</f>
        <v xml:space="preserve">Tema 4: Relaciones con los usuarios a nivel sectorial </v>
      </c>
      <c r="B193" s="88">
        <f>SUM(B194:B196)</f>
        <v>0</v>
      </c>
      <c r="C193" s="88">
        <f>SUM(C194:C196)</f>
        <v>0</v>
      </c>
      <c r="D193" s="88">
        <f>SUM(D194:D196)</f>
        <v>0</v>
      </c>
      <c r="E193" s="88">
        <f>SUM(E194:E196)</f>
        <v>7</v>
      </c>
      <c r="F193" s="88"/>
    </row>
    <row r="194" spans="1:6" x14ac:dyDescent="0.25">
      <c r="A194" s="88" t="str">
        <f>'Módulo 2 - Sectore 6'!A59:G59</f>
        <v>Q 1:  Pertinencia</v>
      </c>
      <c r="B194" s="88">
        <f>COUNTIF('Módulo 2 - Sectore 6'!J61:J63,1)</f>
        <v>0</v>
      </c>
      <c r="C194" s="88">
        <f>COUNTIF('Módulo 2 - Sectore 6'!J61:J63,2)</f>
        <v>0</v>
      </c>
      <c r="D194" s="88">
        <f>COUNTIF('Módulo 2 - Sectore 6'!J61:J63,3)</f>
        <v>0</v>
      </c>
      <c r="E194" s="88">
        <f>COUNTIF('Módulo 2 - Sectore 6'!J61:J63,4)</f>
        <v>3</v>
      </c>
      <c r="F194" s="88"/>
    </row>
    <row r="195" spans="1:6" x14ac:dyDescent="0.25">
      <c r="A195" s="88" t="str">
        <f>'Módulo 2 - Sectore 6'!A64:G64</f>
        <v>Q 2: Accesibilidad</v>
      </c>
      <c r="B195" s="88">
        <f>COUNTIF('Módulo 2 - Sectore 6'!J66:J72,1)</f>
        <v>0</v>
      </c>
      <c r="C195" s="88">
        <f>COUNTIF('Módulo 2 - Sectore 6'!J66:J72,2)</f>
        <v>0</v>
      </c>
      <c r="D195" s="88">
        <f>COUNTIF('Módulo 2 - Sectore 6'!J66:J72,3)</f>
        <v>0</v>
      </c>
      <c r="E195" s="88">
        <f>COUNTIF('Módulo 2 - Sectore 6'!J66:J72,4)</f>
        <v>2</v>
      </c>
      <c r="F195" s="88"/>
    </row>
    <row r="196" spans="1:6" x14ac:dyDescent="0.25">
      <c r="A196" s="88" t="str">
        <f>'Módulo 2 - Sectore 6'!A73:G73</f>
        <v>Q 3: Aptitud para el servicio</v>
      </c>
      <c r="B196" s="88">
        <f>COUNTIF('Módulo 2 - Sectore 6'!J75:J76,1)</f>
        <v>0</v>
      </c>
      <c r="C196" s="88">
        <f>COUNTIF('Módulo 2 - Sectore 6'!J75:J76,2)</f>
        <v>0</v>
      </c>
      <c r="D196" s="88">
        <f>COUNTIF('Módulo 2 - Sectore 6'!J75:J76,3)</f>
        <v>0</v>
      </c>
      <c r="E196" s="88">
        <f>COUNTIF('Módulo 2 - Sectore 6'!J75:J76,4)</f>
        <v>2</v>
      </c>
      <c r="F196" s="88"/>
    </row>
    <row r="197" spans="1:6" x14ac:dyDescent="0.25">
      <c r="A197" s="88" t="str">
        <f>'Módulo 2 - Sectore 6'!A78:G78</f>
        <v>Parte 2. Evaluación de la calidad — a nivel de los indicadores</v>
      </c>
      <c r="F197" s="88"/>
    </row>
    <row r="198" spans="1:6" x14ac:dyDescent="0.25">
      <c r="A198" s="88" t="str">
        <f>A197</f>
        <v>Parte 2. Evaluación de la calidad — a nivel de los indicadores</v>
      </c>
      <c r="B198" s="88">
        <f>SUM(B199:B201)</f>
        <v>0</v>
      </c>
      <c r="C198" s="88">
        <f t="shared" ref="C198:E198" si="12">SUM(C199:C201)</f>
        <v>0</v>
      </c>
      <c r="D198" s="88">
        <f t="shared" si="12"/>
        <v>0</v>
      </c>
      <c r="E198" s="88">
        <f t="shared" si="12"/>
        <v>21</v>
      </c>
      <c r="F198" s="88"/>
    </row>
    <row r="199" spans="1:6" x14ac:dyDescent="0.25">
      <c r="A199" s="88" t="str">
        <f>'Módulo 2 - Sectore 6'!A79:G79</f>
        <v>INDICADOR 1: (por definir)</v>
      </c>
      <c r="B199" s="88">
        <f>COUNTIF('Módulo 2 - Sectore 6'!J81:J87,1)</f>
        <v>0</v>
      </c>
      <c r="C199" s="88">
        <f>COUNTIF('Módulo 2 - Sectore 6'!J81:J87,2)</f>
        <v>0</v>
      </c>
      <c r="D199" s="88">
        <f>COUNTIF('Módulo 2 - Sectore 6'!J81:J87,3)</f>
        <v>0</v>
      </c>
      <c r="E199" s="88">
        <f>COUNTIF('Módulo 2 - Sectore 6'!J81:J87,4)</f>
        <v>7</v>
      </c>
      <c r="F199" s="88"/>
    </row>
    <row r="200" spans="1:6" x14ac:dyDescent="0.25">
      <c r="A200" s="88" t="str">
        <f>'Módulo 2 - Sectore 6'!A88:G88</f>
        <v>INDICADOR 2: (por definir)</v>
      </c>
      <c r="B200" s="88">
        <f>COUNTIF('Módulo 2 - Sectore 6'!J90:J96,1)</f>
        <v>0</v>
      </c>
      <c r="C200" s="88">
        <f>COUNTIF('Módulo 2 - Sectore 6'!J90:J96,2)</f>
        <v>0</v>
      </c>
      <c r="D200" s="88">
        <f>COUNTIF('Módulo 2 - Sectore 6'!J90:J96,3)</f>
        <v>0</v>
      </c>
      <c r="E200" s="88">
        <f>COUNTIF('Módulo 2 - Sectore 6'!J90:J96,4)</f>
        <v>7</v>
      </c>
      <c r="F200" s="88"/>
    </row>
    <row r="201" spans="1:6" x14ac:dyDescent="0.25">
      <c r="A201" s="88" t="str">
        <f>'Módulo 2 - Sectore 6'!A97:G97</f>
        <v>INDICADOR 3: (por definir)</v>
      </c>
      <c r="B201" s="88">
        <f>COUNTIF('Módulo 2 - Sectore 6'!J99:J105,1)</f>
        <v>0</v>
      </c>
      <c r="C201" s="88">
        <f>COUNTIF('Módulo 2 - Sectore 6'!J99:J105,2)</f>
        <v>0</v>
      </c>
      <c r="D201" s="88">
        <f>COUNTIF('Módulo 2 - Sectore 6'!J99:J105,3)</f>
        <v>0</v>
      </c>
      <c r="E201" s="88">
        <f>COUNTIF('Módulo 2 - Sectore 6'!J99:J105,4)</f>
        <v>7</v>
      </c>
      <c r="F201" s="88"/>
    </row>
    <row r="202" spans="1:6" x14ac:dyDescent="0.25">
      <c r="F202" s="88"/>
    </row>
    <row r="203" spans="1:6" x14ac:dyDescent="0.25">
      <c r="F203" s="88"/>
    </row>
    <row r="204" spans="1:6" x14ac:dyDescent="0.25">
      <c r="A204" s="88" t="str">
        <f>'Módulo 2 - Sectore 7'!A1:G1</f>
        <v>Módulo 2 — Sector 7</v>
      </c>
      <c r="B204" s="88" t="str">
        <f>A204 &amp; " - Resultados globales"</f>
        <v>Módulo 2 — Sector 7 - Resultados globales</v>
      </c>
      <c r="C204" s="88" t="str">
        <f>A204 &amp; " - Resultados detallados"</f>
        <v>Módulo 2 — Sector 7 - Resultados detallados</v>
      </c>
      <c r="F204" s="88"/>
    </row>
    <row r="205" spans="1:6" x14ac:dyDescent="0.25">
      <c r="A205" s="88" t="str">
        <f>'Módulo 2 - Sectore 7'!A2:G2</f>
        <v xml:space="preserve">Parte 1 — Evaluación a nivel de sector/ministerio </v>
      </c>
      <c r="F205" s="88"/>
    </row>
    <row r="206" spans="1:6" x14ac:dyDescent="0.25">
      <c r="A206" s="88" t="str">
        <f>'Módulo 2 - Sectore 7'!A3:G3</f>
        <v xml:space="preserve">Tema 1: Marco jurídico, institucional y estratégico a nivel del sector (tanto el INE como el Ministerio del Sector) </v>
      </c>
      <c r="F206" s="88"/>
    </row>
    <row r="207" spans="1:6" x14ac:dyDescent="0.25">
      <c r="A207" s="88" t="str">
        <f>A206</f>
        <v xml:space="preserve">Tema 1: Marco jurídico, institucional y estratégico a nivel del sector (tanto el INE como el Ministerio del Sector) </v>
      </c>
      <c r="B207" s="88">
        <f>SUM(B208:B209)</f>
        <v>0</v>
      </c>
      <c r="C207" s="88">
        <f>SUM(C208:C209)</f>
        <v>0</v>
      </c>
      <c r="D207" s="88">
        <f>SUM(D208:D209)</f>
        <v>0</v>
      </c>
      <c r="E207" s="88">
        <f>SUM(E208:E209)</f>
        <v>8</v>
      </c>
      <c r="F207" s="88"/>
    </row>
    <row r="208" spans="1:6" x14ac:dyDescent="0.25">
      <c r="A208" s="88" t="str">
        <f>'Módulo 2 - Sectore 7'!A4:G4</f>
        <v xml:space="preserve">Q 1: Marco jurídico e institucional de apoyo a la elaboración de estadísticas sectoriales </v>
      </c>
      <c r="B208" s="88">
        <f>COUNTIF('Módulo 2 - Sectore 7'!J6:J9,1)</f>
        <v>0</v>
      </c>
      <c r="C208" s="88">
        <f>COUNTIF('Módulo 2 - Sectore 7'!J6:J9,2)</f>
        <v>0</v>
      </c>
      <c r="D208" s="88">
        <f>COUNTIF('Módulo 2 - Sectore 7'!J6:J9,3)</f>
        <v>0</v>
      </c>
      <c r="E208" s="88">
        <f>COUNTIF('Módulo 2 - Sectore 7'!J6:J9,4)</f>
        <v>4</v>
      </c>
      <c r="F208" s="88"/>
    </row>
    <row r="209" spans="1:6" x14ac:dyDescent="0.25">
      <c r="A209" s="88" t="str">
        <f>'Módulo 2 - Sectore 7'!A10:G10</f>
        <v>Q 2: Integración y coherencia con el marco estratégico (ENDE, documentos estratégicos y políticos)</v>
      </c>
      <c r="B209" s="88">
        <f>COUNTIF('Módulo 2 - Sectore 7'!J12:J15,1)</f>
        <v>0</v>
      </c>
      <c r="C209" s="88">
        <f>COUNTIF('Módulo 2 - Sectore 7'!J12:J15,2)</f>
        <v>0</v>
      </c>
      <c r="D209" s="88">
        <f>COUNTIF('Módulo 2 - Sectore 7'!J12:J15,3)</f>
        <v>0</v>
      </c>
      <c r="E209" s="88">
        <f>COUNTIF('Módulo 2 - Sectore 7'!J12:J15,4)</f>
        <v>4</v>
      </c>
      <c r="F209" s="88"/>
    </row>
    <row r="210" spans="1:6" x14ac:dyDescent="0.25">
      <c r="A210" s="88" t="str">
        <f>'Módulo 2 - Sectore 7'!A17:G17</f>
        <v xml:space="preserve">Tema 2: Adecuación de los recursos a nivel sectorial (tanto el INE como el Ministerio) </v>
      </c>
      <c r="F210" s="88"/>
    </row>
    <row r="211" spans="1:6" x14ac:dyDescent="0.25">
      <c r="A211" s="88" t="str">
        <f>A210</f>
        <v xml:space="preserve">Tema 2: Adecuación de los recursos a nivel sectorial (tanto el INE como el Ministerio) </v>
      </c>
      <c r="B211" s="88">
        <f>SUM(B212:B214)</f>
        <v>0</v>
      </c>
      <c r="C211" s="88">
        <f>SUM(C212:C214)</f>
        <v>0</v>
      </c>
      <c r="D211" s="88">
        <f>SUM(D212:D214)</f>
        <v>0</v>
      </c>
      <c r="E211" s="88">
        <f>SUM(E212:E214)</f>
        <v>5</v>
      </c>
      <c r="F211" s="88"/>
    </row>
    <row r="212" spans="1:6" x14ac:dyDescent="0.25">
      <c r="A212" s="88" t="str">
        <f>'Módulo 2 - Sectore 7'!A18:G18</f>
        <v xml:space="preserve">Q 1: Personal </v>
      </c>
      <c r="B212" s="88">
        <f>COUNTIF('Módulo 2 - Sectore 7'!J20:J21,1)</f>
        <v>0</v>
      </c>
      <c r="C212" s="88">
        <f>COUNTIF('Módulo 2 - Sectore 7'!J20:J21,2)</f>
        <v>0</v>
      </c>
      <c r="D212" s="88">
        <f>COUNTIF('Módulo 2 - Sectore 7'!J20:J21,3)</f>
        <v>0</v>
      </c>
      <c r="E212" s="88">
        <f>COUNTIF('Módulo 2 - Sectore 7'!J20:J21,4)</f>
        <v>2</v>
      </c>
      <c r="F212" s="88"/>
    </row>
    <row r="213" spans="1:6" x14ac:dyDescent="0.25">
      <c r="A213" s="88" t="str">
        <f>'Módulo 2 - Sectore 7'!A22:G22</f>
        <v>Q 2: Equipos e infraestructuras</v>
      </c>
      <c r="B213" s="88">
        <f>COUNTIF('Módulo 2 - Sectore 7'!J24:J25,1)</f>
        <v>0</v>
      </c>
      <c r="C213" s="88">
        <f>COUNTIF('Módulo 2 - Sectore 7'!J24:J25,2)</f>
        <v>0</v>
      </c>
      <c r="D213" s="88">
        <f>COUNTIF('Módulo 2 - Sectore 7'!J24:J25,3)</f>
        <v>0</v>
      </c>
      <c r="E213" s="88">
        <f>COUNTIF('Módulo 2 - Sectore 7'!J24:J25,4)</f>
        <v>2</v>
      </c>
      <c r="F213" s="88"/>
    </row>
    <row r="214" spans="1:6" x14ac:dyDescent="0.25">
      <c r="A214" s="88" t="str">
        <f>'Módulo 2 - Sectore 7'!A26:G26</f>
        <v>Q 3: Financiación</v>
      </c>
      <c r="B214" s="88">
        <f>COUNTIF('Módulo 2 - Sectore 7'!J28:J29,1)</f>
        <v>0</v>
      </c>
      <c r="C214" s="88">
        <f>COUNTIF('Módulo 2 - Sectore 7'!J28:J29,2)</f>
        <v>0</v>
      </c>
      <c r="D214" s="88">
        <f>COUNTIF('Módulo 2 - Sectore 7'!J28:J29,3)</f>
        <v>0</v>
      </c>
      <c r="E214" s="88">
        <f>COUNTIF('Módulo 2 - Sectore 7'!J28:J29,4)</f>
        <v>1</v>
      </c>
      <c r="F214" s="88"/>
    </row>
    <row r="215" spans="1:6" x14ac:dyDescent="0.25">
      <c r="A215" s="88" t="str">
        <f>'Módulo 2 - Sectore 7'!A31:G31</f>
        <v xml:space="preserve">Tema 3: Factores determinantes de la calidad de los datos a nivel sectorial </v>
      </c>
      <c r="F215" s="88"/>
    </row>
    <row r="216" spans="1:6" x14ac:dyDescent="0.25">
      <c r="A216" s="88" t="str">
        <f>A215</f>
        <v xml:space="preserve">Tema 3: Factores determinantes de la calidad de los datos a nivel sectorial </v>
      </c>
      <c r="B216" s="88">
        <f>SUM(B217:B220)</f>
        <v>0</v>
      </c>
      <c r="C216" s="88">
        <f>SUM(C217:C220)</f>
        <v>0</v>
      </c>
      <c r="D216" s="88">
        <f>SUM(D217:D220)</f>
        <v>0</v>
      </c>
      <c r="E216" s="88">
        <f>SUM(E217:E220)</f>
        <v>16</v>
      </c>
      <c r="F216" s="88"/>
    </row>
    <row r="217" spans="1:6" x14ac:dyDescent="0.25">
      <c r="A217" s="88" t="str">
        <f>'Módulo 2 - Sectore 7'!A32:G32</f>
        <v>Q 1: Compromiso de calidad</v>
      </c>
      <c r="B217" s="88">
        <f>COUNTIF('Módulo 2 - Sectore 7'!J34:J36,1)</f>
        <v>0</v>
      </c>
      <c r="C217" s="88">
        <f>COUNTIF('Módulo 2 - Sectore 7'!J34:J36,2)</f>
        <v>0</v>
      </c>
      <c r="D217" s="88">
        <f>COUNTIF('Módulo 2 - Sectore 7'!J34:J36,3)</f>
        <v>0</v>
      </c>
      <c r="E217" s="88">
        <f>COUNTIF('Módulo 2 - Sectore 7'!J34:J36,4)</f>
        <v>3</v>
      </c>
      <c r="F217" s="88"/>
    </row>
    <row r="218" spans="1:6" x14ac:dyDescent="0.25">
      <c r="A218" s="88" t="str">
        <f>'Módulo 2 - Sectore 7'!A37:G37</f>
        <v>Q 2: Imparcialidad y objetividad</v>
      </c>
      <c r="B218" s="88">
        <f>COUNTIF('Módulo 2 - Sectore 7'!J39:J42,1)</f>
        <v>0</v>
      </c>
      <c r="C218" s="88">
        <f>COUNTIF('Módulo 2 - Sectore 7'!J39:J42,2)</f>
        <v>0</v>
      </c>
      <c r="D218" s="88">
        <f>COUNTIF('Módulo 2 - Sectore 7'!J39:J42,3)</f>
        <v>0</v>
      </c>
      <c r="E218" s="88">
        <f>COUNTIF('Módulo 2 - Sectore 7'!J39:J42,4)</f>
        <v>3</v>
      </c>
      <c r="F218" s="88"/>
    </row>
    <row r="219" spans="1:6" x14ac:dyDescent="0.25">
      <c r="A219" s="88" t="str">
        <f>'Módulo 2 - Sectore 7'!A43:G43</f>
        <v>Q 3: Metodología y procedimientos estadísticos adecuados</v>
      </c>
      <c r="B219" s="88">
        <f>COUNTIF('Módulo 2 - Sectore 7'!J45:J48,1)</f>
        <v>0</v>
      </c>
      <c r="C219" s="88">
        <f>COUNTIF('Módulo 2 - Sectore 7'!J45:J48,2)</f>
        <v>0</v>
      </c>
      <c r="D219" s="88">
        <f>COUNTIF('Módulo 2 - Sectore 7'!J45:J48,3)</f>
        <v>0</v>
      </c>
      <c r="E219" s="88">
        <f>COUNTIF('Módulo 2 - Sectore 7'!J45:J48,4)</f>
        <v>4</v>
      </c>
      <c r="F219" s="88"/>
    </row>
    <row r="220" spans="1:6" x14ac:dyDescent="0.25">
      <c r="A220" s="88" t="str">
        <f>'Módulo 2 - Sectore 7'!A49:G49</f>
        <v>Q 4:  Exactitud y fiabilidad</v>
      </c>
      <c r="B220" s="88">
        <f>COUNTIF('Módulo 2 - Sectore 7'!J51:J56,1)</f>
        <v>0</v>
      </c>
      <c r="C220" s="88">
        <f>COUNTIF('Módulo 2 - Sectore 7'!J51:J56,2)</f>
        <v>0</v>
      </c>
      <c r="D220" s="88">
        <f>COUNTIF('Módulo 2 - Sectore 7'!J51:J56,3)</f>
        <v>0</v>
      </c>
      <c r="E220" s="88">
        <f>COUNTIF('Módulo 2 - Sectore 7'!J51:J56,4)</f>
        <v>6</v>
      </c>
      <c r="F220" s="88"/>
    </row>
    <row r="221" spans="1:6" x14ac:dyDescent="0.25">
      <c r="A221" s="88" t="str">
        <f>'Módulo 2 - Sectore 7'!A58:G58</f>
        <v xml:space="preserve">Tema 4: Relaciones con los usuarios a nivel sectorial </v>
      </c>
      <c r="F221" s="88"/>
    </row>
    <row r="222" spans="1:6" x14ac:dyDescent="0.25">
      <c r="A222" s="88" t="str">
        <f>A221</f>
        <v xml:space="preserve">Tema 4: Relaciones con los usuarios a nivel sectorial </v>
      </c>
      <c r="B222" s="88">
        <f>SUM(B223:B225)</f>
        <v>0</v>
      </c>
      <c r="C222" s="88">
        <f>SUM(C223:C225)</f>
        <v>0</v>
      </c>
      <c r="D222" s="88">
        <f>SUM(D223:D225)</f>
        <v>0</v>
      </c>
      <c r="E222" s="88">
        <f>SUM(E223:E225)</f>
        <v>7</v>
      </c>
      <c r="F222" s="88"/>
    </row>
    <row r="223" spans="1:6" x14ac:dyDescent="0.25">
      <c r="A223" s="88" t="str">
        <f>'Módulo 2 - Sectore 7'!A59:G59</f>
        <v>Q 1:  Pertinencia</v>
      </c>
      <c r="B223" s="88">
        <f>COUNTIF('Módulo 2 - Sectore 7'!J61:J63,1)</f>
        <v>0</v>
      </c>
      <c r="C223" s="88">
        <f>COUNTIF('Módulo 2 - Sectore 7'!J61:J63,2)</f>
        <v>0</v>
      </c>
      <c r="D223" s="88">
        <f>COUNTIF('Módulo 2 - Sectore 7'!J61:J63,3)</f>
        <v>0</v>
      </c>
      <c r="E223" s="88">
        <f>COUNTIF('Módulo 2 - Sectore 7'!J61:J63,4)</f>
        <v>3</v>
      </c>
      <c r="F223" s="88"/>
    </row>
    <row r="224" spans="1:6" x14ac:dyDescent="0.25">
      <c r="A224" s="88" t="str">
        <f>'Módulo 2 - Sectore 7'!A64:G64</f>
        <v>Q 2: Accesibilidad</v>
      </c>
      <c r="B224" s="88">
        <f>COUNTIF('Módulo 2 - Sectore 7'!J66:J72,1)</f>
        <v>0</v>
      </c>
      <c r="C224" s="88">
        <f>COUNTIF('Módulo 2 - Sectore 7'!J66:J72,2)</f>
        <v>0</v>
      </c>
      <c r="D224" s="88">
        <f>COUNTIF('Módulo 2 - Sectore 7'!J66:J72,3)</f>
        <v>0</v>
      </c>
      <c r="E224" s="88">
        <f>COUNTIF('Módulo 2 - Sectore 7'!J66:J72,4)</f>
        <v>2</v>
      </c>
      <c r="F224" s="88"/>
    </row>
    <row r="225" spans="1:6" x14ac:dyDescent="0.25">
      <c r="A225" s="88" t="str">
        <f>'Módulo 2 - Sectore 7'!A73:G73</f>
        <v>Q 3: Aptitud para el servicio</v>
      </c>
      <c r="B225" s="88">
        <f>COUNTIF('Módulo 2 - Sectore 7'!J75:J76,1)</f>
        <v>0</v>
      </c>
      <c r="C225" s="88">
        <f>COUNTIF('Módulo 2 - Sectore 7'!J75:J76,2)</f>
        <v>0</v>
      </c>
      <c r="D225" s="88">
        <f>COUNTIF('Módulo 2 - Sectore 7'!J75:J76,3)</f>
        <v>0</v>
      </c>
      <c r="E225" s="88">
        <f>COUNTIF('Módulo 2 - Sectore 7'!J75:J76,4)</f>
        <v>2</v>
      </c>
      <c r="F225" s="88"/>
    </row>
    <row r="226" spans="1:6" x14ac:dyDescent="0.25">
      <c r="A226" s="88" t="str">
        <f>'Módulo 2 - Sectore 7'!A78:G78</f>
        <v>Parte 2. Evaluación de la calidad — a nivel de los indicadores</v>
      </c>
      <c r="F226" s="88"/>
    </row>
    <row r="227" spans="1:6" x14ac:dyDescent="0.25">
      <c r="A227" s="88" t="str">
        <f>A226</f>
        <v>Parte 2. Evaluación de la calidad — a nivel de los indicadores</v>
      </c>
      <c r="B227" s="88">
        <f>SUM(B228:B230)</f>
        <v>0</v>
      </c>
      <c r="C227" s="88">
        <f t="shared" ref="C227:E227" si="13">SUM(C228:C230)</f>
        <v>0</v>
      </c>
      <c r="D227" s="88">
        <f t="shared" si="13"/>
        <v>0</v>
      </c>
      <c r="E227" s="88">
        <f t="shared" si="13"/>
        <v>21</v>
      </c>
      <c r="F227" s="88"/>
    </row>
    <row r="228" spans="1:6" x14ac:dyDescent="0.25">
      <c r="A228" s="88" t="str">
        <f>'Módulo 2 - Sectore 7'!A79:G79</f>
        <v>INDICADOR 1: (por definir)</v>
      </c>
      <c r="B228" s="88">
        <f>COUNTIF('Módulo 2 - Sectore 7'!J81:J87,1)</f>
        <v>0</v>
      </c>
      <c r="C228" s="88">
        <f>COUNTIF('Módulo 2 - Sectore 7'!J81:J87,2)</f>
        <v>0</v>
      </c>
      <c r="D228" s="88">
        <f>COUNTIF('Módulo 2 - Sectore 7'!J81:J87,3)</f>
        <v>0</v>
      </c>
      <c r="E228" s="88">
        <f>COUNTIF('Módulo 2 - Sectore 7'!J81:J87,4)</f>
        <v>7</v>
      </c>
      <c r="F228" s="88"/>
    </row>
    <row r="229" spans="1:6" x14ac:dyDescent="0.25">
      <c r="A229" s="88" t="str">
        <f>'Módulo 2 - Sectore 7'!A88:G88</f>
        <v>INDICADOR 2: (por definir)</v>
      </c>
      <c r="B229" s="88">
        <f>COUNTIF('Módulo 2 - Sectore 7'!J90:J96,1)</f>
        <v>0</v>
      </c>
      <c r="C229" s="88">
        <f>COUNTIF('Módulo 2 - Sectore 7'!J90:J96,2)</f>
        <v>0</v>
      </c>
      <c r="D229" s="88">
        <f>COUNTIF('Módulo 2 - Sectore 7'!J90:J96,3)</f>
        <v>0</v>
      </c>
      <c r="E229" s="88">
        <f>COUNTIF('Módulo 2 - Sectore 7'!J90:J96,4)</f>
        <v>7</v>
      </c>
      <c r="F229" s="88"/>
    </row>
    <row r="230" spans="1:6" x14ac:dyDescent="0.25">
      <c r="A230" s="88" t="str">
        <f>'Módulo 2 - Sectore 7'!A97:G97</f>
        <v>INDICADOR 3: (por definir)</v>
      </c>
      <c r="B230" s="88">
        <f>COUNTIF('Módulo 2 - Sectore 7'!J99:J105,1)</f>
        <v>0</v>
      </c>
      <c r="C230" s="88">
        <f>COUNTIF('Módulo 2 - Sectore 7'!J99:J105,2)</f>
        <v>0</v>
      </c>
      <c r="D230" s="88">
        <f>COUNTIF('Módulo 2 - Sectore 7'!J99:J105,3)</f>
        <v>0</v>
      </c>
      <c r="E230" s="88">
        <f>COUNTIF('Módulo 2 - Sectore 7'!J99:J105,4)</f>
        <v>7</v>
      </c>
      <c r="F230" s="88"/>
    </row>
    <row r="231" spans="1:6" x14ac:dyDescent="0.25">
      <c r="F231" s="88"/>
    </row>
    <row r="232" spans="1:6" x14ac:dyDescent="0.25">
      <c r="F232" s="88"/>
    </row>
    <row r="233" spans="1:6" x14ac:dyDescent="0.25">
      <c r="A233" s="88" t="str">
        <f>'Módulo 2 - Sectore 8'!A1:G1</f>
        <v>Módulo 2 — Sector 8</v>
      </c>
      <c r="B233" s="88" t="str">
        <f>A233 &amp; " - Resultados globales"</f>
        <v>Módulo 2 — Sector 8 - Resultados globales</v>
      </c>
      <c r="C233" s="88" t="str">
        <f>A233 &amp; " - Resultados detallados"</f>
        <v>Módulo 2 — Sector 8 - Resultados detallados</v>
      </c>
      <c r="F233" s="88"/>
    </row>
    <row r="234" spans="1:6" x14ac:dyDescent="0.25">
      <c r="A234" s="88" t="str">
        <f>'Módulo 2 - Sectore 8'!A2:G2</f>
        <v xml:space="preserve">Parte 1 — Evaluación a nivel de sector/ministerio </v>
      </c>
      <c r="F234" s="88"/>
    </row>
    <row r="235" spans="1:6" x14ac:dyDescent="0.25">
      <c r="A235" s="88" t="str">
        <f>'Módulo 2 - Sectore 8'!A3:G3</f>
        <v xml:space="preserve">Tema 1: Marco jurídico, institucional y estratégico a nivel del sector (tanto el INE como el Ministerio del Sector) </v>
      </c>
      <c r="F235" s="88"/>
    </row>
    <row r="236" spans="1:6" x14ac:dyDescent="0.25">
      <c r="A236" s="88" t="str">
        <f>A235</f>
        <v xml:space="preserve">Tema 1: Marco jurídico, institucional y estratégico a nivel del sector (tanto el INE como el Ministerio del Sector) </v>
      </c>
      <c r="B236" s="88">
        <f>SUM(B237:B238)</f>
        <v>0</v>
      </c>
      <c r="C236" s="88">
        <f>SUM(C237:C238)</f>
        <v>0</v>
      </c>
      <c r="D236" s="88">
        <f>SUM(D237:D238)</f>
        <v>0</v>
      </c>
      <c r="E236" s="88">
        <f>SUM(E237:E238)</f>
        <v>8</v>
      </c>
      <c r="F236" s="88"/>
    </row>
    <row r="237" spans="1:6" x14ac:dyDescent="0.25">
      <c r="A237" s="88" t="str">
        <f>'Módulo 2 - Sectore 8'!A4:G4</f>
        <v xml:space="preserve">Q 1: Marco jurídico e institucional de apoyo a la elaboración de estadísticas sectoriales </v>
      </c>
      <c r="B237" s="88">
        <f>COUNTIF('Módulo 2 - Sectore 8'!J6:J9,1)</f>
        <v>0</v>
      </c>
      <c r="C237" s="88">
        <f>COUNTIF('Módulo 2 - Sectore 8'!J6:J9,2)</f>
        <v>0</v>
      </c>
      <c r="D237" s="88">
        <f>COUNTIF('Módulo 2 - Sectore 8'!J6:J9,3)</f>
        <v>0</v>
      </c>
      <c r="E237" s="88">
        <f>COUNTIF('Módulo 2 - Sectore 8'!J6:J9,4)</f>
        <v>4</v>
      </c>
      <c r="F237" s="88"/>
    </row>
    <row r="238" spans="1:6" x14ac:dyDescent="0.25">
      <c r="A238" s="88" t="str">
        <f>'Módulo 2 - Sectore 8'!A10:G10</f>
        <v>Q 2: Integración y coherencia con el marco estratégico (ENDE, documentos estratégicos y políticos)</v>
      </c>
      <c r="B238" s="88">
        <f>COUNTIF('Módulo 2 - Sectore 8'!J12:J15,1)</f>
        <v>0</v>
      </c>
      <c r="C238" s="88">
        <f>COUNTIF('Módulo 2 - Sectore 8'!J12:J15,2)</f>
        <v>0</v>
      </c>
      <c r="D238" s="88">
        <f>COUNTIF('Módulo 2 - Sectore 8'!J12:J15,3)</f>
        <v>0</v>
      </c>
      <c r="E238" s="88">
        <f>COUNTIF('Módulo 2 - Sectore 8'!J12:J15,4)</f>
        <v>4</v>
      </c>
      <c r="F238" s="88"/>
    </row>
    <row r="239" spans="1:6" x14ac:dyDescent="0.25">
      <c r="A239" s="88" t="str">
        <f>'Módulo 2 - Sectore 8'!A17:G17</f>
        <v xml:space="preserve">Tema 2: Adecuación de los recursos a nivel sectorial (tanto el INE como el Ministerio) </v>
      </c>
      <c r="F239" s="88"/>
    </row>
    <row r="240" spans="1:6" x14ac:dyDescent="0.25">
      <c r="A240" s="88" t="str">
        <f>A239</f>
        <v xml:space="preserve">Tema 2: Adecuación de los recursos a nivel sectorial (tanto el INE como el Ministerio) </v>
      </c>
      <c r="B240" s="88">
        <f>SUM(B241:B243)</f>
        <v>0</v>
      </c>
      <c r="C240" s="88">
        <f>SUM(C241:C243)</f>
        <v>0</v>
      </c>
      <c r="D240" s="88">
        <f>SUM(D241:D243)</f>
        <v>0</v>
      </c>
      <c r="E240" s="88">
        <f>SUM(E241:E243)</f>
        <v>5</v>
      </c>
      <c r="F240" s="88"/>
    </row>
    <row r="241" spans="1:6" x14ac:dyDescent="0.25">
      <c r="A241" s="88" t="str">
        <f>'Módulo 2 - Sectore 8'!A18:G18</f>
        <v xml:space="preserve">Q 1: Personal </v>
      </c>
      <c r="B241" s="88">
        <f>COUNTIF('Módulo 2 - Sectore 8'!J20:J21,1)</f>
        <v>0</v>
      </c>
      <c r="C241" s="88">
        <f>COUNTIF('Módulo 2 - Sectore 8'!J20:J21,2)</f>
        <v>0</v>
      </c>
      <c r="D241" s="88">
        <f>COUNTIF('Módulo 2 - Sectore 8'!J20:J21,3)</f>
        <v>0</v>
      </c>
      <c r="E241" s="88">
        <f>COUNTIF('Módulo 2 - Sectore 8'!J20:J21,4)</f>
        <v>2</v>
      </c>
      <c r="F241" s="88"/>
    </row>
    <row r="242" spans="1:6" x14ac:dyDescent="0.25">
      <c r="A242" s="88" t="str">
        <f>'Módulo 2 - Sectore 8'!A22:G22</f>
        <v>Q 2: Equipos e infraestructuras</v>
      </c>
      <c r="B242" s="88">
        <f>COUNTIF('Módulo 2 - Sectore 8'!J24:J25,1)</f>
        <v>0</v>
      </c>
      <c r="C242" s="88">
        <f>COUNTIF('Módulo 2 - Sectore 8'!J24:J25,2)</f>
        <v>0</v>
      </c>
      <c r="D242" s="88">
        <f>COUNTIF('Módulo 2 - Sectore 8'!J24:J25,3)</f>
        <v>0</v>
      </c>
      <c r="E242" s="88">
        <f>COUNTIF('Módulo 2 - Sectore 8'!J24:J25,4)</f>
        <v>2</v>
      </c>
      <c r="F242" s="88"/>
    </row>
    <row r="243" spans="1:6" x14ac:dyDescent="0.25">
      <c r="A243" s="88" t="str">
        <f>'Módulo 2 - Sectore 8'!A26:G26</f>
        <v>Q 3: Financiación</v>
      </c>
      <c r="B243" s="88">
        <f>COUNTIF('Módulo 2 - Sectore 8'!J28:J29,1)</f>
        <v>0</v>
      </c>
      <c r="C243" s="88">
        <f>COUNTIF('Módulo 2 - Sectore 8'!J28:J29,2)</f>
        <v>0</v>
      </c>
      <c r="D243" s="88">
        <f>COUNTIF('Módulo 2 - Sectore 8'!J28:J29,3)</f>
        <v>0</v>
      </c>
      <c r="E243" s="88">
        <f>COUNTIF('Módulo 2 - Sectore 8'!J28:J29,4)</f>
        <v>1</v>
      </c>
      <c r="F243" s="88"/>
    </row>
    <row r="244" spans="1:6" x14ac:dyDescent="0.25">
      <c r="A244" s="88" t="str">
        <f>'Módulo 2 - Sectore 8'!A31:G31</f>
        <v xml:space="preserve">Tema 3: Factores determinantes de la calidad de los datos a nivel sectorial </v>
      </c>
      <c r="F244" s="88"/>
    </row>
    <row r="245" spans="1:6" x14ac:dyDescent="0.25">
      <c r="A245" s="88" t="str">
        <f>A244</f>
        <v xml:space="preserve">Tema 3: Factores determinantes de la calidad de los datos a nivel sectorial </v>
      </c>
      <c r="B245" s="88">
        <f>SUM(B246:B249)</f>
        <v>0</v>
      </c>
      <c r="C245" s="88">
        <f>SUM(C246:C249)</f>
        <v>0</v>
      </c>
      <c r="D245" s="88">
        <f>SUM(D246:D249)</f>
        <v>0</v>
      </c>
      <c r="E245" s="88">
        <f>SUM(E246:E249)</f>
        <v>16</v>
      </c>
      <c r="F245" s="88"/>
    </row>
    <row r="246" spans="1:6" x14ac:dyDescent="0.25">
      <c r="A246" s="88" t="str">
        <f>'Módulo 2 - Sectore 8'!A32:G32</f>
        <v>Q 1: Compromiso de calidad</v>
      </c>
      <c r="B246" s="88">
        <f>COUNTIF('Módulo 2 - Sectore 8'!J34:J36,1)</f>
        <v>0</v>
      </c>
      <c r="C246" s="88">
        <f>COUNTIF('Módulo 2 - Sectore 8'!J34:J36,2)</f>
        <v>0</v>
      </c>
      <c r="D246" s="88">
        <f>COUNTIF('Módulo 2 - Sectore 8'!J34:J36,3)</f>
        <v>0</v>
      </c>
      <c r="E246" s="88">
        <f>COUNTIF('Módulo 2 - Sectore 8'!J34:J36,4)</f>
        <v>3</v>
      </c>
      <c r="F246" s="88"/>
    </row>
    <row r="247" spans="1:6" x14ac:dyDescent="0.25">
      <c r="A247" s="88" t="str">
        <f>'Módulo 2 - Sectore 8'!A37:G37</f>
        <v>Q 2: Imparcialidad y objetividad</v>
      </c>
      <c r="B247" s="88">
        <f>COUNTIF('Módulo 2 - Sectore 8'!J39:J42,1)</f>
        <v>0</v>
      </c>
      <c r="C247" s="88">
        <f>COUNTIF('Módulo 2 - Sectore 8'!J39:J42,2)</f>
        <v>0</v>
      </c>
      <c r="D247" s="88">
        <f>COUNTIF('Módulo 2 - Sectore 8'!J39:J42,3)</f>
        <v>0</v>
      </c>
      <c r="E247" s="88">
        <f>COUNTIF('Módulo 2 - Sectore 8'!J39:J42,4)</f>
        <v>3</v>
      </c>
      <c r="F247" s="88"/>
    </row>
    <row r="248" spans="1:6" x14ac:dyDescent="0.25">
      <c r="A248" s="88" t="str">
        <f>'Módulo 2 - Sectore 8'!A43:G43</f>
        <v>Q 3: Metodología y procedimientos estadísticos adecuados</v>
      </c>
      <c r="B248" s="88">
        <f>COUNTIF('Módulo 2 - Sectore 8'!J45:J48,1)</f>
        <v>0</v>
      </c>
      <c r="C248" s="88">
        <f>COUNTIF('Módulo 2 - Sectore 8'!J45:J48,2)</f>
        <v>0</v>
      </c>
      <c r="D248" s="88">
        <f>COUNTIF('Módulo 2 - Sectore 8'!J45:J48,3)</f>
        <v>0</v>
      </c>
      <c r="E248" s="88">
        <f>COUNTIF('Módulo 2 - Sectore 8'!J45:J48,4)</f>
        <v>4</v>
      </c>
      <c r="F248" s="88"/>
    </row>
    <row r="249" spans="1:6" x14ac:dyDescent="0.25">
      <c r="A249" s="88" t="str">
        <f>'Módulo 2 - Sectore 8'!A49:G49</f>
        <v>Q 4:  Exactitud y fiabilidad</v>
      </c>
      <c r="B249" s="88">
        <f>COUNTIF('Módulo 2 - Sectore 8'!J51:J56,1)</f>
        <v>0</v>
      </c>
      <c r="C249" s="88">
        <f>COUNTIF('Módulo 2 - Sectore 8'!J51:J56,2)</f>
        <v>0</v>
      </c>
      <c r="D249" s="88">
        <f>COUNTIF('Módulo 2 - Sectore 8'!J51:J56,3)</f>
        <v>0</v>
      </c>
      <c r="E249" s="88">
        <f>COUNTIF('Módulo 2 - Sectore 8'!J51:J56,4)</f>
        <v>6</v>
      </c>
      <c r="F249" s="88"/>
    </row>
    <row r="250" spans="1:6" x14ac:dyDescent="0.25">
      <c r="A250" s="88" t="str">
        <f>'Módulo 2 - Sectore 8'!A58:G58</f>
        <v xml:space="preserve">Tema 4: Relaciones con los usuarios a nivel sectorial </v>
      </c>
      <c r="F250" s="88"/>
    </row>
    <row r="251" spans="1:6" x14ac:dyDescent="0.25">
      <c r="A251" s="88" t="str">
        <f>A250</f>
        <v xml:space="preserve">Tema 4: Relaciones con los usuarios a nivel sectorial </v>
      </c>
      <c r="B251" s="88">
        <f>SUM(B252:B254)</f>
        <v>0</v>
      </c>
      <c r="C251" s="88">
        <f>SUM(C252:C254)</f>
        <v>0</v>
      </c>
      <c r="D251" s="88">
        <f>SUM(D252:D254)</f>
        <v>0</v>
      </c>
      <c r="E251" s="88">
        <f>SUM(E252:E254)</f>
        <v>7</v>
      </c>
      <c r="F251" s="88"/>
    </row>
    <row r="252" spans="1:6" x14ac:dyDescent="0.25">
      <c r="A252" s="88" t="str">
        <f>'Módulo 2 - Sectore 8'!A59:G59</f>
        <v>Q 1:  Pertinencia</v>
      </c>
      <c r="B252" s="88">
        <f>COUNTIF('Módulo 2 - Sectore 8'!J61:J63,1)</f>
        <v>0</v>
      </c>
      <c r="C252" s="88">
        <f>COUNTIF('Módulo 2 - Sectore 8'!J61:J63,2)</f>
        <v>0</v>
      </c>
      <c r="D252" s="88">
        <f>COUNTIF('Módulo 2 - Sectore 8'!J61:J63,3)</f>
        <v>0</v>
      </c>
      <c r="E252" s="88">
        <f>COUNTIF('Módulo 2 - Sectore 8'!J61:J63,4)</f>
        <v>3</v>
      </c>
      <c r="F252" s="88"/>
    </row>
    <row r="253" spans="1:6" x14ac:dyDescent="0.25">
      <c r="A253" s="88" t="str">
        <f>'Módulo 2 - Sectore 8'!A64:G64</f>
        <v>Q 2: Accesibilidad</v>
      </c>
      <c r="B253" s="88">
        <f>COUNTIF('Módulo 2 - Sectore 8'!J66:J72,1)</f>
        <v>0</v>
      </c>
      <c r="C253" s="88">
        <f>COUNTIF('Módulo 2 - Sectore 8'!J66:J72,2)</f>
        <v>0</v>
      </c>
      <c r="D253" s="88">
        <f>COUNTIF('Módulo 2 - Sectore 8'!J66:J72,3)</f>
        <v>0</v>
      </c>
      <c r="E253" s="88">
        <f>COUNTIF('Módulo 2 - Sectore 8'!J66:J72,4)</f>
        <v>2</v>
      </c>
      <c r="F253" s="88"/>
    </row>
    <row r="254" spans="1:6" x14ac:dyDescent="0.25">
      <c r="A254" s="88" t="str">
        <f>'Módulo 2 - Sectore 8'!A73:G73</f>
        <v>Q 3: Aptitud para el servicio</v>
      </c>
      <c r="B254" s="88">
        <f>COUNTIF('Módulo 2 - Sectore 8'!J75:J76,1)</f>
        <v>0</v>
      </c>
      <c r="C254" s="88">
        <f>COUNTIF('Módulo 2 - Sectore 8'!J75:J76,2)</f>
        <v>0</v>
      </c>
      <c r="D254" s="88">
        <f>COUNTIF('Módulo 2 - Sectore 8'!J75:J76,3)</f>
        <v>0</v>
      </c>
      <c r="E254" s="88">
        <f>COUNTIF('Módulo 2 - Sectore 8'!J75:J76,4)</f>
        <v>2</v>
      </c>
      <c r="F254" s="88"/>
    </row>
    <row r="255" spans="1:6" x14ac:dyDescent="0.25">
      <c r="A255" s="88" t="str">
        <f>'Módulo 2 - Sectore 8'!A78:G78</f>
        <v>Parte 2. Evaluación de la calidad — a nivel de los indicadores</v>
      </c>
      <c r="F255" s="88"/>
    </row>
    <row r="256" spans="1:6" x14ac:dyDescent="0.25">
      <c r="A256" s="88" t="str">
        <f>A255</f>
        <v>Parte 2. Evaluación de la calidad — a nivel de los indicadores</v>
      </c>
      <c r="B256" s="88">
        <f>SUM(B257:B259)</f>
        <v>0</v>
      </c>
      <c r="C256" s="88">
        <f t="shared" ref="C256:E256" si="14">SUM(C257:C259)</f>
        <v>0</v>
      </c>
      <c r="D256" s="88">
        <f t="shared" si="14"/>
        <v>0</v>
      </c>
      <c r="E256" s="88">
        <f t="shared" si="14"/>
        <v>21</v>
      </c>
      <c r="F256" s="88"/>
    </row>
    <row r="257" spans="1:6" x14ac:dyDescent="0.25">
      <c r="A257" s="88" t="str">
        <f>'Módulo 2 - Sectore 8'!A79:G79</f>
        <v>INDICADOR 1: (por definir)</v>
      </c>
      <c r="B257" s="88">
        <f>COUNTIF('Módulo 2 - Sectore 8'!J81:J87,1)</f>
        <v>0</v>
      </c>
      <c r="C257" s="88">
        <f>COUNTIF('Módulo 2 - Sectore 8'!J81:J87,2)</f>
        <v>0</v>
      </c>
      <c r="D257" s="88">
        <f>COUNTIF('Módulo 2 - Sectore 8'!J81:J87,3)</f>
        <v>0</v>
      </c>
      <c r="E257" s="88">
        <f>COUNTIF('Módulo 2 - Sectore 8'!J81:J87,4)</f>
        <v>7</v>
      </c>
      <c r="F257" s="88"/>
    </row>
    <row r="258" spans="1:6" x14ac:dyDescent="0.25">
      <c r="A258" s="88" t="str">
        <f>'Módulo 2 - Sectore 8'!A88:G88</f>
        <v>INDICADOR 2: (por definir)</v>
      </c>
      <c r="B258" s="88">
        <f>COUNTIF('Módulo 2 - Sectore 8'!J90:J96,1)</f>
        <v>0</v>
      </c>
      <c r="C258" s="88">
        <f>COUNTIF('Módulo 2 - Sectore 8'!J90:J96,2)</f>
        <v>0</v>
      </c>
      <c r="D258" s="88">
        <f>COUNTIF('Módulo 2 - Sectore 8'!J90:J96,3)</f>
        <v>0</v>
      </c>
      <c r="E258" s="88">
        <f>COUNTIF('Módulo 2 - Sectore 8'!J90:J96,4)</f>
        <v>7</v>
      </c>
      <c r="F258" s="88"/>
    </row>
    <row r="259" spans="1:6" x14ac:dyDescent="0.25">
      <c r="A259" s="88" t="str">
        <f>'Módulo 2 - Sectore 8'!A97:G97</f>
        <v>INDICADOR 3: (por definir)</v>
      </c>
      <c r="B259" s="88">
        <f>COUNTIF('Módulo 2 - Sectore 8'!J99:J105,1)</f>
        <v>0</v>
      </c>
      <c r="C259" s="88">
        <f>COUNTIF('Módulo 2 - Sectore 8'!J99:J105,2)</f>
        <v>0</v>
      </c>
      <c r="D259" s="88">
        <f>COUNTIF('Módulo 2 - Sectore 8'!J99:J105,3)</f>
        <v>0</v>
      </c>
      <c r="E259" s="88">
        <f>COUNTIF('Módulo 2 - Sectore 8'!J99:J105,4)</f>
        <v>7</v>
      </c>
      <c r="F259" s="88"/>
    </row>
    <row r="260" spans="1:6" x14ac:dyDescent="0.25">
      <c r="F260" s="88"/>
    </row>
    <row r="261" spans="1:6" x14ac:dyDescent="0.25">
      <c r="F261" s="88"/>
    </row>
    <row r="262" spans="1:6" x14ac:dyDescent="0.25">
      <c r="A262" s="88" t="str">
        <f>'Módulo 2 - Sectore 9'!A1:G1</f>
        <v>Módulo 2 — Sector 9</v>
      </c>
      <c r="B262" s="88" t="str">
        <f>A262 &amp; " - Resultados globales"</f>
        <v>Módulo 2 — Sector 9 - Resultados globales</v>
      </c>
      <c r="C262" s="88" t="str">
        <f>A262 &amp; " - Resultados detallados"</f>
        <v>Módulo 2 — Sector 9 - Resultados detallados</v>
      </c>
      <c r="F262" s="88"/>
    </row>
    <row r="263" spans="1:6" x14ac:dyDescent="0.25">
      <c r="A263" s="88" t="str">
        <f>'Módulo 2 - Sectore 9'!A2:G2</f>
        <v xml:space="preserve">Parte 1 — Evaluación a nivel de sector/ministerio </v>
      </c>
      <c r="F263" s="88"/>
    </row>
    <row r="264" spans="1:6" x14ac:dyDescent="0.25">
      <c r="A264" s="88" t="str">
        <f>'Módulo 2 - Sectore 9'!A3:G3</f>
        <v xml:space="preserve">Tema 1: Marco jurídico, institucional y estratégico a nivel del sector (tanto el INE como el Ministerio del Sector) </v>
      </c>
      <c r="F264" s="88"/>
    </row>
    <row r="265" spans="1:6" x14ac:dyDescent="0.25">
      <c r="A265" s="88" t="str">
        <f>A264</f>
        <v xml:space="preserve">Tema 1: Marco jurídico, institucional y estratégico a nivel del sector (tanto el INE como el Ministerio del Sector) </v>
      </c>
      <c r="B265" s="88">
        <f>SUM(B266:B267)</f>
        <v>0</v>
      </c>
      <c r="C265" s="88">
        <f>SUM(C266:C267)</f>
        <v>0</v>
      </c>
      <c r="D265" s="88">
        <f>SUM(D266:D267)</f>
        <v>0</v>
      </c>
      <c r="E265" s="88">
        <f>SUM(E266:E267)</f>
        <v>8</v>
      </c>
      <c r="F265" s="88"/>
    </row>
    <row r="266" spans="1:6" x14ac:dyDescent="0.25">
      <c r="A266" s="88" t="str">
        <f>'Módulo 2 - Sectore 9'!A4:G4</f>
        <v xml:space="preserve">Q 1: Marco jurídico e institucional de apoyo a la elaboración de estadísticas sectoriales </v>
      </c>
      <c r="B266" s="88">
        <f>COUNTIF('Módulo 2 - Sectore 9'!J6:J9,1)</f>
        <v>0</v>
      </c>
      <c r="C266" s="88">
        <f>COUNTIF('Módulo 2 - Sectore 9'!J6:J9,2)</f>
        <v>0</v>
      </c>
      <c r="D266" s="88">
        <f>COUNTIF('Módulo 2 - Sectore 9'!J6:J9,3)</f>
        <v>0</v>
      </c>
      <c r="E266" s="88">
        <f>COUNTIF('Módulo 2 - Sectore 9'!J6:J9,4)</f>
        <v>4</v>
      </c>
      <c r="F266" s="88"/>
    </row>
    <row r="267" spans="1:6" x14ac:dyDescent="0.25">
      <c r="A267" s="88" t="str">
        <f>'Módulo 2 - Sectore 9'!A10:G10</f>
        <v>Q 2: Integración y coherencia con el marco estratégico (ENDE, documentos estratégicos y políticos)</v>
      </c>
      <c r="B267" s="88">
        <f>COUNTIF('Módulo 2 - Sectore 9'!J12:J15,1)</f>
        <v>0</v>
      </c>
      <c r="C267" s="88">
        <f>COUNTIF('Módulo 2 - Sectore 9'!J12:J15,2)</f>
        <v>0</v>
      </c>
      <c r="D267" s="88">
        <f>COUNTIF('Módulo 2 - Sectore 9'!J12:J15,3)</f>
        <v>0</v>
      </c>
      <c r="E267" s="88">
        <f>COUNTIF('Módulo 2 - Sectore 9'!J12:J15,4)</f>
        <v>4</v>
      </c>
      <c r="F267" s="88"/>
    </row>
    <row r="268" spans="1:6" x14ac:dyDescent="0.25">
      <c r="A268" s="88" t="str">
        <f>'Módulo 2 - Sectore 9'!A17:G17</f>
        <v xml:space="preserve">Tema 2: Adecuación de los recursos a nivel sectorial (tanto el INE como el Ministerio) </v>
      </c>
      <c r="F268" s="88"/>
    </row>
    <row r="269" spans="1:6" x14ac:dyDescent="0.25">
      <c r="A269" s="88" t="str">
        <f>A268</f>
        <v xml:space="preserve">Tema 2: Adecuación de los recursos a nivel sectorial (tanto el INE como el Ministerio) </v>
      </c>
      <c r="B269" s="88">
        <f>SUM(B270:B272)</f>
        <v>0</v>
      </c>
      <c r="C269" s="88">
        <f>SUM(C270:C272)</f>
        <v>0</v>
      </c>
      <c r="D269" s="88">
        <f>SUM(D270:D272)</f>
        <v>0</v>
      </c>
      <c r="E269" s="88">
        <f>SUM(E270:E272)</f>
        <v>5</v>
      </c>
      <c r="F269" s="88"/>
    </row>
    <row r="270" spans="1:6" x14ac:dyDescent="0.25">
      <c r="A270" s="88" t="str">
        <f>'Módulo 2 - Sectore 9'!A18:G18</f>
        <v xml:space="preserve">Q 1: Personal </v>
      </c>
      <c r="B270" s="88">
        <f>COUNTIF('Módulo 2 - Sectore 9'!J20:J21,1)</f>
        <v>0</v>
      </c>
      <c r="C270" s="88">
        <f>COUNTIF('Módulo 2 - Sectore 9'!J20:J21,2)</f>
        <v>0</v>
      </c>
      <c r="D270" s="88">
        <f>COUNTIF('Módulo 2 - Sectore 9'!J20:J21,3)</f>
        <v>0</v>
      </c>
      <c r="E270" s="88">
        <f>COUNTIF('Módulo 2 - Sectore 9'!J20:J21,4)</f>
        <v>2</v>
      </c>
      <c r="F270" s="88"/>
    </row>
    <row r="271" spans="1:6" x14ac:dyDescent="0.25">
      <c r="A271" s="88" t="str">
        <f>'Módulo 2 - Sectore 9'!A22:G22</f>
        <v>Q 2: Equipos e infraestructuras</v>
      </c>
      <c r="B271" s="88">
        <f>COUNTIF('Módulo 2 - Sectore 9'!J24:J25,1)</f>
        <v>0</v>
      </c>
      <c r="C271" s="88">
        <f>COUNTIF('Módulo 2 - Sectore 9'!J24:J25,2)</f>
        <v>0</v>
      </c>
      <c r="D271" s="88">
        <f>COUNTIF('Módulo 2 - Sectore 9'!J24:J25,3)</f>
        <v>0</v>
      </c>
      <c r="E271" s="88">
        <f>COUNTIF('Módulo 2 - Sectore 9'!J24:J25,4)</f>
        <v>2</v>
      </c>
      <c r="F271" s="88"/>
    </row>
    <row r="272" spans="1:6" x14ac:dyDescent="0.25">
      <c r="A272" s="88" t="str">
        <f>'Módulo 2 - Sectore 9'!A26:G26</f>
        <v>Q 3: Financiación</v>
      </c>
      <c r="B272" s="88">
        <f>COUNTIF('Módulo 2 - Sectore 9'!J28:J29,1)</f>
        <v>0</v>
      </c>
      <c r="C272" s="88">
        <f>COUNTIF('Módulo 2 - Sectore 9'!J28:J29,2)</f>
        <v>0</v>
      </c>
      <c r="D272" s="88">
        <f>COUNTIF('Módulo 2 - Sectore 9'!J28:J29,3)</f>
        <v>0</v>
      </c>
      <c r="E272" s="88">
        <f>COUNTIF('Módulo 2 - Sectore 9'!J28:J29,4)</f>
        <v>1</v>
      </c>
      <c r="F272" s="88"/>
    </row>
    <row r="273" spans="1:6" x14ac:dyDescent="0.25">
      <c r="A273" s="88" t="str">
        <f>'Módulo 2 - Sectore 9'!A31:G31</f>
        <v xml:space="preserve">Tema 3: Factores determinantes de la calidad de los datos a nivel sectorial </v>
      </c>
      <c r="F273" s="88"/>
    </row>
    <row r="274" spans="1:6" x14ac:dyDescent="0.25">
      <c r="A274" s="88" t="str">
        <f>A273</f>
        <v xml:space="preserve">Tema 3: Factores determinantes de la calidad de los datos a nivel sectorial </v>
      </c>
      <c r="B274" s="88">
        <f>SUM(B275:B278)</f>
        <v>0</v>
      </c>
      <c r="C274" s="88">
        <f>SUM(C275:C278)</f>
        <v>0</v>
      </c>
      <c r="D274" s="88">
        <f>SUM(D275:D278)</f>
        <v>0</v>
      </c>
      <c r="E274" s="88">
        <f>SUM(E275:E278)</f>
        <v>16</v>
      </c>
      <c r="F274" s="88"/>
    </row>
    <row r="275" spans="1:6" x14ac:dyDescent="0.25">
      <c r="A275" s="88" t="str">
        <f>'Módulo 2 - Sectore 9'!A32:G32</f>
        <v>Q 1: Compromiso de calidad</v>
      </c>
      <c r="B275" s="88">
        <f>COUNTIF('Módulo 2 - Sectore 9'!J34:J36,1)</f>
        <v>0</v>
      </c>
      <c r="C275" s="88">
        <f>COUNTIF('Módulo 2 - Sectore 9'!J34:J36,2)</f>
        <v>0</v>
      </c>
      <c r="D275" s="88">
        <f>COUNTIF('Módulo 2 - Sectore 9'!J34:J36,3)</f>
        <v>0</v>
      </c>
      <c r="E275" s="88">
        <f>COUNTIF('Módulo 2 - Sectore 9'!J34:J36,4)</f>
        <v>3</v>
      </c>
      <c r="F275" s="88"/>
    </row>
    <row r="276" spans="1:6" x14ac:dyDescent="0.25">
      <c r="A276" s="88" t="str">
        <f>'Módulo 2 - Sectore 9'!A37:G37</f>
        <v>Q 2: Imparcialidad y objetividad</v>
      </c>
      <c r="B276" s="88">
        <f>COUNTIF('Módulo 2 - Sectore 9'!J39:J42,1)</f>
        <v>0</v>
      </c>
      <c r="C276" s="88">
        <f>COUNTIF('Módulo 2 - Sectore 9'!J39:J42,2)</f>
        <v>0</v>
      </c>
      <c r="D276" s="88">
        <f>COUNTIF('Módulo 2 - Sectore 9'!J39:J42,3)</f>
        <v>0</v>
      </c>
      <c r="E276" s="88">
        <f>COUNTIF('Módulo 2 - Sectore 9'!J39:J42,4)</f>
        <v>3</v>
      </c>
      <c r="F276" s="88"/>
    </row>
    <row r="277" spans="1:6" x14ac:dyDescent="0.25">
      <c r="A277" s="88" t="str">
        <f>'Módulo 2 - Sectore 9'!A43:G43</f>
        <v>Q 3: Metodología y procedimientos estadísticos adecuados</v>
      </c>
      <c r="B277" s="88">
        <f>COUNTIF('Módulo 2 - Sectore 9'!J45:J48,1)</f>
        <v>0</v>
      </c>
      <c r="C277" s="88">
        <f>COUNTIF('Módulo 2 - Sectore 9'!J45:J48,2)</f>
        <v>0</v>
      </c>
      <c r="D277" s="88">
        <f>COUNTIF('Módulo 2 - Sectore 9'!J45:J48,3)</f>
        <v>0</v>
      </c>
      <c r="E277" s="88">
        <f>COUNTIF('Módulo 2 - Sectore 9'!J45:J48,4)</f>
        <v>4</v>
      </c>
      <c r="F277" s="88"/>
    </row>
    <row r="278" spans="1:6" x14ac:dyDescent="0.25">
      <c r="A278" s="88" t="str">
        <f>'Módulo 2 - Sectore 9'!A49:G49</f>
        <v>Q 4:  Exactitud y fiabilidad</v>
      </c>
      <c r="B278" s="88">
        <f>COUNTIF('Módulo 2 - Sectore 9'!J51:J56,1)</f>
        <v>0</v>
      </c>
      <c r="C278" s="88">
        <f>COUNTIF('Módulo 2 - Sectore 9'!J51:J56,2)</f>
        <v>0</v>
      </c>
      <c r="D278" s="88">
        <f>COUNTIF('Módulo 2 - Sectore 9'!J51:J56,3)</f>
        <v>0</v>
      </c>
      <c r="E278" s="88">
        <f>COUNTIF('Módulo 2 - Sectore 9'!J51:J56,4)</f>
        <v>6</v>
      </c>
      <c r="F278" s="88"/>
    </row>
    <row r="279" spans="1:6" x14ac:dyDescent="0.25">
      <c r="A279" s="88" t="str">
        <f>'Módulo 2 - Sectore 9'!A58:G58</f>
        <v xml:space="preserve">Tema 4: Relaciones con los usuarios a nivel sectorial </v>
      </c>
      <c r="F279" s="88"/>
    </row>
    <row r="280" spans="1:6" x14ac:dyDescent="0.25">
      <c r="A280" s="88" t="str">
        <f>A279</f>
        <v xml:space="preserve">Tema 4: Relaciones con los usuarios a nivel sectorial </v>
      </c>
      <c r="B280" s="88">
        <f>SUM(B281:B283)</f>
        <v>0</v>
      </c>
      <c r="C280" s="88">
        <f>SUM(C281:C283)</f>
        <v>0</v>
      </c>
      <c r="D280" s="88">
        <f>SUM(D281:D283)</f>
        <v>0</v>
      </c>
      <c r="E280" s="88">
        <f>SUM(E281:E283)</f>
        <v>7</v>
      </c>
      <c r="F280" s="88"/>
    </row>
    <row r="281" spans="1:6" x14ac:dyDescent="0.25">
      <c r="A281" s="88" t="str">
        <f>'Módulo 2 - Sectore 9'!A59:G59</f>
        <v>Q 1:  Pertinencia</v>
      </c>
      <c r="B281" s="88">
        <f>COUNTIF('Módulo 2 - Sectore 9'!J61:J63,1)</f>
        <v>0</v>
      </c>
      <c r="C281" s="88">
        <f>COUNTIF('Módulo 2 - Sectore 9'!J61:J63,2)</f>
        <v>0</v>
      </c>
      <c r="D281" s="88">
        <f>COUNTIF('Módulo 2 - Sectore 9'!J61:J63,3)</f>
        <v>0</v>
      </c>
      <c r="E281" s="88">
        <f>COUNTIF('Módulo 2 - Sectore 9'!J61:J63,4)</f>
        <v>3</v>
      </c>
      <c r="F281" s="88"/>
    </row>
    <row r="282" spans="1:6" x14ac:dyDescent="0.25">
      <c r="A282" s="88" t="str">
        <f>'Módulo 2 - Sectore 9'!A64:G64</f>
        <v>Q 2: Accesibilidad</v>
      </c>
      <c r="B282" s="88">
        <f>COUNTIF('Módulo 2 - Sectore 9'!J66:J72,1)</f>
        <v>0</v>
      </c>
      <c r="C282" s="88">
        <f>COUNTIF('Módulo 2 - Sectore 9'!J66:J72,2)</f>
        <v>0</v>
      </c>
      <c r="D282" s="88">
        <f>COUNTIF('Módulo 2 - Sectore 9'!J66:J72,3)</f>
        <v>0</v>
      </c>
      <c r="E282" s="88">
        <f>COUNTIF('Módulo 2 - Sectore 9'!J66:J72,4)</f>
        <v>2</v>
      </c>
      <c r="F282" s="88"/>
    </row>
    <row r="283" spans="1:6" x14ac:dyDescent="0.25">
      <c r="A283" s="88" t="str">
        <f>'Módulo 2 - Sectore 9'!A73:G73</f>
        <v>Q 3: Aptitud para el servicio</v>
      </c>
      <c r="B283" s="88">
        <f>COUNTIF('Módulo 2 - Sectore 9'!J75:J76,1)</f>
        <v>0</v>
      </c>
      <c r="C283" s="88">
        <f>COUNTIF('Módulo 2 - Sectore 9'!J75:J76,2)</f>
        <v>0</v>
      </c>
      <c r="D283" s="88">
        <f>COUNTIF('Módulo 2 - Sectore 9'!J75:J76,3)</f>
        <v>0</v>
      </c>
      <c r="E283" s="88">
        <f>COUNTIF('Módulo 2 - Sectore 9'!J75:J76,4)</f>
        <v>2</v>
      </c>
      <c r="F283" s="88"/>
    </row>
    <row r="284" spans="1:6" x14ac:dyDescent="0.25">
      <c r="A284" s="88" t="str">
        <f>'Módulo 2 - Sectore 9'!A78:G78</f>
        <v>Parte 2. Evaluación de la calidad — a nivel de los indicadores</v>
      </c>
      <c r="F284" s="88"/>
    </row>
    <row r="285" spans="1:6" x14ac:dyDescent="0.25">
      <c r="A285" s="88" t="str">
        <f>A284</f>
        <v>Parte 2. Evaluación de la calidad — a nivel de los indicadores</v>
      </c>
      <c r="B285" s="88">
        <f>SUM(B286:B288)</f>
        <v>0</v>
      </c>
      <c r="C285" s="88">
        <f t="shared" ref="C285:E285" si="15">SUM(C286:C288)</f>
        <v>0</v>
      </c>
      <c r="D285" s="88">
        <f t="shared" si="15"/>
        <v>0</v>
      </c>
      <c r="E285" s="88">
        <f t="shared" si="15"/>
        <v>21</v>
      </c>
      <c r="F285" s="88"/>
    </row>
    <row r="286" spans="1:6" x14ac:dyDescent="0.25">
      <c r="A286" s="88" t="str">
        <f>'Módulo 2 - Sectore 9'!A79:G79</f>
        <v>INDICADOR 1: (por definir)</v>
      </c>
      <c r="B286" s="88">
        <f>COUNTIF('Módulo 2 - Sectore 9'!J81:J87,1)</f>
        <v>0</v>
      </c>
      <c r="C286" s="88">
        <f>COUNTIF('Módulo 2 - Sectore 9'!J81:J87,2)</f>
        <v>0</v>
      </c>
      <c r="D286" s="88">
        <f>COUNTIF('Módulo 2 - Sectore 9'!J81:J87,3)</f>
        <v>0</v>
      </c>
      <c r="E286" s="88">
        <f>COUNTIF('Módulo 2 - Sectore 9'!J81:J87,4)</f>
        <v>7</v>
      </c>
      <c r="F286" s="88"/>
    </row>
    <row r="287" spans="1:6" x14ac:dyDescent="0.25">
      <c r="A287" s="88" t="str">
        <f>'Módulo 2 - Sectore 9'!A88:G88</f>
        <v>INDICADOR 2: (por definir)</v>
      </c>
      <c r="B287" s="88">
        <f>COUNTIF('Módulo 2 - Sectore 9'!J90:J96,1)</f>
        <v>0</v>
      </c>
      <c r="C287" s="88">
        <f>COUNTIF('Módulo 2 - Sectore 9'!J90:J96,2)</f>
        <v>0</v>
      </c>
      <c r="D287" s="88">
        <f>COUNTIF('Módulo 2 - Sectore 9'!J90:J96,3)</f>
        <v>0</v>
      </c>
      <c r="E287" s="88">
        <f>COUNTIF('Módulo 2 - Sectore 9'!J90:J96,4)</f>
        <v>7</v>
      </c>
      <c r="F287" s="88"/>
    </row>
    <row r="288" spans="1:6" x14ac:dyDescent="0.25">
      <c r="A288" s="88" t="str">
        <f>'Módulo 2 - Sectore 9'!A97:G97</f>
        <v>INDICADOR 3: (por definir)</v>
      </c>
      <c r="B288" s="88">
        <f>COUNTIF('Módulo 2 - Sectore 9'!J99:J105,1)</f>
        <v>0</v>
      </c>
      <c r="C288" s="88">
        <f>COUNTIF('Módulo 2 - Sectore 9'!J99:J105,2)</f>
        <v>0</v>
      </c>
      <c r="D288" s="88">
        <f>COUNTIF('Módulo 2 - Sectore 9'!J99:J105,3)</f>
        <v>0</v>
      </c>
      <c r="E288" s="88">
        <f>COUNTIF('Módulo 2 - Sectore 9'!J99:J105,4)</f>
        <v>7</v>
      </c>
      <c r="F288" s="88"/>
    </row>
    <row r="289" spans="1:6" x14ac:dyDescent="0.25">
      <c r="F289" s="88"/>
    </row>
    <row r="290" spans="1:6" x14ac:dyDescent="0.25">
      <c r="F290" s="88"/>
    </row>
    <row r="291" spans="1:6" x14ac:dyDescent="0.25">
      <c r="A291" s="88" t="str">
        <f>'Módulo 2 - Sectore 10'!A1:G1</f>
        <v>Módulo 2 — Sector 10</v>
      </c>
      <c r="B291" s="88" t="str">
        <f>A291 &amp; " - Resultados globales"</f>
        <v>Módulo 2 — Sector 10 - Resultados globales</v>
      </c>
      <c r="C291" s="88" t="str">
        <f>A291 &amp; " - Resultados detallados"</f>
        <v>Módulo 2 — Sector 10 - Resultados detallados</v>
      </c>
      <c r="F291" s="88"/>
    </row>
    <row r="292" spans="1:6" x14ac:dyDescent="0.25">
      <c r="A292" s="88" t="str">
        <f>'Módulo 2 - Sectore 10'!A2:G2</f>
        <v xml:space="preserve">Parte 1 — Evaluación a nivel de sector/ministerio </v>
      </c>
      <c r="F292" s="88"/>
    </row>
    <row r="293" spans="1:6" x14ac:dyDescent="0.25">
      <c r="A293" s="88" t="str">
        <f>'Módulo 2 - Sectore 10'!A3:G3</f>
        <v xml:space="preserve">Tema 1: Marco jurídico, institucional y estratégico a nivel del sector (tanto el INE como el Ministerio del Sector) </v>
      </c>
      <c r="F293" s="88"/>
    </row>
    <row r="294" spans="1:6" x14ac:dyDescent="0.25">
      <c r="A294" s="88" t="str">
        <f>A293</f>
        <v xml:space="preserve">Tema 1: Marco jurídico, institucional y estratégico a nivel del sector (tanto el INE como el Ministerio del Sector) </v>
      </c>
      <c r="B294" s="88">
        <f>SUM(B295:B296)</f>
        <v>0</v>
      </c>
      <c r="C294" s="88">
        <f>SUM(C295:C296)</f>
        <v>0</v>
      </c>
      <c r="D294" s="88">
        <f>SUM(D295:D296)</f>
        <v>0</v>
      </c>
      <c r="E294" s="88">
        <f>SUM(E295:E296)</f>
        <v>8</v>
      </c>
      <c r="F294" s="88"/>
    </row>
    <row r="295" spans="1:6" x14ac:dyDescent="0.25">
      <c r="A295" s="88" t="str">
        <f>'Módulo 2 - Sectore 10'!A4:G4</f>
        <v xml:space="preserve">Q 1: Marco jurídico e institucional de apoyo a la elaboración de estadísticas sectoriales </v>
      </c>
      <c r="B295" s="88">
        <f>COUNTIF('Módulo 2 - Sectore 10'!J6:J9,1)</f>
        <v>0</v>
      </c>
      <c r="C295" s="88">
        <f>COUNTIF('Módulo 2 - Sectore 10'!J6:J9,2)</f>
        <v>0</v>
      </c>
      <c r="D295" s="88">
        <f>COUNTIF('Módulo 2 - Sectore 10'!J6:J9,3)</f>
        <v>0</v>
      </c>
      <c r="E295" s="88">
        <f>COUNTIF('Módulo 2 - Sectore 10'!J6:J9,4)</f>
        <v>4</v>
      </c>
      <c r="F295" s="88"/>
    </row>
    <row r="296" spans="1:6" x14ac:dyDescent="0.25">
      <c r="A296" s="88" t="str">
        <f>'Módulo 2 - Sectore 10'!A10:G10</f>
        <v>Q 2: Integración y coherencia con el marco estratégico (ENDE, documentos estratégicos y políticos)</v>
      </c>
      <c r="B296" s="88">
        <f>COUNTIF('Módulo 2 - Sectore 10'!J12:J15,1)</f>
        <v>0</v>
      </c>
      <c r="C296" s="88">
        <f>COUNTIF('Módulo 2 - Sectore 10'!J12:J15,2)</f>
        <v>0</v>
      </c>
      <c r="D296" s="88">
        <f>COUNTIF('Módulo 2 - Sectore 10'!J12:J15,3)</f>
        <v>0</v>
      </c>
      <c r="E296" s="88">
        <f>COUNTIF('Módulo 2 - Sectore 10'!J12:J15,4)</f>
        <v>4</v>
      </c>
      <c r="F296" s="88"/>
    </row>
    <row r="297" spans="1:6" x14ac:dyDescent="0.25">
      <c r="A297" s="88" t="str">
        <f>'Módulo 2 - Sectore 10'!A17:G17</f>
        <v xml:space="preserve">Tema 2: Adecuación de los recursos a nivel sectorial (tanto el INE como el Ministerio) </v>
      </c>
      <c r="F297" s="88"/>
    </row>
    <row r="298" spans="1:6" x14ac:dyDescent="0.25">
      <c r="A298" s="88" t="str">
        <f>A297</f>
        <v xml:space="preserve">Tema 2: Adecuación de los recursos a nivel sectorial (tanto el INE como el Ministerio) </v>
      </c>
      <c r="B298" s="88">
        <f>SUM(B299:B301)</f>
        <v>0</v>
      </c>
      <c r="C298" s="88">
        <f>SUM(C299:C301)</f>
        <v>0</v>
      </c>
      <c r="D298" s="88">
        <f>SUM(D299:D301)</f>
        <v>0</v>
      </c>
      <c r="E298" s="88">
        <f>SUM(E299:E301)</f>
        <v>5</v>
      </c>
      <c r="F298" s="88"/>
    </row>
    <row r="299" spans="1:6" x14ac:dyDescent="0.25">
      <c r="A299" s="88" t="str">
        <f>'Módulo 2 - Sectore 10'!A18:G18</f>
        <v xml:space="preserve">Q 1: Personal </v>
      </c>
      <c r="B299" s="88">
        <f>COUNTIF('Módulo 2 - Sectore 10'!J20:J21,1)</f>
        <v>0</v>
      </c>
      <c r="C299" s="88">
        <f>COUNTIF('Módulo 2 - Sectore 10'!J20:J21,2)</f>
        <v>0</v>
      </c>
      <c r="D299" s="88">
        <f>COUNTIF('Módulo 2 - Sectore 10'!J20:J21,3)</f>
        <v>0</v>
      </c>
      <c r="E299" s="88">
        <f>COUNTIF('Módulo 2 - Sectore 10'!J20:J21,4)</f>
        <v>2</v>
      </c>
      <c r="F299" s="88"/>
    </row>
    <row r="300" spans="1:6" x14ac:dyDescent="0.25">
      <c r="A300" s="88" t="str">
        <f>'Módulo 2 - Sectore 10'!A22:G22</f>
        <v>Q 2: Equipos e infraestructuras</v>
      </c>
      <c r="B300" s="88">
        <f>COUNTIF('Módulo 2 - Sectore 10'!J24:J25,1)</f>
        <v>0</v>
      </c>
      <c r="C300" s="88">
        <f>COUNTIF('Módulo 2 - Sectore 10'!J24:J25,2)</f>
        <v>0</v>
      </c>
      <c r="D300" s="88">
        <f>COUNTIF('Módulo 2 - Sectore 10'!J24:J25,3)</f>
        <v>0</v>
      </c>
      <c r="E300" s="88">
        <f>COUNTIF('Módulo 2 - Sectore 10'!J24:J25,4)</f>
        <v>2</v>
      </c>
      <c r="F300" s="88"/>
    </row>
    <row r="301" spans="1:6" x14ac:dyDescent="0.25">
      <c r="A301" s="88" t="str">
        <f>'Módulo 2 - Sectore 10'!A26:G26</f>
        <v>Q 3: Financiación</v>
      </c>
      <c r="B301" s="88">
        <f>COUNTIF('Módulo 2 - Sectore 10'!J28:J29,1)</f>
        <v>0</v>
      </c>
      <c r="C301" s="88">
        <f>COUNTIF('Módulo 2 - Sectore 10'!J28:J29,2)</f>
        <v>0</v>
      </c>
      <c r="D301" s="88">
        <f>COUNTIF('Módulo 2 - Sectore 10'!J28:J29,3)</f>
        <v>0</v>
      </c>
      <c r="E301" s="88">
        <f>COUNTIF('Módulo 2 - Sectore 10'!J28:J29,4)</f>
        <v>1</v>
      </c>
      <c r="F301" s="88"/>
    </row>
    <row r="302" spans="1:6" x14ac:dyDescent="0.25">
      <c r="A302" s="88" t="str">
        <f>'Módulo 2 - Sectore 10'!A31:G31</f>
        <v xml:space="preserve">Tema 3: Factores determinantes de la calidad de los datos a nivel sectorial </v>
      </c>
      <c r="F302" s="88"/>
    </row>
    <row r="303" spans="1:6" x14ac:dyDescent="0.25">
      <c r="A303" s="88" t="str">
        <f>A302</f>
        <v xml:space="preserve">Tema 3: Factores determinantes de la calidad de los datos a nivel sectorial </v>
      </c>
      <c r="B303" s="88">
        <f>SUM(B304:B307)</f>
        <v>0</v>
      </c>
      <c r="C303" s="88">
        <f>SUM(C304:C307)</f>
        <v>0</v>
      </c>
      <c r="D303" s="88">
        <f>SUM(D304:D307)</f>
        <v>0</v>
      </c>
      <c r="E303" s="88">
        <f>SUM(E304:E307)</f>
        <v>16</v>
      </c>
      <c r="F303" s="88"/>
    </row>
    <row r="304" spans="1:6" x14ac:dyDescent="0.25">
      <c r="A304" s="88" t="str">
        <f>'Módulo 2 - Sectore 10'!A32:G32</f>
        <v>Q 1: Compromiso de calidad</v>
      </c>
      <c r="B304" s="88">
        <f>COUNTIF('Módulo 2 - Sectore 10'!J34:J36,1)</f>
        <v>0</v>
      </c>
      <c r="C304" s="88">
        <f>COUNTIF('Módulo 2 - Sectore 10'!J34:J36,2)</f>
        <v>0</v>
      </c>
      <c r="D304" s="88">
        <f>COUNTIF('Módulo 2 - Sectore 10'!J34:J36,3)</f>
        <v>0</v>
      </c>
      <c r="E304" s="88">
        <f>COUNTIF('Módulo 2 - Sectore 10'!J34:J36,4)</f>
        <v>3</v>
      </c>
      <c r="F304" s="88"/>
    </row>
    <row r="305" spans="1:6" x14ac:dyDescent="0.25">
      <c r="A305" s="88" t="str">
        <f>'Módulo 2 - Sectore 10'!A37:G37</f>
        <v>Q 2: Imparcialidad y objetividad</v>
      </c>
      <c r="B305" s="88">
        <f>COUNTIF('Módulo 2 - Sectore 10'!J39:J42,1)</f>
        <v>0</v>
      </c>
      <c r="C305" s="88">
        <f>COUNTIF('Módulo 2 - Sectore 10'!J39:J42,2)</f>
        <v>0</v>
      </c>
      <c r="D305" s="88">
        <f>COUNTIF('Módulo 2 - Sectore 10'!J39:J42,3)</f>
        <v>0</v>
      </c>
      <c r="E305" s="88">
        <f>COUNTIF('Módulo 2 - Sectore 10'!J39:J42,4)</f>
        <v>3</v>
      </c>
      <c r="F305" s="88"/>
    </row>
    <row r="306" spans="1:6" x14ac:dyDescent="0.25">
      <c r="A306" s="88" t="str">
        <f>'Módulo 2 - Sectore 10'!A43:G43</f>
        <v>Q 3: Metodología y procedimientos estadísticos adecuados</v>
      </c>
      <c r="B306" s="88">
        <f>COUNTIF('Módulo 2 - Sectore 10'!J45:J48,1)</f>
        <v>0</v>
      </c>
      <c r="C306" s="88">
        <f>COUNTIF('Módulo 2 - Sectore 10'!J45:J48,2)</f>
        <v>0</v>
      </c>
      <c r="D306" s="88">
        <f>COUNTIF('Módulo 2 - Sectore 10'!J45:J48,3)</f>
        <v>0</v>
      </c>
      <c r="E306" s="88">
        <f>COUNTIF('Módulo 2 - Sectore 10'!J45:J48,4)</f>
        <v>4</v>
      </c>
      <c r="F306" s="88"/>
    </row>
    <row r="307" spans="1:6" x14ac:dyDescent="0.25">
      <c r="A307" s="88" t="str">
        <f>'Módulo 2 - Sectore 10'!A49:G49</f>
        <v>Q 4:  Exactitud y fiabilidad</v>
      </c>
      <c r="B307" s="88">
        <f>COUNTIF('Módulo 2 - Sectore 10'!J51:J56,1)</f>
        <v>0</v>
      </c>
      <c r="C307" s="88">
        <f>COUNTIF('Módulo 2 - Sectore 10'!J51:J56,2)</f>
        <v>0</v>
      </c>
      <c r="D307" s="88">
        <f>COUNTIF('Módulo 2 - Sectore 10'!J51:J56,3)</f>
        <v>0</v>
      </c>
      <c r="E307" s="88">
        <f>COUNTIF('Módulo 2 - Sectore 10'!J51:J56,4)</f>
        <v>6</v>
      </c>
      <c r="F307" s="88"/>
    </row>
    <row r="308" spans="1:6" x14ac:dyDescent="0.25">
      <c r="A308" s="88" t="str">
        <f>'Módulo 2 - Sectore 10'!A58:G58</f>
        <v xml:space="preserve">Tema 4: Relaciones con los usuarios a nivel sectorial </v>
      </c>
      <c r="F308" s="88"/>
    </row>
    <row r="309" spans="1:6" x14ac:dyDescent="0.25">
      <c r="A309" s="88" t="str">
        <f>A308</f>
        <v xml:space="preserve">Tema 4: Relaciones con los usuarios a nivel sectorial </v>
      </c>
      <c r="B309" s="88">
        <f>SUM(B310:B312)</f>
        <v>0</v>
      </c>
      <c r="C309" s="88">
        <f>SUM(C310:C312)</f>
        <v>0</v>
      </c>
      <c r="D309" s="88">
        <f>SUM(D310:D312)</f>
        <v>0</v>
      </c>
      <c r="E309" s="88">
        <f>SUM(E310:E312)</f>
        <v>7</v>
      </c>
      <c r="F309" s="88"/>
    </row>
    <row r="310" spans="1:6" x14ac:dyDescent="0.25">
      <c r="A310" s="88" t="str">
        <f>'Módulo 2 - Sectore 10'!A59:G59</f>
        <v>Q 1:  Pertinencia</v>
      </c>
      <c r="B310" s="88">
        <f>COUNTIF('Módulo 2 - Sectore 10'!J61:J63,1)</f>
        <v>0</v>
      </c>
      <c r="C310" s="88">
        <f>COUNTIF('Módulo 2 - Sectore 10'!J61:J63,2)</f>
        <v>0</v>
      </c>
      <c r="D310" s="88">
        <f>COUNTIF('Módulo 2 - Sectore 10'!J61:J63,3)</f>
        <v>0</v>
      </c>
      <c r="E310" s="88">
        <f>COUNTIF('Módulo 2 - Sectore 10'!J61:J63,4)</f>
        <v>3</v>
      </c>
      <c r="F310" s="88"/>
    </row>
    <row r="311" spans="1:6" x14ac:dyDescent="0.25">
      <c r="A311" s="88" t="str">
        <f>'Módulo 2 - Sectore 10'!A64:G64</f>
        <v>Q 2: Accesibilidad</v>
      </c>
      <c r="B311" s="88">
        <f>COUNTIF('Módulo 2 - Sectore 10'!J66:J72,1)</f>
        <v>0</v>
      </c>
      <c r="C311" s="88">
        <f>COUNTIF('Módulo 2 - Sectore 10'!J66:J72,2)</f>
        <v>0</v>
      </c>
      <c r="D311" s="88">
        <f>COUNTIF('Módulo 2 - Sectore 10'!J66:J72,3)</f>
        <v>0</v>
      </c>
      <c r="E311" s="88">
        <f>COUNTIF('Módulo 2 - Sectore 10'!J66:J72,4)</f>
        <v>2</v>
      </c>
      <c r="F311" s="88"/>
    </row>
    <row r="312" spans="1:6" x14ac:dyDescent="0.25">
      <c r="A312" s="88" t="str">
        <f>'Módulo 2 - Sectore 10'!A73:G73</f>
        <v>Q 3: Aptitud para el servicio</v>
      </c>
      <c r="B312" s="88">
        <f>COUNTIF('Módulo 2 - Sectore 10'!J75:J76,1)</f>
        <v>0</v>
      </c>
      <c r="C312" s="88">
        <f>COUNTIF('Módulo 2 - Sectore 10'!J75:J76,2)</f>
        <v>0</v>
      </c>
      <c r="D312" s="88">
        <f>COUNTIF('Módulo 2 - Sectore 10'!J75:J76,3)</f>
        <v>0</v>
      </c>
      <c r="E312" s="88">
        <f>COUNTIF('Módulo 2 - Sectore 10'!J75:J76,4)</f>
        <v>2</v>
      </c>
      <c r="F312" s="88"/>
    </row>
    <row r="313" spans="1:6" x14ac:dyDescent="0.25">
      <c r="A313" s="88" t="str">
        <f>'Módulo 2 - Sectore 10'!A78:G78</f>
        <v>Parte 2. Evaluación de la calidad — a nivel de los indicadores</v>
      </c>
      <c r="F313" s="88"/>
    </row>
    <row r="314" spans="1:6" x14ac:dyDescent="0.25">
      <c r="A314" s="88" t="str">
        <f>A313</f>
        <v>Parte 2. Evaluación de la calidad — a nivel de los indicadores</v>
      </c>
      <c r="B314" s="88">
        <f>SUM(B315:B317)</f>
        <v>0</v>
      </c>
      <c r="C314" s="88">
        <f t="shared" ref="C314:E314" si="16">SUM(C315:C317)</f>
        <v>0</v>
      </c>
      <c r="D314" s="88">
        <f t="shared" si="16"/>
        <v>0</v>
      </c>
      <c r="E314" s="88">
        <f t="shared" si="16"/>
        <v>21</v>
      </c>
      <c r="F314" s="88"/>
    </row>
    <row r="315" spans="1:6" x14ac:dyDescent="0.25">
      <c r="A315" s="88" t="str">
        <f>'Módulo 2 - Sectore 10'!A79:G79</f>
        <v>INDICADOR 1: (por definir)</v>
      </c>
      <c r="B315" s="88">
        <f>COUNTIF('Módulo 2 - Sectore 10'!J81:J87,1)</f>
        <v>0</v>
      </c>
      <c r="C315" s="88">
        <f>COUNTIF('Módulo 2 - Sectore 10'!J81:J87,2)</f>
        <v>0</v>
      </c>
      <c r="D315" s="88">
        <f>COUNTIF('Módulo 2 - Sectore 10'!J81:J87,3)</f>
        <v>0</v>
      </c>
      <c r="E315" s="88">
        <f>COUNTIF('Módulo 2 - Sectore 10'!J81:J87,4)</f>
        <v>7</v>
      </c>
      <c r="F315" s="88"/>
    </row>
    <row r="316" spans="1:6" x14ac:dyDescent="0.25">
      <c r="A316" s="88" t="str">
        <f>'Módulo 2 - Sectore 10'!A88:G88</f>
        <v>INDICADOR 2: (por definir)</v>
      </c>
      <c r="B316" s="88">
        <f>COUNTIF('Módulo 2 - Sectore 10'!J90:J96,1)</f>
        <v>0</v>
      </c>
      <c r="C316" s="88">
        <f>COUNTIF('Módulo 2 - Sectore 10'!J90:J96,2)</f>
        <v>0</v>
      </c>
      <c r="D316" s="88">
        <f>COUNTIF('Módulo 2 - Sectore 10'!J90:J96,3)</f>
        <v>0</v>
      </c>
      <c r="E316" s="88">
        <f>COUNTIF('Módulo 2 - Sectore 10'!J90:J96,4)</f>
        <v>7</v>
      </c>
    </row>
    <row r="317" spans="1:6" x14ac:dyDescent="0.25">
      <c r="A317" s="88" t="str">
        <f>'Módulo 2 - Sectore 10'!A97:G97</f>
        <v>INDICADOR 3: (por definir)</v>
      </c>
      <c r="B317" s="88">
        <f>COUNTIF('Módulo 2 - Sectore 10'!J99:J105,1)</f>
        <v>0</v>
      </c>
      <c r="C317" s="88">
        <f>COUNTIF('Módulo 2 - Sectore 10'!J99:J105,2)</f>
        <v>0</v>
      </c>
      <c r="D317" s="88">
        <f>COUNTIF('Módulo 2 - Sectore 10'!J99:J105,3)</f>
        <v>0</v>
      </c>
      <c r="E317" s="88">
        <f>COUNTIF('Módulo 2 - Sectore 10'!J99:J105,4)</f>
        <v>7</v>
      </c>
    </row>
  </sheetData>
  <sheetProtection algorithmName="SHA-512" hashValue="VzCrXWiDD+Sq5C/a0JFi6B/c8/kohGtmn+vnZvH3sxq9krOuS8wlo18nNSPtHknX7R6GJ+JdmEtq/op3gBLQEw==" saltValue="rH+BCTsAUAP7+pLGmyzj2g==" spinCount="100000" sheet="1" objects="1" scenarios="1"/>
  <mergeCells count="1">
    <mergeCell ref="A1:T1"/>
  </mergeCells>
  <pageMargins left="0.7" right="0.7" top="0.75" bottom="0.75" header="0.3" footer="0.3"/>
  <pageSetup paperSize="8" scale="6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ED63-09C5-45BC-9CB9-5F326EFB0D70}">
  <sheetPr codeName="Sheet1">
    <tabColor rgb="FF002060"/>
  </sheetPr>
  <dimension ref="A1:N42"/>
  <sheetViews>
    <sheetView showGridLines="0" zoomScaleNormal="100" workbookViewId="0">
      <selection activeCell="A3" sqref="A3:M3"/>
    </sheetView>
  </sheetViews>
  <sheetFormatPr defaultRowHeight="15" x14ac:dyDescent="0.25"/>
  <cols>
    <col min="1" max="1" width="9.28515625" style="2" customWidth="1"/>
    <col min="2" max="14" width="9.28515625" style="2"/>
  </cols>
  <sheetData>
    <row r="1" spans="1:13" ht="29.25" customHeight="1" x14ac:dyDescent="0.25">
      <c r="A1" s="135" t="s">
        <v>82</v>
      </c>
      <c r="B1" s="135"/>
      <c r="C1" s="135"/>
      <c r="D1" s="135"/>
      <c r="E1" s="135"/>
      <c r="F1" s="135"/>
      <c r="G1" s="135"/>
      <c r="H1" s="135"/>
      <c r="I1" s="135"/>
      <c r="J1" s="135"/>
      <c r="K1" s="135"/>
      <c r="L1" s="135"/>
      <c r="M1" s="135"/>
    </row>
    <row r="2" spans="1:13" x14ac:dyDescent="0.25">
      <c r="A2" s="55"/>
      <c r="B2" s="56"/>
      <c r="C2" s="56"/>
      <c r="D2" s="56"/>
      <c r="E2" s="56"/>
      <c r="F2" s="56"/>
      <c r="G2" s="56"/>
      <c r="H2" s="56"/>
      <c r="I2" s="56"/>
      <c r="J2" s="56"/>
      <c r="K2" s="56"/>
      <c r="L2" s="56"/>
      <c r="M2" s="56"/>
    </row>
    <row r="3" spans="1:13" ht="48.75" customHeight="1" x14ac:dyDescent="0.25">
      <c r="A3" s="112" t="s">
        <v>83</v>
      </c>
      <c r="B3" s="112"/>
      <c r="C3" s="112"/>
      <c r="D3" s="112"/>
      <c r="E3" s="112"/>
      <c r="F3" s="112"/>
      <c r="G3" s="112"/>
      <c r="H3" s="112"/>
      <c r="I3" s="112"/>
      <c r="J3" s="112"/>
      <c r="K3" s="112"/>
      <c r="L3" s="112"/>
      <c r="M3" s="112"/>
    </row>
    <row r="4" spans="1:13" x14ac:dyDescent="0.25">
      <c r="A4" s="1"/>
    </row>
    <row r="5" spans="1:13" x14ac:dyDescent="0.25">
      <c r="A5" s="130" t="s">
        <v>84</v>
      </c>
      <c r="B5" s="130"/>
      <c r="C5" s="130"/>
      <c r="D5" s="130"/>
      <c r="E5" s="130"/>
      <c r="F5" s="130"/>
      <c r="G5" s="130"/>
      <c r="H5" s="130"/>
      <c r="I5" s="130"/>
      <c r="J5" s="130"/>
      <c r="K5" s="130"/>
      <c r="L5" s="130"/>
      <c r="M5" s="130"/>
    </row>
    <row r="6" spans="1:13" x14ac:dyDescent="0.25">
      <c r="A6" s="134" t="s">
        <v>85</v>
      </c>
      <c r="B6" s="134"/>
      <c r="C6" s="134"/>
      <c r="D6" s="134"/>
      <c r="E6" s="134"/>
      <c r="F6" s="134"/>
      <c r="G6" s="134"/>
      <c r="H6" s="134"/>
      <c r="I6" s="134"/>
      <c r="J6" s="134"/>
      <c r="K6" s="134"/>
      <c r="L6" s="134"/>
      <c r="M6" s="134"/>
    </row>
    <row r="7" spans="1:13" x14ac:dyDescent="0.25">
      <c r="A7" s="134" t="s">
        <v>86</v>
      </c>
      <c r="B7" s="134"/>
      <c r="C7" s="134"/>
      <c r="D7" s="134"/>
      <c r="E7" s="134"/>
      <c r="F7" s="134"/>
      <c r="G7" s="134"/>
      <c r="H7" s="134"/>
      <c r="I7" s="134"/>
      <c r="J7" s="134"/>
      <c r="K7" s="134"/>
      <c r="L7" s="134"/>
      <c r="M7" s="134"/>
    </row>
    <row r="8" spans="1:13" x14ac:dyDescent="0.25">
      <c r="A8" s="131" t="s">
        <v>87</v>
      </c>
      <c r="B8" s="131"/>
      <c r="C8" s="131"/>
      <c r="D8" s="131"/>
      <c r="E8" s="131"/>
      <c r="F8" s="131"/>
      <c r="G8" s="131"/>
      <c r="H8" s="131"/>
      <c r="I8" s="131"/>
      <c r="J8" s="131"/>
      <c r="K8" s="131"/>
      <c r="L8" s="131"/>
      <c r="M8" s="131"/>
    </row>
    <row r="9" spans="1:13" x14ac:dyDescent="0.25">
      <c r="A9" s="131" t="s">
        <v>88</v>
      </c>
      <c r="B9" s="131"/>
      <c r="C9" s="131"/>
      <c r="D9" s="131"/>
      <c r="E9" s="131"/>
      <c r="F9" s="131"/>
      <c r="G9" s="131"/>
      <c r="H9" s="131"/>
      <c r="I9" s="131"/>
      <c r="J9" s="131"/>
      <c r="K9" s="131"/>
      <c r="L9" s="131"/>
      <c r="M9" s="131"/>
    </row>
    <row r="10" spans="1:13" x14ac:dyDescent="0.25">
      <c r="A10" s="131" t="s">
        <v>89</v>
      </c>
      <c r="B10" s="131"/>
      <c r="C10" s="131"/>
      <c r="D10" s="131"/>
      <c r="E10" s="131"/>
      <c r="F10" s="131"/>
      <c r="G10" s="131"/>
      <c r="H10" s="131"/>
      <c r="I10" s="131"/>
      <c r="J10" s="131"/>
      <c r="K10" s="131"/>
      <c r="L10" s="131"/>
      <c r="M10" s="131"/>
    </row>
    <row r="11" spans="1:13" x14ac:dyDescent="0.25">
      <c r="A11" s="131" t="s">
        <v>90</v>
      </c>
      <c r="B11" s="131"/>
      <c r="C11" s="131"/>
      <c r="D11" s="131"/>
      <c r="E11" s="131"/>
      <c r="F11" s="131"/>
      <c r="G11" s="131"/>
      <c r="H11" s="131"/>
      <c r="I11" s="131"/>
      <c r="J11" s="131"/>
      <c r="K11" s="131"/>
      <c r="L11" s="131"/>
      <c r="M11" s="131"/>
    </row>
    <row r="12" spans="1:13" x14ac:dyDescent="0.25">
      <c r="A12" s="131" t="s">
        <v>91</v>
      </c>
      <c r="B12" s="131"/>
      <c r="C12" s="131"/>
      <c r="D12" s="131"/>
      <c r="E12" s="131"/>
      <c r="F12" s="131"/>
      <c r="G12" s="131"/>
      <c r="H12" s="131"/>
      <c r="I12" s="131"/>
      <c r="J12" s="131"/>
      <c r="K12" s="131"/>
      <c r="L12" s="131"/>
      <c r="M12" s="131"/>
    </row>
    <row r="13" spans="1:13" x14ac:dyDescent="0.25">
      <c r="A13" s="131" t="s">
        <v>92</v>
      </c>
      <c r="B13" s="131"/>
      <c r="C13" s="131"/>
      <c r="D13" s="131"/>
      <c r="E13" s="131"/>
      <c r="F13" s="131"/>
      <c r="G13" s="131"/>
      <c r="H13" s="131"/>
      <c r="I13" s="131"/>
      <c r="J13" s="131"/>
      <c r="K13" s="131"/>
      <c r="L13" s="131"/>
      <c r="M13" s="131"/>
    </row>
    <row r="14" spans="1:13" x14ac:dyDescent="0.25">
      <c r="A14" s="131" t="s">
        <v>93</v>
      </c>
      <c r="B14" s="131"/>
      <c r="C14" s="131"/>
      <c r="D14" s="131"/>
      <c r="E14" s="131"/>
      <c r="F14" s="131"/>
      <c r="G14" s="131"/>
      <c r="H14" s="131"/>
      <c r="I14" s="131"/>
      <c r="J14" s="131"/>
      <c r="K14" s="131"/>
      <c r="L14" s="131"/>
      <c r="M14" s="131"/>
    </row>
    <row r="15" spans="1:13" x14ac:dyDescent="0.25">
      <c r="A15" s="131" t="s">
        <v>94</v>
      </c>
      <c r="B15" s="131"/>
      <c r="C15" s="131"/>
      <c r="D15" s="131"/>
      <c r="E15" s="131"/>
      <c r="F15" s="131"/>
      <c r="G15" s="131"/>
      <c r="H15" s="131"/>
      <c r="I15" s="131"/>
      <c r="J15" s="131"/>
      <c r="K15" s="131"/>
      <c r="L15" s="131"/>
      <c r="M15" s="131"/>
    </row>
    <row r="16" spans="1:13" x14ac:dyDescent="0.25">
      <c r="A16" s="132"/>
      <c r="B16" s="132"/>
      <c r="C16" s="132"/>
      <c r="D16" s="132"/>
      <c r="E16" s="132"/>
      <c r="F16" s="132"/>
      <c r="G16" s="132"/>
      <c r="H16" s="132"/>
      <c r="I16" s="132"/>
      <c r="J16" s="132"/>
      <c r="K16" s="132"/>
      <c r="L16" s="132"/>
      <c r="M16" s="132"/>
    </row>
    <row r="17" spans="1:13" x14ac:dyDescent="0.25">
      <c r="A17" s="130" t="s">
        <v>95</v>
      </c>
      <c r="B17" s="130"/>
      <c r="C17" s="130"/>
      <c r="D17" s="130"/>
      <c r="E17" s="130"/>
      <c r="F17" s="130"/>
      <c r="G17" s="130"/>
      <c r="H17" s="130"/>
      <c r="I17" s="130"/>
      <c r="J17" s="130"/>
      <c r="K17" s="130"/>
      <c r="L17" s="130"/>
      <c r="M17" s="130"/>
    </row>
    <row r="18" spans="1:13" ht="43.5" customHeight="1" x14ac:dyDescent="0.25">
      <c r="A18" s="133" t="s">
        <v>96</v>
      </c>
      <c r="B18" s="133"/>
      <c r="C18" s="133"/>
      <c r="D18" s="133"/>
      <c r="E18" s="133"/>
      <c r="F18" s="133"/>
      <c r="G18" s="133"/>
      <c r="H18" s="133"/>
      <c r="I18" s="133"/>
      <c r="J18" s="133"/>
      <c r="K18" s="133"/>
      <c r="L18" s="133"/>
      <c r="M18" s="133"/>
    </row>
    <row r="19" spans="1:13" x14ac:dyDescent="0.25">
      <c r="A19" s="134"/>
      <c r="B19" s="134"/>
      <c r="C19" s="134"/>
      <c r="D19" s="134"/>
      <c r="E19" s="134"/>
      <c r="F19" s="134"/>
      <c r="G19" s="134"/>
      <c r="H19" s="134"/>
      <c r="I19" s="134"/>
      <c r="J19" s="134"/>
      <c r="K19" s="134"/>
      <c r="L19" s="134"/>
      <c r="M19" s="134"/>
    </row>
    <row r="20" spans="1:13" x14ac:dyDescent="0.25">
      <c r="A20" s="1"/>
    </row>
    <row r="21" spans="1:13" x14ac:dyDescent="0.25">
      <c r="A21" s="130" t="s">
        <v>97</v>
      </c>
      <c r="B21" s="130"/>
      <c r="C21" s="130"/>
      <c r="D21" s="130"/>
      <c r="E21" s="130"/>
      <c r="F21" s="130"/>
      <c r="G21" s="130"/>
      <c r="H21" s="130"/>
      <c r="I21" s="130"/>
      <c r="J21" s="130"/>
      <c r="K21" s="130"/>
      <c r="L21" s="130"/>
      <c r="M21" s="130"/>
    </row>
    <row r="22" spans="1:13" ht="48" customHeight="1" x14ac:dyDescent="0.25">
      <c r="A22" s="129" t="s">
        <v>98</v>
      </c>
      <c r="B22" s="129"/>
      <c r="C22" s="129"/>
      <c r="D22" s="129"/>
      <c r="E22" s="129"/>
      <c r="F22" s="129"/>
      <c r="G22" s="129"/>
      <c r="H22" s="129"/>
      <c r="I22" s="129"/>
      <c r="J22" s="129"/>
      <c r="K22" s="129"/>
      <c r="L22" s="129"/>
      <c r="M22" s="129"/>
    </row>
    <row r="24" spans="1:13" x14ac:dyDescent="0.25">
      <c r="A24" s="114" t="s">
        <v>99</v>
      </c>
      <c r="B24" s="114"/>
      <c r="C24" s="114"/>
      <c r="D24" s="114"/>
      <c r="E24" s="127"/>
      <c r="F24" s="127"/>
      <c r="G24" s="127"/>
      <c r="H24" s="127"/>
      <c r="I24" s="127"/>
      <c r="J24" s="127"/>
      <c r="K24" s="127"/>
      <c r="L24" s="127"/>
      <c r="M24" s="127"/>
    </row>
    <row r="25" spans="1:13" x14ac:dyDescent="0.25">
      <c r="A25" s="114" t="s">
        <v>100</v>
      </c>
      <c r="B25" s="114"/>
      <c r="C25" s="114"/>
      <c r="D25" s="114"/>
      <c r="E25" s="127"/>
      <c r="F25" s="127"/>
      <c r="G25" s="127"/>
      <c r="H25" s="127"/>
      <c r="I25" s="127"/>
      <c r="J25" s="127"/>
      <c r="K25" s="127"/>
      <c r="L25" s="127"/>
      <c r="M25" s="127"/>
    </row>
    <row r="26" spans="1:13" x14ac:dyDescent="0.25">
      <c r="A26" s="114" t="s">
        <v>101</v>
      </c>
      <c r="B26" s="114"/>
      <c r="C26" s="114"/>
      <c r="D26" s="114"/>
      <c r="E26" s="127"/>
      <c r="F26" s="127"/>
      <c r="G26" s="127"/>
      <c r="H26" s="127"/>
      <c r="I26" s="127"/>
      <c r="J26" s="127"/>
      <c r="K26" s="127"/>
      <c r="L26" s="127"/>
      <c r="M26" s="127"/>
    </row>
    <row r="27" spans="1:13" x14ac:dyDescent="0.25">
      <c r="A27" s="114" t="s">
        <v>102</v>
      </c>
      <c r="B27" s="114"/>
      <c r="C27" s="114"/>
      <c r="D27" s="114"/>
      <c r="E27" s="127"/>
      <c r="F27" s="127"/>
      <c r="G27" s="127"/>
      <c r="H27" s="127"/>
      <c r="I27" s="127"/>
      <c r="J27" s="127"/>
      <c r="K27" s="127"/>
      <c r="L27" s="127"/>
      <c r="M27" s="127"/>
    </row>
    <row r="28" spans="1:13" x14ac:dyDescent="0.25">
      <c r="A28" s="114" t="s">
        <v>103</v>
      </c>
      <c r="B28" s="114"/>
      <c r="C28" s="114"/>
      <c r="D28" s="114"/>
      <c r="E28" s="127"/>
      <c r="F28" s="127"/>
      <c r="G28" s="127"/>
      <c r="H28" s="127"/>
      <c r="I28" s="127"/>
      <c r="J28" s="127"/>
      <c r="K28" s="127"/>
      <c r="L28" s="127"/>
      <c r="M28" s="127"/>
    </row>
    <row r="29" spans="1:13" x14ac:dyDescent="0.25">
      <c r="A29" s="128" t="s">
        <v>104</v>
      </c>
      <c r="B29" s="128"/>
      <c r="C29" s="128"/>
      <c r="D29" s="128"/>
      <c r="E29" s="128"/>
      <c r="F29" s="128"/>
      <c r="G29" s="128"/>
      <c r="H29" s="128"/>
      <c r="I29" s="128"/>
      <c r="J29" s="128"/>
      <c r="K29" s="128"/>
      <c r="L29" s="128"/>
      <c r="M29" s="128"/>
    </row>
    <row r="30" spans="1:13" x14ac:dyDescent="0.25">
      <c r="A30" s="120"/>
      <c r="B30" s="120"/>
      <c r="C30" s="120"/>
      <c r="D30" s="120"/>
      <c r="E30" s="120"/>
      <c r="F30" s="120"/>
      <c r="G30" s="120"/>
      <c r="H30" s="120"/>
      <c r="I30" s="120"/>
      <c r="J30" s="120"/>
      <c r="K30" s="120"/>
      <c r="L30" s="120"/>
      <c r="M30" s="120"/>
    </row>
    <row r="31" spans="1:13" x14ac:dyDescent="0.25">
      <c r="A31" s="126" t="s">
        <v>105</v>
      </c>
      <c r="B31" s="126"/>
      <c r="C31" s="126"/>
      <c r="D31" s="126"/>
      <c r="E31" s="126"/>
      <c r="F31" s="126"/>
      <c r="G31" s="126"/>
      <c r="H31" s="126"/>
      <c r="I31" s="126"/>
      <c r="J31" s="126"/>
      <c r="K31" s="126"/>
      <c r="L31" s="126"/>
      <c r="M31" s="126"/>
    </row>
    <row r="33" spans="1:13" ht="33" customHeight="1" x14ac:dyDescent="0.25">
      <c r="A33" s="114" t="s">
        <v>106</v>
      </c>
      <c r="B33" s="114"/>
      <c r="C33" s="114"/>
      <c r="D33" s="114"/>
      <c r="E33" s="121" t="s">
        <v>107</v>
      </c>
      <c r="F33" s="121"/>
      <c r="G33" s="121"/>
      <c r="H33" s="121"/>
      <c r="I33" s="121"/>
      <c r="J33" s="121"/>
      <c r="K33" s="121"/>
      <c r="L33" s="121"/>
      <c r="M33" s="121"/>
    </row>
    <row r="34" spans="1:13" x14ac:dyDescent="0.25">
      <c r="A34" s="115" t="s">
        <v>108</v>
      </c>
      <c r="B34" s="115"/>
      <c r="C34" s="115"/>
      <c r="D34" s="115"/>
      <c r="E34" s="122" t="s">
        <v>62</v>
      </c>
      <c r="F34" s="123"/>
      <c r="G34" s="123"/>
      <c r="H34" s="123"/>
      <c r="I34" s="123"/>
      <c r="J34" s="123"/>
      <c r="K34" s="123"/>
      <c r="L34" s="123"/>
      <c r="M34" s="124"/>
    </row>
    <row r="35" spans="1:13" x14ac:dyDescent="0.25">
      <c r="A35" s="116"/>
      <c r="B35" s="116"/>
      <c r="C35" s="116"/>
      <c r="D35" s="116"/>
      <c r="E35" s="117" t="s">
        <v>0</v>
      </c>
      <c r="F35" s="118"/>
      <c r="G35" s="118"/>
      <c r="H35" s="118"/>
      <c r="I35" s="118"/>
      <c r="J35" s="118"/>
      <c r="K35" s="118"/>
      <c r="L35" s="118"/>
      <c r="M35" s="119"/>
    </row>
    <row r="36" spans="1:13" x14ac:dyDescent="0.25">
      <c r="A36" s="125"/>
      <c r="B36" s="125"/>
      <c r="C36" s="125"/>
      <c r="D36" s="125"/>
      <c r="E36" s="120"/>
      <c r="F36" s="120"/>
      <c r="G36" s="120"/>
      <c r="H36" s="120"/>
      <c r="I36" s="120"/>
      <c r="J36" s="120"/>
      <c r="K36" s="120"/>
      <c r="L36" s="120"/>
      <c r="M36" s="120"/>
    </row>
    <row r="37" spans="1:13" x14ac:dyDescent="0.25">
      <c r="A37" s="126" t="s">
        <v>109</v>
      </c>
      <c r="B37" s="126"/>
      <c r="C37" s="126"/>
      <c r="D37" s="126"/>
      <c r="E37" s="126"/>
      <c r="F37" s="126"/>
      <c r="G37" s="126"/>
      <c r="H37" s="126"/>
      <c r="I37" s="126"/>
      <c r="J37" s="126"/>
      <c r="K37" s="126"/>
      <c r="L37" s="126"/>
      <c r="M37" s="126"/>
    </row>
    <row r="38" spans="1:13" x14ac:dyDescent="0.25">
      <c r="A38" s="120"/>
      <c r="B38" s="120"/>
      <c r="C38" s="120"/>
      <c r="D38" s="120"/>
      <c r="E38" s="120"/>
      <c r="F38" s="120"/>
      <c r="G38" s="120"/>
      <c r="H38" s="120"/>
      <c r="I38" s="120"/>
      <c r="J38" s="120"/>
      <c r="K38" s="120"/>
      <c r="L38" s="120"/>
      <c r="M38" s="120"/>
    </row>
    <row r="39" spans="1:13" x14ac:dyDescent="0.25">
      <c r="A39" s="114" t="s">
        <v>110</v>
      </c>
      <c r="B39" s="114"/>
      <c r="C39" s="114"/>
      <c r="D39" s="114"/>
      <c r="E39" s="113" t="s">
        <v>111</v>
      </c>
      <c r="F39" s="113"/>
      <c r="G39" s="113"/>
      <c r="H39" s="113"/>
      <c r="I39" s="113"/>
      <c r="J39" s="113"/>
      <c r="K39" s="113"/>
      <c r="L39" s="113"/>
      <c r="M39" s="113"/>
    </row>
    <row r="40" spans="1:13" x14ac:dyDescent="0.25">
      <c r="A40" s="114" t="s">
        <v>112</v>
      </c>
      <c r="B40" s="114"/>
      <c r="C40" s="114"/>
      <c r="D40" s="114"/>
      <c r="E40" s="113" t="s">
        <v>113</v>
      </c>
      <c r="F40" s="113"/>
      <c r="G40" s="113"/>
      <c r="H40" s="113"/>
      <c r="I40" s="113"/>
      <c r="J40" s="113"/>
      <c r="K40" s="113"/>
      <c r="L40" s="113"/>
      <c r="M40" s="113"/>
    </row>
    <row r="41" spans="1:13" ht="45" customHeight="1" x14ac:dyDescent="0.25">
      <c r="A41" s="114" t="s">
        <v>114</v>
      </c>
      <c r="B41" s="114"/>
      <c r="C41" s="114"/>
      <c r="D41" s="114"/>
      <c r="E41" s="113" t="s">
        <v>115</v>
      </c>
      <c r="F41" s="113"/>
      <c r="G41" s="113"/>
      <c r="H41" s="113"/>
      <c r="I41" s="113"/>
      <c r="J41" s="113"/>
      <c r="K41" s="113"/>
      <c r="L41" s="113"/>
      <c r="M41" s="113"/>
    </row>
    <row r="42" spans="1:13" ht="30" customHeight="1" x14ac:dyDescent="0.25">
      <c r="A42" s="114" t="s">
        <v>116</v>
      </c>
      <c r="B42" s="114"/>
      <c r="C42" s="114"/>
      <c r="D42" s="114"/>
      <c r="E42" s="113" t="s">
        <v>117</v>
      </c>
      <c r="F42" s="113"/>
      <c r="G42" s="113"/>
      <c r="H42" s="113"/>
      <c r="I42" s="113"/>
      <c r="J42" s="113"/>
      <c r="K42" s="113"/>
      <c r="L42" s="113"/>
      <c r="M42" s="113"/>
    </row>
  </sheetData>
  <mergeCells count="48">
    <mergeCell ref="A8:M8"/>
    <mergeCell ref="A1:M1"/>
    <mergeCell ref="A3:M3"/>
    <mergeCell ref="A5:M5"/>
    <mergeCell ref="A6:M6"/>
    <mergeCell ref="A7:M7"/>
    <mergeCell ref="A21:M21"/>
    <mergeCell ref="A9:M9"/>
    <mergeCell ref="A10:M10"/>
    <mergeCell ref="A11:M11"/>
    <mergeCell ref="A12:M12"/>
    <mergeCell ref="A13:M13"/>
    <mergeCell ref="A14:M14"/>
    <mergeCell ref="A15:M15"/>
    <mergeCell ref="A17:M17"/>
    <mergeCell ref="A16:M16"/>
    <mergeCell ref="A18:M18"/>
    <mergeCell ref="A19:M19"/>
    <mergeCell ref="E28:M28"/>
    <mergeCell ref="A29:M29"/>
    <mergeCell ref="A31:M31"/>
    <mergeCell ref="A30:M30"/>
    <mergeCell ref="A22:M22"/>
    <mergeCell ref="A24:D24"/>
    <mergeCell ref="A25:D25"/>
    <mergeCell ref="A26:D26"/>
    <mergeCell ref="A27:D27"/>
    <mergeCell ref="A28:D28"/>
    <mergeCell ref="E24:M24"/>
    <mergeCell ref="E25:M25"/>
    <mergeCell ref="E26:M26"/>
    <mergeCell ref="E27:M27"/>
    <mergeCell ref="A33:D33"/>
    <mergeCell ref="E33:M33"/>
    <mergeCell ref="E34:M34"/>
    <mergeCell ref="A36:M36"/>
    <mergeCell ref="A37:M37"/>
    <mergeCell ref="E42:M42"/>
    <mergeCell ref="A42:D42"/>
    <mergeCell ref="A34:D35"/>
    <mergeCell ref="E35:M35"/>
    <mergeCell ref="A38:M38"/>
    <mergeCell ref="A39:D39"/>
    <mergeCell ref="A40:D40"/>
    <mergeCell ref="A41:D41"/>
    <mergeCell ref="E39:M39"/>
    <mergeCell ref="E40:M40"/>
    <mergeCell ref="E41:M41"/>
  </mergeCells>
  <hyperlinks>
    <hyperlink ref="A22:M22" r:id="rId1" display="[Could please list the support to the NSI or NSS received from the financial and technical partners? In doing so, you could use and/or update information already available under the latest PRESS report of Paris21 on donors’ funding to statistics: https://paris21.org/press2021 ]" xr:uid="{29EDE87E-59DB-4091-BA71-49A143C4CBBE}"/>
    <hyperlink ref="E34" r:id="rId2" xr:uid="{DDA9494D-13A7-4DB8-9A00-CF64232F8AB3}"/>
    <hyperlink ref="E35" r:id="rId3" xr:uid="{10B85356-11A6-4084-968C-AF727D47A963}"/>
  </hyperlinks>
  <pageMargins left="0.7" right="0.7" top="0.75" bottom="0.75" header="0.3" footer="0.3"/>
  <pageSetup paperSize="9" scale="73"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4735-35CB-4FC0-A2E2-8241F408D4C3}">
  <sheetPr codeName="Sheet2">
    <tabColor theme="4" tint="0.39997558519241921"/>
    <pageSetUpPr fitToPage="1"/>
  </sheetPr>
  <dimension ref="A1:AFM103"/>
  <sheetViews>
    <sheetView showGridLines="0" view="pageBreakPreview" topLeftCell="A8" zoomScale="90" zoomScaleNormal="80" zoomScaleSheetLayoutView="90" workbookViewId="0">
      <selection activeCell="E13" sqref="E13"/>
    </sheetView>
  </sheetViews>
  <sheetFormatPr defaultColWidth="9.28515625" defaultRowHeight="14.25" x14ac:dyDescent="0.2"/>
  <cols>
    <col min="1" max="1" width="6.28515625" style="58" customWidth="1"/>
    <col min="2" max="2" width="24.42578125" style="58" customWidth="1"/>
    <col min="3" max="3" width="59" style="58" customWidth="1"/>
    <col min="4" max="4" width="29.7109375" style="58" customWidth="1"/>
    <col min="5" max="5" width="22" style="60" customWidth="1"/>
    <col min="6" max="6" width="13" style="58" customWidth="1"/>
    <col min="7" max="7" width="19.7109375" style="61" customWidth="1"/>
    <col min="8" max="8" width="9.5703125" style="58" customWidth="1"/>
    <col min="9" max="9" width="9.28515625" style="58" customWidth="1"/>
    <col min="10" max="10" width="9.28515625" style="58" hidden="1" customWidth="1"/>
    <col min="11" max="14" width="21.5703125" style="59" hidden="1" customWidth="1"/>
    <col min="15" max="16384" width="9.28515625" style="58"/>
  </cols>
  <sheetData>
    <row r="1" spans="1:845" ht="43.5" customHeight="1" x14ac:dyDescent="0.2">
      <c r="A1" s="139" t="s">
        <v>311</v>
      </c>
      <c r="B1" s="139"/>
      <c r="C1" s="139"/>
      <c r="D1" s="139"/>
      <c r="E1" s="139"/>
      <c r="F1" s="139"/>
      <c r="G1" s="139"/>
    </row>
    <row r="2" spans="1:845" ht="26.25" x14ac:dyDescent="0.2">
      <c r="A2" s="140" t="s">
        <v>312</v>
      </c>
      <c r="B2" s="140"/>
      <c r="C2" s="140"/>
      <c r="D2" s="140"/>
      <c r="E2" s="140"/>
      <c r="F2" s="140"/>
      <c r="G2" s="140"/>
    </row>
    <row r="3" spans="1:845" ht="26.25" x14ac:dyDescent="0.2">
      <c r="A3" s="3"/>
      <c r="J3" s="58" t="s">
        <v>75</v>
      </c>
      <c r="K3" s="59" t="s">
        <v>63</v>
      </c>
      <c r="L3" s="59" t="s">
        <v>64</v>
      </c>
      <c r="M3" s="62">
        <v>10.625</v>
      </c>
      <c r="N3" s="59" t="s">
        <v>65</v>
      </c>
    </row>
    <row r="4" spans="1:845" ht="15.75" x14ac:dyDescent="0.2">
      <c r="A4" s="141" t="s">
        <v>313</v>
      </c>
      <c r="B4" s="142"/>
      <c r="C4" s="142"/>
      <c r="D4" s="142"/>
      <c r="E4" s="142"/>
      <c r="F4" s="142"/>
      <c r="G4" s="143"/>
    </row>
    <row r="5" spans="1:845" ht="30" customHeight="1" x14ac:dyDescent="0.2">
      <c r="A5" s="144" t="s">
        <v>314</v>
      </c>
      <c r="B5" s="145"/>
      <c r="C5" s="145"/>
      <c r="D5" s="145"/>
      <c r="E5" s="145"/>
      <c r="F5" s="145"/>
      <c r="G5" s="145"/>
    </row>
    <row r="6" spans="1:845" ht="24" x14ac:dyDescent="0.2">
      <c r="A6" s="69"/>
      <c r="B6" s="68" t="s">
        <v>315</v>
      </c>
      <c r="C6" s="68" t="s">
        <v>316</v>
      </c>
      <c r="D6" s="67" t="s">
        <v>340</v>
      </c>
      <c r="E6" s="67" t="s">
        <v>341</v>
      </c>
      <c r="F6" s="67" t="s">
        <v>342</v>
      </c>
      <c r="G6" s="81" t="s">
        <v>317</v>
      </c>
    </row>
    <row r="7" spans="1:845" ht="258.75" customHeight="1" x14ac:dyDescent="0.2">
      <c r="A7" s="82" t="s">
        <v>1</v>
      </c>
      <c r="B7" s="18" t="s">
        <v>318</v>
      </c>
      <c r="C7" s="84" t="s">
        <v>322</v>
      </c>
      <c r="D7" s="90"/>
      <c r="E7" s="91" t="s">
        <v>331</v>
      </c>
      <c r="F7" s="79"/>
      <c r="G7" s="93" t="s">
        <v>326</v>
      </c>
      <c r="J7" s="58">
        <f>_xlfn.SWITCH(E7,K7,1,L7,2,M7,3,N7,4)</f>
        <v>4</v>
      </c>
      <c r="K7" s="6" t="s">
        <v>329</v>
      </c>
      <c r="L7" s="7" t="s">
        <v>330</v>
      </c>
      <c r="M7" s="8" t="s">
        <v>2</v>
      </c>
      <c r="N7" s="9" t="s">
        <v>331</v>
      </c>
    </row>
    <row r="8" spans="1:845" ht="114.75" customHeight="1" x14ac:dyDescent="0.2">
      <c r="A8" s="82" t="s">
        <v>3</v>
      </c>
      <c r="B8" s="18" t="s">
        <v>319</v>
      </c>
      <c r="C8" s="85" t="s">
        <v>323</v>
      </c>
      <c r="D8" s="92"/>
      <c r="E8" s="91" t="s">
        <v>331</v>
      </c>
      <c r="F8" s="79"/>
      <c r="G8" s="93" t="s">
        <v>327</v>
      </c>
      <c r="J8" s="58">
        <f t="shared" ref="J8:J54" si="0">_xlfn.SWITCH(E8,K8,1,L8,2,M8,3,N8,4)</f>
        <v>4</v>
      </c>
      <c r="K8" s="6" t="s">
        <v>332</v>
      </c>
      <c r="L8" s="7" t="s">
        <v>333</v>
      </c>
      <c r="M8" s="8" t="s">
        <v>2</v>
      </c>
      <c r="N8" s="9" t="s">
        <v>331</v>
      </c>
    </row>
    <row r="9" spans="1:845" ht="111.75" customHeight="1" x14ac:dyDescent="0.2">
      <c r="A9" s="83" t="s">
        <v>4</v>
      </c>
      <c r="B9" s="18" t="s">
        <v>320</v>
      </c>
      <c r="C9" s="85" t="s">
        <v>324</v>
      </c>
      <c r="D9" s="92"/>
      <c r="E9" s="91" t="s">
        <v>331</v>
      </c>
      <c r="F9" s="80"/>
      <c r="G9" s="93" t="s">
        <v>328</v>
      </c>
      <c r="J9" s="58">
        <f t="shared" si="0"/>
        <v>4</v>
      </c>
      <c r="K9" s="6" t="s">
        <v>334</v>
      </c>
      <c r="L9" s="7" t="s">
        <v>335</v>
      </c>
      <c r="M9" s="8" t="s">
        <v>336</v>
      </c>
      <c r="N9" s="9" t="s">
        <v>331</v>
      </c>
    </row>
    <row r="10" spans="1:845" ht="72" x14ac:dyDescent="0.2">
      <c r="A10" s="83" t="s">
        <v>5</v>
      </c>
      <c r="B10" s="18" t="s">
        <v>321</v>
      </c>
      <c r="C10" s="85" t="s">
        <v>325</v>
      </c>
      <c r="D10" s="92"/>
      <c r="E10" s="91" t="s">
        <v>331</v>
      </c>
      <c r="F10" s="80"/>
      <c r="G10" s="93"/>
      <c r="J10" s="58">
        <f t="shared" si="0"/>
        <v>4</v>
      </c>
      <c r="K10" s="6" t="s">
        <v>337</v>
      </c>
      <c r="L10" s="7" t="s">
        <v>338</v>
      </c>
      <c r="M10" s="8" t="s">
        <v>339</v>
      </c>
      <c r="N10" s="9" t="s">
        <v>331</v>
      </c>
    </row>
    <row r="11" spans="1:845" s="76" customFormat="1" ht="30.75" customHeight="1" x14ac:dyDescent="0.2">
      <c r="A11" s="150" t="s">
        <v>343</v>
      </c>
      <c r="B11" s="151"/>
      <c r="C11" s="151"/>
      <c r="D11" s="151"/>
      <c r="E11" s="151"/>
      <c r="F11" s="151"/>
      <c r="G11" s="151"/>
      <c r="H11" s="58"/>
      <c r="I11" s="58"/>
      <c r="J11" s="58"/>
      <c r="K11" s="59"/>
      <c r="L11" s="59"/>
      <c r="M11" s="59"/>
      <c r="N11" s="59"/>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58"/>
      <c r="ACT11" s="58"/>
      <c r="ACU11" s="58"/>
      <c r="ACV11" s="58"/>
      <c r="ACW11" s="58"/>
      <c r="ACX11" s="58"/>
      <c r="ACY11" s="58"/>
      <c r="ACZ11" s="58"/>
      <c r="ADA11" s="58"/>
      <c r="ADB11" s="58"/>
      <c r="ADC11" s="58"/>
      <c r="ADD11" s="58"/>
      <c r="ADE11" s="58"/>
      <c r="ADF11" s="58"/>
      <c r="ADG11" s="58"/>
      <c r="ADH11" s="58"/>
      <c r="ADI11" s="58"/>
      <c r="ADJ11" s="58"/>
      <c r="ADK11" s="58"/>
      <c r="ADL11" s="58"/>
      <c r="ADM11" s="58"/>
      <c r="ADN11" s="58"/>
      <c r="ADO11" s="58"/>
      <c r="ADP11" s="58"/>
      <c r="ADQ11" s="58"/>
      <c r="ADR11" s="58"/>
      <c r="ADS11" s="58"/>
      <c r="ADT11" s="58"/>
      <c r="ADU11" s="58"/>
      <c r="ADV11" s="58"/>
      <c r="ADW11" s="58"/>
      <c r="ADX11" s="58"/>
      <c r="ADY11" s="58"/>
      <c r="ADZ11" s="58"/>
      <c r="AEA11" s="58"/>
      <c r="AEB11" s="58"/>
      <c r="AEC11" s="58"/>
      <c r="AED11" s="58"/>
      <c r="AEE11" s="58"/>
      <c r="AEF11" s="58"/>
      <c r="AEG11" s="58"/>
      <c r="AEH11" s="58"/>
      <c r="AEI11" s="58"/>
      <c r="AEJ11" s="58"/>
      <c r="AEK11" s="58"/>
      <c r="AEL11" s="58"/>
      <c r="AEM11" s="58"/>
      <c r="AEN11" s="58"/>
      <c r="AEO11" s="58"/>
      <c r="AEP11" s="58"/>
      <c r="AEQ11" s="58"/>
      <c r="AER11" s="58"/>
      <c r="AES11" s="58"/>
      <c r="AET11" s="58"/>
      <c r="AEU11" s="58"/>
      <c r="AEV11" s="58"/>
      <c r="AEW11" s="58"/>
      <c r="AEX11" s="58"/>
      <c r="AEY11" s="58"/>
      <c r="AEZ11" s="58"/>
      <c r="AFA11" s="58"/>
      <c r="AFB11" s="58"/>
      <c r="AFC11" s="58"/>
      <c r="AFD11" s="58"/>
      <c r="AFE11" s="58"/>
      <c r="AFF11" s="58"/>
      <c r="AFG11" s="58"/>
      <c r="AFH11" s="58"/>
      <c r="AFI11" s="58"/>
      <c r="AFJ11" s="58"/>
      <c r="AFK11" s="58"/>
      <c r="AFL11" s="58"/>
      <c r="AFM11" s="58"/>
    </row>
    <row r="12" spans="1:845" ht="24" x14ac:dyDescent="0.2">
      <c r="A12" s="72"/>
      <c r="B12" s="68" t="s">
        <v>315</v>
      </c>
      <c r="C12" s="68" t="s">
        <v>316</v>
      </c>
      <c r="D12" s="67" t="s">
        <v>340</v>
      </c>
      <c r="E12" s="67" t="s">
        <v>341</v>
      </c>
      <c r="F12" s="67" t="s">
        <v>342</v>
      </c>
      <c r="G12" s="81" t="s">
        <v>317</v>
      </c>
    </row>
    <row r="13" spans="1:845" ht="120" x14ac:dyDescent="0.2">
      <c r="A13" s="27" t="s">
        <v>6</v>
      </c>
      <c r="B13" s="18" t="s">
        <v>344</v>
      </c>
      <c r="C13" s="70" t="s">
        <v>352</v>
      </c>
      <c r="D13" s="90"/>
      <c r="E13" s="91" t="s">
        <v>331</v>
      </c>
      <c r="F13" s="54"/>
      <c r="G13" s="93" t="s">
        <v>354</v>
      </c>
      <c r="J13" s="58">
        <f t="shared" si="0"/>
        <v>4</v>
      </c>
      <c r="K13" s="6" t="s">
        <v>332</v>
      </c>
      <c r="L13" s="7" t="s">
        <v>355</v>
      </c>
      <c r="M13" s="8" t="s">
        <v>2</v>
      </c>
      <c r="N13" s="9" t="s">
        <v>331</v>
      </c>
    </row>
    <row r="14" spans="1:845" ht="96" x14ac:dyDescent="0.2">
      <c r="A14" s="27" t="s">
        <v>7</v>
      </c>
      <c r="B14" s="18" t="s">
        <v>345</v>
      </c>
      <c r="C14" s="18" t="s">
        <v>346</v>
      </c>
      <c r="D14" s="92"/>
      <c r="E14" s="91" t="s">
        <v>331</v>
      </c>
      <c r="F14" s="37"/>
      <c r="G14" s="93"/>
      <c r="J14" s="58">
        <f t="shared" si="0"/>
        <v>4</v>
      </c>
      <c r="K14" s="6" t="s">
        <v>332</v>
      </c>
      <c r="L14" s="7" t="s">
        <v>356</v>
      </c>
      <c r="M14" s="8" t="s">
        <v>2</v>
      </c>
      <c r="N14" s="9" t="s">
        <v>331</v>
      </c>
    </row>
    <row r="15" spans="1:845" ht="60" x14ac:dyDescent="0.2">
      <c r="A15" s="27" t="s">
        <v>8</v>
      </c>
      <c r="B15" s="18" t="s">
        <v>347</v>
      </c>
      <c r="C15" s="18" t="s">
        <v>348</v>
      </c>
      <c r="D15" s="92"/>
      <c r="E15" s="91" t="s">
        <v>331</v>
      </c>
      <c r="F15" s="37"/>
      <c r="G15" s="93"/>
      <c r="J15" s="58">
        <f t="shared" si="0"/>
        <v>4</v>
      </c>
      <c r="K15" s="6" t="s">
        <v>332</v>
      </c>
      <c r="L15" s="7" t="s">
        <v>357</v>
      </c>
      <c r="M15" s="8" t="s">
        <v>2</v>
      </c>
      <c r="N15" s="9" t="s">
        <v>331</v>
      </c>
    </row>
    <row r="16" spans="1:845" ht="60" x14ac:dyDescent="0.2">
      <c r="A16" s="27" t="s">
        <v>9</v>
      </c>
      <c r="B16" s="18" t="s">
        <v>349</v>
      </c>
      <c r="C16" s="18" t="s">
        <v>350</v>
      </c>
      <c r="D16" s="92"/>
      <c r="E16" s="91" t="s">
        <v>331</v>
      </c>
      <c r="F16" s="37"/>
      <c r="G16" s="93"/>
      <c r="J16" s="58">
        <f t="shared" si="0"/>
        <v>4</v>
      </c>
      <c r="K16" s="6" t="s">
        <v>358</v>
      </c>
      <c r="L16" s="7" t="s">
        <v>359</v>
      </c>
      <c r="M16" s="8" t="s">
        <v>360</v>
      </c>
      <c r="N16" s="9" t="s">
        <v>331</v>
      </c>
    </row>
    <row r="17" spans="1:119" ht="72" x14ac:dyDescent="0.2">
      <c r="A17" s="71" t="s">
        <v>10</v>
      </c>
      <c r="B17" s="18" t="s">
        <v>351</v>
      </c>
      <c r="C17" s="18" t="s">
        <v>353</v>
      </c>
      <c r="D17" s="92"/>
      <c r="E17" s="91" t="s">
        <v>331</v>
      </c>
      <c r="F17" s="37"/>
      <c r="G17" s="93"/>
      <c r="J17" s="58">
        <f t="shared" si="0"/>
        <v>4</v>
      </c>
      <c r="K17" s="6" t="s">
        <v>361</v>
      </c>
      <c r="L17" s="7" t="s">
        <v>362</v>
      </c>
      <c r="M17" s="8" t="s">
        <v>363</v>
      </c>
      <c r="N17" s="9" t="s">
        <v>331</v>
      </c>
    </row>
    <row r="18" spans="1:119" x14ac:dyDescent="0.2">
      <c r="A18" s="158"/>
      <c r="B18" s="147"/>
      <c r="C18" s="147"/>
      <c r="D18" s="147"/>
      <c r="E18" s="147"/>
      <c r="F18" s="147"/>
      <c r="G18" s="147"/>
    </row>
    <row r="19" spans="1:119" ht="15.75" x14ac:dyDescent="0.2">
      <c r="A19" s="160" t="s">
        <v>364</v>
      </c>
      <c r="B19" s="161"/>
      <c r="C19" s="161"/>
      <c r="D19" s="161"/>
      <c r="E19" s="161"/>
      <c r="F19" s="161"/>
      <c r="G19" s="162"/>
    </row>
    <row r="20" spans="1:119" s="76" customFormat="1" ht="30.75" customHeight="1" x14ac:dyDescent="0.2">
      <c r="A20" s="163" t="s">
        <v>365</v>
      </c>
      <c r="B20" s="164"/>
      <c r="C20" s="164"/>
      <c r="D20" s="164"/>
      <c r="E20" s="164"/>
      <c r="F20" s="164"/>
      <c r="G20" s="164"/>
      <c r="H20" s="58"/>
      <c r="I20" s="58"/>
      <c r="J20" s="58"/>
      <c r="K20" s="59"/>
      <c r="L20" s="59"/>
      <c r="M20" s="59"/>
      <c r="N20" s="59"/>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row>
    <row r="21" spans="1:119" ht="24" x14ac:dyDescent="0.2">
      <c r="A21" s="72"/>
      <c r="B21" s="68" t="s">
        <v>315</v>
      </c>
      <c r="C21" s="68" t="s">
        <v>316</v>
      </c>
      <c r="D21" s="67" t="s">
        <v>340</v>
      </c>
      <c r="E21" s="67" t="s">
        <v>341</v>
      </c>
      <c r="F21" s="67" t="s">
        <v>342</v>
      </c>
      <c r="G21" s="81" t="s">
        <v>317</v>
      </c>
    </row>
    <row r="22" spans="1:119" ht="84" x14ac:dyDescent="0.2">
      <c r="A22" s="27" t="s">
        <v>11</v>
      </c>
      <c r="B22" s="18" t="s">
        <v>366</v>
      </c>
      <c r="C22" s="70" t="s">
        <v>372</v>
      </c>
      <c r="D22" s="90"/>
      <c r="E22" s="91" t="s">
        <v>331</v>
      </c>
      <c r="F22" s="54"/>
      <c r="G22" s="93" t="s">
        <v>378</v>
      </c>
      <c r="J22" s="58">
        <f t="shared" si="0"/>
        <v>4</v>
      </c>
      <c r="K22" s="6" t="s">
        <v>380</v>
      </c>
      <c r="L22" s="7" t="s">
        <v>381</v>
      </c>
      <c r="M22" s="8" t="s">
        <v>2</v>
      </c>
      <c r="N22" s="9" t="s">
        <v>331</v>
      </c>
    </row>
    <row r="23" spans="1:119" ht="84" x14ac:dyDescent="0.2">
      <c r="A23" s="27" t="s">
        <v>12</v>
      </c>
      <c r="B23" s="18" t="s">
        <v>367</v>
      </c>
      <c r="C23" s="18" t="s">
        <v>373</v>
      </c>
      <c r="D23" s="92"/>
      <c r="E23" s="91" t="s">
        <v>331</v>
      </c>
      <c r="F23" s="37"/>
      <c r="G23" s="93"/>
      <c r="J23" s="58">
        <f t="shared" si="0"/>
        <v>4</v>
      </c>
      <c r="K23" s="6" t="s">
        <v>382</v>
      </c>
      <c r="L23" s="7" t="s">
        <v>383</v>
      </c>
      <c r="M23" s="8" t="s">
        <v>384</v>
      </c>
      <c r="N23" s="9" t="s">
        <v>331</v>
      </c>
    </row>
    <row r="24" spans="1:119" ht="60" x14ac:dyDescent="0.2">
      <c r="A24" s="27" t="s">
        <v>13</v>
      </c>
      <c r="B24" s="18" t="s">
        <v>368</v>
      </c>
      <c r="C24" s="18" t="s">
        <v>374</v>
      </c>
      <c r="D24" s="92"/>
      <c r="E24" s="91" t="s">
        <v>331</v>
      </c>
      <c r="F24" s="37"/>
      <c r="G24" s="93"/>
      <c r="J24" s="58">
        <f t="shared" si="0"/>
        <v>4</v>
      </c>
      <c r="K24" s="6" t="s">
        <v>385</v>
      </c>
      <c r="L24" s="7" t="s">
        <v>386</v>
      </c>
      <c r="M24" s="8" t="s">
        <v>2</v>
      </c>
      <c r="N24" s="9" t="s">
        <v>331</v>
      </c>
    </row>
    <row r="25" spans="1:119" ht="60" x14ac:dyDescent="0.2">
      <c r="A25" s="27" t="s">
        <v>14</v>
      </c>
      <c r="B25" s="18" t="s">
        <v>369</v>
      </c>
      <c r="C25" s="18" t="s">
        <v>375</v>
      </c>
      <c r="D25" s="92"/>
      <c r="E25" s="91" t="s">
        <v>331</v>
      </c>
      <c r="F25" s="37"/>
      <c r="G25" s="93"/>
      <c r="J25" s="58">
        <f t="shared" si="0"/>
        <v>4</v>
      </c>
      <c r="K25" s="6" t="s">
        <v>332</v>
      </c>
      <c r="L25" s="7" t="s">
        <v>387</v>
      </c>
      <c r="M25" s="8" t="s">
        <v>2</v>
      </c>
      <c r="N25" s="9" t="s">
        <v>331</v>
      </c>
    </row>
    <row r="26" spans="1:119" ht="96" x14ac:dyDescent="0.2">
      <c r="A26" s="27" t="s">
        <v>15</v>
      </c>
      <c r="B26" s="18" t="s">
        <v>370</v>
      </c>
      <c r="C26" s="18" t="s">
        <v>376</v>
      </c>
      <c r="D26" s="92"/>
      <c r="E26" s="91" t="s">
        <v>331</v>
      </c>
      <c r="F26" s="37"/>
      <c r="G26" s="93"/>
      <c r="J26" s="58">
        <f t="shared" si="0"/>
        <v>4</v>
      </c>
      <c r="K26" s="6" t="s">
        <v>388</v>
      </c>
      <c r="L26" s="7" t="s">
        <v>389</v>
      </c>
      <c r="M26" s="8" t="s">
        <v>390</v>
      </c>
      <c r="N26" s="9" t="s">
        <v>331</v>
      </c>
    </row>
    <row r="27" spans="1:119" ht="84" x14ac:dyDescent="0.2">
      <c r="A27" s="27" t="s">
        <v>16</v>
      </c>
      <c r="B27" s="18" t="s">
        <v>371</v>
      </c>
      <c r="C27" s="18" t="s">
        <v>377</v>
      </c>
      <c r="D27" s="90"/>
      <c r="E27" s="91" t="s">
        <v>331</v>
      </c>
      <c r="F27" s="54"/>
      <c r="G27" s="93" t="s">
        <v>379</v>
      </c>
      <c r="J27" s="58">
        <f t="shared" si="0"/>
        <v>4</v>
      </c>
      <c r="K27" s="6" t="s">
        <v>388</v>
      </c>
      <c r="L27" s="7" t="s">
        <v>391</v>
      </c>
      <c r="M27" s="8" t="s">
        <v>390</v>
      </c>
      <c r="N27" s="9" t="s">
        <v>331</v>
      </c>
    </row>
    <row r="28" spans="1:119" s="76" customFormat="1" ht="30.75" customHeight="1" x14ac:dyDescent="0.2">
      <c r="A28" s="152" t="s">
        <v>392</v>
      </c>
      <c r="B28" s="153"/>
      <c r="C28" s="153"/>
      <c r="D28" s="153"/>
      <c r="E28" s="153"/>
      <c r="F28" s="153"/>
      <c r="G28" s="153"/>
      <c r="H28" s="58"/>
      <c r="I28" s="58"/>
      <c r="J28" s="58"/>
      <c r="K28" s="59"/>
      <c r="L28" s="59"/>
      <c r="M28" s="59"/>
      <c r="N28" s="59"/>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row>
    <row r="29" spans="1:119" ht="24" x14ac:dyDescent="0.2">
      <c r="A29" s="72"/>
      <c r="B29" s="68" t="s">
        <v>315</v>
      </c>
      <c r="C29" s="68" t="s">
        <v>316</v>
      </c>
      <c r="D29" s="67" t="s">
        <v>340</v>
      </c>
      <c r="E29" s="67" t="s">
        <v>341</v>
      </c>
      <c r="F29" s="67" t="s">
        <v>342</v>
      </c>
      <c r="G29" s="81" t="s">
        <v>317</v>
      </c>
    </row>
    <row r="30" spans="1:119" ht="60" x14ac:dyDescent="0.2">
      <c r="A30" s="27" t="s">
        <v>17</v>
      </c>
      <c r="B30" s="18" t="s">
        <v>393</v>
      </c>
      <c r="C30" s="18" t="s">
        <v>394</v>
      </c>
      <c r="D30" s="92"/>
      <c r="E30" s="91" t="s">
        <v>331</v>
      </c>
      <c r="F30" s="37"/>
      <c r="G30" s="93" t="s">
        <v>409</v>
      </c>
      <c r="J30" s="58">
        <f t="shared" si="0"/>
        <v>4</v>
      </c>
      <c r="K30" s="6" t="s">
        <v>411</v>
      </c>
      <c r="L30" s="7" t="s">
        <v>412</v>
      </c>
      <c r="M30" s="8" t="s">
        <v>2</v>
      </c>
      <c r="N30" s="9" t="s">
        <v>331</v>
      </c>
    </row>
    <row r="31" spans="1:119" ht="48" x14ac:dyDescent="0.2">
      <c r="A31" s="27" t="s">
        <v>18</v>
      </c>
      <c r="B31" s="18" t="s">
        <v>395</v>
      </c>
      <c r="C31" s="18" t="s">
        <v>396</v>
      </c>
      <c r="D31" s="92"/>
      <c r="E31" s="91" t="s">
        <v>331</v>
      </c>
      <c r="F31" s="37"/>
      <c r="G31" s="93"/>
      <c r="J31" s="58">
        <f t="shared" si="0"/>
        <v>4</v>
      </c>
      <c r="K31" s="6" t="s">
        <v>413</v>
      </c>
      <c r="L31" s="7" t="s">
        <v>414</v>
      </c>
      <c r="M31" s="8" t="s">
        <v>415</v>
      </c>
      <c r="N31" s="9" t="s">
        <v>331</v>
      </c>
    </row>
    <row r="32" spans="1:119" ht="60" x14ac:dyDescent="0.2">
      <c r="A32" s="27" t="s">
        <v>19</v>
      </c>
      <c r="B32" s="18" t="s">
        <v>397</v>
      </c>
      <c r="C32" s="18" t="s">
        <v>398</v>
      </c>
      <c r="D32" s="92"/>
      <c r="E32" s="91" t="s">
        <v>331</v>
      </c>
      <c r="F32" s="37"/>
      <c r="G32" s="93"/>
      <c r="J32" s="58">
        <f t="shared" si="0"/>
        <v>4</v>
      </c>
      <c r="K32" s="6" t="s">
        <v>332</v>
      </c>
      <c r="L32" s="7" t="s">
        <v>416</v>
      </c>
      <c r="M32" s="8" t="s">
        <v>2</v>
      </c>
      <c r="N32" s="9" t="s">
        <v>331</v>
      </c>
    </row>
    <row r="33" spans="1:14" ht="120" x14ac:dyDescent="0.2">
      <c r="A33" s="27" t="s">
        <v>20</v>
      </c>
      <c r="B33" s="18" t="s">
        <v>399</v>
      </c>
      <c r="C33" s="18" t="s">
        <v>400</v>
      </c>
      <c r="D33" s="92"/>
      <c r="E33" s="91" t="s">
        <v>331</v>
      </c>
      <c r="F33" s="37"/>
      <c r="G33" s="93"/>
      <c r="J33" s="58">
        <f t="shared" si="0"/>
        <v>4</v>
      </c>
      <c r="K33" s="6" t="s">
        <v>332</v>
      </c>
      <c r="L33" s="7" t="s">
        <v>417</v>
      </c>
      <c r="M33" s="8" t="s">
        <v>2</v>
      </c>
      <c r="N33" s="9" t="s">
        <v>331</v>
      </c>
    </row>
    <row r="34" spans="1:14" ht="132" x14ac:dyDescent="0.2">
      <c r="A34" s="27" t="s">
        <v>21</v>
      </c>
      <c r="B34" s="18" t="s">
        <v>401</v>
      </c>
      <c r="C34" s="18" t="s">
        <v>402</v>
      </c>
      <c r="D34" s="92"/>
      <c r="E34" s="91" t="s">
        <v>331</v>
      </c>
      <c r="F34" s="37"/>
      <c r="G34" s="93" t="s">
        <v>410</v>
      </c>
      <c r="J34" s="58">
        <f t="shared" si="0"/>
        <v>4</v>
      </c>
      <c r="K34" s="6" t="s">
        <v>418</v>
      </c>
      <c r="L34" s="7" t="s">
        <v>419</v>
      </c>
      <c r="M34" s="8" t="s">
        <v>420</v>
      </c>
      <c r="N34" s="9" t="s">
        <v>331</v>
      </c>
    </row>
    <row r="35" spans="1:14" ht="108" x14ac:dyDescent="0.2">
      <c r="A35" s="27" t="s">
        <v>22</v>
      </c>
      <c r="B35" s="18" t="s">
        <v>403</v>
      </c>
      <c r="C35" s="18" t="s">
        <v>404</v>
      </c>
      <c r="D35" s="92"/>
      <c r="E35" s="91" t="s">
        <v>331</v>
      </c>
      <c r="F35" s="37"/>
      <c r="G35" s="93"/>
      <c r="J35" s="58">
        <f t="shared" si="0"/>
        <v>4</v>
      </c>
      <c r="K35" s="6" t="s">
        <v>421</v>
      </c>
      <c r="L35" s="7" t="s">
        <v>422</v>
      </c>
      <c r="M35" s="8" t="s">
        <v>2</v>
      </c>
      <c r="N35" s="9" t="s">
        <v>331</v>
      </c>
    </row>
    <row r="36" spans="1:14" ht="84" x14ac:dyDescent="0.2">
      <c r="A36" s="27" t="s">
        <v>23</v>
      </c>
      <c r="B36" s="18" t="s">
        <v>405</v>
      </c>
      <c r="C36" s="18" t="s">
        <v>406</v>
      </c>
      <c r="D36" s="92"/>
      <c r="E36" s="91" t="s">
        <v>331</v>
      </c>
      <c r="F36" s="37"/>
      <c r="G36" s="93"/>
      <c r="J36" s="58">
        <f t="shared" si="0"/>
        <v>4</v>
      </c>
      <c r="K36" s="6" t="s">
        <v>423</v>
      </c>
      <c r="L36" s="7" t="s">
        <v>424</v>
      </c>
      <c r="M36" s="8" t="s">
        <v>425</v>
      </c>
      <c r="N36" s="9" t="s">
        <v>331</v>
      </c>
    </row>
    <row r="37" spans="1:14" ht="96" x14ac:dyDescent="0.2">
      <c r="A37" s="19" t="s">
        <v>24</v>
      </c>
      <c r="B37" s="20" t="s">
        <v>407</v>
      </c>
      <c r="C37" s="20" t="s">
        <v>408</v>
      </c>
      <c r="D37" s="94"/>
      <c r="E37" s="95" t="s">
        <v>331</v>
      </c>
      <c r="F37" s="39"/>
      <c r="G37" s="96"/>
      <c r="J37" s="58" t="e">
        <f t="shared" si="0"/>
        <v>#N/A</v>
      </c>
      <c r="K37" s="6" t="s">
        <v>426</v>
      </c>
      <c r="L37" s="7" t="s">
        <v>427</v>
      </c>
      <c r="M37" s="8" t="s">
        <v>428</v>
      </c>
      <c r="N37" s="10" t="s">
        <v>429</v>
      </c>
    </row>
    <row r="38" spans="1:14" x14ac:dyDescent="0.2">
      <c r="A38" s="154"/>
      <c r="B38" s="154"/>
      <c r="C38" s="154"/>
      <c r="D38" s="154"/>
      <c r="E38" s="154"/>
      <c r="F38" s="154"/>
      <c r="G38" s="154"/>
    </row>
    <row r="39" spans="1:14" ht="15.75" x14ac:dyDescent="0.2">
      <c r="A39" s="155" t="s">
        <v>430</v>
      </c>
      <c r="B39" s="156"/>
      <c r="C39" s="156"/>
      <c r="D39" s="156"/>
      <c r="E39" s="156"/>
      <c r="F39" s="156"/>
      <c r="G39" s="157"/>
    </row>
    <row r="40" spans="1:14" ht="30" customHeight="1" x14ac:dyDescent="0.2">
      <c r="A40" s="144" t="s">
        <v>431</v>
      </c>
      <c r="B40" s="145"/>
      <c r="C40" s="145"/>
      <c r="D40" s="145"/>
      <c r="E40" s="145"/>
      <c r="F40" s="145"/>
      <c r="G40" s="145"/>
    </row>
    <row r="41" spans="1:14" ht="24" x14ac:dyDescent="0.2">
      <c r="A41" s="69"/>
      <c r="B41" s="68" t="s">
        <v>315</v>
      </c>
      <c r="C41" s="68" t="s">
        <v>316</v>
      </c>
      <c r="D41" s="67" t="s">
        <v>340</v>
      </c>
      <c r="E41" s="67" t="s">
        <v>341</v>
      </c>
      <c r="F41" s="67" t="s">
        <v>342</v>
      </c>
      <c r="G41" s="81" t="s">
        <v>317</v>
      </c>
    </row>
    <row r="42" spans="1:14" ht="60" x14ac:dyDescent="0.2">
      <c r="A42" s="27" t="s">
        <v>25</v>
      </c>
      <c r="B42" s="18" t="s">
        <v>432</v>
      </c>
      <c r="C42" s="18" t="s">
        <v>436</v>
      </c>
      <c r="D42" s="92"/>
      <c r="E42" s="91" t="s">
        <v>331</v>
      </c>
      <c r="F42" s="37"/>
      <c r="G42" s="93" t="s">
        <v>440</v>
      </c>
      <c r="J42" s="58">
        <f t="shared" si="0"/>
        <v>4</v>
      </c>
      <c r="K42" s="6" t="s">
        <v>441</v>
      </c>
      <c r="L42" s="7" t="s">
        <v>442</v>
      </c>
      <c r="M42" s="8" t="s">
        <v>443</v>
      </c>
      <c r="N42" s="9" t="s">
        <v>331</v>
      </c>
    </row>
    <row r="43" spans="1:14" ht="120" x14ac:dyDescent="0.2">
      <c r="A43" s="27" t="s">
        <v>26</v>
      </c>
      <c r="B43" s="18" t="s">
        <v>433</v>
      </c>
      <c r="C43" s="18" t="s">
        <v>437</v>
      </c>
      <c r="D43" s="92"/>
      <c r="E43" s="91" t="s">
        <v>331</v>
      </c>
      <c r="F43" s="37"/>
      <c r="G43" s="93"/>
      <c r="J43" s="58">
        <f t="shared" si="0"/>
        <v>4</v>
      </c>
      <c r="K43" s="6" t="s">
        <v>332</v>
      </c>
      <c r="L43" s="7" t="s">
        <v>444</v>
      </c>
      <c r="M43" s="8" t="s">
        <v>2</v>
      </c>
      <c r="N43" s="9" t="s">
        <v>331</v>
      </c>
    </row>
    <row r="44" spans="1:14" ht="132" x14ac:dyDescent="0.2">
      <c r="A44" s="27" t="s">
        <v>27</v>
      </c>
      <c r="B44" s="18" t="s">
        <v>434</v>
      </c>
      <c r="C44" s="18" t="s">
        <v>438</v>
      </c>
      <c r="D44" s="92"/>
      <c r="E44" s="91" t="s">
        <v>331</v>
      </c>
      <c r="F44" s="37"/>
      <c r="G44" s="93"/>
      <c r="J44" s="58">
        <f t="shared" si="0"/>
        <v>4</v>
      </c>
      <c r="K44" s="6" t="s">
        <v>445</v>
      </c>
      <c r="L44" s="7" t="s">
        <v>446</v>
      </c>
      <c r="M44" s="8" t="s">
        <v>447</v>
      </c>
      <c r="N44" s="9" t="s">
        <v>331</v>
      </c>
    </row>
    <row r="45" spans="1:14" ht="60" x14ac:dyDescent="0.2">
      <c r="A45" s="71" t="s">
        <v>28</v>
      </c>
      <c r="B45" s="18" t="s">
        <v>435</v>
      </c>
      <c r="C45" s="18" t="s">
        <v>439</v>
      </c>
      <c r="D45" s="92"/>
      <c r="E45" s="91" t="s">
        <v>331</v>
      </c>
      <c r="F45" s="37"/>
      <c r="G45" s="93"/>
      <c r="J45" s="58">
        <f t="shared" si="0"/>
        <v>4</v>
      </c>
      <c r="K45" s="6" t="s">
        <v>448</v>
      </c>
      <c r="L45" s="7" t="s">
        <v>449</v>
      </c>
      <c r="M45" s="8" t="s">
        <v>2</v>
      </c>
      <c r="N45" s="9" t="s">
        <v>331</v>
      </c>
    </row>
    <row r="46" spans="1:14" ht="30" customHeight="1" x14ac:dyDescent="0.2">
      <c r="A46" s="144" t="s">
        <v>450</v>
      </c>
      <c r="B46" s="145"/>
      <c r="C46" s="145"/>
      <c r="D46" s="145"/>
      <c r="E46" s="145"/>
      <c r="F46" s="145"/>
      <c r="G46" s="145"/>
    </row>
    <row r="47" spans="1:14" ht="24" x14ac:dyDescent="0.2">
      <c r="A47" s="69"/>
      <c r="B47" s="68" t="s">
        <v>315</v>
      </c>
      <c r="C47" s="68" t="s">
        <v>316</v>
      </c>
      <c r="D47" s="67" t="s">
        <v>340</v>
      </c>
      <c r="E47" s="67" t="s">
        <v>341</v>
      </c>
      <c r="F47" s="67" t="s">
        <v>342</v>
      </c>
      <c r="G47" s="81" t="s">
        <v>317</v>
      </c>
    </row>
    <row r="48" spans="1:14" ht="60" x14ac:dyDescent="0.2">
      <c r="A48" s="27" t="s">
        <v>29</v>
      </c>
      <c r="B48" s="18" t="s">
        <v>451</v>
      </c>
      <c r="C48" s="18" t="s">
        <v>452</v>
      </c>
      <c r="D48" s="92"/>
      <c r="E48" s="91" t="s">
        <v>331</v>
      </c>
      <c r="F48" s="37"/>
      <c r="G48" s="93" t="s">
        <v>457</v>
      </c>
      <c r="J48" s="58">
        <f t="shared" si="0"/>
        <v>4</v>
      </c>
      <c r="K48" s="6" t="s">
        <v>458</v>
      </c>
      <c r="L48" s="7" t="s">
        <v>459</v>
      </c>
      <c r="M48" s="8" t="s">
        <v>460</v>
      </c>
      <c r="N48" s="9" t="s">
        <v>331</v>
      </c>
    </row>
    <row r="49" spans="1:14" ht="144" x14ac:dyDescent="0.2">
      <c r="A49" s="27" t="s">
        <v>30</v>
      </c>
      <c r="B49" s="18" t="s">
        <v>453</v>
      </c>
      <c r="C49" s="18" t="s">
        <v>454</v>
      </c>
      <c r="D49" s="90"/>
      <c r="E49" s="90" t="s">
        <v>331</v>
      </c>
      <c r="F49" s="54"/>
      <c r="G49" s="93"/>
      <c r="J49" s="58">
        <f t="shared" si="0"/>
        <v>4</v>
      </c>
      <c r="K49" s="6" t="s">
        <v>458</v>
      </c>
      <c r="L49" s="7" t="s">
        <v>459</v>
      </c>
      <c r="M49" s="8" t="s">
        <v>460</v>
      </c>
      <c r="N49" s="9" t="s">
        <v>331</v>
      </c>
    </row>
    <row r="50" spans="1:14" ht="96" x14ac:dyDescent="0.2">
      <c r="A50" s="27" t="s">
        <v>31</v>
      </c>
      <c r="B50" s="18" t="s">
        <v>455</v>
      </c>
      <c r="C50" s="18" t="s">
        <v>456</v>
      </c>
      <c r="D50" s="92"/>
      <c r="E50" s="91" t="s">
        <v>331</v>
      </c>
      <c r="F50" s="37"/>
      <c r="G50" s="93"/>
      <c r="J50" s="58">
        <f t="shared" si="0"/>
        <v>4</v>
      </c>
      <c r="K50" s="6" t="s">
        <v>332</v>
      </c>
      <c r="L50" s="7" t="s">
        <v>461</v>
      </c>
      <c r="M50" s="8" t="s">
        <v>2</v>
      </c>
      <c r="N50" s="9" t="s">
        <v>331</v>
      </c>
    </row>
    <row r="51" spans="1:14" ht="30.75" customHeight="1" x14ac:dyDescent="0.2">
      <c r="A51" s="144" t="s">
        <v>462</v>
      </c>
      <c r="B51" s="145"/>
      <c r="C51" s="145"/>
      <c r="D51" s="145"/>
      <c r="E51" s="145"/>
      <c r="F51" s="145"/>
      <c r="G51" s="145"/>
    </row>
    <row r="52" spans="1:14" ht="24" x14ac:dyDescent="0.2">
      <c r="A52" s="69"/>
      <c r="B52" s="68" t="s">
        <v>315</v>
      </c>
      <c r="C52" s="68" t="s">
        <v>316</v>
      </c>
      <c r="D52" s="67" t="s">
        <v>340</v>
      </c>
      <c r="E52" s="67" t="s">
        <v>341</v>
      </c>
      <c r="F52" s="67" t="s">
        <v>342</v>
      </c>
      <c r="G52" s="81" t="s">
        <v>317</v>
      </c>
    </row>
    <row r="53" spans="1:14" ht="120" x14ac:dyDescent="0.2">
      <c r="A53" s="27" t="s">
        <v>32</v>
      </c>
      <c r="B53" s="18" t="s">
        <v>463</v>
      </c>
      <c r="C53" s="18" t="s">
        <v>467</v>
      </c>
      <c r="D53" s="92"/>
      <c r="E53" s="91" t="s">
        <v>331</v>
      </c>
      <c r="F53" s="37"/>
      <c r="G53" s="93" t="s">
        <v>471</v>
      </c>
      <c r="J53" s="58">
        <f t="shared" si="0"/>
        <v>4</v>
      </c>
      <c r="K53" s="11" t="s">
        <v>80</v>
      </c>
      <c r="L53" s="7" t="s">
        <v>472</v>
      </c>
      <c r="M53" s="8" t="s">
        <v>473</v>
      </c>
      <c r="N53" s="9" t="s">
        <v>331</v>
      </c>
    </row>
    <row r="54" spans="1:14" ht="132" x14ac:dyDescent="0.2">
      <c r="A54" s="27" t="s">
        <v>33</v>
      </c>
      <c r="B54" s="18" t="s">
        <v>464</v>
      </c>
      <c r="C54" s="18" t="s">
        <v>468</v>
      </c>
      <c r="D54" s="90"/>
      <c r="E54" s="91" t="s">
        <v>331</v>
      </c>
      <c r="F54" s="54"/>
      <c r="G54" s="93"/>
      <c r="J54" s="58">
        <f t="shared" si="0"/>
        <v>4</v>
      </c>
      <c r="K54" s="6" t="s">
        <v>474</v>
      </c>
      <c r="L54" s="7" t="s">
        <v>479</v>
      </c>
      <c r="M54" s="8" t="s">
        <v>475</v>
      </c>
      <c r="N54" s="9" t="s">
        <v>331</v>
      </c>
    </row>
    <row r="55" spans="1:14" ht="72" x14ac:dyDescent="0.2">
      <c r="A55" s="27" t="s">
        <v>34</v>
      </c>
      <c r="B55" s="18" t="s">
        <v>465</v>
      </c>
      <c r="C55" s="18" t="s">
        <v>469</v>
      </c>
      <c r="D55" s="92"/>
      <c r="E55" s="91" t="s">
        <v>331</v>
      </c>
      <c r="F55" s="37"/>
      <c r="G55" s="93"/>
      <c r="J55" s="58">
        <f t="shared" ref="J55:J101" si="1">_xlfn.SWITCH(E55,K55,1,L55,2,M55,3,N55,4)</f>
        <v>4</v>
      </c>
      <c r="K55" s="6" t="s">
        <v>476</v>
      </c>
      <c r="L55" s="7" t="s">
        <v>477</v>
      </c>
      <c r="M55" s="8" t="s">
        <v>478</v>
      </c>
      <c r="N55" s="9" t="s">
        <v>331</v>
      </c>
    </row>
    <row r="56" spans="1:14" ht="60" x14ac:dyDescent="0.2">
      <c r="A56" s="71" t="s">
        <v>35</v>
      </c>
      <c r="B56" s="20" t="s">
        <v>466</v>
      </c>
      <c r="C56" s="20" t="s">
        <v>470</v>
      </c>
      <c r="D56" s="94"/>
      <c r="E56" s="95" t="s">
        <v>331</v>
      </c>
      <c r="F56" s="39"/>
      <c r="G56" s="96"/>
      <c r="J56" s="58">
        <f t="shared" si="1"/>
        <v>4</v>
      </c>
      <c r="K56" s="6" t="s">
        <v>480</v>
      </c>
      <c r="L56" s="7" t="s">
        <v>481</v>
      </c>
      <c r="M56" s="8" t="s">
        <v>2</v>
      </c>
      <c r="N56" s="9" t="s">
        <v>331</v>
      </c>
    </row>
    <row r="57" spans="1:14" x14ac:dyDescent="0.2">
      <c r="A57" s="146"/>
      <c r="B57" s="146"/>
      <c r="C57" s="146"/>
      <c r="D57" s="146"/>
      <c r="E57" s="146"/>
      <c r="F57" s="146"/>
      <c r="G57" s="146"/>
    </row>
    <row r="58" spans="1:14" x14ac:dyDescent="0.2">
      <c r="A58" s="147"/>
      <c r="B58" s="147"/>
      <c r="C58" s="147"/>
      <c r="D58" s="147"/>
      <c r="E58" s="147"/>
      <c r="F58" s="147"/>
      <c r="G58" s="147"/>
    </row>
    <row r="59" spans="1:14" ht="15.75" x14ac:dyDescent="0.2">
      <c r="A59" s="159" t="s">
        <v>482</v>
      </c>
      <c r="B59" s="159"/>
      <c r="C59" s="159"/>
      <c r="D59" s="159"/>
      <c r="E59" s="159"/>
      <c r="F59" s="159"/>
      <c r="G59" s="159"/>
    </row>
    <row r="60" spans="1:14" ht="30" customHeight="1" x14ac:dyDescent="0.2">
      <c r="A60" s="144" t="s">
        <v>483</v>
      </c>
      <c r="B60" s="145"/>
      <c r="C60" s="145"/>
      <c r="D60" s="145"/>
      <c r="E60" s="145"/>
      <c r="F60" s="145"/>
      <c r="G60" s="145"/>
    </row>
    <row r="61" spans="1:14" ht="24" x14ac:dyDescent="0.2">
      <c r="A61" s="69"/>
      <c r="B61" s="68" t="s">
        <v>315</v>
      </c>
      <c r="C61" s="68" t="s">
        <v>316</v>
      </c>
      <c r="D61" s="67" t="s">
        <v>340</v>
      </c>
      <c r="E61" s="67" t="s">
        <v>341</v>
      </c>
      <c r="F61" s="67" t="s">
        <v>342</v>
      </c>
      <c r="G61" s="81" t="s">
        <v>317</v>
      </c>
    </row>
    <row r="62" spans="1:14" ht="84" x14ac:dyDescent="0.2">
      <c r="A62" s="27" t="s">
        <v>36</v>
      </c>
      <c r="B62" s="18" t="s">
        <v>484</v>
      </c>
      <c r="C62" s="18" t="s">
        <v>485</v>
      </c>
      <c r="D62" s="90"/>
      <c r="E62" s="91" t="s">
        <v>331</v>
      </c>
      <c r="F62" s="54"/>
      <c r="G62" s="93" t="s">
        <v>496</v>
      </c>
      <c r="J62" s="58">
        <f t="shared" si="1"/>
        <v>4</v>
      </c>
      <c r="K62" s="6" t="s">
        <v>332</v>
      </c>
      <c r="L62" s="7" t="s">
        <v>497</v>
      </c>
      <c r="M62" s="8" t="s">
        <v>2</v>
      </c>
      <c r="N62" s="9" t="s">
        <v>331</v>
      </c>
    </row>
    <row r="63" spans="1:14" ht="76.5" customHeight="1" x14ac:dyDescent="0.2">
      <c r="A63" s="27" t="s">
        <v>37</v>
      </c>
      <c r="B63" s="18" t="s">
        <v>486</v>
      </c>
      <c r="C63" s="18" t="s">
        <v>487</v>
      </c>
      <c r="D63" s="92"/>
      <c r="E63" s="91" t="s">
        <v>331</v>
      </c>
      <c r="F63" s="37"/>
      <c r="G63" s="99"/>
      <c r="J63" s="58">
        <f t="shared" si="1"/>
        <v>4</v>
      </c>
      <c r="K63" s="6" t="s">
        <v>498</v>
      </c>
      <c r="L63" s="7" t="s">
        <v>499</v>
      </c>
      <c r="M63" s="8" t="s">
        <v>2</v>
      </c>
      <c r="N63" s="9" t="s">
        <v>331</v>
      </c>
    </row>
    <row r="64" spans="1:14" ht="114.75" customHeight="1" x14ac:dyDescent="0.2">
      <c r="A64" s="27" t="s">
        <v>38</v>
      </c>
      <c r="B64" s="18" t="s">
        <v>488</v>
      </c>
      <c r="C64" s="18" t="s">
        <v>489</v>
      </c>
      <c r="D64" s="92"/>
      <c r="E64" s="91" t="s">
        <v>331</v>
      </c>
      <c r="F64" s="37"/>
      <c r="G64" s="93"/>
      <c r="J64" s="58">
        <f t="shared" si="1"/>
        <v>4</v>
      </c>
      <c r="K64" s="6" t="s">
        <v>500</v>
      </c>
      <c r="L64" s="7" t="s">
        <v>501</v>
      </c>
      <c r="M64" s="8" t="s">
        <v>2</v>
      </c>
      <c r="N64" s="9" t="s">
        <v>331</v>
      </c>
    </row>
    <row r="65" spans="1:14" ht="132" x14ac:dyDescent="0.2">
      <c r="A65" s="27" t="s">
        <v>39</v>
      </c>
      <c r="B65" s="18" t="s">
        <v>490</v>
      </c>
      <c r="C65" s="18" t="s">
        <v>491</v>
      </c>
      <c r="D65" s="92"/>
      <c r="E65" s="91" t="s">
        <v>331</v>
      </c>
      <c r="F65" s="37"/>
      <c r="G65" s="93"/>
      <c r="J65" s="58">
        <f t="shared" si="1"/>
        <v>4</v>
      </c>
      <c r="K65" s="6" t="s">
        <v>423</v>
      </c>
      <c r="L65" s="7" t="s">
        <v>502</v>
      </c>
      <c r="M65" s="8" t="s">
        <v>2</v>
      </c>
      <c r="N65" s="9" t="s">
        <v>331</v>
      </c>
    </row>
    <row r="66" spans="1:14" ht="82.5" customHeight="1" x14ac:dyDescent="0.2">
      <c r="A66" s="27" t="s">
        <v>40</v>
      </c>
      <c r="B66" s="20" t="s">
        <v>492</v>
      </c>
      <c r="C66" s="20" t="s">
        <v>493</v>
      </c>
      <c r="D66" s="94"/>
      <c r="E66" s="95" t="s">
        <v>331</v>
      </c>
      <c r="F66" s="39"/>
      <c r="G66" s="93"/>
      <c r="J66" s="58">
        <f t="shared" si="1"/>
        <v>4</v>
      </c>
      <c r="K66" s="6" t="s">
        <v>503</v>
      </c>
      <c r="L66" s="7" t="s">
        <v>504</v>
      </c>
      <c r="M66" s="8" t="s">
        <v>2</v>
      </c>
      <c r="N66" s="9" t="s">
        <v>331</v>
      </c>
    </row>
    <row r="67" spans="1:14" ht="102.75" customHeight="1" x14ac:dyDescent="0.2">
      <c r="A67" s="27" t="s">
        <v>41</v>
      </c>
      <c r="B67" s="18" t="s">
        <v>494</v>
      </c>
      <c r="C67" s="73" t="s">
        <v>495</v>
      </c>
      <c r="D67" s="97"/>
      <c r="E67" s="98" t="s">
        <v>331</v>
      </c>
      <c r="F67" s="74"/>
      <c r="G67" s="93"/>
      <c r="J67" s="58" t="e">
        <f t="shared" si="1"/>
        <v>#N/A</v>
      </c>
      <c r="K67" s="6" t="s">
        <v>423</v>
      </c>
      <c r="L67" s="7" t="s">
        <v>505</v>
      </c>
      <c r="M67" s="8" t="s">
        <v>2</v>
      </c>
      <c r="N67" s="9" t="s">
        <v>506</v>
      </c>
    </row>
    <row r="68" spans="1:14" ht="30" customHeight="1" x14ac:dyDescent="0.2">
      <c r="A68" s="144" t="s">
        <v>507</v>
      </c>
      <c r="B68" s="145"/>
      <c r="C68" s="145"/>
      <c r="D68" s="145"/>
      <c r="E68" s="145"/>
      <c r="F68" s="145"/>
      <c r="G68" s="145"/>
    </row>
    <row r="69" spans="1:14" ht="24" x14ac:dyDescent="0.2">
      <c r="A69" s="69"/>
      <c r="B69" s="68" t="s">
        <v>315</v>
      </c>
      <c r="C69" s="68" t="s">
        <v>316</v>
      </c>
      <c r="D69" s="67" t="s">
        <v>340</v>
      </c>
      <c r="E69" s="67" t="s">
        <v>341</v>
      </c>
      <c r="F69" s="67" t="s">
        <v>342</v>
      </c>
      <c r="G69" s="81" t="s">
        <v>317</v>
      </c>
    </row>
    <row r="70" spans="1:14" ht="204" x14ac:dyDescent="0.2">
      <c r="A70" s="27" t="s">
        <v>42</v>
      </c>
      <c r="B70" s="18" t="s">
        <v>508</v>
      </c>
      <c r="C70" s="18" t="s">
        <v>512</v>
      </c>
      <c r="D70" s="90"/>
      <c r="E70" s="90" t="s">
        <v>331</v>
      </c>
      <c r="F70" s="54"/>
      <c r="G70" s="93" t="s">
        <v>516</v>
      </c>
      <c r="J70" s="58">
        <f t="shared" si="1"/>
        <v>4</v>
      </c>
      <c r="K70" s="6" t="s">
        <v>518</v>
      </c>
      <c r="L70" s="7" t="s">
        <v>519</v>
      </c>
      <c r="M70" s="8" t="s">
        <v>520</v>
      </c>
      <c r="N70" s="9" t="s">
        <v>331</v>
      </c>
    </row>
    <row r="71" spans="1:14" ht="72" x14ac:dyDescent="0.2">
      <c r="A71" s="27" t="s">
        <v>43</v>
      </c>
      <c r="B71" s="18" t="s">
        <v>509</v>
      </c>
      <c r="C71" s="18" t="s">
        <v>513</v>
      </c>
      <c r="D71" s="90"/>
      <c r="E71" s="90" t="s">
        <v>331</v>
      </c>
      <c r="F71" s="54"/>
      <c r="G71" s="93" t="s">
        <v>517</v>
      </c>
      <c r="J71" s="58">
        <f t="shared" si="1"/>
        <v>4</v>
      </c>
      <c r="K71" s="6" t="s">
        <v>332</v>
      </c>
      <c r="L71" s="7" t="s">
        <v>521</v>
      </c>
      <c r="M71" s="8" t="s">
        <v>2</v>
      </c>
      <c r="N71" s="9" t="s">
        <v>331</v>
      </c>
    </row>
    <row r="72" spans="1:14" ht="108" x14ac:dyDescent="0.2">
      <c r="A72" s="27" t="s">
        <v>44</v>
      </c>
      <c r="B72" s="18" t="s">
        <v>510</v>
      </c>
      <c r="C72" s="18" t="s">
        <v>514</v>
      </c>
      <c r="D72" s="92"/>
      <c r="E72" s="91" t="s">
        <v>331</v>
      </c>
      <c r="F72" s="37"/>
      <c r="G72" s="93"/>
      <c r="J72" s="58">
        <f t="shared" si="1"/>
        <v>4</v>
      </c>
      <c r="K72" s="6" t="s">
        <v>522</v>
      </c>
      <c r="L72" s="7" t="s">
        <v>523</v>
      </c>
      <c r="M72" s="8" t="s">
        <v>2</v>
      </c>
      <c r="N72" s="9" t="s">
        <v>331</v>
      </c>
    </row>
    <row r="73" spans="1:14" ht="84" x14ac:dyDescent="0.2">
      <c r="A73" s="19" t="s">
        <v>45</v>
      </c>
      <c r="B73" s="18" t="s">
        <v>511</v>
      </c>
      <c r="C73" s="18" t="s">
        <v>515</v>
      </c>
      <c r="D73" s="92"/>
      <c r="E73" s="91" t="s">
        <v>331</v>
      </c>
      <c r="F73" s="37"/>
      <c r="G73" s="99"/>
      <c r="J73" s="58">
        <f t="shared" si="1"/>
        <v>4</v>
      </c>
      <c r="K73" s="6" t="s">
        <v>332</v>
      </c>
      <c r="L73" s="7" t="s">
        <v>524</v>
      </c>
      <c r="M73" s="8" t="s">
        <v>447</v>
      </c>
      <c r="N73" s="9" t="s">
        <v>331</v>
      </c>
    </row>
    <row r="74" spans="1:14" ht="30" customHeight="1" x14ac:dyDescent="0.2">
      <c r="A74" s="144" t="s">
        <v>525</v>
      </c>
      <c r="B74" s="145"/>
      <c r="C74" s="145"/>
      <c r="D74" s="145"/>
      <c r="E74" s="145"/>
      <c r="F74" s="145"/>
      <c r="G74" s="145"/>
    </row>
    <row r="75" spans="1:14" ht="24" x14ac:dyDescent="0.2">
      <c r="A75" s="69"/>
      <c r="B75" s="68" t="s">
        <v>315</v>
      </c>
      <c r="C75" s="68" t="s">
        <v>316</v>
      </c>
      <c r="D75" s="67" t="s">
        <v>340</v>
      </c>
      <c r="E75" s="67" t="s">
        <v>341</v>
      </c>
      <c r="F75" s="67" t="s">
        <v>342</v>
      </c>
      <c r="G75" s="81" t="s">
        <v>317</v>
      </c>
    </row>
    <row r="76" spans="1:14" ht="60" x14ac:dyDescent="0.2">
      <c r="A76" s="27" t="s">
        <v>46</v>
      </c>
      <c r="B76" s="18" t="s">
        <v>526</v>
      </c>
      <c r="C76" s="18" t="s">
        <v>529</v>
      </c>
      <c r="D76" s="90"/>
      <c r="E76" s="90" t="s">
        <v>331</v>
      </c>
      <c r="F76" s="54"/>
      <c r="G76" s="93" t="s">
        <v>532</v>
      </c>
      <c r="J76" s="58">
        <f t="shared" si="1"/>
        <v>4</v>
      </c>
      <c r="K76" s="6" t="s">
        <v>534</v>
      </c>
      <c r="L76" s="7" t="s">
        <v>535</v>
      </c>
      <c r="M76" s="8" t="s">
        <v>536</v>
      </c>
      <c r="N76" s="9" t="s">
        <v>331</v>
      </c>
    </row>
    <row r="77" spans="1:14" ht="48" x14ac:dyDescent="0.2">
      <c r="A77" s="27" t="s">
        <v>47</v>
      </c>
      <c r="B77" s="18" t="s">
        <v>527</v>
      </c>
      <c r="C77" s="18" t="s">
        <v>530</v>
      </c>
      <c r="D77" s="92"/>
      <c r="E77" s="91" t="s">
        <v>331</v>
      </c>
      <c r="F77" s="37"/>
      <c r="G77" s="93"/>
      <c r="J77" s="58">
        <f t="shared" si="1"/>
        <v>4</v>
      </c>
      <c r="K77" s="6" t="s">
        <v>537</v>
      </c>
      <c r="L77" s="7" t="s">
        <v>538</v>
      </c>
      <c r="M77" s="8" t="s">
        <v>2</v>
      </c>
      <c r="N77" s="10" t="s">
        <v>331</v>
      </c>
    </row>
    <row r="78" spans="1:14" ht="96" x14ac:dyDescent="0.2">
      <c r="A78" s="27" t="s">
        <v>48</v>
      </c>
      <c r="B78" s="18" t="s">
        <v>528</v>
      </c>
      <c r="C78" s="18" t="s">
        <v>531</v>
      </c>
      <c r="D78" s="92"/>
      <c r="E78" s="91" t="s">
        <v>331</v>
      </c>
      <c r="F78" s="37"/>
      <c r="G78" s="93" t="s">
        <v>533</v>
      </c>
      <c r="J78" s="58">
        <f t="shared" si="1"/>
        <v>4</v>
      </c>
      <c r="K78" s="6" t="s">
        <v>539</v>
      </c>
      <c r="L78" s="7" t="s">
        <v>540</v>
      </c>
      <c r="M78" s="8" t="s">
        <v>2</v>
      </c>
      <c r="N78" s="9" t="s">
        <v>331</v>
      </c>
    </row>
    <row r="79" spans="1:14" ht="30" customHeight="1" x14ac:dyDescent="0.2">
      <c r="A79" s="144" t="s">
        <v>541</v>
      </c>
      <c r="B79" s="145"/>
      <c r="C79" s="145"/>
      <c r="D79" s="145"/>
      <c r="E79" s="145"/>
      <c r="F79" s="145"/>
      <c r="G79" s="145"/>
    </row>
    <row r="80" spans="1:14" ht="24" x14ac:dyDescent="0.2">
      <c r="A80" s="69"/>
      <c r="B80" s="68" t="s">
        <v>315</v>
      </c>
      <c r="C80" s="68" t="s">
        <v>316</v>
      </c>
      <c r="D80" s="67" t="s">
        <v>340</v>
      </c>
      <c r="E80" s="67" t="s">
        <v>341</v>
      </c>
      <c r="F80" s="67" t="s">
        <v>342</v>
      </c>
      <c r="G80" s="81" t="s">
        <v>317</v>
      </c>
    </row>
    <row r="81" spans="1:14" ht="96" x14ac:dyDescent="0.2">
      <c r="A81" s="23" t="s">
        <v>49</v>
      </c>
      <c r="B81" s="18" t="s">
        <v>542</v>
      </c>
      <c r="C81" s="18" t="s">
        <v>543</v>
      </c>
      <c r="D81" s="90"/>
      <c r="E81" s="90" t="s">
        <v>331</v>
      </c>
      <c r="F81" s="54"/>
      <c r="G81" s="93" t="s">
        <v>550</v>
      </c>
      <c r="J81" s="58">
        <f t="shared" si="1"/>
        <v>4</v>
      </c>
      <c r="K81" s="6" t="s">
        <v>552</v>
      </c>
      <c r="L81" s="7" t="s">
        <v>553</v>
      </c>
      <c r="M81" s="8" t="s">
        <v>554</v>
      </c>
      <c r="N81" s="9" t="s">
        <v>331</v>
      </c>
    </row>
    <row r="82" spans="1:14" ht="96" x14ac:dyDescent="0.2">
      <c r="A82" s="23" t="s">
        <v>50</v>
      </c>
      <c r="B82" s="18" t="s">
        <v>544</v>
      </c>
      <c r="C82" s="18" t="s">
        <v>545</v>
      </c>
      <c r="D82" s="92"/>
      <c r="E82" s="91" t="s">
        <v>331</v>
      </c>
      <c r="F82" s="37"/>
      <c r="G82" s="148" t="s">
        <v>551</v>
      </c>
      <c r="J82" s="58">
        <f t="shared" si="1"/>
        <v>4</v>
      </c>
      <c r="K82" s="6" t="s">
        <v>555</v>
      </c>
      <c r="L82" s="7" t="s">
        <v>356</v>
      </c>
      <c r="M82" s="8" t="s">
        <v>2</v>
      </c>
      <c r="N82" s="9" t="s">
        <v>331</v>
      </c>
    </row>
    <row r="83" spans="1:14" ht="84" x14ac:dyDescent="0.2">
      <c r="A83" s="23" t="s">
        <v>51</v>
      </c>
      <c r="B83" s="18" t="s">
        <v>546</v>
      </c>
      <c r="C83" s="18" t="s">
        <v>547</v>
      </c>
      <c r="D83" s="92"/>
      <c r="E83" s="91" t="s">
        <v>331</v>
      </c>
      <c r="F83" s="37"/>
      <c r="G83" s="148"/>
      <c r="J83" s="58">
        <f t="shared" si="1"/>
        <v>4</v>
      </c>
      <c r="K83" s="12" t="s">
        <v>556</v>
      </c>
      <c r="L83" s="13" t="s">
        <v>557</v>
      </c>
      <c r="M83" s="14" t="s">
        <v>2</v>
      </c>
      <c r="N83" s="15" t="s">
        <v>331</v>
      </c>
    </row>
    <row r="84" spans="1:14" ht="60" x14ac:dyDescent="0.2">
      <c r="A84" s="23" t="s">
        <v>52</v>
      </c>
      <c r="B84" s="18" t="s">
        <v>548</v>
      </c>
      <c r="C84" s="18" t="s">
        <v>549</v>
      </c>
      <c r="D84" s="92"/>
      <c r="E84" s="91" t="s">
        <v>331</v>
      </c>
      <c r="F84" s="37"/>
      <c r="G84" s="148"/>
      <c r="J84" s="58">
        <f t="shared" si="1"/>
        <v>4</v>
      </c>
      <c r="K84" s="12" t="s">
        <v>558</v>
      </c>
      <c r="L84" s="13" t="s">
        <v>559</v>
      </c>
      <c r="M84" s="14" t="s">
        <v>2</v>
      </c>
      <c r="N84" s="15" t="s">
        <v>331</v>
      </c>
    </row>
    <row r="85" spans="1:14" ht="30" customHeight="1" x14ac:dyDescent="0.2">
      <c r="A85" s="149" t="s">
        <v>560</v>
      </c>
      <c r="B85" s="149"/>
      <c r="C85" s="149"/>
      <c r="D85" s="149"/>
      <c r="E85" s="149"/>
      <c r="F85" s="149"/>
      <c r="G85" s="149"/>
    </row>
    <row r="86" spans="1:14" ht="24" x14ac:dyDescent="0.2">
      <c r="A86" s="69"/>
      <c r="B86" s="68" t="s">
        <v>315</v>
      </c>
      <c r="C86" s="68" t="s">
        <v>316</v>
      </c>
      <c r="D86" s="67" t="s">
        <v>340</v>
      </c>
      <c r="E86" s="67" t="s">
        <v>341</v>
      </c>
      <c r="F86" s="67" t="s">
        <v>342</v>
      </c>
      <c r="G86" s="81" t="s">
        <v>317</v>
      </c>
    </row>
    <row r="87" spans="1:14" ht="48" x14ac:dyDescent="0.2">
      <c r="A87" s="23" t="s">
        <v>53</v>
      </c>
      <c r="B87" s="18" t="s">
        <v>561</v>
      </c>
      <c r="C87" s="18" t="s">
        <v>562</v>
      </c>
      <c r="D87" s="92"/>
      <c r="E87" s="91" t="s">
        <v>331</v>
      </c>
      <c r="F87" s="37"/>
      <c r="G87" s="93" t="s">
        <v>551</v>
      </c>
      <c r="J87" s="58">
        <f t="shared" si="1"/>
        <v>4</v>
      </c>
      <c r="K87" s="6" t="s">
        <v>566</v>
      </c>
      <c r="L87" s="7" t="s">
        <v>356</v>
      </c>
      <c r="M87" s="8" t="s">
        <v>2</v>
      </c>
      <c r="N87" s="10" t="s">
        <v>331</v>
      </c>
    </row>
    <row r="88" spans="1:14" ht="48" x14ac:dyDescent="0.2">
      <c r="A88" s="23" t="s">
        <v>54</v>
      </c>
      <c r="B88" s="28" t="s">
        <v>563</v>
      </c>
      <c r="C88" s="28" t="s">
        <v>564</v>
      </c>
      <c r="D88" s="100"/>
      <c r="E88" s="101" t="s">
        <v>331</v>
      </c>
      <c r="F88" s="75"/>
      <c r="G88" s="93" t="s">
        <v>565</v>
      </c>
      <c r="J88" s="58">
        <f t="shared" si="1"/>
        <v>4</v>
      </c>
      <c r="K88" s="6" t="s">
        <v>566</v>
      </c>
      <c r="L88" s="7" t="s">
        <v>356</v>
      </c>
      <c r="M88" s="8" t="s">
        <v>2</v>
      </c>
      <c r="N88" s="10" t="s">
        <v>331</v>
      </c>
    </row>
    <row r="89" spans="1:14" x14ac:dyDescent="0.2">
      <c r="A89" s="146"/>
      <c r="B89" s="146"/>
      <c r="C89" s="146"/>
      <c r="D89" s="146"/>
      <c r="E89" s="146"/>
      <c r="F89" s="146"/>
      <c r="G89" s="146"/>
    </row>
    <row r="90" spans="1:14" ht="15.75" x14ac:dyDescent="0.2">
      <c r="A90" s="141" t="s">
        <v>567</v>
      </c>
      <c r="B90" s="142"/>
      <c r="C90" s="142"/>
      <c r="D90" s="142"/>
      <c r="E90" s="142"/>
      <c r="F90" s="142"/>
      <c r="G90" s="143"/>
    </row>
    <row r="91" spans="1:14" ht="30" customHeight="1" x14ac:dyDescent="0.2">
      <c r="A91" s="144" t="s">
        <v>568</v>
      </c>
      <c r="B91" s="145"/>
      <c r="C91" s="145"/>
      <c r="D91" s="145"/>
      <c r="E91" s="145"/>
      <c r="F91" s="145"/>
      <c r="G91" s="145"/>
    </row>
    <row r="92" spans="1:14" ht="24" x14ac:dyDescent="0.2">
      <c r="A92" s="69"/>
      <c r="B92" s="68" t="s">
        <v>315</v>
      </c>
      <c r="C92" s="68" t="s">
        <v>316</v>
      </c>
      <c r="D92" s="67" t="s">
        <v>340</v>
      </c>
      <c r="E92" s="67" t="s">
        <v>341</v>
      </c>
      <c r="F92" s="67" t="s">
        <v>342</v>
      </c>
      <c r="G92" s="81" t="s">
        <v>317</v>
      </c>
    </row>
    <row r="93" spans="1:14" ht="96" x14ac:dyDescent="0.2">
      <c r="A93" s="23" t="s">
        <v>55</v>
      </c>
      <c r="B93" s="18" t="s">
        <v>569</v>
      </c>
      <c r="C93" s="18" t="s">
        <v>570</v>
      </c>
      <c r="D93" s="92"/>
      <c r="E93" s="91" t="s">
        <v>331</v>
      </c>
      <c r="F93" s="37"/>
      <c r="G93" s="93" t="s">
        <v>573</v>
      </c>
      <c r="J93" s="58">
        <f t="shared" si="1"/>
        <v>4</v>
      </c>
      <c r="K93" s="6" t="s">
        <v>574</v>
      </c>
      <c r="L93" s="7" t="s">
        <v>540</v>
      </c>
      <c r="M93" s="8" t="s">
        <v>2</v>
      </c>
      <c r="N93" s="9" t="s">
        <v>331</v>
      </c>
    </row>
    <row r="94" spans="1:14" ht="84" x14ac:dyDescent="0.2">
      <c r="A94" s="23" t="s">
        <v>56</v>
      </c>
      <c r="B94" s="18" t="s">
        <v>571</v>
      </c>
      <c r="C94" s="18" t="s">
        <v>572</v>
      </c>
      <c r="D94" s="92"/>
      <c r="E94" s="91" t="s">
        <v>331</v>
      </c>
      <c r="F94" s="37"/>
      <c r="G94" s="93" t="s">
        <v>551</v>
      </c>
      <c r="J94" s="58">
        <f t="shared" si="1"/>
        <v>4</v>
      </c>
      <c r="K94" s="6" t="s">
        <v>332</v>
      </c>
      <c r="L94" s="7" t="s">
        <v>575</v>
      </c>
      <c r="M94" s="8" t="s">
        <v>2</v>
      </c>
      <c r="N94" s="9" t="s">
        <v>331</v>
      </c>
    </row>
    <row r="95" spans="1:14" ht="30" customHeight="1" x14ac:dyDescent="0.2">
      <c r="A95" s="136" t="s">
        <v>576</v>
      </c>
      <c r="B95" s="137"/>
      <c r="C95" s="137"/>
      <c r="D95" s="137"/>
      <c r="E95" s="137"/>
      <c r="F95" s="137"/>
      <c r="G95" s="138"/>
    </row>
    <row r="96" spans="1:14" ht="24" x14ac:dyDescent="0.2">
      <c r="A96" s="69"/>
      <c r="B96" s="68" t="s">
        <v>315</v>
      </c>
      <c r="C96" s="68" t="s">
        <v>316</v>
      </c>
      <c r="D96" s="67" t="s">
        <v>340</v>
      </c>
      <c r="E96" s="67" t="s">
        <v>341</v>
      </c>
      <c r="F96" s="67" t="s">
        <v>342</v>
      </c>
      <c r="G96" s="81" t="s">
        <v>317</v>
      </c>
    </row>
    <row r="97" spans="1:14" ht="84" x14ac:dyDescent="0.2">
      <c r="A97" s="23" t="s">
        <v>57</v>
      </c>
      <c r="B97" s="18" t="s">
        <v>577</v>
      </c>
      <c r="C97" s="18" t="s">
        <v>578</v>
      </c>
      <c r="D97" s="92"/>
      <c r="E97" s="91" t="s">
        <v>331</v>
      </c>
      <c r="F97" s="37"/>
      <c r="G97" s="93" t="s">
        <v>587</v>
      </c>
      <c r="J97" s="58">
        <f t="shared" si="1"/>
        <v>4</v>
      </c>
      <c r="K97" s="6" t="s">
        <v>592</v>
      </c>
      <c r="L97" s="7" t="s">
        <v>593</v>
      </c>
      <c r="M97" s="8" t="s">
        <v>336</v>
      </c>
      <c r="N97" s="9" t="s">
        <v>331</v>
      </c>
    </row>
    <row r="98" spans="1:14" ht="84" x14ac:dyDescent="0.2">
      <c r="A98" s="23" t="s">
        <v>58</v>
      </c>
      <c r="B98" s="18" t="s">
        <v>579</v>
      </c>
      <c r="C98" s="18" t="s">
        <v>580</v>
      </c>
      <c r="D98" s="90"/>
      <c r="E98" s="91" t="s">
        <v>331</v>
      </c>
      <c r="F98" s="54"/>
      <c r="G98" s="93" t="s">
        <v>588</v>
      </c>
      <c r="J98" s="58">
        <f t="shared" si="1"/>
        <v>4</v>
      </c>
      <c r="K98" s="6" t="s">
        <v>594</v>
      </c>
      <c r="L98" s="7" t="s">
        <v>595</v>
      </c>
      <c r="M98" s="8" t="s">
        <v>596</v>
      </c>
      <c r="N98" s="9" t="s">
        <v>331</v>
      </c>
    </row>
    <row r="99" spans="1:14" ht="60" x14ac:dyDescent="0.2">
      <c r="A99" s="23" t="s">
        <v>59</v>
      </c>
      <c r="B99" s="18" t="s">
        <v>581</v>
      </c>
      <c r="C99" s="18" t="s">
        <v>582</v>
      </c>
      <c r="D99" s="92"/>
      <c r="E99" s="91" t="s">
        <v>429</v>
      </c>
      <c r="F99" s="37"/>
      <c r="G99" s="93" t="s">
        <v>589</v>
      </c>
      <c r="J99" s="58">
        <f t="shared" si="1"/>
        <v>4</v>
      </c>
      <c r="K99" s="6" t="s">
        <v>597</v>
      </c>
      <c r="L99" s="7" t="s">
        <v>598</v>
      </c>
      <c r="M99" s="8" t="s">
        <v>447</v>
      </c>
      <c r="N99" s="10" t="s">
        <v>429</v>
      </c>
    </row>
    <row r="100" spans="1:14" ht="60" x14ac:dyDescent="0.2">
      <c r="A100" s="23" t="s">
        <v>60</v>
      </c>
      <c r="B100" s="18" t="s">
        <v>583</v>
      </c>
      <c r="C100" s="18" t="s">
        <v>584</v>
      </c>
      <c r="D100" s="92"/>
      <c r="E100" s="91" t="s">
        <v>331</v>
      </c>
      <c r="F100" s="37"/>
      <c r="G100" s="93" t="s">
        <v>590</v>
      </c>
      <c r="J100" s="58">
        <f t="shared" si="1"/>
        <v>4</v>
      </c>
      <c r="K100" s="6" t="s">
        <v>332</v>
      </c>
      <c r="L100" s="7" t="s">
        <v>599</v>
      </c>
      <c r="M100" s="8" t="s">
        <v>2</v>
      </c>
      <c r="N100" s="10" t="s">
        <v>331</v>
      </c>
    </row>
    <row r="101" spans="1:14" ht="132" x14ac:dyDescent="0.2">
      <c r="A101" s="23" t="s">
        <v>61</v>
      </c>
      <c r="B101" s="18" t="s">
        <v>585</v>
      </c>
      <c r="C101" s="18" t="s">
        <v>586</v>
      </c>
      <c r="D101" s="92"/>
      <c r="E101" s="91" t="s">
        <v>331</v>
      </c>
      <c r="F101" s="37"/>
      <c r="G101" s="93" t="s">
        <v>591</v>
      </c>
      <c r="J101" s="58">
        <f t="shared" si="1"/>
        <v>4</v>
      </c>
      <c r="K101" s="6" t="s">
        <v>600</v>
      </c>
      <c r="L101" s="7" t="s">
        <v>601</v>
      </c>
      <c r="M101" s="8" t="s">
        <v>2</v>
      </c>
      <c r="N101" s="10" t="s">
        <v>331</v>
      </c>
    </row>
    <row r="102" spans="1:14" x14ac:dyDescent="0.2">
      <c r="A102" s="63"/>
    </row>
    <row r="103" spans="1:14" x14ac:dyDescent="0.2">
      <c r="A103" s="63"/>
    </row>
  </sheetData>
  <sheetProtection algorithmName="SHA-512" hashValue="PM25Remw8w8oSqQH7/4B2WzE53HagPdiuwZiiQFv3A+7lEinvQCzlUd0lXzxtr1vUja0apTwPClAPJsNP18bRA==" saltValue="i9neA4n09VFAkifO3uI4Fg==" spinCount="100000" sheet="1" objects="1" scenarios="1"/>
  <mergeCells count="26">
    <mergeCell ref="A18:G18"/>
    <mergeCell ref="A60:G60"/>
    <mergeCell ref="A59:G59"/>
    <mergeCell ref="A19:G19"/>
    <mergeCell ref="A20:G20"/>
    <mergeCell ref="A68:G68"/>
    <mergeCell ref="A28:G28"/>
    <mergeCell ref="A38:G38"/>
    <mergeCell ref="A39:G39"/>
    <mergeCell ref="A40:G40"/>
    <mergeCell ref="A95:G95"/>
    <mergeCell ref="A1:G1"/>
    <mergeCell ref="A2:G2"/>
    <mergeCell ref="A4:G4"/>
    <mergeCell ref="A51:G51"/>
    <mergeCell ref="A57:G58"/>
    <mergeCell ref="G82:G84"/>
    <mergeCell ref="A85:G85"/>
    <mergeCell ref="A74:G74"/>
    <mergeCell ref="A91:G91"/>
    <mergeCell ref="A89:G89"/>
    <mergeCell ref="A90:G90"/>
    <mergeCell ref="A46:G46"/>
    <mergeCell ref="A5:G5"/>
    <mergeCell ref="A11:G11"/>
    <mergeCell ref="A79:G79"/>
  </mergeCells>
  <conditionalFormatting sqref="F7:F10 F13:F17 F22:F27 F30:F37 F42:F45 F48:F50 F53:F56 F62:F67 F70:F73 F76:F78 F81:F84 F87:F88 F93:F94 F97:F101">
    <cfRule type="expression" dxfId="92" priority="1">
      <formula>$J7=3</formula>
    </cfRule>
    <cfRule type="expression" dxfId="91" priority="2">
      <formula>$J7=2</formula>
    </cfRule>
    <cfRule type="expression" dxfId="90" priority="3">
      <formula>$J7=1</formula>
    </cfRule>
  </conditionalFormatting>
  <dataValidations count="60">
    <dataValidation type="list" allowBlank="1" showInputMessage="1" showErrorMessage="1" sqref="E7" xr:uid="{DD848DF3-2F9F-47E4-91BF-42546E5B95B1}">
      <formula1>$K$7:$N$7</formula1>
    </dataValidation>
    <dataValidation type="list" allowBlank="1" showInputMessage="1" showErrorMessage="1" sqref="E8" xr:uid="{D22CF200-4B83-4827-B65F-C456051230F4}">
      <formula1>$K$8:$N$8</formula1>
    </dataValidation>
    <dataValidation type="list" allowBlank="1" showInputMessage="1" showErrorMessage="1" sqref="E9" xr:uid="{75237F1A-C32E-4028-A5F2-2A5A8E70CE4F}">
      <formula1>$K$9:$N$9</formula1>
    </dataValidation>
    <dataValidation type="list" allowBlank="1" showInputMessage="1" showErrorMessage="1" sqref="E10" xr:uid="{7C992E45-0A87-4984-9B4F-2EC51F1393C7}">
      <formula1>$K$10:$N$10</formula1>
    </dataValidation>
    <dataValidation type="list" allowBlank="1" showInputMessage="1" showErrorMessage="1" sqref="E13" xr:uid="{4A8B8AA4-1513-4D75-86F7-518C16E37AB5}">
      <formula1>$K$13:$N$13</formula1>
    </dataValidation>
    <dataValidation type="list" allowBlank="1" showInputMessage="1" showErrorMessage="1" sqref="E14" xr:uid="{73D32C17-0A2B-4BF0-8FC5-DA5FFD452A0F}">
      <formula1>$K$14:$N$14</formula1>
    </dataValidation>
    <dataValidation type="list" allowBlank="1" showInputMessage="1" showErrorMessage="1" sqref="E15" xr:uid="{B5A54CE4-4F18-473C-9BED-BD007506B551}">
      <formula1>$K$15:$N$15</formula1>
    </dataValidation>
    <dataValidation type="list" allowBlank="1" showInputMessage="1" showErrorMessage="1" sqref="E16" xr:uid="{48854FBC-2455-44D4-B131-F2DB3B03CF0C}">
      <formula1>$K$16:$N$16</formula1>
    </dataValidation>
    <dataValidation type="list" allowBlank="1" showInputMessage="1" showErrorMessage="1" sqref="E17" xr:uid="{887AE8C9-FB21-4AC2-9EA1-717ABF86042A}">
      <formula1>$K$17:$N$17</formula1>
    </dataValidation>
    <dataValidation type="list" allowBlank="1" showInputMessage="1" showErrorMessage="1" sqref="E22" xr:uid="{F8A1D9E7-85D5-4E1B-9AFA-7E231293420A}">
      <formula1>$K$22:$N$22</formula1>
    </dataValidation>
    <dataValidation type="list" allowBlank="1" showInputMessage="1" showErrorMessage="1" sqref="E23" xr:uid="{9776355E-A083-47E2-8D35-E0A55D13B14F}">
      <formula1>$K$23:$N$23</formula1>
    </dataValidation>
    <dataValidation type="list" allowBlank="1" showInputMessage="1" showErrorMessage="1" sqref="E24" xr:uid="{47643584-C670-4838-BE96-7828924BF30E}">
      <formula1>$K$24:$N$24</formula1>
    </dataValidation>
    <dataValidation type="list" allowBlank="1" showInputMessage="1" showErrorMessage="1" sqref="E25" xr:uid="{41133F78-A0DA-4739-8316-6F1503702038}">
      <formula1>$K$25:$N$25</formula1>
    </dataValidation>
    <dataValidation type="list" allowBlank="1" showInputMessage="1" showErrorMessage="1" sqref="E26" xr:uid="{02B97B5F-8A43-401F-A38C-9DC8FE0EDD23}">
      <formula1>$K$26:$N$26</formula1>
    </dataValidation>
    <dataValidation type="list" allowBlank="1" showInputMessage="1" showErrorMessage="1" sqref="E27" xr:uid="{97B9576E-894D-41C7-BEC6-979D44C65441}">
      <formula1>$K$27:$N$27</formula1>
    </dataValidation>
    <dataValidation type="list" allowBlank="1" showInputMessage="1" showErrorMessage="1" sqref="E30" xr:uid="{750AA19C-8793-49A2-8405-0D284A53CD86}">
      <formula1>$K$30:$N$30</formula1>
    </dataValidation>
    <dataValidation type="list" allowBlank="1" showInputMessage="1" showErrorMessage="1" sqref="E31" xr:uid="{83CFC08F-A5A7-4536-9EB8-589D9E7851FF}">
      <formula1>$K$31:$N$31</formula1>
    </dataValidation>
    <dataValidation type="list" allowBlank="1" showInputMessage="1" showErrorMessage="1" sqref="E32" xr:uid="{A2ED28D7-B174-45F9-BA61-A420E932A5E4}">
      <formula1>$K$32:$N$32</formula1>
    </dataValidation>
    <dataValidation type="list" allowBlank="1" showInputMessage="1" showErrorMessage="1" sqref="E33" xr:uid="{C48B14AF-77B5-4126-B8F3-A56D9708EDC1}">
      <formula1>$K$33:$N$33</formula1>
    </dataValidation>
    <dataValidation type="list" allowBlank="1" showInputMessage="1" showErrorMessage="1" sqref="E34" xr:uid="{F0988AC4-A10E-41E8-9E85-4D5F622E6E4D}">
      <formula1>$K$34:$N$34</formula1>
    </dataValidation>
    <dataValidation type="list" allowBlank="1" showInputMessage="1" showErrorMessage="1" sqref="E35" xr:uid="{457C62E4-5065-40B5-AE57-97EA4329993B}">
      <formula1>$K$35:$N$35</formula1>
    </dataValidation>
    <dataValidation type="list" allowBlank="1" showInputMessage="1" showErrorMessage="1" sqref="E36" xr:uid="{03FB1C7F-6640-4F46-BED7-27F99A3D49AB}">
      <formula1>$K$36:$N$36</formula1>
    </dataValidation>
    <dataValidation type="list" allowBlank="1" showInputMessage="1" showErrorMessage="1" sqref="E37" xr:uid="{D0E5F097-38F1-4B56-B9BB-464F36A1C719}">
      <formula1>$K$37:$N$37</formula1>
    </dataValidation>
    <dataValidation type="list" allowBlank="1" showInputMessage="1" showErrorMessage="1" sqref="E42" xr:uid="{1EBC3E3D-EA48-44EC-8DA2-E439F20998CD}">
      <formula1>$K$42:$N$42</formula1>
    </dataValidation>
    <dataValidation type="list" allowBlank="1" showInputMessage="1" showErrorMessage="1" sqref="E43" xr:uid="{A370ECC9-476F-4EF4-9197-9654DBAAA3F6}">
      <formula1>$K$43:$N$43</formula1>
    </dataValidation>
    <dataValidation type="list" allowBlank="1" showInputMessage="1" showErrorMessage="1" sqref="E44" xr:uid="{FE34305D-8589-4E0D-A289-A0F4684A0C2D}">
      <formula1>$K$44:$N$44</formula1>
    </dataValidation>
    <dataValidation type="list" allowBlank="1" showInputMessage="1" showErrorMessage="1" sqref="E45" xr:uid="{662C2391-2C35-4F0F-9901-DA6F385B3912}">
      <formula1>$K$45:$N$45</formula1>
    </dataValidation>
    <dataValidation type="list" allowBlank="1" showInputMessage="1" showErrorMessage="1" sqref="E48" xr:uid="{B0B1469D-C75D-4A6E-9B58-C733D5BB16E9}">
      <formula1>$K$48:$N$48</formula1>
    </dataValidation>
    <dataValidation type="list" allowBlank="1" showInputMessage="1" showErrorMessage="1" sqref="E49" xr:uid="{A39EA568-0338-4EFB-9EA2-F056F9CCF2F5}">
      <formula1>$K$49:$N$49</formula1>
    </dataValidation>
    <dataValidation type="list" allowBlank="1" showInputMessage="1" showErrorMessage="1" sqref="E50" xr:uid="{58E4499C-FB39-4117-89DB-381E84AED623}">
      <formula1>$K$50:$N$50</formula1>
    </dataValidation>
    <dataValidation type="list" allowBlank="1" showInputMessage="1" showErrorMessage="1" sqref="E53" xr:uid="{13AF699F-2110-401B-B072-B4709FC646B0}">
      <formula1>$K$53:$N$53</formula1>
    </dataValidation>
    <dataValidation type="list" allowBlank="1" showInputMessage="1" showErrorMessage="1" sqref="E54" xr:uid="{4E80E089-B50D-4EC2-884B-E0FFAEE9BF29}">
      <formula1>$K$54:$N$54</formula1>
    </dataValidation>
    <dataValidation type="list" allowBlank="1" showInputMessage="1" showErrorMessage="1" sqref="E55" xr:uid="{426AC657-7042-4FDF-B496-4BC17B39BF30}">
      <formula1>$K$55:$N$55</formula1>
    </dataValidation>
    <dataValidation type="list" allowBlank="1" showInputMessage="1" showErrorMessage="1" sqref="E56" xr:uid="{A546514E-64C2-494F-8AA6-384294F84374}">
      <formula1>$K$56:$N$56</formula1>
    </dataValidation>
    <dataValidation type="list" allowBlank="1" showInputMessage="1" showErrorMessage="1" sqref="E62" xr:uid="{8D20ED18-BDD2-444B-A58D-881204867582}">
      <formula1>$K$62:$N$62</formula1>
    </dataValidation>
    <dataValidation type="list" allowBlank="1" showInputMessage="1" showErrorMessage="1" sqref="E63" xr:uid="{9CCF7E4B-1BD5-489D-BC59-F91B383647FF}">
      <formula1>$K$63:$N$63</formula1>
    </dataValidation>
    <dataValidation type="list" allowBlank="1" showInputMessage="1" showErrorMessage="1" sqref="E64" xr:uid="{D44944C3-4D54-4331-997D-D9D3EF9B382F}">
      <formula1>$K$64:$N$64</formula1>
    </dataValidation>
    <dataValidation type="list" allowBlank="1" showInputMessage="1" showErrorMessage="1" sqref="E65" xr:uid="{1442EDB4-9EAC-4849-A0EE-70EF44D8ECA0}">
      <formula1>$K$65:$N$65</formula1>
    </dataValidation>
    <dataValidation type="list" allowBlank="1" showInputMessage="1" showErrorMessage="1" sqref="E66" xr:uid="{21890AAF-BDEE-4A1F-B358-97578F520582}">
      <formula1>$K$66:$N$66</formula1>
    </dataValidation>
    <dataValidation type="list" allowBlank="1" showInputMessage="1" showErrorMessage="1" sqref="E67" xr:uid="{EC81E8CB-7493-409A-988A-FC3E92652F5F}">
      <formula1>$K$67:$N$67</formula1>
    </dataValidation>
    <dataValidation type="list" allowBlank="1" showInputMessage="1" showErrorMessage="1" sqref="E70" xr:uid="{8EB07B89-8B87-41B9-B96F-E25CAF6ECFD8}">
      <formula1>$K$70:$N$70</formula1>
    </dataValidation>
    <dataValidation type="list" allowBlank="1" showInputMessage="1" showErrorMessage="1" sqref="E71" xr:uid="{A885CC17-C884-4430-BC7A-603BD395A626}">
      <formula1>$K$71:$N$71</formula1>
    </dataValidation>
    <dataValidation type="list" allowBlank="1" showInputMessage="1" showErrorMessage="1" sqref="E72" xr:uid="{313EE08F-0F9C-4426-9EE7-1FE94318D3EC}">
      <formula1>$K$72:$N$72</formula1>
    </dataValidation>
    <dataValidation type="list" allowBlank="1" showInputMessage="1" showErrorMessage="1" sqref="E73" xr:uid="{7BFFBE30-13E4-4040-AA03-11034DCC5AC6}">
      <formula1>$K$73:$N$73</formula1>
    </dataValidation>
    <dataValidation type="list" allowBlank="1" showInputMessage="1" showErrorMessage="1" sqref="E76" xr:uid="{C4985AD5-D64C-47C9-9399-CE6CA91AAC18}">
      <formula1>$K$76:$N$76</formula1>
    </dataValidation>
    <dataValidation type="list" allowBlank="1" showInputMessage="1" showErrorMessage="1" sqref="E77" xr:uid="{196EAB16-FC95-493C-95FA-26C779FCEF41}">
      <formula1>$K$77:$N$77</formula1>
    </dataValidation>
    <dataValidation type="list" allowBlank="1" showInputMessage="1" showErrorMessage="1" sqref="E78" xr:uid="{95EF9CA7-5602-4F1B-B48E-2BDDD149EFD8}">
      <formula1>$K$78:$N$78</formula1>
    </dataValidation>
    <dataValidation type="list" allowBlank="1" showInputMessage="1" showErrorMessage="1" sqref="E81" xr:uid="{7C3E41ED-F347-4DD8-A67D-27426217C39E}">
      <formula1>$K$81:$N$81</formula1>
    </dataValidation>
    <dataValidation type="list" allowBlank="1" showInputMessage="1" showErrorMessage="1" sqref="E82" xr:uid="{A857F162-5001-4150-8205-52696C915E1A}">
      <formula1>$K$82:$N$82</formula1>
    </dataValidation>
    <dataValidation type="list" allowBlank="1" showInputMessage="1" showErrorMessage="1" sqref="E83" xr:uid="{E9BEC536-37C8-4518-B93A-AE65D33E5B53}">
      <formula1>$K$83:$N$83</formula1>
    </dataValidation>
    <dataValidation type="list" allowBlank="1" showInputMessage="1" showErrorMessage="1" sqref="E84" xr:uid="{3A5DCAEF-9533-4466-BFFA-72294D7F0C1D}">
      <formula1>$K$84:$N$84</formula1>
    </dataValidation>
    <dataValidation type="list" allowBlank="1" showInputMessage="1" showErrorMessage="1" sqref="E87" xr:uid="{53C77190-A230-4DFA-883C-DD382895193D}">
      <formula1>$K$87:$N$87</formula1>
    </dataValidation>
    <dataValidation type="list" allowBlank="1" showInputMessage="1" showErrorMessage="1" sqref="E88" xr:uid="{AB281BFF-6A14-4419-9453-D6452FE2A92F}">
      <formula1>$K$88:$N$88</formula1>
    </dataValidation>
    <dataValidation type="list" allowBlank="1" showInputMessage="1" showErrorMessage="1" sqref="E93" xr:uid="{CA6A4FF5-F88C-4F97-9787-7ADEA7396FF7}">
      <formula1>$K$93:$N$93</formula1>
    </dataValidation>
    <dataValidation type="list" allowBlank="1" showInputMessage="1" showErrorMessage="1" sqref="E94" xr:uid="{697706DD-FF0E-4CC8-9FCA-4B19CA082F95}">
      <formula1>$K$94:$N$94</formula1>
    </dataValidation>
    <dataValidation type="list" allowBlank="1" showInputMessage="1" showErrorMessage="1" sqref="E97" xr:uid="{72F0354F-266B-48CD-9E38-075B45AA97A0}">
      <formula1>$K$97:$N$97</formula1>
    </dataValidation>
    <dataValidation type="list" allowBlank="1" showInputMessage="1" showErrorMessage="1" sqref="E98" xr:uid="{5CB2B170-3E01-43FD-ABE4-9A99F70FA92D}">
      <formula1>$K$98:$N$98</formula1>
    </dataValidation>
    <dataValidation type="list" allowBlank="1" showInputMessage="1" showErrorMessage="1" sqref="E99" xr:uid="{9870F728-D9D5-41F9-896E-1807547CE92A}">
      <formula1>$K$99:$N$99</formula1>
    </dataValidation>
    <dataValidation type="list" allowBlank="1" showInputMessage="1" showErrorMessage="1" sqref="E100" xr:uid="{031B1187-4E02-4848-89CE-1AD4DF8C2BC6}">
      <formula1>$K$100:$N$100</formula1>
    </dataValidation>
    <dataValidation type="list" allowBlank="1" showInputMessage="1" showErrorMessage="1" sqref="E101" xr:uid="{EEC7FD84-BE82-41AF-A9BD-9E53BF9853EF}">
      <formula1>$K$101:$N$101</formula1>
    </dataValidation>
  </dataValidations>
  <hyperlinks>
    <hyperlink ref="C22" r:id="rId1" display="https://unstats.un.org/unsd/dnss/hb/E-fundamental principles_A4-WEB.pdf" xr:uid="{FF546D39-852A-4F67-A3FF-C495753239BA}"/>
    <hyperlink ref="C7" r:id="rId2" display="https://statisticalcapacitymonitor.org/indicator/127/" xr:uid="{9D9066CE-7811-4AA0-BBAC-ECE8DEC14E7E}"/>
    <hyperlink ref="C13" r:id="rId3" display="https://paris21.org/nsds-status" xr:uid="{24EFEAE5-3EEA-43F5-9EE5-62E13CB4B4B6}"/>
  </hyperlinks>
  <pageMargins left="0.7" right="0.7" top="0.75" bottom="0.75" header="0.3" footer="0.3"/>
  <pageSetup paperSize="9" scale="50" fitToHeight="0" orientation="portrait" verticalDpi="0" r:id="rId4"/>
  <rowBreaks count="4" manualBreakCount="4">
    <brk id="18" max="6" man="1"/>
    <brk id="38" max="6" man="1"/>
    <brk id="58" max="6" man="1"/>
    <brk id="89" max="6" man="1"/>
  </rowBreaks>
  <colBreaks count="1" manualBreakCount="1">
    <brk id="1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778F-F0B8-4F4A-8D24-6C4FB56781C6}">
  <sheetPr codeName="Sheet3">
    <tabColor theme="5" tint="-0.249977111117893"/>
  </sheetPr>
  <dimension ref="A1:F37"/>
  <sheetViews>
    <sheetView showGridLines="0" zoomScaleNormal="100" workbookViewId="0">
      <selection activeCell="A7" sqref="A7:F7"/>
    </sheetView>
  </sheetViews>
  <sheetFormatPr defaultColWidth="9.28515625" defaultRowHeight="15" x14ac:dyDescent="0.25"/>
  <cols>
    <col min="1" max="1" width="18.28515625" style="4" customWidth="1"/>
    <col min="2" max="6" width="18.28515625" style="16" customWidth="1"/>
    <col min="7" max="16384" width="9.28515625" style="16"/>
  </cols>
  <sheetData>
    <row r="1" spans="1:6" ht="30" customHeight="1" x14ac:dyDescent="0.25">
      <c r="A1" s="166" t="s">
        <v>118</v>
      </c>
      <c r="B1" s="166"/>
      <c r="C1" s="166"/>
      <c r="D1" s="166"/>
      <c r="E1" s="166"/>
      <c r="F1" s="166"/>
    </row>
    <row r="2" spans="1:6" ht="77.25" customHeight="1" x14ac:dyDescent="0.25">
      <c r="A2" s="167" t="s">
        <v>119</v>
      </c>
      <c r="B2" s="167"/>
      <c r="C2" s="167"/>
      <c r="D2" s="167"/>
      <c r="E2" s="167"/>
      <c r="F2" s="167"/>
    </row>
    <row r="3" spans="1:6" ht="27.75" customHeight="1" x14ac:dyDescent="0.25">
      <c r="A3" s="167" t="s">
        <v>120</v>
      </c>
      <c r="B3" s="167"/>
      <c r="C3" s="167"/>
      <c r="D3" s="167"/>
      <c r="E3" s="167"/>
      <c r="F3" s="167"/>
    </row>
    <row r="4" spans="1:6" ht="27" customHeight="1" x14ac:dyDescent="0.25">
      <c r="A4" s="167" t="s">
        <v>121</v>
      </c>
      <c r="B4" s="167"/>
      <c r="C4" s="167"/>
      <c r="D4" s="167"/>
      <c r="E4" s="167"/>
      <c r="F4" s="167"/>
    </row>
    <row r="5" spans="1:6" ht="15" customHeight="1" x14ac:dyDescent="0.25">
      <c r="A5" s="167" t="s">
        <v>122</v>
      </c>
      <c r="B5" s="167"/>
      <c r="C5" s="167"/>
      <c r="D5" s="167"/>
      <c r="E5" s="167"/>
      <c r="F5" s="167"/>
    </row>
    <row r="6" spans="1:6" ht="13.5" customHeight="1" x14ac:dyDescent="0.25">
      <c r="A6" s="165" t="s">
        <v>123</v>
      </c>
      <c r="B6" s="165"/>
      <c r="C6" s="165"/>
      <c r="D6" s="165"/>
      <c r="E6" s="165"/>
      <c r="F6" s="165"/>
    </row>
    <row r="7" spans="1:6" ht="24" customHeight="1" x14ac:dyDescent="0.25">
      <c r="A7" s="167" t="s">
        <v>124</v>
      </c>
      <c r="B7" s="167"/>
      <c r="C7" s="167"/>
      <c r="D7" s="167"/>
      <c r="E7" s="167"/>
      <c r="F7" s="167"/>
    </row>
    <row r="8" spans="1:6" x14ac:dyDescent="0.25">
      <c r="A8" s="168"/>
      <c r="B8" s="168"/>
      <c r="C8" s="168"/>
      <c r="D8" s="168"/>
      <c r="E8" s="168"/>
      <c r="F8" s="168"/>
    </row>
    <row r="9" spans="1:6" x14ac:dyDescent="0.25">
      <c r="A9" s="169" t="s">
        <v>125</v>
      </c>
      <c r="B9" s="169"/>
      <c r="C9" s="169"/>
      <c r="D9" s="169"/>
      <c r="E9" s="169"/>
      <c r="F9" s="169"/>
    </row>
    <row r="10" spans="1:6" ht="30" customHeight="1" x14ac:dyDescent="0.25">
      <c r="A10" s="112" t="s">
        <v>126</v>
      </c>
      <c r="B10" s="112"/>
      <c r="C10" s="112"/>
      <c r="D10" s="112"/>
      <c r="E10" s="112"/>
      <c r="F10" s="112"/>
    </row>
    <row r="11" spans="1:6" x14ac:dyDescent="0.25">
      <c r="A11" s="112" t="s">
        <v>127</v>
      </c>
      <c r="B11" s="112"/>
      <c r="C11" s="112"/>
      <c r="D11" s="112"/>
      <c r="E11" s="112"/>
      <c r="F11" s="112"/>
    </row>
    <row r="13" spans="1:6" ht="45" x14ac:dyDescent="0.25">
      <c r="A13" s="57" t="s">
        <v>128</v>
      </c>
      <c r="B13" s="57" t="s">
        <v>129</v>
      </c>
      <c r="C13" s="57" t="s">
        <v>130</v>
      </c>
      <c r="D13" s="57" t="s">
        <v>131</v>
      </c>
      <c r="E13" s="57" t="s">
        <v>132</v>
      </c>
      <c r="F13" s="57" t="s">
        <v>133</v>
      </c>
    </row>
    <row r="14" spans="1:6" x14ac:dyDescent="0.25">
      <c r="A14" s="170"/>
      <c r="B14" s="170"/>
      <c r="C14" s="170"/>
      <c r="D14" s="170"/>
      <c r="E14" s="170"/>
      <c r="F14" s="170"/>
    </row>
    <row r="15" spans="1:6" x14ac:dyDescent="0.25">
      <c r="A15" s="170"/>
      <c r="B15" s="170"/>
      <c r="C15" s="170"/>
      <c r="D15" s="170"/>
      <c r="E15" s="170"/>
      <c r="F15" s="170"/>
    </row>
    <row r="16" spans="1:6" x14ac:dyDescent="0.25">
      <c r="A16" s="170"/>
      <c r="B16" s="170"/>
      <c r="C16" s="170"/>
      <c r="D16" s="170"/>
      <c r="E16" s="170"/>
      <c r="F16" s="170"/>
    </row>
    <row r="17" spans="1:6" x14ac:dyDescent="0.25">
      <c r="A17" s="170"/>
      <c r="B17" s="170"/>
      <c r="C17" s="170"/>
      <c r="D17" s="170"/>
      <c r="E17" s="170"/>
      <c r="F17" s="170"/>
    </row>
    <row r="19" spans="1:6" x14ac:dyDescent="0.25">
      <c r="A19" s="171" t="s">
        <v>134</v>
      </c>
      <c r="B19" s="171"/>
      <c r="C19" s="171"/>
      <c r="D19" s="171"/>
      <c r="E19" s="171"/>
      <c r="F19" s="171"/>
    </row>
    <row r="20" spans="1:6" ht="49.5" customHeight="1" x14ac:dyDescent="0.25">
      <c r="A20" s="112" t="s">
        <v>135</v>
      </c>
      <c r="B20" s="112"/>
      <c r="C20" s="112"/>
      <c r="D20" s="112"/>
      <c r="E20" s="112"/>
      <c r="F20" s="112"/>
    </row>
    <row r="22" spans="1:6" ht="45.75" customHeight="1" x14ac:dyDescent="0.25">
      <c r="A22" s="172" t="s">
        <v>136</v>
      </c>
      <c r="B22" s="172"/>
      <c r="C22" s="172" t="s">
        <v>137</v>
      </c>
      <c r="D22" s="172"/>
      <c r="E22" s="172"/>
      <c r="F22" s="172"/>
    </row>
    <row r="23" spans="1:6" x14ac:dyDescent="0.25">
      <c r="A23" s="173"/>
      <c r="B23" s="173"/>
      <c r="C23" s="174"/>
      <c r="D23" s="174"/>
      <c r="E23" s="174"/>
      <c r="F23" s="174"/>
    </row>
    <row r="24" spans="1:6" x14ac:dyDescent="0.25">
      <c r="A24" s="173"/>
      <c r="B24" s="173"/>
      <c r="C24" s="174"/>
      <c r="D24" s="174"/>
      <c r="E24" s="174"/>
      <c r="F24" s="174"/>
    </row>
    <row r="25" spans="1:6" x14ac:dyDescent="0.25">
      <c r="A25" s="173"/>
      <c r="B25" s="173"/>
      <c r="C25" s="174"/>
      <c r="D25" s="174"/>
      <c r="E25" s="174"/>
      <c r="F25" s="174"/>
    </row>
    <row r="26" spans="1:6" x14ac:dyDescent="0.25">
      <c r="A26" s="173"/>
      <c r="B26" s="173"/>
      <c r="C26" s="174"/>
      <c r="D26" s="174"/>
      <c r="E26" s="174"/>
      <c r="F26" s="174"/>
    </row>
    <row r="28" spans="1:6" x14ac:dyDescent="0.25">
      <c r="A28" s="169" t="s">
        <v>138</v>
      </c>
      <c r="B28" s="169"/>
      <c r="C28" s="169"/>
      <c r="D28" s="169"/>
      <c r="E28" s="169"/>
      <c r="F28" s="169"/>
    </row>
    <row r="29" spans="1:6" ht="32.25" customHeight="1" x14ac:dyDescent="0.25">
      <c r="A29" s="112" t="s">
        <v>139</v>
      </c>
      <c r="B29" s="112"/>
      <c r="C29" s="112"/>
      <c r="D29" s="112"/>
      <c r="E29" s="112"/>
      <c r="F29" s="112"/>
    </row>
    <row r="30" spans="1:6" x14ac:dyDescent="0.25">
      <c r="A30" s="112" t="s">
        <v>140</v>
      </c>
      <c r="B30" s="112"/>
      <c r="C30" s="112"/>
      <c r="D30" s="112"/>
      <c r="E30" s="112"/>
      <c r="F30" s="112"/>
    </row>
    <row r="31" spans="1:6" x14ac:dyDescent="0.25">
      <c r="A31" s="5"/>
      <c r="B31" s="5"/>
      <c r="C31" s="5"/>
      <c r="D31" s="5"/>
      <c r="E31" s="5"/>
      <c r="F31" s="5"/>
    </row>
    <row r="32" spans="1:6" x14ac:dyDescent="0.25">
      <c r="A32" s="169" t="s">
        <v>109</v>
      </c>
      <c r="B32" s="169"/>
      <c r="C32" s="169"/>
      <c r="D32" s="169"/>
      <c r="E32" s="169"/>
      <c r="F32" s="169"/>
    </row>
    <row r="34" spans="1:6" x14ac:dyDescent="0.25">
      <c r="A34" s="172" t="s">
        <v>110</v>
      </c>
      <c r="B34" s="172"/>
      <c r="C34" s="175" t="s">
        <v>111</v>
      </c>
      <c r="D34" s="175"/>
      <c r="E34" s="175"/>
      <c r="F34" s="175"/>
    </row>
    <row r="35" spans="1:6" x14ac:dyDescent="0.25">
      <c r="A35" s="172" t="s">
        <v>112</v>
      </c>
      <c r="B35" s="172"/>
      <c r="C35" s="175" t="s">
        <v>113</v>
      </c>
      <c r="D35" s="175"/>
      <c r="E35" s="175"/>
      <c r="F35" s="175"/>
    </row>
    <row r="36" spans="1:6" ht="45.75" customHeight="1" x14ac:dyDescent="0.25">
      <c r="A36" s="172" t="s">
        <v>114</v>
      </c>
      <c r="B36" s="172"/>
      <c r="C36" s="175" t="s">
        <v>115</v>
      </c>
      <c r="D36" s="175"/>
      <c r="E36" s="175"/>
      <c r="F36" s="175"/>
    </row>
    <row r="37" spans="1:6" ht="50.25" customHeight="1" x14ac:dyDescent="0.25">
      <c r="A37" s="172" t="s">
        <v>116</v>
      </c>
      <c r="B37" s="172"/>
      <c r="C37" s="175" t="s">
        <v>117</v>
      </c>
      <c r="D37" s="175"/>
      <c r="E37" s="175"/>
      <c r="F37" s="175"/>
    </row>
  </sheetData>
  <mergeCells count="43">
    <mergeCell ref="C37:F37"/>
    <mergeCell ref="A37:B37"/>
    <mergeCell ref="A34:B34"/>
    <mergeCell ref="A35:B35"/>
    <mergeCell ref="A36:B36"/>
    <mergeCell ref="C34:F34"/>
    <mergeCell ref="C35:F35"/>
    <mergeCell ref="C36:F36"/>
    <mergeCell ref="A32:F32"/>
    <mergeCell ref="A19:F19"/>
    <mergeCell ref="A20:F20"/>
    <mergeCell ref="A22:B22"/>
    <mergeCell ref="A23:B24"/>
    <mergeCell ref="A25:B26"/>
    <mergeCell ref="C22:F22"/>
    <mergeCell ref="C23:F24"/>
    <mergeCell ref="C25:F26"/>
    <mergeCell ref="A28:F28"/>
    <mergeCell ref="A29:F29"/>
    <mergeCell ref="A30:F30"/>
    <mergeCell ref="F14:F15"/>
    <mergeCell ref="A16:A17"/>
    <mergeCell ref="B16:B17"/>
    <mergeCell ref="C16:C17"/>
    <mergeCell ref="D16:D17"/>
    <mergeCell ref="E16:E17"/>
    <mergeCell ref="F16:F17"/>
    <mergeCell ref="A14:A15"/>
    <mergeCell ref="B14:B15"/>
    <mergeCell ref="C14:C15"/>
    <mergeCell ref="D14:D15"/>
    <mergeCell ref="E14:E15"/>
    <mergeCell ref="A7:F7"/>
    <mergeCell ref="A8:F8"/>
    <mergeCell ref="A9:F9"/>
    <mergeCell ref="A10:F10"/>
    <mergeCell ref="A11:F11"/>
    <mergeCell ref="A6:F6"/>
    <mergeCell ref="A1:F1"/>
    <mergeCell ref="A2:F2"/>
    <mergeCell ref="A3:F3"/>
    <mergeCell ref="A4:F4"/>
    <mergeCell ref="A5:F5"/>
  </mergeCells>
  <pageMargins left="0.7" right="0.7" top="0.75" bottom="0.75" header="0.3" footer="0.3"/>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6271-775F-4CBD-BEFF-6F0BA3D5ABC7}">
  <sheetPr codeName="Sheet4">
    <tabColor theme="5" tint="0.59999389629810485"/>
    <pageSetUpPr fitToPage="1"/>
  </sheetPr>
  <dimension ref="A1:F68"/>
  <sheetViews>
    <sheetView showGridLines="0" topLeftCell="A46" zoomScaleNormal="100" workbookViewId="0">
      <selection activeCell="F1" sqref="F1:F2"/>
    </sheetView>
  </sheetViews>
  <sheetFormatPr defaultColWidth="9.28515625" defaultRowHeight="12.75" x14ac:dyDescent="0.2"/>
  <cols>
    <col min="1" max="1" width="14.5703125" style="40" customWidth="1"/>
    <col min="2" max="2" width="24.28515625" style="40" customWidth="1"/>
    <col min="3" max="3" width="25" style="40" customWidth="1"/>
    <col min="4" max="4" width="28.5703125" style="40" customWidth="1"/>
    <col min="5" max="5" width="19" style="40" customWidth="1"/>
    <col min="6" max="6" width="26.28515625" style="40" customWidth="1"/>
    <col min="7" max="16384" width="9.28515625" style="40"/>
  </cols>
  <sheetData>
    <row r="1" spans="1:6" ht="24" customHeight="1" thickTop="1" thickBot="1" x14ac:dyDescent="0.25">
      <c r="A1" s="176" t="s">
        <v>788</v>
      </c>
      <c r="B1" s="178" t="s">
        <v>141</v>
      </c>
      <c r="C1" s="185" t="s">
        <v>789</v>
      </c>
      <c r="D1" s="187" t="s">
        <v>790</v>
      </c>
      <c r="E1" s="178" t="s">
        <v>142</v>
      </c>
      <c r="F1" s="178" t="s">
        <v>143</v>
      </c>
    </row>
    <row r="2" spans="1:6" ht="24" customHeight="1" thickBot="1" x14ac:dyDescent="0.25">
      <c r="A2" s="177"/>
      <c r="B2" s="179"/>
      <c r="C2" s="186"/>
      <c r="D2" s="186"/>
      <c r="E2" s="180"/>
      <c r="F2" s="180"/>
    </row>
    <row r="3" spans="1:6" x14ac:dyDescent="0.2">
      <c r="A3" s="181" t="s">
        <v>144</v>
      </c>
      <c r="B3" s="183"/>
      <c r="C3" s="183" t="s">
        <v>145</v>
      </c>
      <c r="D3" s="184" t="s">
        <v>146</v>
      </c>
      <c r="E3" s="42" t="s">
        <v>147</v>
      </c>
      <c r="F3" s="43" t="s">
        <v>148</v>
      </c>
    </row>
    <row r="4" spans="1:6" ht="36" x14ac:dyDescent="0.2">
      <c r="A4" s="182"/>
      <c r="B4" s="183"/>
      <c r="C4" s="183"/>
      <c r="D4" s="184"/>
      <c r="E4" s="44" t="s">
        <v>149</v>
      </c>
      <c r="F4" s="45" t="s">
        <v>150</v>
      </c>
    </row>
    <row r="5" spans="1:6" ht="24" x14ac:dyDescent="0.2">
      <c r="A5" s="182"/>
      <c r="B5" s="183"/>
      <c r="C5" s="183"/>
      <c r="D5" s="184"/>
      <c r="E5" s="44"/>
      <c r="F5" s="45" t="s">
        <v>151</v>
      </c>
    </row>
    <row r="6" spans="1:6" x14ac:dyDescent="0.2">
      <c r="A6" s="182"/>
      <c r="B6" s="183"/>
      <c r="C6" s="183"/>
      <c r="D6" s="184"/>
      <c r="E6" s="44"/>
      <c r="F6" s="45" t="s">
        <v>152</v>
      </c>
    </row>
    <row r="7" spans="1:6" ht="24.75" thickBot="1" x14ac:dyDescent="0.25">
      <c r="A7" s="182"/>
      <c r="B7" s="183"/>
      <c r="C7" s="183"/>
      <c r="D7" s="184"/>
      <c r="E7" s="46"/>
      <c r="F7" s="47" t="s">
        <v>153</v>
      </c>
    </row>
    <row r="8" spans="1:6" ht="36" x14ac:dyDescent="0.2">
      <c r="A8" s="181" t="s">
        <v>154</v>
      </c>
      <c r="B8" s="190"/>
      <c r="C8" s="190" t="s">
        <v>155</v>
      </c>
      <c r="D8" s="191" t="s">
        <v>156</v>
      </c>
      <c r="E8" s="48" t="s">
        <v>157</v>
      </c>
      <c r="F8" s="49" t="s">
        <v>158</v>
      </c>
    </row>
    <row r="9" spans="1:6" x14ac:dyDescent="0.2">
      <c r="A9" s="182"/>
      <c r="B9" s="183"/>
      <c r="C9" s="183"/>
      <c r="D9" s="184"/>
      <c r="E9" s="44" t="s">
        <v>159</v>
      </c>
      <c r="F9" s="45" t="s">
        <v>160</v>
      </c>
    </row>
    <row r="10" spans="1:6" x14ac:dyDescent="0.2">
      <c r="A10" s="182"/>
      <c r="B10" s="183"/>
      <c r="C10" s="183"/>
      <c r="D10" s="184"/>
      <c r="E10" s="44"/>
      <c r="F10" s="45" t="s">
        <v>152</v>
      </c>
    </row>
    <row r="11" spans="1:6" ht="24" x14ac:dyDescent="0.2">
      <c r="A11" s="182"/>
      <c r="B11" s="183"/>
      <c r="C11" s="183"/>
      <c r="D11" s="184"/>
      <c r="E11" s="46"/>
      <c r="F11" s="47" t="s">
        <v>161</v>
      </c>
    </row>
    <row r="12" spans="1:6" ht="9.75" customHeight="1" thickBot="1" x14ac:dyDescent="0.25">
      <c r="A12" s="182"/>
      <c r="B12" s="183"/>
      <c r="C12" s="183"/>
      <c r="D12" s="183"/>
      <c r="E12" s="41"/>
      <c r="F12" s="50"/>
    </row>
    <row r="13" spans="1:6" ht="24" x14ac:dyDescent="0.2">
      <c r="A13" s="181" t="s">
        <v>162</v>
      </c>
      <c r="B13" s="190"/>
      <c r="C13" s="190" t="s">
        <v>163</v>
      </c>
      <c r="D13" s="191" t="s">
        <v>164</v>
      </c>
      <c r="E13" s="48" t="s">
        <v>165</v>
      </c>
      <c r="F13" s="49" t="s">
        <v>166</v>
      </c>
    </row>
    <row r="14" spans="1:6" ht="24" x14ac:dyDescent="0.2">
      <c r="A14" s="182"/>
      <c r="B14" s="183"/>
      <c r="C14" s="183"/>
      <c r="D14" s="184"/>
      <c r="E14" s="44" t="s">
        <v>167</v>
      </c>
      <c r="F14" s="45" t="s">
        <v>168</v>
      </c>
    </row>
    <row r="15" spans="1:6" x14ac:dyDescent="0.2">
      <c r="A15" s="182"/>
      <c r="B15" s="183"/>
      <c r="C15" s="183"/>
      <c r="D15" s="184"/>
      <c r="E15" s="44"/>
      <c r="F15" s="45" t="s">
        <v>169</v>
      </c>
    </row>
    <row r="16" spans="1:6" ht="13.5" thickBot="1" x14ac:dyDescent="0.25">
      <c r="A16" s="182"/>
      <c r="B16" s="183"/>
      <c r="C16" s="183"/>
      <c r="D16" s="184"/>
      <c r="E16" s="46"/>
      <c r="F16" s="47" t="s">
        <v>170</v>
      </c>
    </row>
    <row r="17" spans="1:6" ht="24" x14ac:dyDescent="0.2">
      <c r="A17" s="181" t="s">
        <v>171</v>
      </c>
      <c r="B17" s="191" t="s">
        <v>172</v>
      </c>
      <c r="C17" s="48" t="s">
        <v>173</v>
      </c>
      <c r="D17" s="48" t="s">
        <v>174</v>
      </c>
      <c r="E17" s="48" t="s">
        <v>175</v>
      </c>
      <c r="F17" s="49" t="s">
        <v>176</v>
      </c>
    </row>
    <row r="18" spans="1:6" ht="36" x14ac:dyDescent="0.2">
      <c r="A18" s="182"/>
      <c r="B18" s="184"/>
      <c r="C18" s="44" t="s">
        <v>177</v>
      </c>
      <c r="D18" s="44" t="s">
        <v>178</v>
      </c>
      <c r="E18" s="44" t="s">
        <v>179</v>
      </c>
      <c r="F18" s="45" t="s">
        <v>180</v>
      </c>
    </row>
    <row r="19" spans="1:6" x14ac:dyDescent="0.2">
      <c r="A19" s="182"/>
      <c r="B19" s="184"/>
      <c r="C19" s="44"/>
      <c r="D19" s="44" t="s">
        <v>181</v>
      </c>
      <c r="E19" s="44" t="s">
        <v>182</v>
      </c>
      <c r="F19" s="45" t="s">
        <v>183</v>
      </c>
    </row>
    <row r="20" spans="1:6" x14ac:dyDescent="0.2">
      <c r="A20" s="182"/>
      <c r="B20" s="184"/>
      <c r="C20" s="44"/>
      <c r="D20" s="44" t="s">
        <v>184</v>
      </c>
      <c r="E20" s="44" t="s">
        <v>185</v>
      </c>
      <c r="F20" s="45" t="s">
        <v>186</v>
      </c>
    </row>
    <row r="21" spans="1:6" ht="13.5" thickBot="1" x14ac:dyDescent="0.25">
      <c r="A21" s="182"/>
      <c r="B21" s="184"/>
      <c r="C21" s="46"/>
      <c r="D21" s="46" t="s">
        <v>187</v>
      </c>
      <c r="E21" s="46"/>
      <c r="F21" s="47"/>
    </row>
    <row r="22" spans="1:6" ht="24" x14ac:dyDescent="0.2">
      <c r="A22" s="181" t="s">
        <v>188</v>
      </c>
      <c r="B22" s="188"/>
      <c r="C22" s="188" t="s">
        <v>189</v>
      </c>
      <c r="D22" s="48" t="s">
        <v>190</v>
      </c>
      <c r="E22" s="188" t="s">
        <v>191</v>
      </c>
      <c r="F22" s="49" t="s">
        <v>192</v>
      </c>
    </row>
    <row r="23" spans="1:6" ht="24" x14ac:dyDescent="0.2">
      <c r="A23" s="182"/>
      <c r="B23" s="189"/>
      <c r="C23" s="189"/>
      <c r="D23" s="44" t="s">
        <v>193</v>
      </c>
      <c r="E23" s="189"/>
      <c r="F23" s="45" t="s">
        <v>194</v>
      </c>
    </row>
    <row r="24" spans="1:6" ht="13.5" thickBot="1" x14ac:dyDescent="0.25">
      <c r="A24" s="182"/>
      <c r="B24" s="189"/>
      <c r="C24" s="189"/>
      <c r="D24" s="44" t="s">
        <v>195</v>
      </c>
      <c r="E24" s="189"/>
      <c r="F24" s="45"/>
    </row>
    <row r="25" spans="1:6" x14ac:dyDescent="0.2">
      <c r="A25" s="181" t="s">
        <v>196</v>
      </c>
      <c r="B25" s="188"/>
      <c r="C25" s="188" t="s">
        <v>197</v>
      </c>
      <c r="D25" s="48" t="s">
        <v>174</v>
      </c>
      <c r="E25" s="188" t="s">
        <v>198</v>
      </c>
      <c r="F25" s="49" t="s">
        <v>166</v>
      </c>
    </row>
    <row r="26" spans="1:6" x14ac:dyDescent="0.2">
      <c r="A26" s="182"/>
      <c r="B26" s="189"/>
      <c r="C26" s="189"/>
      <c r="D26" s="44" t="s">
        <v>199</v>
      </c>
      <c r="E26" s="189"/>
      <c r="F26" s="45" t="s">
        <v>200</v>
      </c>
    </row>
    <row r="27" spans="1:6" x14ac:dyDescent="0.2">
      <c r="A27" s="182"/>
      <c r="B27" s="189"/>
      <c r="C27" s="189"/>
      <c r="D27" s="44" t="s">
        <v>201</v>
      </c>
      <c r="E27" s="189"/>
      <c r="F27" s="45" t="s">
        <v>171</v>
      </c>
    </row>
    <row r="28" spans="1:6" ht="24" x14ac:dyDescent="0.2">
      <c r="A28" s="182"/>
      <c r="B28" s="189"/>
      <c r="C28" s="189"/>
      <c r="D28" s="44" t="s">
        <v>202</v>
      </c>
      <c r="E28" s="189"/>
      <c r="F28" s="45"/>
    </row>
    <row r="29" spans="1:6" ht="13.5" thickBot="1" x14ac:dyDescent="0.25">
      <c r="A29" s="182"/>
      <c r="B29" s="189"/>
      <c r="C29" s="189"/>
      <c r="D29" s="44" t="s">
        <v>203</v>
      </c>
      <c r="E29" s="189"/>
      <c r="F29" s="45"/>
    </row>
    <row r="30" spans="1:6" ht="24" x14ac:dyDescent="0.2">
      <c r="A30" s="181" t="s">
        <v>204</v>
      </c>
      <c r="B30" s="48" t="s">
        <v>205</v>
      </c>
      <c r="C30" s="48" t="s">
        <v>206</v>
      </c>
      <c r="D30" s="48" t="s">
        <v>207</v>
      </c>
      <c r="E30" s="48" t="s">
        <v>208</v>
      </c>
      <c r="F30" s="49" t="s">
        <v>209</v>
      </c>
    </row>
    <row r="31" spans="1:6" ht="24" x14ac:dyDescent="0.2">
      <c r="A31" s="182"/>
      <c r="B31" s="44" t="s">
        <v>210</v>
      </c>
      <c r="C31" s="44" t="s">
        <v>211</v>
      </c>
      <c r="D31" s="44" t="s">
        <v>174</v>
      </c>
      <c r="E31" s="44" t="s">
        <v>212</v>
      </c>
      <c r="F31" s="45" t="s">
        <v>213</v>
      </c>
    </row>
    <row r="32" spans="1:6" ht="24" x14ac:dyDescent="0.2">
      <c r="A32" s="182"/>
      <c r="B32" s="44" t="s">
        <v>214</v>
      </c>
      <c r="C32" s="44" t="s">
        <v>215</v>
      </c>
      <c r="D32" s="44" t="s">
        <v>216</v>
      </c>
      <c r="E32" s="44"/>
      <c r="F32" s="45" t="s">
        <v>217</v>
      </c>
    </row>
    <row r="33" spans="1:6" ht="24.75" thickBot="1" x14ac:dyDescent="0.25">
      <c r="A33" s="182"/>
      <c r="B33" s="46" t="s">
        <v>218</v>
      </c>
      <c r="C33" s="46" t="s">
        <v>219</v>
      </c>
      <c r="D33" s="46" t="s">
        <v>220</v>
      </c>
      <c r="E33" s="46"/>
      <c r="F33" s="47"/>
    </row>
    <row r="34" spans="1:6" ht="24" x14ac:dyDescent="0.2">
      <c r="A34" s="181" t="s">
        <v>221</v>
      </c>
      <c r="B34" s="48" t="s">
        <v>222</v>
      </c>
      <c r="C34" s="48" t="s">
        <v>223</v>
      </c>
      <c r="D34" s="48" t="s">
        <v>224</v>
      </c>
      <c r="E34" s="188" t="s">
        <v>212</v>
      </c>
      <c r="F34" s="49" t="s">
        <v>225</v>
      </c>
    </row>
    <row r="35" spans="1:6" ht="24" x14ac:dyDescent="0.2">
      <c r="A35" s="182"/>
      <c r="B35" s="44" t="s">
        <v>226</v>
      </c>
      <c r="C35" s="44" t="s">
        <v>227</v>
      </c>
      <c r="D35" s="44" t="s">
        <v>199</v>
      </c>
      <c r="E35" s="189"/>
      <c r="F35" s="45" t="s">
        <v>228</v>
      </c>
    </row>
    <row r="36" spans="1:6" x14ac:dyDescent="0.2">
      <c r="A36" s="182"/>
      <c r="B36" s="44" t="s">
        <v>229</v>
      </c>
      <c r="C36" s="44" t="s">
        <v>230</v>
      </c>
      <c r="D36" s="44" t="s">
        <v>231</v>
      </c>
      <c r="E36" s="189"/>
      <c r="F36" s="45"/>
    </row>
    <row r="37" spans="1:6" ht="24" x14ac:dyDescent="0.2">
      <c r="A37" s="182"/>
      <c r="B37" s="44" t="s">
        <v>232</v>
      </c>
      <c r="C37" s="44"/>
      <c r="D37" s="44" t="s">
        <v>78</v>
      </c>
      <c r="E37" s="189"/>
      <c r="F37" s="45"/>
    </row>
    <row r="38" spans="1:6" ht="13.5" thickBot="1" x14ac:dyDescent="0.25">
      <c r="A38" s="182"/>
      <c r="B38" s="46" t="s">
        <v>233</v>
      </c>
      <c r="C38" s="46"/>
      <c r="D38" s="46"/>
      <c r="E38" s="192"/>
      <c r="F38" s="47"/>
    </row>
    <row r="39" spans="1:6" ht="15" x14ac:dyDescent="0.2">
      <c r="A39" s="181" t="s">
        <v>234</v>
      </c>
      <c r="B39" s="48" t="s">
        <v>235</v>
      </c>
      <c r="C39" s="188" t="s">
        <v>236</v>
      </c>
      <c r="D39" s="48" t="s">
        <v>174</v>
      </c>
      <c r="E39" s="48" t="s">
        <v>237</v>
      </c>
      <c r="F39" s="49" t="s">
        <v>238</v>
      </c>
    </row>
    <row r="40" spans="1:6" x14ac:dyDescent="0.2">
      <c r="A40" s="182"/>
      <c r="B40" s="44" t="s">
        <v>239</v>
      </c>
      <c r="C40" s="189"/>
      <c r="D40" s="44" t="s">
        <v>216</v>
      </c>
      <c r="E40" s="44" t="s">
        <v>240</v>
      </c>
      <c r="F40" s="45" t="s">
        <v>241</v>
      </c>
    </row>
    <row r="41" spans="1:6" x14ac:dyDescent="0.2">
      <c r="A41" s="182"/>
      <c r="B41" s="44" t="s">
        <v>242</v>
      </c>
      <c r="C41" s="189"/>
      <c r="D41" s="44" t="s">
        <v>243</v>
      </c>
      <c r="E41" s="44"/>
      <c r="F41" s="45" t="s">
        <v>244</v>
      </c>
    </row>
    <row r="42" spans="1:6" ht="24" x14ac:dyDescent="0.2">
      <c r="A42" s="182"/>
      <c r="B42" s="44" t="s">
        <v>245</v>
      </c>
      <c r="C42" s="189"/>
      <c r="D42" s="44" t="s">
        <v>246</v>
      </c>
      <c r="E42" s="44"/>
      <c r="F42" s="45" t="s">
        <v>247</v>
      </c>
    </row>
    <row r="43" spans="1:6" ht="16.5" customHeight="1" thickBot="1" x14ac:dyDescent="0.25">
      <c r="A43" s="182"/>
      <c r="B43" s="46" t="s">
        <v>248</v>
      </c>
      <c r="C43" s="192"/>
      <c r="D43" s="46"/>
      <c r="E43" s="46"/>
      <c r="F43" s="47"/>
    </row>
    <row r="44" spans="1:6" ht="24" x14ac:dyDescent="0.2">
      <c r="A44" s="181" t="s">
        <v>249</v>
      </c>
      <c r="B44" s="48" t="s">
        <v>250</v>
      </c>
      <c r="C44" s="48" t="s">
        <v>215</v>
      </c>
      <c r="D44" s="48" t="s">
        <v>251</v>
      </c>
      <c r="E44" s="188" t="s">
        <v>252</v>
      </c>
      <c r="F44" s="49" t="s">
        <v>253</v>
      </c>
    </row>
    <row r="45" spans="1:6" ht="24" x14ac:dyDescent="0.2">
      <c r="A45" s="182"/>
      <c r="B45" s="44" t="s">
        <v>254</v>
      </c>
      <c r="C45" s="44" t="s">
        <v>155</v>
      </c>
      <c r="D45" s="44" t="s">
        <v>255</v>
      </c>
      <c r="E45" s="189"/>
      <c r="F45" s="45" t="s">
        <v>256</v>
      </c>
    </row>
    <row r="46" spans="1:6" ht="24" x14ac:dyDescent="0.2">
      <c r="A46" s="182"/>
      <c r="B46" s="44" t="s">
        <v>257</v>
      </c>
      <c r="C46" s="44" t="s">
        <v>145</v>
      </c>
      <c r="D46" s="44" t="s">
        <v>243</v>
      </c>
      <c r="E46" s="189"/>
      <c r="F46" s="45" t="s">
        <v>258</v>
      </c>
    </row>
    <row r="47" spans="1:6" x14ac:dyDescent="0.2">
      <c r="A47" s="182"/>
      <c r="B47" s="44" t="s">
        <v>259</v>
      </c>
      <c r="C47" s="44" t="s">
        <v>260</v>
      </c>
      <c r="D47" s="44" t="s">
        <v>174</v>
      </c>
      <c r="E47" s="189"/>
      <c r="F47" s="45"/>
    </row>
    <row r="48" spans="1:6" x14ac:dyDescent="0.2">
      <c r="A48" s="182"/>
      <c r="B48" s="44"/>
      <c r="C48" s="44" t="s">
        <v>261</v>
      </c>
      <c r="D48" s="44"/>
      <c r="E48" s="189"/>
      <c r="F48" s="45"/>
    </row>
    <row r="49" spans="1:6" ht="13.5" thickBot="1" x14ac:dyDescent="0.25">
      <c r="A49" s="182"/>
      <c r="B49" s="46"/>
      <c r="C49" s="46" t="s">
        <v>262</v>
      </c>
      <c r="D49" s="46"/>
      <c r="E49" s="192"/>
      <c r="F49" s="47"/>
    </row>
    <row r="50" spans="1:6" ht="36" x14ac:dyDescent="0.2">
      <c r="A50" s="181" t="s">
        <v>263</v>
      </c>
      <c r="B50" s="48" t="s">
        <v>264</v>
      </c>
      <c r="C50" s="48" t="s">
        <v>265</v>
      </c>
      <c r="D50" s="48" t="s">
        <v>174</v>
      </c>
      <c r="E50" s="48" t="s">
        <v>266</v>
      </c>
      <c r="F50" s="49" t="s">
        <v>267</v>
      </c>
    </row>
    <row r="51" spans="1:6" ht="60" x14ac:dyDescent="0.2">
      <c r="A51" s="182"/>
      <c r="B51" s="44" t="s">
        <v>268</v>
      </c>
      <c r="C51" s="44" t="s">
        <v>269</v>
      </c>
      <c r="D51" s="44" t="s">
        <v>270</v>
      </c>
      <c r="E51" s="44" t="s">
        <v>271</v>
      </c>
      <c r="F51" s="45" t="s">
        <v>272</v>
      </c>
    </row>
    <row r="52" spans="1:6" ht="24" x14ac:dyDescent="0.2">
      <c r="A52" s="182"/>
      <c r="B52" s="44" t="s">
        <v>273</v>
      </c>
      <c r="C52" s="44" t="s">
        <v>274</v>
      </c>
      <c r="D52" s="44" t="s">
        <v>275</v>
      </c>
      <c r="E52" s="44" t="s">
        <v>276</v>
      </c>
      <c r="F52" s="45" t="s">
        <v>277</v>
      </c>
    </row>
    <row r="53" spans="1:6" ht="24" x14ac:dyDescent="0.2">
      <c r="A53" s="182"/>
      <c r="B53" s="44" t="s">
        <v>278</v>
      </c>
      <c r="C53" s="44" t="s">
        <v>279</v>
      </c>
      <c r="D53" s="44" t="s">
        <v>280</v>
      </c>
      <c r="E53" s="44"/>
      <c r="F53" s="45"/>
    </row>
    <row r="54" spans="1:6" x14ac:dyDescent="0.2">
      <c r="A54" s="182"/>
      <c r="B54" s="44"/>
      <c r="C54" s="44"/>
      <c r="D54" s="44" t="s">
        <v>281</v>
      </c>
      <c r="E54" s="44"/>
      <c r="F54" s="45"/>
    </row>
    <row r="55" spans="1:6" x14ac:dyDescent="0.2">
      <c r="A55" s="182"/>
      <c r="B55" s="44"/>
      <c r="C55" s="44"/>
      <c r="D55" s="44" t="s">
        <v>231</v>
      </c>
      <c r="E55" s="44"/>
      <c r="F55" s="45"/>
    </row>
    <row r="56" spans="1:6" x14ac:dyDescent="0.2">
      <c r="A56" s="182"/>
      <c r="B56" s="44"/>
      <c r="C56" s="44"/>
      <c r="D56" s="44" t="s">
        <v>78</v>
      </c>
      <c r="E56" s="44"/>
      <c r="F56" s="45"/>
    </row>
    <row r="57" spans="1:6" ht="13.5" thickBot="1" x14ac:dyDescent="0.25">
      <c r="A57" s="182"/>
      <c r="B57" s="46"/>
      <c r="C57" s="46"/>
      <c r="D57" s="46" t="s">
        <v>220</v>
      </c>
      <c r="E57" s="46"/>
      <c r="F57" s="47"/>
    </row>
    <row r="58" spans="1:6" x14ac:dyDescent="0.2">
      <c r="A58" s="181" t="s">
        <v>282</v>
      </c>
      <c r="B58" s="188" t="s">
        <v>76</v>
      </c>
      <c r="C58" s="188" t="s">
        <v>283</v>
      </c>
      <c r="D58" s="48" t="s">
        <v>190</v>
      </c>
      <c r="E58" s="188" t="s">
        <v>284</v>
      </c>
      <c r="F58" s="51" t="s">
        <v>79</v>
      </c>
    </row>
    <row r="59" spans="1:6" ht="60" x14ac:dyDescent="0.2">
      <c r="A59" s="182"/>
      <c r="B59" s="189"/>
      <c r="C59" s="189"/>
      <c r="D59" s="44" t="s">
        <v>285</v>
      </c>
      <c r="E59" s="189"/>
      <c r="F59" s="45" t="s">
        <v>286</v>
      </c>
    </row>
    <row r="60" spans="1:6" ht="13.5" thickBot="1" x14ac:dyDescent="0.25">
      <c r="A60" s="182"/>
      <c r="B60" s="192"/>
      <c r="C60" s="192"/>
      <c r="D60" s="52"/>
      <c r="E60" s="192"/>
      <c r="F60" s="47" t="s">
        <v>287</v>
      </c>
    </row>
    <row r="61" spans="1:6" ht="24" x14ac:dyDescent="0.2">
      <c r="A61" s="181" t="s">
        <v>288</v>
      </c>
      <c r="B61" s="48" t="s">
        <v>226</v>
      </c>
      <c r="C61" s="48" t="s">
        <v>289</v>
      </c>
      <c r="D61" s="48" t="s">
        <v>290</v>
      </c>
      <c r="E61" s="188" t="s">
        <v>284</v>
      </c>
      <c r="F61" s="49" t="s">
        <v>291</v>
      </c>
    </row>
    <row r="62" spans="1:6" x14ac:dyDescent="0.2">
      <c r="A62" s="182"/>
      <c r="B62" s="44" t="s">
        <v>292</v>
      </c>
      <c r="C62" s="44" t="s">
        <v>293</v>
      </c>
      <c r="D62" s="44" t="s">
        <v>294</v>
      </c>
      <c r="E62" s="189"/>
      <c r="F62" s="45" t="s">
        <v>295</v>
      </c>
    </row>
    <row r="63" spans="1:6" x14ac:dyDescent="0.2">
      <c r="A63" s="182"/>
      <c r="B63" s="44" t="s">
        <v>296</v>
      </c>
      <c r="C63" s="44" t="s">
        <v>297</v>
      </c>
      <c r="D63" s="44" t="s">
        <v>174</v>
      </c>
      <c r="E63" s="189"/>
      <c r="F63" s="45" t="s">
        <v>298</v>
      </c>
    </row>
    <row r="64" spans="1:6" x14ac:dyDescent="0.2">
      <c r="A64" s="182"/>
      <c r="B64" s="44" t="s">
        <v>299</v>
      </c>
      <c r="C64" s="44" t="s">
        <v>300</v>
      </c>
      <c r="D64" s="44"/>
      <c r="E64" s="189"/>
      <c r="F64" s="45" t="s">
        <v>301</v>
      </c>
    </row>
    <row r="65" spans="1:6" ht="13.5" thickBot="1" x14ac:dyDescent="0.25">
      <c r="A65" s="182"/>
      <c r="B65" s="46"/>
      <c r="C65" s="46" t="s">
        <v>302</v>
      </c>
      <c r="D65" s="46"/>
      <c r="E65" s="192"/>
      <c r="F65" s="47" t="s">
        <v>303</v>
      </c>
    </row>
    <row r="66" spans="1:6" x14ac:dyDescent="0.2">
      <c r="A66" s="181" t="s">
        <v>304</v>
      </c>
      <c r="B66" s="188"/>
      <c r="C66" s="48" t="s">
        <v>305</v>
      </c>
      <c r="D66" s="48" t="s">
        <v>174</v>
      </c>
      <c r="E66" s="48" t="s">
        <v>306</v>
      </c>
      <c r="F66" s="195" t="s">
        <v>307</v>
      </c>
    </row>
    <row r="67" spans="1:6" ht="24.75" thickBot="1" x14ac:dyDescent="0.25">
      <c r="A67" s="193"/>
      <c r="B67" s="194"/>
      <c r="C67" s="53" t="s">
        <v>308</v>
      </c>
      <c r="D67" s="53" t="s">
        <v>231</v>
      </c>
      <c r="E67" s="53" t="s">
        <v>309</v>
      </c>
      <c r="F67" s="196"/>
    </row>
    <row r="68" spans="1:6" x14ac:dyDescent="0.2">
      <c r="A68" s="40" t="s">
        <v>310</v>
      </c>
    </row>
  </sheetData>
  <mergeCells count="45">
    <mergeCell ref="A61:A65"/>
    <mergeCell ref="E61:E65"/>
    <mergeCell ref="A66:A67"/>
    <mergeCell ref="B66:B67"/>
    <mergeCell ref="F66:F67"/>
    <mergeCell ref="A58:A60"/>
    <mergeCell ref="B58:B60"/>
    <mergeCell ref="C58:C60"/>
    <mergeCell ref="E58:E60"/>
    <mergeCell ref="A25:A29"/>
    <mergeCell ref="B25:B29"/>
    <mergeCell ref="C25:C29"/>
    <mergeCell ref="E25:E29"/>
    <mergeCell ref="A30:A33"/>
    <mergeCell ref="A34:A38"/>
    <mergeCell ref="E34:E38"/>
    <mergeCell ref="A39:A43"/>
    <mergeCell ref="C39:C43"/>
    <mergeCell ref="A44:A49"/>
    <mergeCell ref="E44:E49"/>
    <mergeCell ref="A50:A57"/>
    <mergeCell ref="E22:E24"/>
    <mergeCell ref="A8:A12"/>
    <mergeCell ref="B8:B12"/>
    <mergeCell ref="C8:C12"/>
    <mergeCell ref="D8:D12"/>
    <mergeCell ref="A13:A16"/>
    <mergeCell ref="B13:B16"/>
    <mergeCell ref="C13:C16"/>
    <mergeCell ref="D13:D16"/>
    <mergeCell ref="A17:A21"/>
    <mergeCell ref="B17:B21"/>
    <mergeCell ref="A22:A24"/>
    <mergeCell ref="B22:B24"/>
    <mergeCell ref="C22:C24"/>
    <mergeCell ref="A1:A2"/>
    <mergeCell ref="B1:B2"/>
    <mergeCell ref="E1:E2"/>
    <mergeCell ref="F1:F2"/>
    <mergeCell ref="A3:A7"/>
    <mergeCell ref="B3:B7"/>
    <mergeCell ref="C3:C7"/>
    <mergeCell ref="D3:D7"/>
    <mergeCell ref="C1:C2"/>
    <mergeCell ref="D1:D2"/>
  </mergeCells>
  <pageMargins left="0.59055118110236227" right="0.62992125984251968" top="0.39370078740157483" bottom="0.51181102362204722" header="0.39370078740157483" footer="0.51181102362204722"/>
  <pageSetup paperSize="9" scale="6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93D9-3ED5-4A54-B6DC-1488BAFCBB43}">
  <sheetPr codeName="Sheet5">
    <tabColor theme="5" tint="0.59999389629810485"/>
    <pageSetUpPr fitToPage="1"/>
  </sheetPr>
  <dimension ref="A1:N105"/>
  <sheetViews>
    <sheetView showGridLines="0" zoomScale="90" zoomScaleNormal="9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8" width="9.28515625" style="58"/>
    <col min="9" max="9" width="9.28515625" style="58" customWidth="1"/>
    <col min="10" max="10" width="9.28515625" style="58" hidden="1" customWidth="1"/>
    <col min="11" max="14" width="15.42578125" style="64" hidden="1" customWidth="1"/>
    <col min="15" max="16384" width="9.28515625" style="58"/>
  </cols>
  <sheetData>
    <row r="1" spans="1:14" ht="36" customHeight="1" x14ac:dyDescent="0.2">
      <c r="A1" s="208" t="s">
        <v>602</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Q8qSuW3sm6GtMwBXJs4lYAwS2qPx0/SBBjjiL4GtTdCw4bMS7wb6iepH/lK0AfAyN4fyxpwUfi1SNWPoCFcNCA==" saltValue="ibcaRTA6o8ccYbf6nFX0PQ==" spinCount="100000" sheet="1" objects="1" scenarios="1"/>
  <mergeCells count="39">
    <mergeCell ref="A37:G37"/>
    <mergeCell ref="G51:G56"/>
    <mergeCell ref="A66:A71"/>
    <mergeCell ref="B66:B71"/>
    <mergeCell ref="D66:D71"/>
    <mergeCell ref="E66:E71"/>
    <mergeCell ref="F66:F71"/>
    <mergeCell ref="G20:G21"/>
    <mergeCell ref="G66:G72"/>
    <mergeCell ref="A1:G1"/>
    <mergeCell ref="A2:G2"/>
    <mergeCell ref="A3:G3"/>
    <mergeCell ref="A4:G4"/>
    <mergeCell ref="G6:G9"/>
    <mergeCell ref="A16:G16"/>
    <mergeCell ref="A17:G17"/>
    <mergeCell ref="A18:G18"/>
    <mergeCell ref="A22:G22"/>
    <mergeCell ref="G24:G25"/>
    <mergeCell ref="A58:G58"/>
    <mergeCell ref="A59:G59"/>
    <mergeCell ref="G61:G63"/>
    <mergeCell ref="A32:G32"/>
    <mergeCell ref="A88:G88"/>
    <mergeCell ref="A97:G97"/>
    <mergeCell ref="G12:G15"/>
    <mergeCell ref="A10:G10"/>
    <mergeCell ref="A78:G78"/>
    <mergeCell ref="A79:G79"/>
    <mergeCell ref="A73:G73"/>
    <mergeCell ref="A64:G64"/>
    <mergeCell ref="A57:G57"/>
    <mergeCell ref="A49:G49"/>
    <mergeCell ref="A43:G43"/>
    <mergeCell ref="G39:G42"/>
    <mergeCell ref="A30:G30"/>
    <mergeCell ref="A31:G31"/>
    <mergeCell ref="G28:G29"/>
    <mergeCell ref="A26:G26"/>
  </mergeCells>
  <conditionalFormatting sqref="F6:F9 F12:F15 F20:F21 F24:F25 F28:F29 F34:F36 F39:F42 F45:F48 F51:F56 F61:F63 F66:F70 F72 F75:F76 F81:F87">
    <cfRule type="expression" dxfId="89" priority="7">
      <formula>$J6=3</formula>
    </cfRule>
    <cfRule type="expression" dxfId="88" priority="8">
      <formula>$J6=2</formula>
    </cfRule>
    <cfRule type="expression" dxfId="87" priority="9">
      <formula>$J6=1</formula>
    </cfRule>
  </conditionalFormatting>
  <conditionalFormatting sqref="F90:F96">
    <cfRule type="expression" dxfId="86" priority="4">
      <formula>$J90=3</formula>
    </cfRule>
    <cfRule type="expression" dxfId="85" priority="5">
      <formula>$J90=2</formula>
    </cfRule>
    <cfRule type="expression" dxfId="84" priority="6">
      <formula>$J90=1</formula>
    </cfRule>
  </conditionalFormatting>
  <conditionalFormatting sqref="F99:F105">
    <cfRule type="expression" dxfId="83" priority="1">
      <formula>$J99=3</formula>
    </cfRule>
    <cfRule type="expression" dxfId="82" priority="2">
      <formula>$J99=2</formula>
    </cfRule>
    <cfRule type="expression" dxfId="81" priority="3">
      <formula>$J99=1</formula>
    </cfRule>
  </conditionalFormatting>
  <dataValidations count="45">
    <dataValidation type="list" allowBlank="1" showInputMessage="1" showErrorMessage="1" sqref="E6" xr:uid="{ED56D3C7-45ED-4496-8D1D-47272EB21666}">
      <formula1>$K$6:$N$6</formula1>
    </dataValidation>
    <dataValidation type="list" allowBlank="1" showInputMessage="1" showErrorMessage="1" sqref="E7" xr:uid="{48ABB9B8-3959-4E98-8153-39685F941C94}">
      <formula1>$K$7:$N$7</formula1>
    </dataValidation>
    <dataValidation type="list" allowBlank="1" showInputMessage="1" showErrorMessage="1" sqref="E8" xr:uid="{26A91D01-4DB9-4392-B961-41225C9A9177}">
      <formula1>$K$8:$N$8</formula1>
    </dataValidation>
    <dataValidation type="list" allowBlank="1" showInputMessage="1" showErrorMessage="1" sqref="E9" xr:uid="{DE18CA3C-7EB9-4CDD-BC8F-F1043068B6C8}">
      <formula1>$K$9:$N$9</formula1>
    </dataValidation>
    <dataValidation type="list" allowBlank="1" showInputMessage="1" showErrorMessage="1" sqref="E12" xr:uid="{FBA623E4-7709-4C1B-81BA-9E98FFB32553}">
      <formula1>$K$12:$N$12</formula1>
    </dataValidation>
    <dataValidation type="list" allowBlank="1" showInputMessage="1" showErrorMessage="1" sqref="E13" xr:uid="{198A0D5E-F6AB-495D-842C-A8FEB827278B}">
      <formula1>$K$13:$N$13</formula1>
    </dataValidation>
    <dataValidation type="list" allowBlank="1" showInputMessage="1" showErrorMessage="1" sqref="E14" xr:uid="{B59B18F6-CF3D-4158-9FA5-7A2BAA38E625}">
      <formula1>$K$14:$N$14</formula1>
    </dataValidation>
    <dataValidation type="list" allowBlank="1" showInputMessage="1" showErrorMessage="1" sqref="E15" xr:uid="{8D208F4B-303D-4A1E-97DE-03B2DC712344}">
      <formula1>$K$15:$N$15</formula1>
    </dataValidation>
    <dataValidation type="list" allowBlank="1" showInputMessage="1" showErrorMessage="1" sqref="E20" xr:uid="{1AC8F4F7-C7B2-4159-8E3B-4DB862EE2BF3}">
      <formula1>$K$20:$N$20</formula1>
    </dataValidation>
    <dataValidation type="list" allowBlank="1" showInputMessage="1" showErrorMessage="1" sqref="E21" xr:uid="{24D31321-2E00-4F3F-929D-FB913B22314C}">
      <formula1>$K$21:$N$21</formula1>
    </dataValidation>
    <dataValidation type="list" allowBlank="1" showInputMessage="1" showErrorMessage="1" sqref="E24" xr:uid="{531F571A-6CF8-435C-BF61-012F43A28FDF}">
      <formula1>$K$24:$N$24</formula1>
    </dataValidation>
    <dataValidation type="list" allowBlank="1" showInputMessage="1" showErrorMessage="1" sqref="E25" xr:uid="{3DE4002E-0852-40F4-A68D-62EF6578E32C}">
      <formula1>$K$25:$N$25</formula1>
    </dataValidation>
    <dataValidation type="list" allowBlank="1" showInputMessage="1" showErrorMessage="1" sqref="E28" xr:uid="{8B5EC5EC-9E8D-4D03-82DA-5CB6899D30B8}">
      <formula1>$K$28:$N$28</formula1>
    </dataValidation>
    <dataValidation type="list" allowBlank="1" showInputMessage="1" showErrorMessage="1" sqref="E29" xr:uid="{700BCF52-C8E7-47FE-9C0A-5521B57F7948}">
      <formula1>$K$29:$N$29</formula1>
    </dataValidation>
    <dataValidation type="list" allowBlank="1" showInputMessage="1" showErrorMessage="1" sqref="E34" xr:uid="{E17DB919-220A-427B-A0FB-F4CD24BF0658}">
      <formula1>$K$34:$N$34</formula1>
    </dataValidation>
    <dataValidation type="list" allowBlank="1" showInputMessage="1" showErrorMessage="1" sqref="E35" xr:uid="{C2AD670C-F801-49C4-84AB-C9115B86A4BC}">
      <formula1>$K$35:$N$35</formula1>
    </dataValidation>
    <dataValidation type="list" allowBlank="1" showInputMessage="1" showErrorMessage="1" sqref="E36" xr:uid="{48396FC4-2C40-459C-9F90-AE961873E3D6}">
      <formula1>$K$36:$N$36</formula1>
    </dataValidation>
    <dataValidation type="list" allowBlank="1" showInputMessage="1" showErrorMessage="1" sqref="E39" xr:uid="{6DE560F5-F37C-498F-ABCD-859851E85F5B}">
      <formula1>$K$39:$N$39</formula1>
    </dataValidation>
    <dataValidation type="list" allowBlank="1" showInputMessage="1" showErrorMessage="1" sqref="E40" xr:uid="{8E2AFC85-AFED-4997-8F44-7FB8262D04A5}">
      <formula1>$K$40:$N$40</formula1>
    </dataValidation>
    <dataValidation type="list" allowBlank="1" showInputMessage="1" showErrorMessage="1" sqref="E41" xr:uid="{439745D4-9AE1-43A2-8EB6-ADEC0BC14453}">
      <formula1>$K$41:$N$41</formula1>
    </dataValidation>
    <dataValidation type="list" allowBlank="1" showInputMessage="1" showErrorMessage="1" sqref="E42" xr:uid="{FE16C120-8481-4EE6-8B15-8CDAEC8BE39A}">
      <formula1>$K$42:$N$42</formula1>
    </dataValidation>
    <dataValidation type="list" allowBlank="1" showInputMessage="1" showErrorMessage="1" sqref="E45" xr:uid="{B77A0003-4892-4A32-AAFA-5413BA77C550}">
      <formula1>$K$45:$N$45</formula1>
    </dataValidation>
    <dataValidation type="list" allowBlank="1" showInputMessage="1" showErrorMessage="1" sqref="E46" xr:uid="{8295D699-C336-402F-B6B5-DB6D1880A192}">
      <formula1>$K$46:$N$46</formula1>
    </dataValidation>
    <dataValidation type="list" allowBlank="1" showInputMessage="1" showErrorMessage="1" sqref="E47" xr:uid="{535EE603-42BD-41F2-926D-3503AC6C839B}">
      <formula1>$K$47:$N$47</formula1>
    </dataValidation>
    <dataValidation type="list" allowBlank="1" showInputMessage="1" showErrorMessage="1" sqref="E48" xr:uid="{B500BB6E-906D-43AE-A07F-8323A81B4593}">
      <formula1>$K$48:$N$48</formula1>
    </dataValidation>
    <dataValidation type="list" allowBlank="1" showInputMessage="1" showErrorMessage="1" sqref="E51" xr:uid="{7921612D-782D-43AF-89C1-26402C1EE576}">
      <formula1>$K$51:$N$51</formula1>
    </dataValidation>
    <dataValidation type="list" allowBlank="1" showInputMessage="1" showErrorMessage="1" sqref="E52" xr:uid="{53B991F8-5AAD-45B4-85C9-A0CFD637C87A}">
      <formula1>$K$52:$N$52</formula1>
    </dataValidation>
    <dataValidation type="list" allowBlank="1" showInputMessage="1" showErrorMessage="1" sqref="E53" xr:uid="{D0FF0C27-AA68-40D8-8368-B2DFE3C5D435}">
      <formula1>$K$53:$N$53</formula1>
    </dataValidation>
    <dataValidation type="list" allowBlank="1" showInputMessage="1" showErrorMessage="1" sqref="E54" xr:uid="{2075F96E-FB6D-46E5-9A3F-DBAB447AAC85}">
      <formula1>$K$54:$N$54</formula1>
    </dataValidation>
    <dataValidation type="list" allowBlank="1" showInputMessage="1" showErrorMessage="1" sqref="E55" xr:uid="{BAF240F1-3AA8-4DA3-8071-2F7829D027DF}">
      <formula1>$K$55:$N$55</formula1>
    </dataValidation>
    <dataValidation type="list" allowBlank="1" showInputMessage="1" showErrorMessage="1" sqref="E56" xr:uid="{D3CFFF81-0789-4F3C-8D66-07F47EA389E4}">
      <formula1>$K$56:$N$56</formula1>
    </dataValidation>
    <dataValidation type="list" allowBlank="1" showInputMessage="1" showErrorMessage="1" sqref="E61" xr:uid="{1379B5AD-D614-405B-80C7-8F2FF07B61C5}">
      <formula1>$K$61:$N$61</formula1>
    </dataValidation>
    <dataValidation type="list" allowBlank="1" showInputMessage="1" showErrorMessage="1" sqref="E62" xr:uid="{5D904064-C348-492F-83CF-C4C05CA11EF2}">
      <formula1>$K$62:$N$62</formula1>
    </dataValidation>
    <dataValidation type="list" allowBlank="1" showInputMessage="1" showErrorMessage="1" sqref="E63" xr:uid="{8829C9C9-73CF-4013-967B-AA41F2597DD0}">
      <formula1>$K$63:$N$63</formula1>
    </dataValidation>
    <dataValidation type="list" allowBlank="1" showInputMessage="1" showErrorMessage="1" sqref="E66:E70" xr:uid="{F893F90A-D46D-4699-909B-1C3E429F08A0}">
      <formula1>$K$66:$N$66</formula1>
    </dataValidation>
    <dataValidation type="list" allowBlank="1" showInputMessage="1" showErrorMessage="1" sqref="E72" xr:uid="{8F10FC56-95B9-4319-B55D-9DA13EEA713B}">
      <formula1>$K$72:$N$72</formula1>
    </dataValidation>
    <dataValidation type="list" allowBlank="1" showInputMessage="1" showErrorMessage="1" sqref="E75" xr:uid="{B5B3B3B4-EA80-43DA-9DF7-3A11FFD5F7F0}">
      <formula1>$K$75:$N$75</formula1>
    </dataValidation>
    <dataValidation type="list" allowBlank="1" showInputMessage="1" showErrorMessage="1" sqref="E76" xr:uid="{61134004-40E4-4360-AF55-9443C905F3A0}">
      <formula1>$K$76:$N$76</formula1>
    </dataValidation>
    <dataValidation type="list" allowBlank="1" showInputMessage="1" showErrorMessage="1" sqref="E81 E90 E99" xr:uid="{34C3EB5B-BFE4-4ACB-B037-29433FD33012}">
      <formula1>$K$81:$N$81</formula1>
    </dataValidation>
    <dataValidation type="list" allowBlank="1" showInputMessage="1" showErrorMessage="1" sqref="E82 E91 E100" xr:uid="{E1845474-8E16-424E-BB6F-ED139317AB6D}">
      <formula1>$K$82:$N$82</formula1>
    </dataValidation>
    <dataValidation type="list" allowBlank="1" showInputMessage="1" showErrorMessage="1" sqref="E83 E92 E101" xr:uid="{918F11EC-F294-4044-BAAE-52684BC15689}">
      <formula1>$K$83:$N$83</formula1>
    </dataValidation>
    <dataValidation type="list" allowBlank="1" showInputMessage="1" showErrorMessage="1" sqref="E84 E93 E102" xr:uid="{6B9A5EDD-2F57-49BB-928D-E28FE009ADF6}">
      <formula1>$K$84:$N$84</formula1>
    </dataValidation>
    <dataValidation type="list" allowBlank="1" showInputMessage="1" showErrorMessage="1" sqref="E85 E94 E103" xr:uid="{CC6D2AA9-A0F8-4F5F-8CEF-C5E2C802FF5C}">
      <formula1>$K$85:$N$85</formula1>
    </dataValidation>
    <dataValidation type="list" allowBlank="1" showInputMessage="1" showErrorMessage="1" sqref="E86 E95 E104" xr:uid="{65E8F791-9AAE-4F28-B19D-7CB20181F1C0}">
      <formula1>$K$86:$N$86</formula1>
    </dataValidation>
    <dataValidation type="list" allowBlank="1" showInputMessage="1" showErrorMessage="1" sqref="E87 E96 E105" xr:uid="{11D8BBA0-1C84-4363-A273-3DFDAB0562A7}">
      <formula1>$K$87:$N$87</formula1>
    </dataValidation>
  </dataValidations>
  <hyperlinks>
    <hyperlink ref="C67" r:id="rId1" display="https://unstats.un.org/sdgs/indicators/Global Indicator Framework after 2023 refinement_Eng.pdf" xr:uid="{815DAFF2-187E-4608-9CAE-FBBA4E12E9D6}"/>
    <hyperlink ref="C68" r:id="rId2" display="https://www.who.int/data/gho/data/indicators" xr:uid="{6D8DED64-36E9-40E5-BF00-9762B883B860}"/>
    <hyperlink ref="C69" r:id="rId3" display="https://uis.unesco.org/sites/default/files/documents/education-indicators-technical-guidelines-en_0.pdf" xr:uid="{79F8EEC6-1421-4123-82EE-0CF98B9B975E}"/>
    <hyperlink ref="C70" r:id="rId4" display="https://ilostat.ilo.org/resources/concepts-and-definitions/description-labour-force-statistics/" xr:uid="{B4E49336-DBE2-4B8D-B66E-A854B201D1B4}"/>
  </hyperlinks>
  <pageMargins left="0.7" right="0.7" top="0.75" bottom="0.75" header="0.3" footer="0.3"/>
  <pageSetup paperSize="9" scale="48" fitToHeight="0" orientation="portrait" verticalDpi="0" r:id="rId5"/>
  <rowBreaks count="4" manualBreakCount="4">
    <brk id="16" max="16383" man="1"/>
    <brk id="30" max="16383" man="1"/>
    <brk id="56"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A212-DCDF-44D7-A82B-E87046AA0B53}">
  <sheetPr codeName="Sheet6">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771</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fAdUA5tvvWrYun0h3nAFNuaxnlvnoGAtqFs9QPKD1qWZBMwdqq1mIuecN5Vn/XCTrZLmZOiqhnepFDQyzFXuig==" saltValue="GRhYBOfQQLxg8Qd7P4YAjA=="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80" priority="7">
      <formula>$J6=3</formula>
    </cfRule>
    <cfRule type="expression" dxfId="79" priority="8">
      <formula>$J6=2</formula>
    </cfRule>
    <cfRule type="expression" dxfId="78" priority="9">
      <formula>$J6=1</formula>
    </cfRule>
  </conditionalFormatting>
  <conditionalFormatting sqref="F90:F96">
    <cfRule type="expression" dxfId="77" priority="4">
      <formula>$J90=3</formula>
    </cfRule>
    <cfRule type="expression" dxfId="76" priority="5">
      <formula>$J90=2</formula>
    </cfRule>
    <cfRule type="expression" dxfId="75" priority="6">
      <formula>$J90=1</formula>
    </cfRule>
  </conditionalFormatting>
  <conditionalFormatting sqref="F99:F105">
    <cfRule type="expression" dxfId="74" priority="1">
      <formula>$J99=3</formula>
    </cfRule>
    <cfRule type="expression" dxfId="73" priority="2">
      <formula>$J99=2</formula>
    </cfRule>
    <cfRule type="expression" dxfId="72" priority="3">
      <formula>$J99=1</formula>
    </cfRule>
  </conditionalFormatting>
  <dataValidations count="45">
    <dataValidation type="list" allowBlank="1" showInputMessage="1" showErrorMessage="1" sqref="E87 E96 E105" xr:uid="{F1461C64-296D-40D3-9FB1-EC69EFBE11FD}">
      <formula1>$K$87:$N$87</formula1>
    </dataValidation>
    <dataValidation type="list" allowBlank="1" showInputMessage="1" showErrorMessage="1" sqref="E86 E95 E104" xr:uid="{13695724-9A85-4BD7-B4E3-A8DE8F712B25}">
      <formula1>$K$86:$N$86</formula1>
    </dataValidation>
    <dataValidation type="list" allowBlank="1" showInputMessage="1" showErrorMessage="1" sqref="E85 E94 E103" xr:uid="{23092F10-734A-4E97-9EE3-7D0047A44BC3}">
      <formula1>$K$85:$N$85</formula1>
    </dataValidation>
    <dataValidation type="list" allowBlank="1" showInputMessage="1" showErrorMessage="1" sqref="E84 E93 E102" xr:uid="{EF6CA63F-E19D-4F43-A9A6-1D9807CFE316}">
      <formula1>$K$84:$N$84</formula1>
    </dataValidation>
    <dataValidation type="list" allowBlank="1" showInputMessage="1" showErrorMessage="1" sqref="E83 E92 E101" xr:uid="{ABCC2BBD-49A5-4E79-B9D7-3BA7B16C050B}">
      <formula1>$K$83:$N$83</formula1>
    </dataValidation>
    <dataValidation type="list" allowBlank="1" showInputMessage="1" showErrorMessage="1" sqref="E82 E91 E100" xr:uid="{266F86AA-E5B9-4C6A-BC20-E1BDDD3C5859}">
      <formula1>$K$82:$N$82</formula1>
    </dataValidation>
    <dataValidation type="list" allowBlank="1" showInputMessage="1" showErrorMessage="1" sqref="E81 E90 E99" xr:uid="{A4FBC7E4-6826-4D0A-A00F-08B83691A73B}">
      <formula1>$K$81:$N$81</formula1>
    </dataValidation>
    <dataValidation type="list" allowBlank="1" showInputMessage="1" showErrorMessage="1" sqref="E76" xr:uid="{7398D308-EACF-4D1C-921D-D905614D6C9F}">
      <formula1>$K$76:$N$76</formula1>
    </dataValidation>
    <dataValidation type="list" allowBlank="1" showInputMessage="1" showErrorMessage="1" sqref="E75" xr:uid="{8097F91A-17B3-4296-A835-65F5868A44BC}">
      <formula1>$K$75:$N$75</formula1>
    </dataValidation>
    <dataValidation type="list" allowBlank="1" showInputMessage="1" showErrorMessage="1" sqref="E72" xr:uid="{380D0CC1-F9C0-47E2-8626-73DA10120E8A}">
      <formula1>$K$72:$N$72</formula1>
    </dataValidation>
    <dataValidation type="list" allowBlank="1" showInputMessage="1" showErrorMessage="1" sqref="E66:E70" xr:uid="{3A9768C9-5E47-4E3C-A8E5-0ADD07C5A93F}">
      <formula1>$K$66:$N$66</formula1>
    </dataValidation>
    <dataValidation type="list" allowBlank="1" showInputMessage="1" showErrorMessage="1" sqref="E63" xr:uid="{F85731EB-BEF5-4348-887F-D9A260B35356}">
      <formula1>$K$63:$N$63</formula1>
    </dataValidation>
    <dataValidation type="list" allowBlank="1" showInputMessage="1" showErrorMessage="1" sqref="E62" xr:uid="{7634D123-7FDD-44CB-BD87-98D2FF4723C6}">
      <formula1>$K$62:$N$62</formula1>
    </dataValidation>
    <dataValidation type="list" allowBlank="1" showInputMessage="1" showErrorMessage="1" sqref="E61" xr:uid="{FE98D6E3-333F-4BDA-AC4A-B7F95D9A7B55}">
      <formula1>$K$61:$N$61</formula1>
    </dataValidation>
    <dataValidation type="list" allowBlank="1" showInputMessage="1" showErrorMessage="1" sqref="E56" xr:uid="{85BCBCF4-44B2-4CF5-82A2-9B2528CFFE85}">
      <formula1>$K$56:$N$56</formula1>
    </dataValidation>
    <dataValidation type="list" allowBlank="1" showInputMessage="1" showErrorMessage="1" sqref="E55" xr:uid="{B25BEA33-D6A7-4568-94D5-5E474BF49B50}">
      <formula1>$K$55:$N$55</formula1>
    </dataValidation>
    <dataValidation type="list" allowBlank="1" showInputMessage="1" showErrorMessage="1" sqref="E54" xr:uid="{DAE2749A-49FB-4BAD-87B6-7C570D031C18}">
      <formula1>$K$54:$N$54</formula1>
    </dataValidation>
    <dataValidation type="list" allowBlank="1" showInputMessage="1" showErrorMessage="1" sqref="E53" xr:uid="{2F3E6237-C0D8-4172-AD8D-F1F5820E802A}">
      <formula1>$K$53:$N$53</formula1>
    </dataValidation>
    <dataValidation type="list" allowBlank="1" showInputMessage="1" showErrorMessage="1" sqref="E52" xr:uid="{63A4D5BD-E9ED-41E9-BB95-3F2008BE8CA2}">
      <formula1>$K$52:$N$52</formula1>
    </dataValidation>
    <dataValidation type="list" allowBlank="1" showInputMessage="1" showErrorMessage="1" sqref="E51" xr:uid="{2B6F5F28-B9FD-4B33-8F74-BD1DBEEBC742}">
      <formula1>$K$51:$N$51</formula1>
    </dataValidation>
    <dataValidation type="list" allowBlank="1" showInputMessage="1" showErrorMessage="1" sqref="E48" xr:uid="{F08F4161-562B-4EE6-91DB-D813042AEBB1}">
      <formula1>$K$48:$N$48</formula1>
    </dataValidation>
    <dataValidation type="list" allowBlank="1" showInputMessage="1" showErrorMessage="1" sqref="E47" xr:uid="{8CF96E4A-ABCB-4135-B036-88E379676231}">
      <formula1>$K$47:$N$47</formula1>
    </dataValidation>
    <dataValidation type="list" allowBlank="1" showInputMessage="1" showErrorMessage="1" sqref="E46" xr:uid="{4CC74A0B-B9F0-458A-B62C-45A49C80E66B}">
      <formula1>$K$46:$N$46</formula1>
    </dataValidation>
    <dataValidation type="list" allowBlank="1" showInputMessage="1" showErrorMessage="1" sqref="E45" xr:uid="{F7C825E4-E087-4C67-99A5-17648FCF1431}">
      <formula1>$K$45:$N$45</formula1>
    </dataValidation>
    <dataValidation type="list" allowBlank="1" showInputMessage="1" showErrorMessage="1" sqref="E42" xr:uid="{DE57038E-5367-42C5-A1AF-574EA1D57926}">
      <formula1>$K$42:$N$42</formula1>
    </dataValidation>
    <dataValidation type="list" allowBlank="1" showInputMessage="1" showErrorMessage="1" sqref="E41" xr:uid="{DE9B14E8-2505-45CE-8FDB-DC4E57196889}">
      <formula1>$K$41:$N$41</formula1>
    </dataValidation>
    <dataValidation type="list" allowBlank="1" showInputMessage="1" showErrorMessage="1" sqref="E40" xr:uid="{192B6CB8-5FEA-45D1-9E52-1957604FBA5C}">
      <formula1>$K$40:$N$40</formula1>
    </dataValidation>
    <dataValidation type="list" allowBlank="1" showInputMessage="1" showErrorMessage="1" sqref="E39" xr:uid="{339A3DBF-55DB-49BC-9CBF-F87F43986358}">
      <formula1>$K$39:$N$39</formula1>
    </dataValidation>
    <dataValidation type="list" allowBlank="1" showInputMessage="1" showErrorMessage="1" sqref="E36" xr:uid="{9107AA31-298F-4ED9-A9FD-42EB60B8EC99}">
      <formula1>$K$36:$N$36</formula1>
    </dataValidation>
    <dataValidation type="list" allowBlank="1" showInputMessage="1" showErrorMessage="1" sqref="E35" xr:uid="{DD7F9AEC-7DF2-463A-B046-3CEA6A9163A1}">
      <formula1>$K$35:$N$35</formula1>
    </dataValidation>
    <dataValidation type="list" allowBlank="1" showInputMessage="1" showErrorMessage="1" sqref="E34" xr:uid="{B44B8DCB-EEC7-414E-9AC4-2D500AD0E602}">
      <formula1>$K$34:$N$34</formula1>
    </dataValidation>
    <dataValidation type="list" allowBlank="1" showInputMessage="1" showErrorMessage="1" sqref="E29" xr:uid="{BD82986B-21AC-4AF1-AB4F-B493412C277C}">
      <formula1>$K$29:$N$29</formula1>
    </dataValidation>
    <dataValidation type="list" allowBlank="1" showInputMessage="1" showErrorMessage="1" sqref="E28" xr:uid="{42A408A0-EAF1-40CE-BF72-8EA4B0556893}">
      <formula1>$K$28:$N$28</formula1>
    </dataValidation>
    <dataValidation type="list" allowBlank="1" showInputMessage="1" showErrorMessage="1" sqref="E25" xr:uid="{8AA4814D-C722-4D59-84C7-645AE8B4AD23}">
      <formula1>$K$25:$N$25</formula1>
    </dataValidation>
    <dataValidation type="list" allowBlank="1" showInputMessage="1" showErrorMessage="1" sqref="E24" xr:uid="{7CDB8003-D9A1-42AD-AF5D-2C13A763241D}">
      <formula1>$K$24:$N$24</formula1>
    </dataValidation>
    <dataValidation type="list" allowBlank="1" showInputMessage="1" showErrorMessage="1" sqref="E21" xr:uid="{4EFFEC15-1D58-4B95-AE0E-CB8407C5257F}">
      <formula1>$K$21:$N$21</formula1>
    </dataValidation>
    <dataValidation type="list" allowBlank="1" showInputMessage="1" showErrorMessage="1" sqref="E20" xr:uid="{C1891EFB-269B-4CFD-8074-4F3C40895E14}">
      <formula1>$K$20:$N$20</formula1>
    </dataValidation>
    <dataValidation type="list" allowBlank="1" showInputMessage="1" showErrorMessage="1" sqref="E15" xr:uid="{7053B228-0871-483F-BA8C-5E3C05744964}">
      <formula1>$K$15:$N$15</formula1>
    </dataValidation>
    <dataValidation type="list" allowBlank="1" showInputMessage="1" showErrorMessage="1" sqref="E14" xr:uid="{09FC4FB5-7BB6-4997-A0CF-C927E3C78C54}">
      <formula1>$K$14:$N$14</formula1>
    </dataValidation>
    <dataValidation type="list" allowBlank="1" showInputMessage="1" showErrorMessage="1" sqref="E13" xr:uid="{95E5ECB9-F495-44DE-A49B-CEF6EE638676}">
      <formula1>$K$13:$N$13</formula1>
    </dataValidation>
    <dataValidation type="list" allowBlank="1" showInputMessage="1" showErrorMessage="1" sqref="E12" xr:uid="{48149E63-2CD0-4E9A-9A7E-22BB4AE10025}">
      <formula1>$K$12:$N$12</formula1>
    </dataValidation>
    <dataValidation type="list" allowBlank="1" showInputMessage="1" showErrorMessage="1" sqref="E9" xr:uid="{2C2FBD9F-9D26-4986-AA28-84C4F0EE7B09}">
      <formula1>$K$9:$N$9</formula1>
    </dataValidation>
    <dataValidation type="list" allowBlank="1" showInputMessage="1" showErrorMessage="1" sqref="E8" xr:uid="{3B7AF354-F47C-4FE8-8109-9642286C8681}">
      <formula1>$K$8:$N$8</formula1>
    </dataValidation>
    <dataValidation type="list" allowBlank="1" showInputMessage="1" showErrorMessage="1" sqref="E7" xr:uid="{C3894586-A551-45C8-A99B-E959B7C630AE}">
      <formula1>$K$7:$N$7</formula1>
    </dataValidation>
    <dataValidation type="list" allowBlank="1" showInputMessage="1" showErrorMessage="1" sqref="E6" xr:uid="{741C9DD7-E87F-4314-992B-D1CEA90F616C}">
      <formula1>$K$6:$N$6</formula1>
    </dataValidation>
  </dataValidations>
  <hyperlinks>
    <hyperlink ref="C67" r:id="rId1" display="https://unstats.un.org/sdgs/indicators/Global Indicator Framework after 2023 refinement_Eng.pdf" xr:uid="{05AC9EB2-A49C-4B45-8CF5-BFAF95D6EA29}"/>
    <hyperlink ref="C68" r:id="rId2" display="https://www.who.int/data/gho/data/indicators" xr:uid="{2A78A50D-32E5-41E4-BA27-D4BA1872A3C8}"/>
    <hyperlink ref="C69" r:id="rId3" display="https://uis.unesco.org/sites/default/files/documents/education-indicators-technical-guidelines-en_0.pdf" xr:uid="{3B8BED07-8659-4089-858D-46BB03BAE9D5}"/>
    <hyperlink ref="C70" r:id="rId4" display="https://ilostat.ilo.org/resources/concepts-and-definitions/description-labour-force-statistics/" xr:uid="{F62F65FD-084E-4ECF-8E3A-3962DDA46CFB}"/>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2BB5-FF85-4196-A85D-688C81A283B1}">
  <sheetPr codeName="Sheet7">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772</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17Nlte1qm37OLsAWKKKnuvvtsH/TQoXyFzshWHXNxqevc6Msi/BllMTlAQDv+FCUodMtMNou0x4NsdSgmj9nww==" saltValue="0brH0+TBVdwThLQvySD06g=="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71" priority="7">
      <formula>$J6=3</formula>
    </cfRule>
    <cfRule type="expression" dxfId="70" priority="8">
      <formula>$J6=2</formula>
    </cfRule>
    <cfRule type="expression" dxfId="69" priority="9">
      <formula>$J6=1</formula>
    </cfRule>
  </conditionalFormatting>
  <conditionalFormatting sqref="F90:F96">
    <cfRule type="expression" dxfId="68" priority="4">
      <formula>$J90=3</formula>
    </cfRule>
    <cfRule type="expression" dxfId="67" priority="5">
      <formula>$J90=2</formula>
    </cfRule>
    <cfRule type="expression" dxfId="66" priority="6">
      <formula>$J90=1</formula>
    </cfRule>
  </conditionalFormatting>
  <conditionalFormatting sqref="F99:F105">
    <cfRule type="expression" dxfId="65" priority="1">
      <formula>$J99=3</formula>
    </cfRule>
    <cfRule type="expression" dxfId="64" priority="2">
      <formula>$J99=2</formula>
    </cfRule>
    <cfRule type="expression" dxfId="63" priority="3">
      <formula>$J99=1</formula>
    </cfRule>
  </conditionalFormatting>
  <dataValidations count="45">
    <dataValidation type="list" allowBlank="1" showInputMessage="1" showErrorMessage="1" sqref="E6" xr:uid="{EE1F6659-53DB-4E9B-8170-4E36AE2D991F}">
      <formula1>$K$6:$N$6</formula1>
    </dataValidation>
    <dataValidation type="list" allowBlank="1" showInputMessage="1" showErrorMessage="1" sqref="E7" xr:uid="{64C1BC73-EB79-40D4-8554-AC879C3D6738}">
      <formula1>$K$7:$N$7</formula1>
    </dataValidation>
    <dataValidation type="list" allowBlank="1" showInputMessage="1" showErrorMessage="1" sqref="E8" xr:uid="{A9FD9867-9DC0-4BF2-9020-FDD83DF62E4C}">
      <formula1>$K$8:$N$8</formula1>
    </dataValidation>
    <dataValidation type="list" allowBlank="1" showInputMessage="1" showErrorMessage="1" sqref="E9" xr:uid="{5686B5BE-8D56-4B28-80B2-BEC785255F20}">
      <formula1>$K$9:$N$9</formula1>
    </dataValidation>
    <dataValidation type="list" allowBlank="1" showInputMessage="1" showErrorMessage="1" sqref="E12" xr:uid="{2C83449C-5984-4C44-9406-A7FEF4E00BB0}">
      <formula1>$K$12:$N$12</formula1>
    </dataValidation>
    <dataValidation type="list" allowBlank="1" showInputMessage="1" showErrorMessage="1" sqref="E13" xr:uid="{DA6E0D51-805E-44FD-9A61-85AF970914F9}">
      <formula1>$K$13:$N$13</formula1>
    </dataValidation>
    <dataValidation type="list" allowBlank="1" showInputMessage="1" showErrorMessage="1" sqref="E14" xr:uid="{8DC1F24A-BCF7-46A5-A8AC-97BC544BC0CE}">
      <formula1>$K$14:$N$14</formula1>
    </dataValidation>
    <dataValidation type="list" allowBlank="1" showInputMessage="1" showErrorMessage="1" sqref="E15" xr:uid="{3C15FE95-281D-4D1F-AB40-F6C2C1F87511}">
      <formula1>$K$15:$N$15</formula1>
    </dataValidation>
    <dataValidation type="list" allowBlank="1" showInputMessage="1" showErrorMessage="1" sqref="E20" xr:uid="{56FFE20E-2916-4BAC-802F-B70925C9ED3D}">
      <formula1>$K$20:$N$20</formula1>
    </dataValidation>
    <dataValidation type="list" allowBlank="1" showInputMessage="1" showErrorMessage="1" sqref="E21" xr:uid="{C0A20E80-43CE-4E70-B935-7CB354F0F0EF}">
      <formula1>$K$21:$N$21</formula1>
    </dataValidation>
    <dataValidation type="list" allowBlank="1" showInputMessage="1" showErrorMessage="1" sqref="E24" xr:uid="{22CEFDEC-17C7-49E3-B95B-4347A172EA66}">
      <formula1>$K$24:$N$24</formula1>
    </dataValidation>
    <dataValidation type="list" allowBlank="1" showInputMessage="1" showErrorMessage="1" sqref="E25" xr:uid="{4302E92F-49E0-44F8-A3DF-D628DE1F7FC2}">
      <formula1>$K$25:$N$25</formula1>
    </dataValidation>
    <dataValidation type="list" allowBlank="1" showInputMessage="1" showErrorMessage="1" sqref="E28" xr:uid="{166EF556-DEB6-4AA1-AEF3-7C3EF5874F58}">
      <formula1>$K$28:$N$28</formula1>
    </dataValidation>
    <dataValidation type="list" allowBlank="1" showInputMessage="1" showErrorMessage="1" sqref="E29" xr:uid="{34996F4A-D545-4BC4-80EA-A6ACA9FF71D6}">
      <formula1>$K$29:$N$29</formula1>
    </dataValidation>
    <dataValidation type="list" allowBlank="1" showInputMessage="1" showErrorMessage="1" sqref="E34" xr:uid="{C85CEB1C-0FDB-461D-9843-0FD381020317}">
      <formula1>$K$34:$N$34</formula1>
    </dataValidation>
    <dataValidation type="list" allowBlank="1" showInputMessage="1" showErrorMessage="1" sqref="E35" xr:uid="{E73A83BA-723A-44AC-943E-70219B6BEE2D}">
      <formula1>$K$35:$N$35</formula1>
    </dataValidation>
    <dataValidation type="list" allowBlank="1" showInputMessage="1" showErrorMessage="1" sqref="E36" xr:uid="{2E3E3B49-32E7-4ABF-9AEC-87243C31A5EF}">
      <formula1>$K$36:$N$36</formula1>
    </dataValidation>
    <dataValidation type="list" allowBlank="1" showInputMessage="1" showErrorMessage="1" sqref="E39" xr:uid="{603A710D-9BB9-4B8E-BF4D-27B91B5FBFBF}">
      <formula1>$K$39:$N$39</formula1>
    </dataValidation>
    <dataValidation type="list" allowBlank="1" showInputMessage="1" showErrorMessage="1" sqref="E40" xr:uid="{E6018C41-B1D8-42C1-BFB8-F0CFB1245DC6}">
      <formula1>$K$40:$N$40</formula1>
    </dataValidation>
    <dataValidation type="list" allowBlank="1" showInputMessage="1" showErrorMessage="1" sqref="E41" xr:uid="{B982C7ED-A76F-48A1-AA18-C89676D3A0B5}">
      <formula1>$K$41:$N$41</formula1>
    </dataValidation>
    <dataValidation type="list" allowBlank="1" showInputMessage="1" showErrorMessage="1" sqref="E42" xr:uid="{6C975C10-CD75-476D-9EDC-1B280F2E031C}">
      <formula1>$K$42:$N$42</formula1>
    </dataValidation>
    <dataValidation type="list" allowBlank="1" showInputMessage="1" showErrorMessage="1" sqref="E45" xr:uid="{216A9C0D-936C-4CD8-BB47-6F60E1660799}">
      <formula1>$K$45:$N$45</formula1>
    </dataValidation>
    <dataValidation type="list" allowBlank="1" showInputMessage="1" showErrorMessage="1" sqref="E46" xr:uid="{EE61745A-C122-4910-AC57-60DFE56500DE}">
      <formula1>$K$46:$N$46</formula1>
    </dataValidation>
    <dataValidation type="list" allowBlank="1" showInputMessage="1" showErrorMessage="1" sqref="E47" xr:uid="{CEDE224A-7A50-4835-A89D-D7F19624BE6A}">
      <formula1>$K$47:$N$47</formula1>
    </dataValidation>
    <dataValidation type="list" allowBlank="1" showInputMessage="1" showErrorMessage="1" sqref="E48" xr:uid="{16F63576-5E17-4757-B0DB-412BB60BD570}">
      <formula1>$K$48:$N$48</formula1>
    </dataValidation>
    <dataValidation type="list" allowBlank="1" showInputMessage="1" showErrorMessage="1" sqref="E51" xr:uid="{E5F42E79-680C-4A84-9996-D6EAA36B1D69}">
      <formula1>$K$51:$N$51</formula1>
    </dataValidation>
    <dataValidation type="list" allowBlank="1" showInputMessage="1" showErrorMessage="1" sqref="E52" xr:uid="{6E23A09F-A801-4BB6-B603-F2562D2E0CDD}">
      <formula1>$K$52:$N$52</formula1>
    </dataValidation>
    <dataValidation type="list" allowBlank="1" showInputMessage="1" showErrorMessage="1" sqref="E53" xr:uid="{75C47D75-FCE7-4FB4-9FA5-D7D84EE20E76}">
      <formula1>$K$53:$N$53</formula1>
    </dataValidation>
    <dataValidation type="list" allowBlank="1" showInputMessage="1" showErrorMessage="1" sqref="E54" xr:uid="{89F25897-82ED-4F3A-B17C-784C8BEBDC3A}">
      <formula1>$K$54:$N$54</formula1>
    </dataValidation>
    <dataValidation type="list" allowBlank="1" showInputMessage="1" showErrorMessage="1" sqref="E55" xr:uid="{9DF61256-BCD6-4692-B337-B8996D87E58F}">
      <formula1>$K$55:$N$55</formula1>
    </dataValidation>
    <dataValidation type="list" allowBlank="1" showInputMessage="1" showErrorMessage="1" sqref="E56" xr:uid="{CA3D11AF-4E7A-45A8-BF84-9904C335A88A}">
      <formula1>$K$56:$N$56</formula1>
    </dataValidation>
    <dataValidation type="list" allowBlank="1" showInputMessage="1" showErrorMessage="1" sqref="E61" xr:uid="{9E8E55B1-B3AB-41E1-B388-68639E773A1D}">
      <formula1>$K$61:$N$61</formula1>
    </dataValidation>
    <dataValidation type="list" allowBlank="1" showInputMessage="1" showErrorMessage="1" sqref="E62" xr:uid="{7941AFC5-CD58-432E-AF5F-8154E8B8684F}">
      <formula1>$K$62:$N$62</formula1>
    </dataValidation>
    <dataValidation type="list" allowBlank="1" showInputMessage="1" showErrorMessage="1" sqref="E63" xr:uid="{69EA7B2A-0FF6-47C6-8D00-0314C20F21A3}">
      <formula1>$K$63:$N$63</formula1>
    </dataValidation>
    <dataValidation type="list" allowBlank="1" showInputMessage="1" showErrorMessage="1" sqref="E66:E70" xr:uid="{243F2E84-55CB-4A61-828B-2945D4016DBB}">
      <formula1>$K$66:$N$66</formula1>
    </dataValidation>
    <dataValidation type="list" allowBlank="1" showInputMessage="1" showErrorMessage="1" sqref="E72" xr:uid="{0B06FE60-5B0B-498B-A53C-BF1C39E97A2D}">
      <formula1>$K$72:$N$72</formula1>
    </dataValidation>
    <dataValidation type="list" allowBlank="1" showInputMessage="1" showErrorMessage="1" sqref="E75" xr:uid="{D85A86CC-CB72-418E-BA60-1B449E43FA43}">
      <formula1>$K$75:$N$75</formula1>
    </dataValidation>
    <dataValidation type="list" allowBlank="1" showInputMessage="1" showErrorMessage="1" sqref="E76" xr:uid="{574E31CC-FFBA-4E45-AD58-253A41B14E25}">
      <formula1>$K$76:$N$76</formula1>
    </dataValidation>
    <dataValidation type="list" allowBlank="1" showInputMessage="1" showErrorMessage="1" sqref="E81 E90 E99" xr:uid="{9BB40E78-B472-4EFE-A63C-59E27E202513}">
      <formula1>$K$81:$N$81</formula1>
    </dataValidation>
    <dataValidation type="list" allowBlank="1" showInputMessage="1" showErrorMessage="1" sqref="E82 E91 E100" xr:uid="{46F9AD21-B5BB-48C5-AE5B-A41EC9EFF79B}">
      <formula1>$K$82:$N$82</formula1>
    </dataValidation>
    <dataValidation type="list" allowBlank="1" showInputMessage="1" showErrorMessage="1" sqref="E83 E92 E101" xr:uid="{05AFE995-E356-4996-8666-D656A1905341}">
      <formula1>$K$83:$N$83</formula1>
    </dataValidation>
    <dataValidation type="list" allowBlank="1" showInputMessage="1" showErrorMessage="1" sqref="E84 E93 E102" xr:uid="{2CC6DD79-A0DA-4AA7-82F5-C654DD67C1AC}">
      <formula1>$K$84:$N$84</formula1>
    </dataValidation>
    <dataValidation type="list" allowBlank="1" showInputMessage="1" showErrorMessage="1" sqref="E85 E94 E103" xr:uid="{401C9F09-CE43-4852-ACEA-6AB70759DB2B}">
      <formula1>$K$85:$N$85</formula1>
    </dataValidation>
    <dataValidation type="list" allowBlank="1" showInputMessage="1" showErrorMessage="1" sqref="E86 E95 E104" xr:uid="{3F5CD4FF-BE45-4E45-9933-F687AD86F60F}">
      <formula1>$K$86:$N$86</formula1>
    </dataValidation>
    <dataValidation type="list" allowBlank="1" showInputMessage="1" showErrorMessage="1" sqref="E87 E96 E105" xr:uid="{602115F0-8460-4DA4-9A18-0BB2CF5F809E}">
      <formula1>$K$87:$N$87</formula1>
    </dataValidation>
  </dataValidations>
  <hyperlinks>
    <hyperlink ref="C67" r:id="rId1" display="https://unstats.un.org/sdgs/indicators/Global Indicator Framework after 2023 refinement_Eng.pdf" xr:uid="{38C558D1-24AB-4F37-8B3B-37B60370CA70}"/>
    <hyperlink ref="C68" r:id="rId2" display="https://www.who.int/data/gho/data/indicators" xr:uid="{E6B70EA5-9D15-4645-9304-C089F09BB297}"/>
    <hyperlink ref="C69" r:id="rId3" display="https://uis.unesco.org/sites/default/files/documents/education-indicators-technical-guidelines-en_0.pdf" xr:uid="{3F9FEAEC-0BBB-4E49-A191-60AFED09C43A}"/>
    <hyperlink ref="C70" r:id="rId4" display="https://ilostat.ilo.org/resources/concepts-and-definitions/description-labour-force-statistics/" xr:uid="{3A5CA42B-E76C-4917-9847-BF931A2322CC}"/>
  </hyperlinks>
  <pageMargins left="0.7" right="0.7" top="0.75" bottom="0.75" header="0.3" footer="0.3"/>
  <pageSetup paperSize="9" scale="48" fitToHeight="0" orientation="portrait" verticalDpi="0" r:id="rId5"/>
  <rowBreaks count="4" manualBreakCount="4">
    <brk id="16" max="16383" man="1"/>
    <brk id="30" max="16383" man="1"/>
    <brk id="56"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F8E1-EA63-4AA2-974D-CEF9F70B4A19}">
  <sheetPr codeName="Sheet8">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58"/>
    <col min="2" max="2" width="35.5703125" style="58" customWidth="1"/>
    <col min="3" max="3" width="59" style="58" customWidth="1"/>
    <col min="4" max="4" width="29.7109375" style="58" customWidth="1"/>
    <col min="5" max="5" width="18" style="58" customWidth="1"/>
    <col min="6" max="6" width="11.5703125" style="58" customWidth="1"/>
    <col min="7" max="7" width="18" style="58" customWidth="1"/>
    <col min="8" max="9" width="9.28515625" style="58"/>
    <col min="10" max="10" width="9.28515625" style="58" hidden="1" customWidth="1"/>
    <col min="11" max="14" width="15.42578125" style="64" hidden="1" customWidth="1"/>
    <col min="15" max="16384" width="9.28515625" style="58"/>
  </cols>
  <sheetData>
    <row r="1" spans="1:14" ht="36" customHeight="1" x14ac:dyDescent="0.2">
      <c r="A1" s="208" t="s">
        <v>773</v>
      </c>
      <c r="B1" s="208"/>
      <c r="C1" s="208"/>
      <c r="D1" s="208"/>
      <c r="E1" s="208"/>
      <c r="F1" s="208"/>
      <c r="G1" s="208"/>
    </row>
    <row r="2" spans="1:14" ht="31.5" customHeight="1" x14ac:dyDescent="0.2">
      <c r="A2" s="200" t="s">
        <v>603</v>
      </c>
      <c r="B2" s="200"/>
      <c r="C2" s="200"/>
      <c r="D2" s="200"/>
      <c r="E2" s="200"/>
      <c r="F2" s="200"/>
      <c r="G2" s="200"/>
    </row>
    <row r="3" spans="1:14" ht="15.75" x14ac:dyDescent="0.2">
      <c r="A3" s="204" t="s">
        <v>604</v>
      </c>
      <c r="B3" s="205"/>
      <c r="C3" s="205"/>
      <c r="D3" s="205"/>
      <c r="E3" s="205"/>
      <c r="F3" s="205"/>
      <c r="G3" s="206"/>
      <c r="J3" s="58" t="s">
        <v>75</v>
      </c>
      <c r="K3" s="59" t="s">
        <v>63</v>
      </c>
      <c r="L3" s="59" t="s">
        <v>64</v>
      </c>
      <c r="M3" s="62">
        <v>10.625</v>
      </c>
      <c r="N3" s="59" t="s">
        <v>65</v>
      </c>
    </row>
    <row r="4" spans="1:14" ht="30" customHeight="1" x14ac:dyDescent="0.25">
      <c r="A4" s="201" t="s">
        <v>605</v>
      </c>
      <c r="B4" s="201"/>
      <c r="C4" s="201"/>
      <c r="D4" s="201"/>
      <c r="E4" s="201"/>
      <c r="F4" s="201"/>
      <c r="G4" s="201"/>
    </row>
    <row r="5" spans="1:14" ht="24" x14ac:dyDescent="0.2">
      <c r="A5" s="66"/>
      <c r="B5" s="68" t="s">
        <v>315</v>
      </c>
      <c r="C5" s="68" t="s">
        <v>316</v>
      </c>
      <c r="D5" s="67" t="s">
        <v>340</v>
      </c>
      <c r="E5" s="67" t="s">
        <v>341</v>
      </c>
      <c r="F5" s="67" t="s">
        <v>342</v>
      </c>
      <c r="G5" s="81" t="s">
        <v>317</v>
      </c>
    </row>
    <row r="6" spans="1:14" ht="108" customHeight="1" x14ac:dyDescent="0.2">
      <c r="A6" s="17" t="s">
        <v>1</v>
      </c>
      <c r="B6" s="18" t="s">
        <v>606</v>
      </c>
      <c r="C6" s="18" t="s">
        <v>607</v>
      </c>
      <c r="D6" s="92"/>
      <c r="E6" s="92" t="s">
        <v>331</v>
      </c>
      <c r="F6" s="37"/>
      <c r="G6" s="209" t="s">
        <v>614</v>
      </c>
      <c r="J6" s="58">
        <f>_xlfn.SWITCH(E6,K6,1,L6,2,M6,3,N6,4)</f>
        <v>4</v>
      </c>
      <c r="K6" s="29" t="s">
        <v>615</v>
      </c>
      <c r="L6" s="30" t="s">
        <v>616</v>
      </c>
      <c r="M6" s="31" t="s">
        <v>2</v>
      </c>
      <c r="N6" s="32" t="s">
        <v>331</v>
      </c>
    </row>
    <row r="7" spans="1:14" ht="132" x14ac:dyDescent="0.2">
      <c r="A7" s="17" t="s">
        <v>3</v>
      </c>
      <c r="B7" s="18" t="s">
        <v>608</v>
      </c>
      <c r="C7" s="18" t="s">
        <v>609</v>
      </c>
      <c r="D7" s="92"/>
      <c r="E7" s="92" t="s">
        <v>331</v>
      </c>
      <c r="F7" s="37"/>
      <c r="G7" s="210"/>
      <c r="J7" s="58">
        <f t="shared" ref="J7:J63" si="0">_xlfn.SWITCH(E7,K7,1,L7,2,M7,3,N7,4)</f>
        <v>4</v>
      </c>
      <c r="K7" s="29" t="s">
        <v>332</v>
      </c>
      <c r="L7" s="30" t="s">
        <v>617</v>
      </c>
      <c r="M7" s="31" t="s">
        <v>2</v>
      </c>
      <c r="N7" s="32" t="s">
        <v>331</v>
      </c>
    </row>
    <row r="8" spans="1:14" ht="60" x14ac:dyDescent="0.2">
      <c r="A8" s="19" t="s">
        <v>4</v>
      </c>
      <c r="B8" s="20" t="s">
        <v>610</v>
      </c>
      <c r="C8" s="20" t="s">
        <v>611</v>
      </c>
      <c r="D8" s="94"/>
      <c r="E8" s="94" t="s">
        <v>331</v>
      </c>
      <c r="F8" s="39"/>
      <c r="G8" s="210"/>
      <c r="J8" s="58">
        <f t="shared" si="0"/>
        <v>4</v>
      </c>
      <c r="K8" s="29" t="s">
        <v>332</v>
      </c>
      <c r="L8" s="30" t="s">
        <v>540</v>
      </c>
      <c r="M8" s="31" t="s">
        <v>2</v>
      </c>
      <c r="N8" s="32" t="s">
        <v>331</v>
      </c>
    </row>
    <row r="9" spans="1:14" ht="72" x14ac:dyDescent="0.2">
      <c r="A9" s="17" t="s">
        <v>5</v>
      </c>
      <c r="B9" s="18" t="s">
        <v>612</v>
      </c>
      <c r="C9" s="18" t="s">
        <v>613</v>
      </c>
      <c r="D9" s="92"/>
      <c r="E9" s="92" t="s">
        <v>331</v>
      </c>
      <c r="F9" s="37"/>
      <c r="G9" s="211"/>
      <c r="J9" s="58">
        <f t="shared" si="0"/>
        <v>4</v>
      </c>
      <c r="K9" s="29" t="s">
        <v>332</v>
      </c>
      <c r="L9" s="30" t="s">
        <v>417</v>
      </c>
      <c r="M9" s="31" t="s">
        <v>2</v>
      </c>
      <c r="N9" s="32" t="s">
        <v>331</v>
      </c>
    </row>
    <row r="10" spans="1:14" ht="30" customHeight="1" x14ac:dyDescent="0.25">
      <c r="A10" s="199" t="s">
        <v>618</v>
      </c>
      <c r="B10" s="199"/>
      <c r="C10" s="199"/>
      <c r="D10" s="199"/>
      <c r="E10" s="199"/>
      <c r="F10" s="199"/>
      <c r="G10" s="199"/>
    </row>
    <row r="11" spans="1:14" ht="24" x14ac:dyDescent="0.2">
      <c r="A11" s="69"/>
      <c r="B11" s="68" t="s">
        <v>315</v>
      </c>
      <c r="C11" s="68" t="s">
        <v>316</v>
      </c>
      <c r="D11" s="67" t="s">
        <v>340</v>
      </c>
      <c r="E11" s="67" t="s">
        <v>341</v>
      </c>
      <c r="F11" s="67" t="s">
        <v>342</v>
      </c>
      <c r="G11" s="81" t="s">
        <v>317</v>
      </c>
    </row>
    <row r="12" spans="1:14" ht="48" x14ac:dyDescent="0.2">
      <c r="A12" s="21" t="s">
        <v>6</v>
      </c>
      <c r="B12" s="18" t="s">
        <v>619</v>
      </c>
      <c r="C12" s="18" t="s">
        <v>620</v>
      </c>
      <c r="D12" s="92"/>
      <c r="E12" s="92" t="s">
        <v>331</v>
      </c>
      <c r="F12" s="37"/>
      <c r="G12" s="198" t="s">
        <v>627</v>
      </c>
      <c r="J12" s="58">
        <f t="shared" si="0"/>
        <v>4</v>
      </c>
      <c r="K12" s="29" t="s">
        <v>332</v>
      </c>
      <c r="L12" s="30" t="s">
        <v>628</v>
      </c>
      <c r="M12" s="31" t="s">
        <v>2</v>
      </c>
      <c r="N12" s="32" t="s">
        <v>331</v>
      </c>
    </row>
    <row r="13" spans="1:14" ht="48" x14ac:dyDescent="0.2">
      <c r="A13" s="21" t="s">
        <v>7</v>
      </c>
      <c r="B13" s="18" t="s">
        <v>621</v>
      </c>
      <c r="C13" s="18" t="s">
        <v>622</v>
      </c>
      <c r="D13" s="92"/>
      <c r="E13" s="92" t="s">
        <v>331</v>
      </c>
      <c r="F13" s="37"/>
      <c r="G13" s="198"/>
      <c r="J13" s="58">
        <f t="shared" si="0"/>
        <v>4</v>
      </c>
      <c r="K13" s="29" t="s">
        <v>332</v>
      </c>
      <c r="L13" s="30" t="s">
        <v>628</v>
      </c>
      <c r="M13" s="31" t="s">
        <v>2</v>
      </c>
      <c r="N13" s="32" t="s">
        <v>331</v>
      </c>
    </row>
    <row r="14" spans="1:14" ht="60" x14ac:dyDescent="0.2">
      <c r="A14" s="21" t="s">
        <v>8</v>
      </c>
      <c r="B14" s="18" t="s">
        <v>623</v>
      </c>
      <c r="C14" s="18" t="s">
        <v>624</v>
      </c>
      <c r="D14" s="92"/>
      <c r="E14" s="92" t="s">
        <v>331</v>
      </c>
      <c r="F14" s="37"/>
      <c r="G14" s="198"/>
      <c r="J14" s="58">
        <f t="shared" si="0"/>
        <v>4</v>
      </c>
      <c r="K14" s="29" t="s">
        <v>332</v>
      </c>
      <c r="L14" s="30" t="s">
        <v>629</v>
      </c>
      <c r="M14" s="31" t="s">
        <v>2</v>
      </c>
      <c r="N14" s="32" t="s">
        <v>331</v>
      </c>
    </row>
    <row r="15" spans="1:14" ht="84" x14ac:dyDescent="0.2">
      <c r="A15" s="21" t="s">
        <v>9</v>
      </c>
      <c r="B15" s="18" t="s">
        <v>625</v>
      </c>
      <c r="C15" s="22" t="s">
        <v>626</v>
      </c>
      <c r="D15" s="92"/>
      <c r="E15" s="92" t="s">
        <v>331</v>
      </c>
      <c r="F15" s="37"/>
      <c r="G15" s="198"/>
      <c r="J15" s="58">
        <f t="shared" si="0"/>
        <v>4</v>
      </c>
      <c r="K15" s="29" t="s">
        <v>332</v>
      </c>
      <c r="L15" s="30" t="s">
        <v>630</v>
      </c>
      <c r="M15" s="31" t="s">
        <v>2</v>
      </c>
      <c r="N15" s="32" t="s">
        <v>331</v>
      </c>
    </row>
    <row r="16" spans="1:14" x14ac:dyDescent="0.2">
      <c r="A16" s="203"/>
      <c r="B16" s="203"/>
      <c r="C16" s="203"/>
      <c r="D16" s="203"/>
      <c r="E16" s="203"/>
      <c r="F16" s="203"/>
      <c r="G16" s="203"/>
    </row>
    <row r="17" spans="1:14" ht="15.75" x14ac:dyDescent="0.2">
      <c r="A17" s="204" t="s">
        <v>631</v>
      </c>
      <c r="B17" s="205"/>
      <c r="C17" s="205"/>
      <c r="D17" s="205"/>
      <c r="E17" s="205"/>
      <c r="F17" s="205"/>
      <c r="G17" s="206"/>
    </row>
    <row r="18" spans="1:14" ht="30" customHeight="1" x14ac:dyDescent="0.25">
      <c r="A18" s="201" t="s">
        <v>431</v>
      </c>
      <c r="B18" s="201"/>
      <c r="C18" s="201"/>
      <c r="D18" s="201"/>
      <c r="E18" s="201"/>
      <c r="F18" s="201"/>
      <c r="G18" s="201"/>
    </row>
    <row r="19" spans="1:14" ht="24" x14ac:dyDescent="0.2">
      <c r="A19" s="69"/>
      <c r="B19" s="68" t="s">
        <v>315</v>
      </c>
      <c r="C19" s="68" t="s">
        <v>316</v>
      </c>
      <c r="D19" s="67" t="s">
        <v>340</v>
      </c>
      <c r="E19" s="67" t="s">
        <v>341</v>
      </c>
      <c r="F19" s="67" t="s">
        <v>342</v>
      </c>
      <c r="G19" s="81" t="s">
        <v>317</v>
      </c>
    </row>
    <row r="20" spans="1:14" ht="120" x14ac:dyDescent="0.2">
      <c r="A20" s="23" t="s">
        <v>11</v>
      </c>
      <c r="B20" s="18" t="s">
        <v>632</v>
      </c>
      <c r="C20" s="18" t="s">
        <v>634</v>
      </c>
      <c r="D20" s="92"/>
      <c r="E20" s="92" t="s">
        <v>331</v>
      </c>
      <c r="F20" s="37"/>
      <c r="G20" s="198" t="s">
        <v>636</v>
      </c>
      <c r="J20" s="58">
        <f t="shared" si="0"/>
        <v>4</v>
      </c>
      <c r="K20" s="29" t="s">
        <v>637</v>
      </c>
      <c r="L20" s="30" t="s">
        <v>638</v>
      </c>
      <c r="M20" s="31" t="s">
        <v>447</v>
      </c>
      <c r="N20" s="33" t="s">
        <v>331</v>
      </c>
    </row>
    <row r="21" spans="1:14" ht="108" x14ac:dyDescent="0.2">
      <c r="A21" s="24" t="s">
        <v>12</v>
      </c>
      <c r="B21" s="18" t="s">
        <v>633</v>
      </c>
      <c r="C21" s="18" t="s">
        <v>635</v>
      </c>
      <c r="D21" s="92"/>
      <c r="E21" s="92" t="s">
        <v>331</v>
      </c>
      <c r="F21" s="37"/>
      <c r="G21" s="198"/>
      <c r="J21" s="58">
        <f t="shared" si="0"/>
        <v>4</v>
      </c>
      <c r="K21" s="29" t="s">
        <v>639</v>
      </c>
      <c r="L21" s="30" t="s">
        <v>640</v>
      </c>
      <c r="M21" s="31" t="s">
        <v>2</v>
      </c>
      <c r="N21" s="33" t="s">
        <v>331</v>
      </c>
    </row>
    <row r="22" spans="1:14" ht="30" customHeight="1" x14ac:dyDescent="0.25">
      <c r="A22" s="201" t="s">
        <v>641</v>
      </c>
      <c r="B22" s="201"/>
      <c r="C22" s="201"/>
      <c r="D22" s="201"/>
      <c r="E22" s="201"/>
      <c r="F22" s="201"/>
      <c r="G22" s="201"/>
    </row>
    <row r="23" spans="1:14" ht="24" x14ac:dyDescent="0.2">
      <c r="A23" s="69"/>
      <c r="B23" s="68" t="s">
        <v>315</v>
      </c>
      <c r="C23" s="68" t="s">
        <v>316</v>
      </c>
      <c r="D23" s="67" t="s">
        <v>340</v>
      </c>
      <c r="E23" s="67" t="s">
        <v>341</v>
      </c>
      <c r="F23" s="67" t="s">
        <v>342</v>
      </c>
      <c r="G23" s="81" t="s">
        <v>317</v>
      </c>
    </row>
    <row r="24" spans="1:14" ht="60" x14ac:dyDescent="0.2">
      <c r="A24" s="23" t="s">
        <v>17</v>
      </c>
      <c r="B24" s="18" t="s">
        <v>642</v>
      </c>
      <c r="C24" s="18" t="s">
        <v>643</v>
      </c>
      <c r="D24" s="92"/>
      <c r="E24" s="92" t="s">
        <v>331</v>
      </c>
      <c r="F24" s="37"/>
      <c r="G24" s="198" t="s">
        <v>636</v>
      </c>
      <c r="J24" s="58">
        <f t="shared" si="0"/>
        <v>4</v>
      </c>
      <c r="K24" s="29" t="s">
        <v>646</v>
      </c>
      <c r="L24" s="30" t="s">
        <v>647</v>
      </c>
      <c r="M24" s="31" t="s">
        <v>648</v>
      </c>
      <c r="N24" s="32" t="s">
        <v>331</v>
      </c>
    </row>
    <row r="25" spans="1:14" ht="36" x14ac:dyDescent="0.2">
      <c r="A25" s="25" t="s">
        <v>18</v>
      </c>
      <c r="B25" s="18" t="s">
        <v>644</v>
      </c>
      <c r="C25" s="18" t="s">
        <v>645</v>
      </c>
      <c r="D25" s="92"/>
      <c r="E25" s="92" t="s">
        <v>331</v>
      </c>
      <c r="F25" s="37"/>
      <c r="G25" s="198"/>
      <c r="J25" s="58">
        <f t="shared" si="0"/>
        <v>4</v>
      </c>
      <c r="K25" s="29" t="s">
        <v>332</v>
      </c>
      <c r="L25" s="30" t="s">
        <v>417</v>
      </c>
      <c r="M25" s="31" t="s">
        <v>2</v>
      </c>
      <c r="N25" s="32" t="s">
        <v>331</v>
      </c>
    </row>
    <row r="26" spans="1:14" ht="30" customHeight="1" x14ac:dyDescent="0.25">
      <c r="A26" s="201" t="s">
        <v>462</v>
      </c>
      <c r="B26" s="201"/>
      <c r="C26" s="201"/>
      <c r="D26" s="201"/>
      <c r="E26" s="201"/>
      <c r="F26" s="201"/>
      <c r="G26" s="201"/>
    </row>
    <row r="27" spans="1:14" ht="24" x14ac:dyDescent="0.2">
      <c r="A27" s="69"/>
      <c r="B27" s="68" t="s">
        <v>315</v>
      </c>
      <c r="C27" s="68" t="s">
        <v>316</v>
      </c>
      <c r="D27" s="67" t="s">
        <v>340</v>
      </c>
      <c r="E27" s="67" t="s">
        <v>341</v>
      </c>
      <c r="F27" s="67" t="s">
        <v>342</v>
      </c>
      <c r="G27" s="81" t="s">
        <v>317</v>
      </c>
    </row>
    <row r="28" spans="1:14" ht="48" x14ac:dyDescent="0.2">
      <c r="A28" s="25" t="s">
        <v>66</v>
      </c>
      <c r="B28" s="20" t="s">
        <v>649</v>
      </c>
      <c r="C28" s="20" t="s">
        <v>650</v>
      </c>
      <c r="D28" s="102"/>
      <c r="E28" s="102" t="s">
        <v>331</v>
      </c>
      <c r="F28" s="37"/>
      <c r="G28" s="207" t="s">
        <v>653</v>
      </c>
      <c r="J28" s="58">
        <f t="shared" si="0"/>
        <v>4</v>
      </c>
      <c r="K28" s="29" t="s">
        <v>332</v>
      </c>
      <c r="L28" s="30" t="s">
        <v>333</v>
      </c>
      <c r="M28" s="31" t="s">
        <v>2</v>
      </c>
      <c r="N28" s="33" t="s">
        <v>331</v>
      </c>
    </row>
    <row r="29" spans="1:14" ht="60" x14ac:dyDescent="0.2">
      <c r="A29" s="26" t="s">
        <v>67</v>
      </c>
      <c r="B29" s="18" t="s">
        <v>651</v>
      </c>
      <c r="C29" s="18" t="s">
        <v>652</v>
      </c>
      <c r="D29" s="92"/>
      <c r="E29" s="92" t="s">
        <v>331</v>
      </c>
      <c r="F29" s="37"/>
      <c r="G29" s="207"/>
      <c r="J29" s="58" t="e">
        <f t="shared" si="0"/>
        <v>#N/A</v>
      </c>
      <c r="K29" s="29" t="s">
        <v>539</v>
      </c>
      <c r="L29" s="30" t="s">
        <v>540</v>
      </c>
      <c r="M29" s="31" t="s">
        <v>2</v>
      </c>
      <c r="N29" s="32" t="s">
        <v>654</v>
      </c>
    </row>
    <row r="30" spans="1:14" x14ac:dyDescent="0.2">
      <c r="A30" s="203"/>
      <c r="B30" s="203"/>
      <c r="C30" s="203"/>
      <c r="D30" s="203"/>
      <c r="E30" s="203"/>
      <c r="F30" s="203"/>
      <c r="G30" s="203"/>
    </row>
    <row r="31" spans="1:14" ht="15.75" x14ac:dyDescent="0.2">
      <c r="A31" s="204" t="s">
        <v>655</v>
      </c>
      <c r="B31" s="205"/>
      <c r="C31" s="205"/>
      <c r="D31" s="205"/>
      <c r="E31" s="205"/>
      <c r="F31" s="205"/>
      <c r="G31" s="206"/>
    </row>
    <row r="32" spans="1:14" ht="30" customHeight="1" x14ac:dyDescent="0.25">
      <c r="A32" s="201" t="s">
        <v>483</v>
      </c>
      <c r="B32" s="201"/>
      <c r="C32" s="201"/>
      <c r="D32" s="201"/>
      <c r="E32" s="201"/>
      <c r="F32" s="201"/>
      <c r="G32" s="201"/>
    </row>
    <row r="33" spans="1:14" ht="24" x14ac:dyDescent="0.2">
      <c r="A33" s="69"/>
      <c r="B33" s="68" t="s">
        <v>315</v>
      </c>
      <c r="C33" s="68" t="s">
        <v>316</v>
      </c>
      <c r="D33" s="67" t="s">
        <v>340</v>
      </c>
      <c r="E33" s="67" t="s">
        <v>341</v>
      </c>
      <c r="F33" s="67" t="s">
        <v>342</v>
      </c>
      <c r="G33" s="81" t="s">
        <v>317</v>
      </c>
    </row>
    <row r="34" spans="1:14" ht="72" x14ac:dyDescent="0.2">
      <c r="A34" s="23" t="s">
        <v>25</v>
      </c>
      <c r="B34" s="18" t="s">
        <v>656</v>
      </c>
      <c r="C34" s="18" t="s">
        <v>657</v>
      </c>
      <c r="D34" s="92"/>
      <c r="E34" s="92" t="s">
        <v>331</v>
      </c>
      <c r="F34" s="37"/>
      <c r="G34" s="90" t="s">
        <v>636</v>
      </c>
      <c r="J34" s="58">
        <f t="shared" si="0"/>
        <v>4</v>
      </c>
      <c r="K34" s="29" t="s">
        <v>332</v>
      </c>
      <c r="L34" s="30" t="s">
        <v>662</v>
      </c>
      <c r="M34" s="31" t="s">
        <v>2</v>
      </c>
      <c r="N34" s="32" t="s">
        <v>331</v>
      </c>
    </row>
    <row r="35" spans="1:14" ht="48" x14ac:dyDescent="0.2">
      <c r="A35" s="23" t="s">
        <v>26</v>
      </c>
      <c r="B35" s="18" t="s">
        <v>658</v>
      </c>
      <c r="C35" s="18" t="s">
        <v>659</v>
      </c>
      <c r="D35" s="92"/>
      <c r="E35" s="92" t="s">
        <v>331</v>
      </c>
      <c r="F35" s="37"/>
      <c r="G35" s="103"/>
      <c r="J35" s="58">
        <f t="shared" si="0"/>
        <v>4</v>
      </c>
      <c r="K35" s="29" t="s">
        <v>332</v>
      </c>
      <c r="L35" s="30" t="s">
        <v>662</v>
      </c>
      <c r="M35" s="31" t="s">
        <v>2</v>
      </c>
      <c r="N35" s="32" t="s">
        <v>331</v>
      </c>
    </row>
    <row r="36" spans="1:14" ht="72" x14ac:dyDescent="0.2">
      <c r="A36" s="23" t="s">
        <v>27</v>
      </c>
      <c r="B36" s="18" t="s">
        <v>660</v>
      </c>
      <c r="C36" s="18" t="s">
        <v>487</v>
      </c>
      <c r="D36" s="92"/>
      <c r="E36" s="92" t="s">
        <v>331</v>
      </c>
      <c r="F36" s="37"/>
      <c r="G36" s="90" t="s">
        <v>661</v>
      </c>
      <c r="J36" s="58">
        <f t="shared" si="0"/>
        <v>4</v>
      </c>
      <c r="K36" s="29" t="s">
        <v>332</v>
      </c>
      <c r="L36" s="30" t="s">
        <v>663</v>
      </c>
      <c r="M36" s="31" t="s">
        <v>2</v>
      </c>
      <c r="N36" s="32" t="s">
        <v>331</v>
      </c>
    </row>
    <row r="37" spans="1:14" ht="30" customHeight="1" x14ac:dyDescent="0.25">
      <c r="A37" s="201" t="s">
        <v>664</v>
      </c>
      <c r="B37" s="201"/>
      <c r="C37" s="201"/>
      <c r="D37" s="201"/>
      <c r="E37" s="201"/>
      <c r="F37" s="201"/>
      <c r="G37" s="201"/>
    </row>
    <row r="38" spans="1:14" ht="24" x14ac:dyDescent="0.2">
      <c r="A38" s="69"/>
      <c r="B38" s="68" t="s">
        <v>315</v>
      </c>
      <c r="C38" s="68" t="s">
        <v>316</v>
      </c>
      <c r="D38" s="67" t="s">
        <v>340</v>
      </c>
      <c r="E38" s="67" t="s">
        <v>341</v>
      </c>
      <c r="F38" s="67" t="s">
        <v>342</v>
      </c>
      <c r="G38" s="81" t="s">
        <v>317</v>
      </c>
    </row>
    <row r="39" spans="1:14" ht="72" x14ac:dyDescent="0.2">
      <c r="A39" s="23" t="s">
        <v>29</v>
      </c>
      <c r="B39" s="18" t="s">
        <v>665</v>
      </c>
      <c r="C39" s="18" t="s">
        <v>666</v>
      </c>
      <c r="D39" s="92"/>
      <c r="E39" s="92" t="s">
        <v>331</v>
      </c>
      <c r="F39" s="37"/>
      <c r="G39" s="198" t="s">
        <v>673</v>
      </c>
      <c r="J39" s="58" t="e">
        <f t="shared" si="0"/>
        <v>#N/A</v>
      </c>
      <c r="K39" s="29" t="s">
        <v>539</v>
      </c>
      <c r="L39" s="30" t="s">
        <v>540</v>
      </c>
      <c r="M39" s="31" t="s">
        <v>2</v>
      </c>
      <c r="N39" s="32" t="s">
        <v>674</v>
      </c>
    </row>
    <row r="40" spans="1:14" ht="60" x14ac:dyDescent="0.2">
      <c r="A40" s="24" t="s">
        <v>30</v>
      </c>
      <c r="B40" s="18" t="s">
        <v>667</v>
      </c>
      <c r="C40" s="18" t="s">
        <v>668</v>
      </c>
      <c r="D40" s="92"/>
      <c r="E40" s="92" t="s">
        <v>331</v>
      </c>
      <c r="F40" s="37"/>
      <c r="G40" s="198"/>
      <c r="J40" s="58">
        <f t="shared" si="0"/>
        <v>4</v>
      </c>
      <c r="K40" s="29" t="s">
        <v>675</v>
      </c>
      <c r="L40" s="30" t="s">
        <v>617</v>
      </c>
      <c r="M40" s="31" t="s">
        <v>2</v>
      </c>
      <c r="N40" s="32" t="s">
        <v>331</v>
      </c>
    </row>
    <row r="41" spans="1:14" ht="48" x14ac:dyDescent="0.2">
      <c r="A41" s="24" t="s">
        <v>31</v>
      </c>
      <c r="B41" s="18" t="s">
        <v>669</v>
      </c>
      <c r="C41" s="18" t="s">
        <v>670</v>
      </c>
      <c r="D41" s="92"/>
      <c r="E41" s="92" t="s">
        <v>331</v>
      </c>
      <c r="F41" s="37"/>
      <c r="G41" s="198"/>
      <c r="J41" s="58">
        <f t="shared" si="0"/>
        <v>4</v>
      </c>
      <c r="K41" s="29" t="s">
        <v>332</v>
      </c>
      <c r="L41" s="30" t="s">
        <v>676</v>
      </c>
      <c r="M41" s="31" t="s">
        <v>2</v>
      </c>
      <c r="N41" s="32" t="s">
        <v>331</v>
      </c>
    </row>
    <row r="42" spans="1:14" ht="48" x14ac:dyDescent="0.2">
      <c r="A42" s="24" t="s">
        <v>68</v>
      </c>
      <c r="B42" s="18" t="s">
        <v>671</v>
      </c>
      <c r="C42" s="18" t="s">
        <v>672</v>
      </c>
      <c r="D42" s="92"/>
      <c r="E42" s="92" t="s">
        <v>331</v>
      </c>
      <c r="F42" s="37"/>
      <c r="G42" s="198"/>
      <c r="J42" s="58">
        <f t="shared" si="0"/>
        <v>4</v>
      </c>
      <c r="K42" s="29" t="s">
        <v>332</v>
      </c>
      <c r="L42" s="30" t="s">
        <v>677</v>
      </c>
      <c r="M42" s="31" t="s">
        <v>2</v>
      </c>
      <c r="N42" s="32" t="s">
        <v>331</v>
      </c>
    </row>
    <row r="43" spans="1:14" ht="30" customHeight="1" x14ac:dyDescent="0.25">
      <c r="A43" s="201" t="s">
        <v>678</v>
      </c>
      <c r="B43" s="201"/>
      <c r="C43" s="201"/>
      <c r="D43" s="201"/>
      <c r="E43" s="201"/>
      <c r="F43" s="201"/>
      <c r="G43" s="201"/>
    </row>
    <row r="44" spans="1:14" ht="24" x14ac:dyDescent="0.2">
      <c r="A44" s="69"/>
      <c r="B44" s="68" t="s">
        <v>315</v>
      </c>
      <c r="C44" s="68" t="s">
        <v>316</v>
      </c>
      <c r="D44" s="67" t="s">
        <v>340</v>
      </c>
      <c r="E44" s="67" t="s">
        <v>341</v>
      </c>
      <c r="F44" s="67" t="s">
        <v>342</v>
      </c>
      <c r="G44" s="81" t="s">
        <v>317</v>
      </c>
    </row>
    <row r="45" spans="1:14" ht="36" x14ac:dyDescent="0.2">
      <c r="A45" s="27" t="s">
        <v>32</v>
      </c>
      <c r="B45" s="18" t="s">
        <v>679</v>
      </c>
      <c r="C45" s="18" t="s">
        <v>680</v>
      </c>
      <c r="D45" s="92"/>
      <c r="E45" s="92" t="s">
        <v>331</v>
      </c>
      <c r="F45" s="37"/>
      <c r="G45" s="92" t="s">
        <v>687</v>
      </c>
      <c r="J45" s="58">
        <f t="shared" si="0"/>
        <v>4</v>
      </c>
      <c r="K45" s="29" t="s">
        <v>675</v>
      </c>
      <c r="L45" s="30" t="s">
        <v>689</v>
      </c>
      <c r="M45" s="31" t="s">
        <v>2</v>
      </c>
      <c r="N45" s="32" t="s">
        <v>331</v>
      </c>
    </row>
    <row r="46" spans="1:14" ht="84" x14ac:dyDescent="0.2">
      <c r="A46" s="27" t="s">
        <v>33</v>
      </c>
      <c r="B46" s="18" t="s">
        <v>681</v>
      </c>
      <c r="C46" s="18" t="s">
        <v>682</v>
      </c>
      <c r="D46" s="92"/>
      <c r="E46" s="92" t="s">
        <v>331</v>
      </c>
      <c r="F46" s="37"/>
      <c r="G46" s="104"/>
      <c r="J46" s="58">
        <f t="shared" si="0"/>
        <v>4</v>
      </c>
      <c r="K46" s="29" t="s">
        <v>332</v>
      </c>
      <c r="L46" s="30" t="s">
        <v>690</v>
      </c>
      <c r="M46" s="31" t="s">
        <v>2</v>
      </c>
      <c r="N46" s="32" t="s">
        <v>331</v>
      </c>
    </row>
    <row r="47" spans="1:14" ht="120" x14ac:dyDescent="0.2">
      <c r="A47" s="27" t="s">
        <v>34</v>
      </c>
      <c r="B47" s="18" t="s">
        <v>683</v>
      </c>
      <c r="C47" s="18" t="s">
        <v>684</v>
      </c>
      <c r="D47" s="92"/>
      <c r="E47" s="92" t="s">
        <v>331</v>
      </c>
      <c r="F47" s="37"/>
      <c r="G47" s="92" t="s">
        <v>636</v>
      </c>
      <c r="J47" s="58">
        <f t="shared" si="0"/>
        <v>4</v>
      </c>
      <c r="K47" s="29" t="s">
        <v>332</v>
      </c>
      <c r="L47" s="30" t="s">
        <v>691</v>
      </c>
      <c r="M47" s="31" t="s">
        <v>2</v>
      </c>
      <c r="N47" s="32" t="s">
        <v>331</v>
      </c>
    </row>
    <row r="48" spans="1:14" ht="84" x14ac:dyDescent="0.2">
      <c r="A48" s="27" t="s">
        <v>35</v>
      </c>
      <c r="B48" s="18" t="s">
        <v>685</v>
      </c>
      <c r="C48" s="18" t="s">
        <v>686</v>
      </c>
      <c r="D48" s="92"/>
      <c r="E48" s="92" t="s">
        <v>331</v>
      </c>
      <c r="F48" s="37"/>
      <c r="G48" s="92" t="s">
        <v>688</v>
      </c>
      <c r="J48" s="58">
        <f t="shared" si="0"/>
        <v>4</v>
      </c>
      <c r="K48" s="29" t="s">
        <v>332</v>
      </c>
      <c r="L48" s="30" t="s">
        <v>692</v>
      </c>
      <c r="M48" s="31" t="s">
        <v>2</v>
      </c>
      <c r="N48" s="32" t="s">
        <v>331</v>
      </c>
    </row>
    <row r="49" spans="1:14" ht="30" customHeight="1" x14ac:dyDescent="0.25">
      <c r="A49" s="201" t="s">
        <v>693</v>
      </c>
      <c r="B49" s="201"/>
      <c r="C49" s="201"/>
      <c r="D49" s="201"/>
      <c r="E49" s="201"/>
      <c r="F49" s="201"/>
      <c r="G49" s="201"/>
    </row>
    <row r="50" spans="1:14" ht="24" x14ac:dyDescent="0.2">
      <c r="A50" s="69"/>
      <c r="B50" s="68" t="s">
        <v>315</v>
      </c>
      <c r="C50" s="68" t="s">
        <v>316</v>
      </c>
      <c r="D50" s="67" t="s">
        <v>340</v>
      </c>
      <c r="E50" s="67" t="s">
        <v>341</v>
      </c>
      <c r="F50" s="67" t="s">
        <v>342</v>
      </c>
      <c r="G50" s="81" t="s">
        <v>317</v>
      </c>
    </row>
    <row r="51" spans="1:14" ht="60" x14ac:dyDescent="0.2">
      <c r="A51" s="26" t="s">
        <v>69</v>
      </c>
      <c r="B51" s="18" t="s">
        <v>694</v>
      </c>
      <c r="C51" s="18" t="s">
        <v>695</v>
      </c>
      <c r="D51" s="105"/>
      <c r="E51" s="105" t="s">
        <v>708</v>
      </c>
      <c r="F51" s="38"/>
      <c r="G51" s="209" t="s">
        <v>706</v>
      </c>
      <c r="J51" s="58">
        <f t="shared" si="0"/>
        <v>4</v>
      </c>
      <c r="K51" s="34" t="s">
        <v>332</v>
      </c>
      <c r="L51" s="78" t="s">
        <v>707</v>
      </c>
      <c r="M51" s="35" t="s">
        <v>2</v>
      </c>
      <c r="N51" s="36" t="s">
        <v>708</v>
      </c>
    </row>
    <row r="52" spans="1:14" ht="72" x14ac:dyDescent="0.2">
      <c r="A52" s="27" t="s">
        <v>70</v>
      </c>
      <c r="B52" s="18" t="s">
        <v>696</v>
      </c>
      <c r="C52" s="18" t="s">
        <v>697</v>
      </c>
      <c r="D52" s="92"/>
      <c r="E52" s="92" t="s">
        <v>331</v>
      </c>
      <c r="F52" s="37"/>
      <c r="G52" s="210"/>
      <c r="J52" s="58">
        <f t="shared" si="0"/>
        <v>4</v>
      </c>
      <c r="K52" s="29" t="s">
        <v>332</v>
      </c>
      <c r="L52" s="30" t="s">
        <v>709</v>
      </c>
      <c r="M52" s="31" t="s">
        <v>2</v>
      </c>
      <c r="N52" s="32" t="s">
        <v>331</v>
      </c>
    </row>
    <row r="53" spans="1:14" ht="96" customHeight="1" x14ac:dyDescent="0.2">
      <c r="A53" s="17" t="s">
        <v>71</v>
      </c>
      <c r="B53" s="18" t="s">
        <v>698</v>
      </c>
      <c r="C53" s="18" t="s">
        <v>699</v>
      </c>
      <c r="D53" s="92"/>
      <c r="E53" s="92" t="s">
        <v>331</v>
      </c>
      <c r="F53" s="37"/>
      <c r="G53" s="210"/>
      <c r="J53" s="58">
        <f t="shared" si="0"/>
        <v>4</v>
      </c>
      <c r="K53" s="29" t="s">
        <v>332</v>
      </c>
      <c r="L53" s="30" t="s">
        <v>710</v>
      </c>
      <c r="M53" s="31" t="s">
        <v>2</v>
      </c>
      <c r="N53" s="32" t="s">
        <v>331</v>
      </c>
    </row>
    <row r="54" spans="1:14" ht="48" x14ac:dyDescent="0.2">
      <c r="A54" s="17" t="s">
        <v>72</v>
      </c>
      <c r="B54" s="18" t="s">
        <v>700</v>
      </c>
      <c r="C54" s="18" t="s">
        <v>701</v>
      </c>
      <c r="D54" s="92"/>
      <c r="E54" s="92" t="s">
        <v>331</v>
      </c>
      <c r="F54" s="37"/>
      <c r="G54" s="210"/>
      <c r="J54" s="58">
        <f t="shared" si="0"/>
        <v>4</v>
      </c>
      <c r="K54" s="29" t="s">
        <v>332</v>
      </c>
      <c r="L54" s="30" t="s">
        <v>710</v>
      </c>
      <c r="M54" s="31" t="s">
        <v>2</v>
      </c>
      <c r="N54" s="32" t="s">
        <v>331</v>
      </c>
    </row>
    <row r="55" spans="1:14" ht="60" x14ac:dyDescent="0.2">
      <c r="A55" s="17" t="s">
        <v>73</v>
      </c>
      <c r="B55" s="18" t="s">
        <v>702</v>
      </c>
      <c r="C55" s="18" t="s">
        <v>703</v>
      </c>
      <c r="D55" s="92"/>
      <c r="E55" s="92" t="s">
        <v>331</v>
      </c>
      <c r="F55" s="37"/>
      <c r="G55" s="210"/>
      <c r="J55" s="58">
        <f t="shared" si="0"/>
        <v>4</v>
      </c>
      <c r="K55" s="29" t="s">
        <v>332</v>
      </c>
      <c r="L55" s="30" t="s">
        <v>711</v>
      </c>
      <c r="M55" s="31" t="s">
        <v>2</v>
      </c>
      <c r="N55" s="32" t="s">
        <v>331</v>
      </c>
    </row>
    <row r="56" spans="1:14" ht="72" x14ac:dyDescent="0.2">
      <c r="A56" s="17" t="s">
        <v>77</v>
      </c>
      <c r="B56" s="18" t="s">
        <v>704</v>
      </c>
      <c r="C56" s="18" t="s">
        <v>705</v>
      </c>
      <c r="D56" s="92"/>
      <c r="E56" s="92" t="s">
        <v>331</v>
      </c>
      <c r="F56" s="37"/>
      <c r="G56" s="211"/>
      <c r="J56" s="58">
        <f t="shared" si="0"/>
        <v>4</v>
      </c>
      <c r="K56" s="29" t="s">
        <v>332</v>
      </c>
      <c r="L56" s="30" t="s">
        <v>712</v>
      </c>
      <c r="M56" s="31" t="s">
        <v>2</v>
      </c>
      <c r="N56" s="32" t="s">
        <v>331</v>
      </c>
    </row>
    <row r="57" spans="1:14" x14ac:dyDescent="0.2">
      <c r="A57" s="202"/>
      <c r="B57" s="202"/>
      <c r="C57" s="202"/>
      <c r="D57" s="202"/>
      <c r="E57" s="202"/>
      <c r="F57" s="202"/>
      <c r="G57" s="202"/>
    </row>
    <row r="58" spans="1:14" ht="15.75" x14ac:dyDescent="0.2">
      <c r="A58" s="204" t="s">
        <v>713</v>
      </c>
      <c r="B58" s="205"/>
      <c r="C58" s="205"/>
      <c r="D58" s="205"/>
      <c r="E58" s="205"/>
      <c r="F58" s="205"/>
      <c r="G58" s="206"/>
    </row>
    <row r="59" spans="1:14" ht="30" customHeight="1" x14ac:dyDescent="0.25">
      <c r="A59" s="201" t="s">
        <v>714</v>
      </c>
      <c r="B59" s="201"/>
      <c r="C59" s="201"/>
      <c r="D59" s="201"/>
      <c r="E59" s="201"/>
      <c r="F59" s="201"/>
      <c r="G59" s="201"/>
    </row>
    <row r="60" spans="1:14" ht="24" x14ac:dyDescent="0.2">
      <c r="A60" s="69"/>
      <c r="B60" s="68" t="s">
        <v>315</v>
      </c>
      <c r="C60" s="68" t="s">
        <v>316</v>
      </c>
      <c r="D60" s="67" t="s">
        <v>340</v>
      </c>
      <c r="E60" s="67" t="s">
        <v>341</v>
      </c>
      <c r="F60" s="67" t="s">
        <v>342</v>
      </c>
      <c r="G60" s="81" t="s">
        <v>317</v>
      </c>
    </row>
    <row r="61" spans="1:14" ht="108" x14ac:dyDescent="0.2">
      <c r="A61" s="27" t="s">
        <v>36</v>
      </c>
      <c r="B61" s="18" t="s">
        <v>715</v>
      </c>
      <c r="C61" s="18" t="s">
        <v>716</v>
      </c>
      <c r="D61" s="92"/>
      <c r="E61" s="92" t="s">
        <v>331</v>
      </c>
      <c r="F61" s="37"/>
      <c r="G61" s="198" t="s">
        <v>636</v>
      </c>
      <c r="J61" s="58">
        <f t="shared" si="0"/>
        <v>4</v>
      </c>
      <c r="K61" s="29" t="s">
        <v>721</v>
      </c>
      <c r="L61" s="30" t="s">
        <v>722</v>
      </c>
      <c r="M61" s="31" t="s">
        <v>2</v>
      </c>
      <c r="N61" s="32" t="s">
        <v>331</v>
      </c>
    </row>
    <row r="62" spans="1:14" ht="48" x14ac:dyDescent="0.2">
      <c r="A62" s="17" t="s">
        <v>37</v>
      </c>
      <c r="B62" s="18" t="s">
        <v>717</v>
      </c>
      <c r="C62" s="18" t="s">
        <v>718</v>
      </c>
      <c r="D62" s="92"/>
      <c r="E62" s="92" t="s">
        <v>331</v>
      </c>
      <c r="F62" s="37"/>
      <c r="G62" s="198"/>
      <c r="J62" s="58">
        <f t="shared" si="0"/>
        <v>4</v>
      </c>
      <c r="K62" s="29" t="s">
        <v>332</v>
      </c>
      <c r="L62" s="30" t="s">
        <v>723</v>
      </c>
      <c r="M62" s="31" t="s">
        <v>2</v>
      </c>
      <c r="N62" s="32" t="s">
        <v>331</v>
      </c>
    </row>
    <row r="63" spans="1:14" ht="36" x14ac:dyDescent="0.2">
      <c r="A63" s="17" t="s">
        <v>38</v>
      </c>
      <c r="B63" s="18" t="s">
        <v>719</v>
      </c>
      <c r="C63" s="18" t="s">
        <v>720</v>
      </c>
      <c r="D63" s="92"/>
      <c r="E63" s="92" t="s">
        <v>331</v>
      </c>
      <c r="F63" s="37"/>
      <c r="G63" s="198"/>
      <c r="J63" s="58">
        <f t="shared" si="0"/>
        <v>4</v>
      </c>
      <c r="K63" s="29" t="s">
        <v>539</v>
      </c>
      <c r="L63" s="30" t="s">
        <v>540</v>
      </c>
      <c r="M63" s="31" t="s">
        <v>2</v>
      </c>
      <c r="N63" s="32" t="s">
        <v>331</v>
      </c>
    </row>
    <row r="64" spans="1:14" ht="30" customHeight="1" x14ac:dyDescent="0.25">
      <c r="A64" s="201" t="s">
        <v>576</v>
      </c>
      <c r="B64" s="201"/>
      <c r="C64" s="201"/>
      <c r="D64" s="201"/>
      <c r="E64" s="201"/>
      <c r="F64" s="201"/>
      <c r="G64" s="201"/>
    </row>
    <row r="65" spans="1:14" ht="24" x14ac:dyDescent="0.2">
      <c r="A65" s="69"/>
      <c r="B65" s="68" t="s">
        <v>315</v>
      </c>
      <c r="C65" s="68" t="s">
        <v>316</v>
      </c>
      <c r="D65" s="67" t="s">
        <v>340</v>
      </c>
      <c r="E65" s="67" t="s">
        <v>341</v>
      </c>
      <c r="F65" s="67" t="s">
        <v>342</v>
      </c>
      <c r="G65" s="81" t="s">
        <v>317</v>
      </c>
    </row>
    <row r="66" spans="1:14" ht="60" x14ac:dyDescent="0.2">
      <c r="A66" s="212" t="s">
        <v>42</v>
      </c>
      <c r="B66" s="215" t="s">
        <v>724</v>
      </c>
      <c r="C66" s="28" t="s">
        <v>727</v>
      </c>
      <c r="D66" s="209"/>
      <c r="E66" s="218" t="s">
        <v>331</v>
      </c>
      <c r="F66" s="221"/>
      <c r="G66" s="198" t="s">
        <v>732</v>
      </c>
      <c r="J66" s="58">
        <f t="shared" ref="J66:J87" si="1">_xlfn.SWITCH(E66,K66,1,L66,2,M66,3,N66,4)</f>
        <v>4</v>
      </c>
      <c r="K66" s="29" t="s">
        <v>733</v>
      </c>
      <c r="L66" s="30" t="s">
        <v>734</v>
      </c>
      <c r="M66" s="31" t="s">
        <v>735</v>
      </c>
      <c r="N66" s="32" t="s">
        <v>331</v>
      </c>
    </row>
    <row r="67" spans="1:14" ht="36" x14ac:dyDescent="0.2">
      <c r="A67" s="213"/>
      <c r="B67" s="216"/>
      <c r="C67" s="65" t="s">
        <v>81</v>
      </c>
      <c r="D67" s="210"/>
      <c r="E67" s="219"/>
      <c r="F67" s="222"/>
      <c r="G67" s="198"/>
      <c r="K67" s="58"/>
      <c r="L67" s="58"/>
      <c r="M67" s="58"/>
      <c r="N67" s="58"/>
    </row>
    <row r="68" spans="1:14" ht="24" x14ac:dyDescent="0.2">
      <c r="A68" s="213"/>
      <c r="B68" s="216"/>
      <c r="C68" s="65" t="s">
        <v>728</v>
      </c>
      <c r="D68" s="210"/>
      <c r="E68" s="219"/>
      <c r="F68" s="222"/>
      <c r="G68" s="198"/>
      <c r="K68" s="58"/>
      <c r="L68" s="58"/>
      <c r="M68" s="58"/>
      <c r="N68" s="58"/>
    </row>
    <row r="69" spans="1:14" ht="36" x14ac:dyDescent="0.2">
      <c r="A69" s="213"/>
      <c r="B69" s="216"/>
      <c r="C69" s="65" t="s">
        <v>729</v>
      </c>
      <c r="D69" s="210"/>
      <c r="E69" s="219"/>
      <c r="F69" s="222"/>
      <c r="G69" s="198"/>
      <c r="K69" s="58"/>
      <c r="L69" s="58"/>
      <c r="M69" s="58"/>
      <c r="N69" s="58"/>
    </row>
    <row r="70" spans="1:14" ht="36" x14ac:dyDescent="0.2">
      <c r="A70" s="213"/>
      <c r="B70" s="216"/>
      <c r="C70" s="65" t="s">
        <v>730</v>
      </c>
      <c r="D70" s="210"/>
      <c r="E70" s="219"/>
      <c r="F70" s="222"/>
      <c r="G70" s="198"/>
      <c r="K70" s="58"/>
      <c r="L70" s="58"/>
      <c r="M70" s="58"/>
      <c r="N70" s="58"/>
    </row>
    <row r="71" spans="1:14" ht="36" x14ac:dyDescent="0.2">
      <c r="A71" s="214"/>
      <c r="B71" s="217"/>
      <c r="C71" s="77" t="s">
        <v>731</v>
      </c>
      <c r="D71" s="211"/>
      <c r="E71" s="220"/>
      <c r="F71" s="223"/>
      <c r="G71" s="198"/>
      <c r="K71" s="58"/>
      <c r="L71" s="58"/>
      <c r="M71" s="58"/>
      <c r="N71" s="58"/>
    </row>
    <row r="72" spans="1:14" ht="60" x14ac:dyDescent="0.2">
      <c r="A72" s="17" t="s">
        <v>43</v>
      </c>
      <c r="B72" s="18" t="s">
        <v>725</v>
      </c>
      <c r="C72" s="18" t="s">
        <v>726</v>
      </c>
      <c r="D72" s="92"/>
      <c r="E72" s="92" t="s">
        <v>331</v>
      </c>
      <c r="F72" s="37"/>
      <c r="G72" s="198"/>
      <c r="J72" s="58">
        <f t="shared" si="1"/>
        <v>4</v>
      </c>
      <c r="K72" s="29" t="s">
        <v>332</v>
      </c>
      <c r="L72" s="30" t="s">
        <v>710</v>
      </c>
      <c r="M72" s="31" t="s">
        <v>2</v>
      </c>
      <c r="N72" s="32" t="s">
        <v>331</v>
      </c>
    </row>
    <row r="73" spans="1:14" ht="30" customHeight="1" x14ac:dyDescent="0.25">
      <c r="A73" s="201" t="s">
        <v>736</v>
      </c>
      <c r="B73" s="201"/>
      <c r="C73" s="201"/>
      <c r="D73" s="201"/>
      <c r="E73" s="201"/>
      <c r="F73" s="201"/>
      <c r="G73" s="201"/>
    </row>
    <row r="74" spans="1:14" ht="24" x14ac:dyDescent="0.2">
      <c r="A74" s="69"/>
      <c r="B74" s="68" t="s">
        <v>315</v>
      </c>
      <c r="C74" s="68" t="s">
        <v>316</v>
      </c>
      <c r="D74" s="67" t="s">
        <v>340</v>
      </c>
      <c r="E74" s="67" t="s">
        <v>341</v>
      </c>
      <c r="F74" s="67" t="s">
        <v>342</v>
      </c>
      <c r="G74" s="81" t="s">
        <v>317</v>
      </c>
    </row>
    <row r="75" spans="1:14" ht="96" x14ac:dyDescent="0.2">
      <c r="A75" s="27" t="s">
        <v>46</v>
      </c>
      <c r="B75" s="18" t="s">
        <v>585</v>
      </c>
      <c r="C75" s="18" t="s">
        <v>737</v>
      </c>
      <c r="D75" s="92"/>
      <c r="E75" s="92" t="s">
        <v>331</v>
      </c>
      <c r="F75" s="37"/>
      <c r="G75" s="92" t="s">
        <v>740</v>
      </c>
      <c r="J75" s="58">
        <f t="shared" si="1"/>
        <v>4</v>
      </c>
      <c r="K75" s="29" t="s">
        <v>742</v>
      </c>
      <c r="L75" s="30" t="s">
        <v>743</v>
      </c>
      <c r="M75" s="31" t="s">
        <v>2</v>
      </c>
      <c r="N75" s="32" t="s">
        <v>331</v>
      </c>
    </row>
    <row r="76" spans="1:14" ht="60" x14ac:dyDescent="0.2">
      <c r="A76" s="27" t="s">
        <v>47</v>
      </c>
      <c r="B76" s="18" t="s">
        <v>738</v>
      </c>
      <c r="C76" s="18" t="s">
        <v>739</v>
      </c>
      <c r="D76" s="92"/>
      <c r="E76" s="92" t="s">
        <v>331</v>
      </c>
      <c r="F76" s="37"/>
      <c r="G76" s="92" t="s">
        <v>741</v>
      </c>
      <c r="J76" s="58">
        <f t="shared" si="1"/>
        <v>4</v>
      </c>
      <c r="K76" s="29" t="s">
        <v>744</v>
      </c>
      <c r="L76" s="30" t="s">
        <v>745</v>
      </c>
      <c r="M76" s="31" t="s">
        <v>2</v>
      </c>
      <c r="N76" s="32" t="s">
        <v>331</v>
      </c>
    </row>
    <row r="78" spans="1:14" ht="18" x14ac:dyDescent="0.2">
      <c r="A78" s="200" t="s">
        <v>746</v>
      </c>
      <c r="B78" s="200"/>
      <c r="C78" s="200"/>
      <c r="D78" s="200"/>
      <c r="E78" s="200"/>
      <c r="F78" s="200"/>
      <c r="G78" s="200"/>
    </row>
    <row r="79" spans="1:14" ht="30" customHeight="1" x14ac:dyDescent="0.25">
      <c r="A79" s="197" t="s">
        <v>747</v>
      </c>
      <c r="B79" s="197"/>
      <c r="C79" s="197"/>
      <c r="D79" s="197"/>
      <c r="E79" s="197"/>
      <c r="F79" s="197"/>
      <c r="G79" s="197"/>
    </row>
    <row r="80" spans="1:14" ht="24" x14ac:dyDescent="0.2">
      <c r="A80" s="69"/>
      <c r="B80" s="68" t="s">
        <v>315</v>
      </c>
      <c r="C80" s="68" t="s">
        <v>316</v>
      </c>
      <c r="D80" s="67" t="s">
        <v>340</v>
      </c>
      <c r="E80" s="67" t="s">
        <v>341</v>
      </c>
      <c r="F80" s="67" t="s">
        <v>342</v>
      </c>
      <c r="G80" s="81" t="s">
        <v>317</v>
      </c>
    </row>
    <row r="81" spans="1:14" ht="96" x14ac:dyDescent="0.2">
      <c r="A81" s="17" t="s">
        <v>11</v>
      </c>
      <c r="B81" s="18" t="s">
        <v>748</v>
      </c>
      <c r="C81" s="18" t="s">
        <v>749</v>
      </c>
      <c r="D81" s="92"/>
      <c r="E81" s="92" t="s">
        <v>331</v>
      </c>
      <c r="F81" s="37"/>
      <c r="G81" s="90" t="s">
        <v>770</v>
      </c>
      <c r="J81" s="58">
        <f t="shared" si="1"/>
        <v>4</v>
      </c>
      <c r="K81" s="29" t="s">
        <v>762</v>
      </c>
      <c r="L81" s="30" t="s">
        <v>763</v>
      </c>
      <c r="M81" s="31" t="s">
        <v>764</v>
      </c>
      <c r="N81" s="32" t="s">
        <v>331</v>
      </c>
    </row>
    <row r="82" spans="1:14" ht="84" x14ac:dyDescent="0.2">
      <c r="A82" s="17" t="s">
        <v>12</v>
      </c>
      <c r="B82" s="18" t="s">
        <v>750</v>
      </c>
      <c r="C82" s="18" t="s">
        <v>751</v>
      </c>
      <c r="D82" s="92"/>
      <c r="E82" s="92" t="s">
        <v>331</v>
      </c>
      <c r="F82" s="37"/>
      <c r="G82" s="90"/>
      <c r="J82" s="58">
        <f t="shared" si="1"/>
        <v>4</v>
      </c>
      <c r="K82" s="29" t="s">
        <v>765</v>
      </c>
      <c r="L82" s="30" t="s">
        <v>766</v>
      </c>
      <c r="M82" s="31" t="s">
        <v>447</v>
      </c>
      <c r="N82" s="32" t="s">
        <v>331</v>
      </c>
    </row>
    <row r="83" spans="1:14" ht="60" x14ac:dyDescent="0.2">
      <c r="A83" s="17" t="s">
        <v>13</v>
      </c>
      <c r="B83" s="18" t="s">
        <v>752</v>
      </c>
      <c r="C83" s="18" t="s">
        <v>753</v>
      </c>
      <c r="D83" s="92"/>
      <c r="E83" s="92" t="s">
        <v>331</v>
      </c>
      <c r="F83" s="37"/>
      <c r="G83" s="90"/>
      <c r="J83" s="58">
        <f t="shared" si="1"/>
        <v>4</v>
      </c>
      <c r="K83" s="29" t="s">
        <v>332</v>
      </c>
      <c r="L83" s="30" t="s">
        <v>766</v>
      </c>
      <c r="M83" s="31" t="s">
        <v>447</v>
      </c>
      <c r="N83" s="32" t="s">
        <v>331</v>
      </c>
    </row>
    <row r="84" spans="1:14" ht="36" x14ac:dyDescent="0.2">
      <c r="A84" s="17" t="s">
        <v>14</v>
      </c>
      <c r="B84" s="18" t="s">
        <v>754</v>
      </c>
      <c r="C84" s="18" t="s">
        <v>755</v>
      </c>
      <c r="D84" s="92"/>
      <c r="E84" s="92" t="s">
        <v>331</v>
      </c>
      <c r="F84" s="37"/>
      <c r="G84" s="90"/>
      <c r="J84" s="58">
        <f t="shared" si="1"/>
        <v>4</v>
      </c>
      <c r="K84" s="29" t="s">
        <v>767</v>
      </c>
      <c r="L84" s="30" t="s">
        <v>768</v>
      </c>
      <c r="M84" s="31" t="s">
        <v>769</v>
      </c>
      <c r="N84" s="32" t="s">
        <v>331</v>
      </c>
    </row>
    <row r="85" spans="1:14" ht="108" x14ac:dyDescent="0.2">
      <c r="A85" s="17" t="s">
        <v>15</v>
      </c>
      <c r="B85" s="18" t="s">
        <v>756</v>
      </c>
      <c r="C85" s="18" t="s">
        <v>757</v>
      </c>
      <c r="D85" s="92"/>
      <c r="E85" s="92" t="s">
        <v>331</v>
      </c>
      <c r="F85" s="37"/>
      <c r="G85" s="90"/>
      <c r="J85" s="58">
        <f t="shared" si="1"/>
        <v>4</v>
      </c>
      <c r="K85" s="29" t="s">
        <v>332</v>
      </c>
      <c r="L85" s="30" t="s">
        <v>766</v>
      </c>
      <c r="M85" s="31" t="s">
        <v>447</v>
      </c>
      <c r="N85" s="32" t="s">
        <v>331</v>
      </c>
    </row>
    <row r="86" spans="1:14" ht="60" x14ac:dyDescent="0.2">
      <c r="A86" s="17" t="s">
        <v>16</v>
      </c>
      <c r="B86" s="18" t="s">
        <v>758</v>
      </c>
      <c r="C86" s="18" t="s">
        <v>759</v>
      </c>
      <c r="D86" s="92"/>
      <c r="E86" s="92" t="s">
        <v>331</v>
      </c>
      <c r="F86" s="37"/>
      <c r="G86" s="90"/>
      <c r="J86" s="58">
        <f t="shared" si="1"/>
        <v>4</v>
      </c>
      <c r="K86" s="29" t="s">
        <v>332</v>
      </c>
      <c r="L86" s="30" t="s">
        <v>677</v>
      </c>
      <c r="M86" s="31" t="s">
        <v>447</v>
      </c>
      <c r="N86" s="32" t="s">
        <v>331</v>
      </c>
    </row>
    <row r="87" spans="1:14" ht="48" x14ac:dyDescent="0.2">
      <c r="A87" s="17" t="s">
        <v>74</v>
      </c>
      <c r="B87" s="18" t="s">
        <v>760</v>
      </c>
      <c r="C87" s="18" t="s">
        <v>761</v>
      </c>
      <c r="D87" s="92"/>
      <c r="E87" s="92" t="s">
        <v>331</v>
      </c>
      <c r="F87" s="37"/>
      <c r="G87" s="90"/>
      <c r="J87" s="58">
        <f t="shared" si="1"/>
        <v>4</v>
      </c>
      <c r="K87" s="29" t="s">
        <v>332</v>
      </c>
      <c r="L87" s="30" t="s">
        <v>677</v>
      </c>
      <c r="M87" s="31" t="s">
        <v>447</v>
      </c>
      <c r="N87" s="32" t="s">
        <v>331</v>
      </c>
    </row>
    <row r="88" spans="1:14" ht="30" customHeight="1" x14ac:dyDescent="0.25">
      <c r="A88" s="197" t="s">
        <v>781</v>
      </c>
      <c r="B88" s="197"/>
      <c r="C88" s="197"/>
      <c r="D88" s="197"/>
      <c r="E88" s="197"/>
      <c r="F88" s="197"/>
      <c r="G88" s="197"/>
    </row>
    <row r="89" spans="1:14" ht="24" x14ac:dyDescent="0.2">
      <c r="A89" s="69"/>
      <c r="B89" s="68" t="s">
        <v>315</v>
      </c>
      <c r="C89" s="68" t="s">
        <v>316</v>
      </c>
      <c r="D89" s="67" t="s">
        <v>340</v>
      </c>
      <c r="E89" s="67" t="s">
        <v>341</v>
      </c>
      <c r="F89" s="67" t="s">
        <v>342</v>
      </c>
      <c r="G89" s="81" t="s">
        <v>317</v>
      </c>
    </row>
    <row r="90" spans="1:14" ht="96" x14ac:dyDescent="0.2">
      <c r="A90" s="17" t="s">
        <v>17</v>
      </c>
      <c r="B90" s="18" t="s">
        <v>748</v>
      </c>
      <c r="C90" s="18" t="s">
        <v>749</v>
      </c>
      <c r="D90" s="92"/>
      <c r="E90" s="92" t="s">
        <v>331</v>
      </c>
      <c r="F90" s="37"/>
      <c r="G90" s="90" t="s">
        <v>770</v>
      </c>
      <c r="J90" s="58">
        <f t="shared" ref="J90:J96" si="2">_xlfn.SWITCH(E90,K90,1,L90,2,M90,3,N90,4)</f>
        <v>4</v>
      </c>
      <c r="K90" s="29" t="s">
        <v>762</v>
      </c>
      <c r="L90" s="30" t="s">
        <v>763</v>
      </c>
      <c r="M90" s="31" t="s">
        <v>764</v>
      </c>
      <c r="N90" s="32" t="s">
        <v>331</v>
      </c>
    </row>
    <row r="91" spans="1:14" ht="84" x14ac:dyDescent="0.2">
      <c r="A91" s="17" t="s">
        <v>18</v>
      </c>
      <c r="B91" s="18" t="s">
        <v>750</v>
      </c>
      <c r="C91" s="18" t="s">
        <v>751</v>
      </c>
      <c r="D91" s="92"/>
      <c r="E91" s="92" t="s">
        <v>331</v>
      </c>
      <c r="F91" s="37"/>
      <c r="G91" s="90"/>
      <c r="J91" s="58">
        <f t="shared" si="2"/>
        <v>4</v>
      </c>
      <c r="K91" s="29" t="s">
        <v>765</v>
      </c>
      <c r="L91" s="30" t="s">
        <v>766</v>
      </c>
      <c r="M91" s="31" t="s">
        <v>447</v>
      </c>
      <c r="N91" s="32" t="s">
        <v>331</v>
      </c>
    </row>
    <row r="92" spans="1:14" ht="60" x14ac:dyDescent="0.2">
      <c r="A92" s="17" t="s">
        <v>19</v>
      </c>
      <c r="B92" s="18" t="s">
        <v>752</v>
      </c>
      <c r="C92" s="18" t="s">
        <v>753</v>
      </c>
      <c r="D92" s="92"/>
      <c r="E92" s="92" t="s">
        <v>331</v>
      </c>
      <c r="F92" s="37"/>
      <c r="G92" s="90"/>
      <c r="J92" s="58">
        <f t="shared" si="2"/>
        <v>4</v>
      </c>
      <c r="K92" s="29" t="s">
        <v>332</v>
      </c>
      <c r="L92" s="30" t="s">
        <v>766</v>
      </c>
      <c r="M92" s="31" t="s">
        <v>447</v>
      </c>
      <c r="N92" s="32" t="s">
        <v>331</v>
      </c>
    </row>
    <row r="93" spans="1:14" ht="36" x14ac:dyDescent="0.2">
      <c r="A93" s="17" t="s">
        <v>20</v>
      </c>
      <c r="B93" s="18" t="s">
        <v>754</v>
      </c>
      <c r="C93" s="18" t="s">
        <v>755</v>
      </c>
      <c r="D93" s="92"/>
      <c r="E93" s="92" t="s">
        <v>331</v>
      </c>
      <c r="F93" s="37"/>
      <c r="G93" s="90"/>
      <c r="J93" s="58">
        <f t="shared" si="2"/>
        <v>4</v>
      </c>
      <c r="K93" s="29" t="s">
        <v>767</v>
      </c>
      <c r="L93" s="30" t="s">
        <v>768</v>
      </c>
      <c r="M93" s="31" t="s">
        <v>769</v>
      </c>
      <c r="N93" s="32" t="s">
        <v>331</v>
      </c>
    </row>
    <row r="94" spans="1:14" ht="108" x14ac:dyDescent="0.2">
      <c r="A94" s="17" t="s">
        <v>21</v>
      </c>
      <c r="B94" s="18" t="s">
        <v>756</v>
      </c>
      <c r="C94" s="18" t="s">
        <v>757</v>
      </c>
      <c r="D94" s="92"/>
      <c r="E94" s="92" t="s">
        <v>331</v>
      </c>
      <c r="F94" s="37"/>
      <c r="G94" s="90"/>
      <c r="J94" s="58">
        <f t="shared" si="2"/>
        <v>4</v>
      </c>
      <c r="K94" s="29" t="s">
        <v>332</v>
      </c>
      <c r="L94" s="30" t="s">
        <v>766</v>
      </c>
      <c r="M94" s="31" t="s">
        <v>447</v>
      </c>
      <c r="N94" s="32" t="s">
        <v>331</v>
      </c>
    </row>
    <row r="95" spans="1:14" ht="60" x14ac:dyDescent="0.2">
      <c r="A95" s="17" t="s">
        <v>22</v>
      </c>
      <c r="B95" s="18" t="s">
        <v>758</v>
      </c>
      <c r="C95" s="18" t="s">
        <v>759</v>
      </c>
      <c r="D95" s="92"/>
      <c r="E95" s="92" t="s">
        <v>331</v>
      </c>
      <c r="F95" s="37"/>
      <c r="G95" s="90"/>
      <c r="J95" s="58">
        <f t="shared" si="2"/>
        <v>4</v>
      </c>
      <c r="K95" s="29" t="s">
        <v>332</v>
      </c>
      <c r="L95" s="30" t="s">
        <v>677</v>
      </c>
      <c r="M95" s="31" t="s">
        <v>447</v>
      </c>
      <c r="N95" s="32" t="s">
        <v>331</v>
      </c>
    </row>
    <row r="96" spans="1:14" ht="48" x14ac:dyDescent="0.2">
      <c r="A96" s="17" t="s">
        <v>23</v>
      </c>
      <c r="B96" s="18" t="s">
        <v>760</v>
      </c>
      <c r="C96" s="18" t="s">
        <v>761</v>
      </c>
      <c r="D96" s="92"/>
      <c r="E96" s="92" t="s">
        <v>331</v>
      </c>
      <c r="F96" s="37"/>
      <c r="G96" s="90"/>
      <c r="J96" s="58">
        <f t="shared" si="2"/>
        <v>4</v>
      </c>
      <c r="K96" s="29" t="s">
        <v>332</v>
      </c>
      <c r="L96" s="30" t="s">
        <v>677</v>
      </c>
      <c r="M96" s="31" t="s">
        <v>447</v>
      </c>
      <c r="N96" s="32" t="s">
        <v>331</v>
      </c>
    </row>
    <row r="97" spans="1:14" ht="30" customHeight="1" x14ac:dyDescent="0.25">
      <c r="A97" s="197" t="s">
        <v>782</v>
      </c>
      <c r="B97" s="197"/>
      <c r="C97" s="197"/>
      <c r="D97" s="197"/>
      <c r="E97" s="197"/>
      <c r="F97" s="197"/>
      <c r="G97" s="197"/>
    </row>
    <row r="98" spans="1:14" ht="24" x14ac:dyDescent="0.2">
      <c r="A98" s="69"/>
      <c r="B98" s="68" t="s">
        <v>315</v>
      </c>
      <c r="C98" s="68" t="s">
        <v>316</v>
      </c>
      <c r="D98" s="67" t="s">
        <v>340</v>
      </c>
      <c r="E98" s="67" t="s">
        <v>341</v>
      </c>
      <c r="F98" s="67" t="s">
        <v>342</v>
      </c>
      <c r="G98" s="81" t="s">
        <v>317</v>
      </c>
    </row>
    <row r="99" spans="1:14" ht="96" x14ac:dyDescent="0.2">
      <c r="A99" s="17" t="s">
        <v>66</v>
      </c>
      <c r="B99" s="18" t="s">
        <v>748</v>
      </c>
      <c r="C99" s="18" t="s">
        <v>749</v>
      </c>
      <c r="D99" s="92"/>
      <c r="E99" s="92" t="s">
        <v>331</v>
      </c>
      <c r="F99" s="37"/>
      <c r="G99" s="90" t="s">
        <v>770</v>
      </c>
      <c r="J99" s="58">
        <f t="shared" ref="J99:J105" si="3">_xlfn.SWITCH(E99,K99,1,L99,2,M99,3,N99,4)</f>
        <v>4</v>
      </c>
      <c r="K99" s="29" t="s">
        <v>762</v>
      </c>
      <c r="L99" s="30" t="s">
        <v>763</v>
      </c>
      <c r="M99" s="31" t="s">
        <v>764</v>
      </c>
      <c r="N99" s="32" t="s">
        <v>331</v>
      </c>
    </row>
    <row r="100" spans="1:14" ht="84" x14ac:dyDescent="0.2">
      <c r="A100" s="17" t="s">
        <v>67</v>
      </c>
      <c r="B100" s="18" t="s">
        <v>750</v>
      </c>
      <c r="C100" s="18" t="s">
        <v>751</v>
      </c>
      <c r="D100" s="92"/>
      <c r="E100" s="92" t="s">
        <v>331</v>
      </c>
      <c r="F100" s="37"/>
      <c r="G100" s="90"/>
      <c r="J100" s="58">
        <f t="shared" si="3"/>
        <v>4</v>
      </c>
      <c r="K100" s="29" t="s">
        <v>765</v>
      </c>
      <c r="L100" s="30" t="s">
        <v>766</v>
      </c>
      <c r="M100" s="31" t="s">
        <v>447</v>
      </c>
      <c r="N100" s="32" t="s">
        <v>331</v>
      </c>
    </row>
    <row r="101" spans="1:14" ht="60" x14ac:dyDescent="0.2">
      <c r="A101" s="17" t="s">
        <v>783</v>
      </c>
      <c r="B101" s="18" t="s">
        <v>752</v>
      </c>
      <c r="C101" s="18" t="s">
        <v>753</v>
      </c>
      <c r="D101" s="92"/>
      <c r="E101" s="92" t="s">
        <v>331</v>
      </c>
      <c r="F101" s="37"/>
      <c r="G101" s="90"/>
      <c r="J101" s="58">
        <f t="shared" si="3"/>
        <v>4</v>
      </c>
      <c r="K101" s="29" t="s">
        <v>332</v>
      </c>
      <c r="L101" s="30" t="s">
        <v>766</v>
      </c>
      <c r="M101" s="31" t="s">
        <v>447</v>
      </c>
      <c r="N101" s="32" t="s">
        <v>331</v>
      </c>
    </row>
    <row r="102" spans="1:14" ht="36" x14ac:dyDescent="0.2">
      <c r="A102" s="17" t="s">
        <v>784</v>
      </c>
      <c r="B102" s="18" t="s">
        <v>754</v>
      </c>
      <c r="C102" s="18" t="s">
        <v>755</v>
      </c>
      <c r="D102" s="92"/>
      <c r="E102" s="92" t="s">
        <v>331</v>
      </c>
      <c r="F102" s="37"/>
      <c r="G102" s="90"/>
      <c r="J102" s="58">
        <f t="shared" si="3"/>
        <v>4</v>
      </c>
      <c r="K102" s="29" t="s">
        <v>767</v>
      </c>
      <c r="L102" s="30" t="s">
        <v>768</v>
      </c>
      <c r="M102" s="31" t="s">
        <v>769</v>
      </c>
      <c r="N102" s="32" t="s">
        <v>331</v>
      </c>
    </row>
    <row r="103" spans="1:14" ht="108" x14ac:dyDescent="0.2">
      <c r="A103" s="17" t="s">
        <v>785</v>
      </c>
      <c r="B103" s="18" t="s">
        <v>756</v>
      </c>
      <c r="C103" s="18" t="s">
        <v>757</v>
      </c>
      <c r="D103" s="92"/>
      <c r="E103" s="92" t="s">
        <v>331</v>
      </c>
      <c r="F103" s="37"/>
      <c r="G103" s="90"/>
      <c r="J103" s="58">
        <f t="shared" si="3"/>
        <v>4</v>
      </c>
      <c r="K103" s="29" t="s">
        <v>332</v>
      </c>
      <c r="L103" s="30" t="s">
        <v>766</v>
      </c>
      <c r="M103" s="31" t="s">
        <v>447</v>
      </c>
      <c r="N103" s="32" t="s">
        <v>331</v>
      </c>
    </row>
    <row r="104" spans="1:14" ht="60" x14ac:dyDescent="0.2">
      <c r="A104" s="17" t="s">
        <v>786</v>
      </c>
      <c r="B104" s="18" t="s">
        <v>758</v>
      </c>
      <c r="C104" s="18" t="s">
        <v>759</v>
      </c>
      <c r="D104" s="92"/>
      <c r="E104" s="92" t="s">
        <v>331</v>
      </c>
      <c r="F104" s="37"/>
      <c r="G104" s="90"/>
      <c r="J104" s="58">
        <f t="shared" si="3"/>
        <v>4</v>
      </c>
      <c r="K104" s="29" t="s">
        <v>332</v>
      </c>
      <c r="L104" s="30" t="s">
        <v>677</v>
      </c>
      <c r="M104" s="31" t="s">
        <v>447</v>
      </c>
      <c r="N104" s="32" t="s">
        <v>331</v>
      </c>
    </row>
    <row r="105" spans="1:14" ht="48" x14ac:dyDescent="0.2">
      <c r="A105" s="17" t="s">
        <v>787</v>
      </c>
      <c r="B105" s="18" t="s">
        <v>760</v>
      </c>
      <c r="C105" s="18" t="s">
        <v>761</v>
      </c>
      <c r="D105" s="92"/>
      <c r="E105" s="92" t="s">
        <v>331</v>
      </c>
      <c r="F105" s="37"/>
      <c r="G105" s="90"/>
      <c r="J105" s="58">
        <f t="shared" si="3"/>
        <v>4</v>
      </c>
      <c r="K105" s="29" t="s">
        <v>332</v>
      </c>
      <c r="L105" s="30" t="s">
        <v>677</v>
      </c>
      <c r="M105" s="31" t="s">
        <v>447</v>
      </c>
      <c r="N105" s="32" t="s">
        <v>331</v>
      </c>
    </row>
  </sheetData>
  <sheetProtection algorithmName="SHA-512" hashValue="GKSZO0KKTTFLtEtc/Fu1ReOYUCPzzsP3ZiGTMWpSs3i7m4OjJLs+nJVKyCaGhXH+iBJXB9zeeAEXtP3VvmxqGQ==" saltValue="VfVL0t3dnFfnT7+6W12UKQ==" spinCount="100000" sheet="1" objects="1" scenarios="1"/>
  <mergeCells count="39">
    <mergeCell ref="F66:F71"/>
    <mergeCell ref="A73:G73"/>
    <mergeCell ref="A78:G78"/>
    <mergeCell ref="A79:G79"/>
    <mergeCell ref="A59:G59"/>
    <mergeCell ref="G61:G63"/>
    <mergeCell ref="A64:G64"/>
    <mergeCell ref="G66:G72"/>
    <mergeCell ref="A66:A71"/>
    <mergeCell ref="B66:B71"/>
    <mergeCell ref="D66:D71"/>
    <mergeCell ref="E66:E71"/>
    <mergeCell ref="A37:G37"/>
    <mergeCell ref="G39:G42"/>
    <mergeCell ref="A43:G43"/>
    <mergeCell ref="A49:G49"/>
    <mergeCell ref="A57:G57"/>
    <mergeCell ref="G51:G56"/>
    <mergeCell ref="A26:G26"/>
    <mergeCell ref="G28:G29"/>
    <mergeCell ref="A30:G30"/>
    <mergeCell ref="A31:G31"/>
    <mergeCell ref="A32:G32"/>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s>
  <conditionalFormatting sqref="F6:F9 F12:F15 F20:F21 F24:F25 F28:F29 F34:F36 F39:F42 F45:F48 F51:F56 F61:F63 F66:F70 F72 F75:F76 F81:F87">
    <cfRule type="expression" dxfId="62" priority="7">
      <formula>$J6=3</formula>
    </cfRule>
    <cfRule type="expression" dxfId="61" priority="8">
      <formula>$J6=2</formula>
    </cfRule>
    <cfRule type="expression" dxfId="60" priority="9">
      <formula>$J6=1</formula>
    </cfRule>
  </conditionalFormatting>
  <conditionalFormatting sqref="F90:F96">
    <cfRule type="expression" dxfId="59" priority="4">
      <formula>$J90=3</formula>
    </cfRule>
    <cfRule type="expression" dxfId="58" priority="5">
      <formula>$J90=2</formula>
    </cfRule>
    <cfRule type="expression" dxfId="57" priority="6">
      <formula>$J90=1</formula>
    </cfRule>
  </conditionalFormatting>
  <conditionalFormatting sqref="F99:F105">
    <cfRule type="expression" dxfId="56" priority="1">
      <formula>$J99=3</formula>
    </cfRule>
    <cfRule type="expression" dxfId="55" priority="2">
      <formula>$J99=2</formula>
    </cfRule>
    <cfRule type="expression" dxfId="54" priority="3">
      <formula>$J99=1</formula>
    </cfRule>
  </conditionalFormatting>
  <dataValidations count="45">
    <dataValidation type="list" allowBlank="1" showInputMessage="1" showErrorMessage="1" sqref="E87 E96 E105" xr:uid="{E6DE6187-59C4-47D3-81A0-80C40CDD2875}">
      <formula1>$K$87:$N$87</formula1>
    </dataValidation>
    <dataValidation type="list" allowBlank="1" showInputMessage="1" showErrorMessage="1" sqref="E86 E95 E104" xr:uid="{9531B10E-B0A1-4A9E-B730-F51C6B7C7857}">
      <formula1>$K$86:$N$86</formula1>
    </dataValidation>
    <dataValidation type="list" allowBlank="1" showInputMessage="1" showErrorMessage="1" sqref="E85 E94 E103" xr:uid="{E456F79D-3EA2-4B58-BCDF-3A522C7ECED7}">
      <formula1>$K$85:$N$85</formula1>
    </dataValidation>
    <dataValidation type="list" allowBlank="1" showInputMessage="1" showErrorMessage="1" sqref="E84 E93 E102" xr:uid="{118840A1-AFB5-49E0-AE5C-E6A4C4BEBDE0}">
      <formula1>$K$84:$N$84</formula1>
    </dataValidation>
    <dataValidation type="list" allowBlank="1" showInputMessage="1" showErrorMessage="1" sqref="E83 E92 E101" xr:uid="{EB10FFBD-3C6C-470A-B99E-8DF2602FF85F}">
      <formula1>$K$83:$N$83</formula1>
    </dataValidation>
    <dataValidation type="list" allowBlank="1" showInputMessage="1" showErrorMessage="1" sqref="E82 E91 E100" xr:uid="{C9D2ECB9-0C74-46B7-B92C-BFBF01C61686}">
      <formula1>$K$82:$N$82</formula1>
    </dataValidation>
    <dataValidation type="list" allowBlank="1" showInputMessage="1" showErrorMessage="1" sqref="E81 E90 E99" xr:uid="{CA57528F-E1B9-4312-8E5B-0B32A8905584}">
      <formula1>$K$81:$N$81</formula1>
    </dataValidation>
    <dataValidation type="list" allowBlank="1" showInputMessage="1" showErrorMessage="1" sqref="E76" xr:uid="{72EA7E1C-08D8-4B33-A7FD-2A7056EB0574}">
      <formula1>$K$76:$N$76</formula1>
    </dataValidation>
    <dataValidation type="list" allowBlank="1" showInputMessage="1" showErrorMessage="1" sqref="E75" xr:uid="{B9EDCB69-BCF9-490B-BCBB-82256EE893B7}">
      <formula1>$K$75:$N$75</formula1>
    </dataValidation>
    <dataValidation type="list" allowBlank="1" showInputMessage="1" showErrorMessage="1" sqref="E72" xr:uid="{67264716-BEAD-4F3C-A4DB-2DEE512AF693}">
      <formula1>$K$72:$N$72</formula1>
    </dataValidation>
    <dataValidation type="list" allowBlank="1" showInputMessage="1" showErrorMessage="1" sqref="E66:E70" xr:uid="{6052A343-BA71-48CF-886A-E3623EA84768}">
      <formula1>$K$66:$N$66</formula1>
    </dataValidation>
    <dataValidation type="list" allowBlank="1" showInputMessage="1" showErrorMessage="1" sqref="E63" xr:uid="{82C5F6EB-AA39-43D9-9212-E903735695B0}">
      <formula1>$K$63:$N$63</formula1>
    </dataValidation>
    <dataValidation type="list" allowBlank="1" showInputMessage="1" showErrorMessage="1" sqref="E62" xr:uid="{60EC117B-902A-46A5-A6F5-1DCF95549E68}">
      <formula1>$K$62:$N$62</formula1>
    </dataValidation>
    <dataValidation type="list" allowBlank="1" showInputMessage="1" showErrorMessage="1" sqref="E61" xr:uid="{4BFADB10-F20F-4A75-AB9E-8345EC2B8A8B}">
      <formula1>$K$61:$N$61</formula1>
    </dataValidation>
    <dataValidation type="list" allowBlank="1" showInputMessage="1" showErrorMessage="1" sqref="E56" xr:uid="{E7C72BEB-F4C3-4DEF-9B71-5C9B3E41FB96}">
      <formula1>$K$56:$N$56</formula1>
    </dataValidation>
    <dataValidation type="list" allowBlank="1" showInputMessage="1" showErrorMessage="1" sqref="E55" xr:uid="{6BCC3C03-500E-4969-A100-0B8346C34AC6}">
      <formula1>$K$55:$N$55</formula1>
    </dataValidation>
    <dataValidation type="list" allowBlank="1" showInputMessage="1" showErrorMessage="1" sqref="E54" xr:uid="{6276C068-76F6-454E-AD22-6D78499CEE30}">
      <formula1>$K$54:$N$54</formula1>
    </dataValidation>
    <dataValidation type="list" allowBlank="1" showInputMessage="1" showErrorMessage="1" sqref="E53" xr:uid="{32A07333-9B65-470D-807F-B2577A20CC20}">
      <formula1>$K$53:$N$53</formula1>
    </dataValidation>
    <dataValidation type="list" allowBlank="1" showInputMessage="1" showErrorMessage="1" sqref="E52" xr:uid="{F14068F7-A47D-463E-8557-38DDE867810B}">
      <formula1>$K$52:$N$52</formula1>
    </dataValidation>
    <dataValidation type="list" allowBlank="1" showInputMessage="1" showErrorMessage="1" sqref="E51" xr:uid="{45360B24-1061-4D1F-9833-A8523DDC128A}">
      <formula1>$K$51:$N$51</formula1>
    </dataValidation>
    <dataValidation type="list" allowBlank="1" showInputMessage="1" showErrorMessage="1" sqref="E48" xr:uid="{2ABC009F-437D-4CDA-8CA0-0E681960419E}">
      <formula1>$K$48:$N$48</formula1>
    </dataValidation>
    <dataValidation type="list" allowBlank="1" showInputMessage="1" showErrorMessage="1" sqref="E47" xr:uid="{60BBEEF0-EEDF-4BE8-AE9C-F67AB3B76FB1}">
      <formula1>$K$47:$N$47</formula1>
    </dataValidation>
    <dataValidation type="list" allowBlank="1" showInputMessage="1" showErrorMessage="1" sqref="E46" xr:uid="{14129160-99F2-42CE-8ED8-FCC8CD0D476F}">
      <formula1>$K$46:$N$46</formula1>
    </dataValidation>
    <dataValidation type="list" allowBlank="1" showInputMessage="1" showErrorMessage="1" sqref="E45" xr:uid="{F30DDE54-2A75-47B9-ACCE-25A80F578F03}">
      <formula1>$K$45:$N$45</formula1>
    </dataValidation>
    <dataValidation type="list" allowBlank="1" showInputMessage="1" showErrorMessage="1" sqref="E42" xr:uid="{9DF0A467-52F2-4B56-A569-A2EB65CBC73A}">
      <formula1>$K$42:$N$42</formula1>
    </dataValidation>
    <dataValidation type="list" allowBlank="1" showInputMessage="1" showErrorMessage="1" sqref="E41" xr:uid="{0DA84578-3689-4272-97FA-6E84C654BB70}">
      <formula1>$K$41:$N$41</formula1>
    </dataValidation>
    <dataValidation type="list" allowBlank="1" showInputMessage="1" showErrorMessage="1" sqref="E40" xr:uid="{F697CA87-DFEC-4D63-8551-4DB8B580BE95}">
      <formula1>$K$40:$N$40</formula1>
    </dataValidation>
    <dataValidation type="list" allowBlank="1" showInputMessage="1" showErrorMessage="1" sqref="E39" xr:uid="{AA91F90B-9661-47EC-9D42-968B350453C7}">
      <formula1>$K$39:$N$39</formula1>
    </dataValidation>
    <dataValidation type="list" allowBlank="1" showInputMessage="1" showErrorMessage="1" sqref="E36" xr:uid="{AE15921C-BCE2-44B9-8A21-905153191908}">
      <formula1>$K$36:$N$36</formula1>
    </dataValidation>
    <dataValidation type="list" allowBlank="1" showInputMessage="1" showErrorMessage="1" sqref="E35" xr:uid="{56C89439-1834-4170-BAE8-512F3203C167}">
      <formula1>$K$35:$N$35</formula1>
    </dataValidation>
    <dataValidation type="list" allowBlank="1" showInputMessage="1" showErrorMessage="1" sqref="E34" xr:uid="{03FCA8E2-4252-4365-811A-D14AB7D456DD}">
      <formula1>$K$34:$N$34</formula1>
    </dataValidation>
    <dataValidation type="list" allowBlank="1" showInputMessage="1" showErrorMessage="1" sqref="E29" xr:uid="{CFB9014E-6623-4689-8062-A97F1F2C8C57}">
      <formula1>$K$29:$N$29</formula1>
    </dataValidation>
    <dataValidation type="list" allowBlank="1" showInputMessage="1" showErrorMessage="1" sqref="E28" xr:uid="{8BC7AC09-552C-46D7-9C10-64EF0E9B69D9}">
      <formula1>$K$28:$N$28</formula1>
    </dataValidation>
    <dataValidation type="list" allowBlank="1" showInputMessage="1" showErrorMessage="1" sqref="E25" xr:uid="{7415D90E-B055-4AB2-BFDB-534E0ECD9EFF}">
      <formula1>$K$25:$N$25</formula1>
    </dataValidation>
    <dataValidation type="list" allowBlank="1" showInputMessage="1" showErrorMessage="1" sqref="E24" xr:uid="{1F960DEA-26B6-49C8-BDAF-CC43DC5A1DE1}">
      <formula1>$K$24:$N$24</formula1>
    </dataValidation>
    <dataValidation type="list" allowBlank="1" showInputMessage="1" showErrorMessage="1" sqref="E21" xr:uid="{6857FF89-76D8-4730-8899-6A8C235BA766}">
      <formula1>$K$21:$N$21</formula1>
    </dataValidation>
    <dataValidation type="list" allowBlank="1" showInputMessage="1" showErrorMessage="1" sqref="E20" xr:uid="{5C3605F6-728F-41FD-BD93-75CE7298C95E}">
      <formula1>$K$20:$N$20</formula1>
    </dataValidation>
    <dataValidation type="list" allowBlank="1" showInputMessage="1" showErrorMessage="1" sqref="E15" xr:uid="{4BFA4CF8-785F-46ED-BB73-F8FDCD715ACE}">
      <formula1>$K$15:$N$15</formula1>
    </dataValidation>
    <dataValidation type="list" allowBlank="1" showInputMessage="1" showErrorMessage="1" sqref="E14" xr:uid="{EF7A5358-56BB-4BCC-A97B-AE47BBE539F9}">
      <formula1>$K$14:$N$14</formula1>
    </dataValidation>
    <dataValidation type="list" allowBlank="1" showInputMessage="1" showErrorMessage="1" sqref="E13" xr:uid="{637D9276-F033-4A58-A5EA-8ACF4816C923}">
      <formula1>$K$13:$N$13</formula1>
    </dataValidation>
    <dataValidation type="list" allowBlank="1" showInputMessage="1" showErrorMessage="1" sqref="E12" xr:uid="{54983268-8F9E-44A7-9340-5167DBB5B5E1}">
      <formula1>$K$12:$N$12</formula1>
    </dataValidation>
    <dataValidation type="list" allowBlank="1" showInputMessage="1" showErrorMessage="1" sqref="E9" xr:uid="{3C3D7148-B039-4A31-BCD4-7B99F1E3BFA4}">
      <formula1>$K$9:$N$9</formula1>
    </dataValidation>
    <dataValidation type="list" allowBlank="1" showInputMessage="1" showErrorMessage="1" sqref="E8" xr:uid="{6EB3D490-472E-48D1-8CF7-FB61BA009D27}">
      <formula1>$K$8:$N$8</formula1>
    </dataValidation>
    <dataValidation type="list" allowBlank="1" showInputMessage="1" showErrorMessage="1" sqref="E7" xr:uid="{F0BA2D0D-1B40-4676-9B2B-D559318C608D}">
      <formula1>$K$7:$N$7</formula1>
    </dataValidation>
    <dataValidation type="list" allowBlank="1" showInputMessage="1" showErrorMessage="1" sqref="E6" xr:uid="{334FBC77-14CF-4D8B-80B5-044CCA0D0239}">
      <formula1>$K$6:$N$6</formula1>
    </dataValidation>
  </dataValidations>
  <hyperlinks>
    <hyperlink ref="C67" r:id="rId1" display="https://unstats.un.org/sdgs/indicators/Global Indicator Framework after 2023 refinement_Eng.pdf" xr:uid="{5911F343-A375-42AB-9CDD-D586432865A7}"/>
    <hyperlink ref="C68" r:id="rId2" display="https://www.who.int/data/gho/data/indicators" xr:uid="{1D12BE26-AD36-4978-90D7-84CEA9F08B71}"/>
    <hyperlink ref="C69" r:id="rId3" display="https://uis.unesco.org/sites/default/files/documents/education-indicators-technical-guidelines-en_0.pdf" xr:uid="{7CA8ED50-1D75-4828-B6D6-3C3013731B2E}"/>
    <hyperlink ref="C70" r:id="rId4" display="https://ilostat.ilo.org/resources/concepts-and-definitions/description-labour-force-statistics/" xr:uid="{7F90110E-B2C0-4CB5-9273-065768E0F990}"/>
  </hyperlinks>
  <pageMargins left="0.7" right="0.7" top="0.75" bottom="0.75" header="0.3" footer="0.3"/>
  <pageSetup paperSize="9" scale="48" fitToHeight="0" orientation="portrait" verticalDpi="0" r:id="rId5"/>
  <rowBreaks count="3" manualBreakCount="3">
    <brk id="16" max="16383" man="1"/>
    <brk id="29"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Sobre Snapshot</vt:lpstr>
      <vt:lpstr>Narrativa - Módulo 1</vt:lpstr>
      <vt:lpstr>Módulo 1</vt:lpstr>
      <vt:lpstr>Narrativa - Módulo 2</vt:lpstr>
      <vt:lpstr>Matriz sector</vt:lpstr>
      <vt:lpstr>Módulo 2 - Sectore 1</vt:lpstr>
      <vt:lpstr>Módulo 2 - Sectore 2</vt:lpstr>
      <vt:lpstr>Módulo 2 - Sectore 3</vt:lpstr>
      <vt:lpstr>Módulo 2 - Sectore 4</vt:lpstr>
      <vt:lpstr>Módulo 2 - Sectore 5</vt:lpstr>
      <vt:lpstr>Módulo 2 - Sectore 6</vt:lpstr>
      <vt:lpstr>Módulo 2 - Sectore 7</vt:lpstr>
      <vt:lpstr>Módulo 2 - Sectore 8</vt:lpstr>
      <vt:lpstr>Módulo 2 - Sectore 9</vt:lpstr>
      <vt:lpstr>Módulo 2 - Sectore 10</vt:lpstr>
      <vt:lpstr>Resumen</vt:lpstr>
      <vt:lpstr>'Narrativa - Módulo 1'!_Hlk129168549</vt:lpstr>
      <vt:lpstr>'Módulo 2 - Sectore 1'!_Hlk132034694</vt:lpstr>
      <vt:lpstr>'Módulo 2 - Sectore 10'!_Hlk132034694</vt:lpstr>
      <vt:lpstr>'Módulo 2 - Sectore 2'!_Hlk132034694</vt:lpstr>
      <vt:lpstr>'Módulo 2 - Sectore 3'!_Hlk132034694</vt:lpstr>
      <vt:lpstr>'Módulo 2 - Sectore 4'!_Hlk132034694</vt:lpstr>
      <vt:lpstr>'Módulo 2 - Sectore 5'!_Hlk132034694</vt:lpstr>
      <vt:lpstr>'Módulo 2 - Sectore 6'!_Hlk132034694</vt:lpstr>
      <vt:lpstr>'Módulo 2 - Sectore 7'!_Hlk132034694</vt:lpstr>
      <vt:lpstr>'Módulo 2 - Sectore 8'!_Hlk132034694</vt:lpstr>
      <vt:lpstr>'Módulo 2 - Sectore 9'!_Hlk132034694</vt:lpstr>
      <vt:lpstr>'Matriz sector'!OLE_LINK1</vt:lpstr>
      <vt:lpstr>'Matriz sector'!Print_Area</vt:lpstr>
      <vt:lpstr>'Módulo 1'!Print_Area</vt:lpstr>
      <vt:lpstr>'Módulo 2 - Sectore 1'!Print_Area</vt:lpstr>
      <vt:lpstr>'Módulo 2 - Sectore 10'!Print_Area</vt:lpstr>
      <vt:lpstr>'Módulo 2 - Sectore 2'!Print_Area</vt:lpstr>
      <vt:lpstr>'Módulo 2 - Sectore 3'!Print_Area</vt:lpstr>
      <vt:lpstr>'Módulo 2 - Sectore 4'!Print_Area</vt:lpstr>
      <vt:lpstr>'Módulo 2 - Sectore 5'!Print_Area</vt:lpstr>
      <vt:lpstr>'Módulo 2 - Sectore 6'!Print_Area</vt:lpstr>
      <vt:lpstr>'Módulo 2 - Sectore 7'!Print_Area</vt:lpstr>
      <vt:lpstr>'Módulo 2 - Sectore 8'!Print_Area</vt:lpstr>
      <vt:lpstr>'Módulo 2 - Sectore 9'!Print_Area</vt:lpstr>
      <vt:lpstr>'Narrativa - Módulo 2'!Print_Area</vt:lpstr>
      <vt:lpstr>Resumen!Print_Area</vt:lpstr>
      <vt:lpstr>'Sobre Snapshot'!Print_Area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Boutron</dc:creator>
  <cp:lastModifiedBy>Christophe Boutron</cp:lastModifiedBy>
  <cp:lastPrinted>2023-06-27T09:53:16Z</cp:lastPrinted>
  <dcterms:created xsi:type="dcterms:W3CDTF">2023-04-13T07:30:53Z</dcterms:created>
  <dcterms:modified xsi:type="dcterms:W3CDTF">2023-06-28T14:12:39Z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2023-06-27T09:40:55Z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2e60f9fb-8426-42bd-a9e7-68639d87cd0a</vt:lpwstr>
  </property>
  <property fmtid="{D5CDD505-2E9C-101B-9397-08002B2CF9AE}" pid="8" name="MSIP_Label_6bd9ddd1-4d20-43f6-abfa-fc3c07406f94_ContentBits">
    <vt:lpwstr>0</vt:lpwstr>
  </property>
</Properties>
</file>