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olympe.local\IK\Projet\Tools - 2022-2026\T1-Promotion-Update\T1.2 Snapshot update\22. Intro sheet 280623\"/>
    </mc:Choice>
  </mc:AlternateContent>
  <xr:revisionPtr revIDLastSave="0" documentId="8_{85F13497-E198-486B-82FF-5E3EB3F0F8B0}" xr6:coauthVersionLast="47" xr6:coauthVersionMax="47" xr10:uidLastSave="{00000000-0000-0000-0000-000000000000}"/>
  <bookViews>
    <workbookView xWindow="-120" yWindow="-120" windowWidth="29040" windowHeight="15990" xr2:uid="{92AA6DB2-512C-42A6-A71F-560671011CED}"/>
  </bookViews>
  <sheets>
    <sheet name="Sobre Snapshot" sheetId="19" r:id="rId1"/>
    <sheet name="Narrativa - Módulo 1" sheetId="1" r:id="rId2"/>
    <sheet name="Módulo 1" sheetId="2" r:id="rId3"/>
    <sheet name="Narrativa - Módulo 2" sheetId="3" r:id="rId4"/>
    <sheet name="Matriz sector" sheetId="9" r:id="rId5"/>
    <sheet name="Módulo 2 - Sectore 1" sheetId="5" r:id="rId6"/>
    <sheet name="Módulo 2 - Sectore 2" sheetId="10" r:id="rId7"/>
    <sheet name="Módulo 2 - Sectore 3" sheetId="11" r:id="rId8"/>
    <sheet name="Módulo 2 - Sectore 4" sheetId="12" r:id="rId9"/>
    <sheet name="Módulo 2 - Sectore 5" sheetId="13" r:id="rId10"/>
    <sheet name="Módulo 2 - Sectore 6" sheetId="14" r:id="rId11"/>
    <sheet name="Módulo 2 - Sectore 7" sheetId="15" r:id="rId12"/>
    <sheet name="Módulo 2 - Sectore 8" sheetId="16" r:id="rId13"/>
    <sheet name="Módulo 2 - Sectore 9" sheetId="17" r:id="rId14"/>
    <sheet name="Módulo 2 - Sectore 10" sheetId="18" r:id="rId15"/>
    <sheet name="Resumen" sheetId="6" r:id="rId16"/>
  </sheets>
  <definedNames>
    <definedName name="_Hlk124515835" localSheetId="2">'Módulo 1'!#REF!</definedName>
    <definedName name="_Hlk129168549" localSheetId="1">'Narrativa - Módulo 1'!$A$1</definedName>
    <definedName name="_Hlk132034694" localSheetId="5">'Módulo 2 - Sectore 1'!$D$66</definedName>
    <definedName name="_Hlk132034694" localSheetId="14">'Módulo 2 - Sectore 10'!$D$66</definedName>
    <definedName name="_Hlk132034694" localSheetId="6">'Módulo 2 - Sectore 2'!$D$66</definedName>
    <definedName name="_Hlk132034694" localSheetId="7">'Módulo 2 - Sectore 3'!$D$66</definedName>
    <definedName name="_Hlk132034694" localSheetId="8">'Módulo 2 - Sectore 4'!$D$66</definedName>
    <definedName name="_Hlk132034694" localSheetId="9">'Módulo 2 - Sectore 5'!$D$66</definedName>
    <definedName name="_Hlk132034694" localSheetId="10">'Módulo 2 - Sectore 6'!$D$66</definedName>
    <definedName name="_Hlk132034694" localSheetId="11">'Módulo 2 - Sectore 7'!$D$66</definedName>
    <definedName name="_Hlk132034694" localSheetId="12">'Módulo 2 - Sectore 8'!$D$66</definedName>
    <definedName name="_Hlk132034694" localSheetId="13">'Módulo 2 - Sectore 9'!$D$66</definedName>
    <definedName name="OLE_LINK1" localSheetId="4">'Matriz sector'!$B$30</definedName>
    <definedName name="_xlnm.Print_Area" localSheetId="4">'Matriz sector'!$A$1:$F$68</definedName>
    <definedName name="_xlnm.Print_Area" localSheetId="2">'Módulo 1'!$A$1:$G$101</definedName>
    <definedName name="_xlnm.Print_Area" localSheetId="5">'Módulo 2 - Sectore 1'!$A$1:$G$105</definedName>
    <definedName name="_xlnm.Print_Area" localSheetId="14">'Módulo 2 - Sectore 10'!$A$1:$G$105</definedName>
    <definedName name="_xlnm.Print_Area" localSheetId="6">'Módulo 2 - Sectore 2'!$A$1:$G$105</definedName>
    <definedName name="_xlnm.Print_Area" localSheetId="7">'Módulo 2 - Sectore 3'!$A$1:$G$105</definedName>
    <definedName name="_xlnm.Print_Area" localSheetId="8">'Módulo 2 - Sectore 4'!$A$1:$G$105</definedName>
    <definedName name="_xlnm.Print_Area" localSheetId="9">'Módulo 2 - Sectore 5'!$A$1:$G$105</definedName>
    <definedName name="_xlnm.Print_Area" localSheetId="10">'Módulo 2 - Sectore 6'!$A$1:$G$105</definedName>
    <definedName name="_xlnm.Print_Area" localSheetId="11">'Módulo 2 - Sectore 7'!$A$1:$G$105</definedName>
    <definedName name="_xlnm.Print_Area" localSheetId="12">'Módulo 2 - Sectore 8'!$A$1:$G$105</definedName>
    <definedName name="_xlnm.Print_Area" localSheetId="13">'Módulo 2 - Sectore 9'!$A$1:$G$105</definedName>
    <definedName name="_xlnm.Print_Area" localSheetId="3">'Narrativa - Módulo 2'!$A$1:$F$37</definedName>
    <definedName name="_xlnm.Print_Area" localSheetId="15">Resumen!$A$1:$T$318</definedName>
    <definedName name="_xlnm.Print_Area" localSheetId="0">'Sobre Snapshot'!$A$1:$I$3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6" i="6" l="1"/>
  <c r="A317" i="6"/>
  <c r="A287" i="6"/>
  <c r="A288" i="6"/>
  <c r="A258" i="6"/>
  <c r="A259" i="6"/>
  <c r="A229" i="6"/>
  <c r="A230" i="6"/>
  <c r="A200" i="6"/>
  <c r="A201" i="6"/>
  <c r="A171" i="6"/>
  <c r="A172" i="6"/>
  <c r="A142" i="6"/>
  <c r="A143" i="6"/>
  <c r="A113" i="6"/>
  <c r="A114" i="6"/>
  <c r="A84" i="6"/>
  <c r="A85" i="6"/>
  <c r="A55" i="6"/>
  <c r="A56" i="6"/>
  <c r="J105" i="10"/>
  <c r="J104" i="10"/>
  <c r="J103" i="10"/>
  <c r="J102" i="10"/>
  <c r="J101" i="10"/>
  <c r="J100" i="10"/>
  <c r="J99" i="10"/>
  <c r="B85" i="6" s="1"/>
  <c r="J105" i="11"/>
  <c r="J104" i="11"/>
  <c r="J103" i="11"/>
  <c r="J102" i="11"/>
  <c r="J101" i="11"/>
  <c r="J100" i="11"/>
  <c r="J99" i="11"/>
  <c r="B114" i="6" s="1"/>
  <c r="J105" i="12"/>
  <c r="J104" i="12"/>
  <c r="C143" i="6" s="1"/>
  <c r="J103" i="12"/>
  <c r="J102" i="12"/>
  <c r="J101" i="12"/>
  <c r="J100" i="12"/>
  <c r="J99" i="12"/>
  <c r="D143" i="6" s="1"/>
  <c r="J105" i="13"/>
  <c r="J104" i="13"/>
  <c r="J103" i="13"/>
  <c r="E172" i="6" s="1"/>
  <c r="J102" i="13"/>
  <c r="J101" i="13"/>
  <c r="J100" i="13"/>
  <c r="J99" i="13"/>
  <c r="B172" i="6" s="1"/>
  <c r="J105" i="14"/>
  <c r="J104" i="14"/>
  <c r="J103" i="14"/>
  <c r="J102" i="14"/>
  <c r="J101" i="14"/>
  <c r="J100" i="14"/>
  <c r="J99" i="14"/>
  <c r="B201" i="6" s="1"/>
  <c r="J105" i="15"/>
  <c r="J104" i="15"/>
  <c r="J103" i="15"/>
  <c r="J102" i="15"/>
  <c r="J101" i="15"/>
  <c r="J100" i="15"/>
  <c r="J99" i="15"/>
  <c r="B230" i="6" s="1"/>
  <c r="J105" i="16"/>
  <c r="J104" i="16"/>
  <c r="J103" i="16"/>
  <c r="J102" i="16"/>
  <c r="J101" i="16"/>
  <c r="J100" i="16"/>
  <c r="C259" i="6" s="1"/>
  <c r="J99" i="16"/>
  <c r="D259" i="6" s="1"/>
  <c r="J105" i="17"/>
  <c r="J104" i="17"/>
  <c r="J103" i="17"/>
  <c r="J102" i="17"/>
  <c r="J101" i="17"/>
  <c r="J100" i="17"/>
  <c r="J99" i="17"/>
  <c r="B288" i="6" s="1"/>
  <c r="J105" i="18"/>
  <c r="J104" i="18"/>
  <c r="J103" i="18"/>
  <c r="J102" i="18"/>
  <c r="J101" i="18"/>
  <c r="J100" i="18"/>
  <c r="J99" i="18"/>
  <c r="B317" i="6" s="1"/>
  <c r="J105" i="5"/>
  <c r="J104" i="5"/>
  <c r="J103" i="5"/>
  <c r="J102" i="5"/>
  <c r="J101" i="5"/>
  <c r="J100" i="5"/>
  <c r="J99" i="5"/>
  <c r="J96" i="10"/>
  <c r="J95" i="10"/>
  <c r="D84" i="6" s="1"/>
  <c r="J94" i="10"/>
  <c r="J93" i="10"/>
  <c r="J92" i="10"/>
  <c r="J91" i="10"/>
  <c r="J90" i="10"/>
  <c r="E84" i="6" s="1"/>
  <c r="J96" i="11"/>
  <c r="J95" i="11"/>
  <c r="J94" i="11"/>
  <c r="J93" i="11"/>
  <c r="J92" i="11"/>
  <c r="J91" i="11"/>
  <c r="J90" i="11"/>
  <c r="B113" i="6" s="1"/>
  <c r="J96" i="12"/>
  <c r="J95" i="12"/>
  <c r="J94" i="12"/>
  <c r="J93" i="12"/>
  <c r="J92" i="12"/>
  <c r="J91" i="12"/>
  <c r="J90" i="12"/>
  <c r="B142" i="6" s="1"/>
  <c r="J96" i="13"/>
  <c r="J95" i="13"/>
  <c r="J94" i="13"/>
  <c r="J93" i="13"/>
  <c r="J92" i="13"/>
  <c r="B171" i="6" s="1"/>
  <c r="J91" i="13"/>
  <c r="J90" i="13"/>
  <c r="C171" i="6" s="1"/>
  <c r="J96" i="14"/>
  <c r="J95" i="14"/>
  <c r="J94" i="14"/>
  <c r="J93" i="14"/>
  <c r="J92" i="14"/>
  <c r="J91" i="14"/>
  <c r="D200" i="6" s="1"/>
  <c r="J90" i="14"/>
  <c r="E200" i="6" s="1"/>
  <c r="J96" i="15"/>
  <c r="J95" i="15"/>
  <c r="J94" i="15"/>
  <c r="J93" i="15"/>
  <c r="J92" i="15"/>
  <c r="J91" i="15"/>
  <c r="J90" i="15"/>
  <c r="B229" i="6" s="1"/>
  <c r="J96" i="16"/>
  <c r="J95" i="16"/>
  <c r="J94" i="16"/>
  <c r="J93" i="16"/>
  <c r="J92" i="16"/>
  <c r="J91" i="16"/>
  <c r="J90" i="16"/>
  <c r="B258" i="6" s="1"/>
  <c r="J96" i="17"/>
  <c r="B287" i="6" s="1"/>
  <c r="J95" i="17"/>
  <c r="J94" i="17"/>
  <c r="J93" i="17"/>
  <c r="J92" i="17"/>
  <c r="J91" i="17"/>
  <c r="J90" i="17"/>
  <c r="C287" i="6" s="1"/>
  <c r="J96" i="18"/>
  <c r="J95" i="18"/>
  <c r="D316" i="6" s="1"/>
  <c r="J94" i="18"/>
  <c r="J93" i="18"/>
  <c r="J92" i="18"/>
  <c r="J91" i="18"/>
  <c r="J90" i="18"/>
  <c r="E316" i="6" s="1"/>
  <c r="J96" i="5"/>
  <c r="J95" i="5"/>
  <c r="J94" i="5"/>
  <c r="J93" i="5"/>
  <c r="J92" i="5"/>
  <c r="J91" i="5"/>
  <c r="J90" i="5"/>
  <c r="C84" i="6" l="1"/>
  <c r="E113" i="6"/>
  <c r="B143" i="6"/>
  <c r="D172" i="6"/>
  <c r="C200" i="6"/>
  <c r="E229" i="6"/>
  <c r="B259" i="6"/>
  <c r="D288" i="6"/>
  <c r="C316" i="6"/>
  <c r="E85" i="6"/>
  <c r="B84" i="6"/>
  <c r="D113" i="6"/>
  <c r="C172" i="6"/>
  <c r="E201" i="6"/>
  <c r="B200" i="6"/>
  <c r="D229" i="6"/>
  <c r="C288" i="6"/>
  <c r="E317" i="6"/>
  <c r="B316" i="6"/>
  <c r="E288" i="6"/>
  <c r="D85" i="6"/>
  <c r="C113" i="6"/>
  <c r="E142" i="6"/>
  <c r="D201" i="6"/>
  <c r="C229" i="6"/>
  <c r="E258" i="6"/>
  <c r="D317" i="6"/>
  <c r="C85" i="6"/>
  <c r="E114" i="6"/>
  <c r="D142" i="6"/>
  <c r="C201" i="6"/>
  <c r="E230" i="6"/>
  <c r="D258" i="6"/>
  <c r="C317" i="6"/>
  <c r="D114" i="6"/>
  <c r="C142" i="6"/>
  <c r="E171" i="6"/>
  <c r="D230" i="6"/>
  <c r="C258" i="6"/>
  <c r="E287" i="6"/>
  <c r="C114" i="6"/>
  <c r="E143" i="6"/>
  <c r="D171" i="6"/>
  <c r="C230" i="6"/>
  <c r="E259" i="6"/>
  <c r="D287" i="6"/>
  <c r="E55" i="6"/>
  <c r="D55" i="6"/>
  <c r="B55" i="6"/>
  <c r="C55" i="6"/>
  <c r="E56" i="6"/>
  <c r="D56" i="6"/>
  <c r="C56" i="6"/>
  <c r="B56" i="6"/>
  <c r="J87" i="18"/>
  <c r="J86" i="18"/>
  <c r="C315" i="6" s="1"/>
  <c r="C314" i="6" s="1"/>
  <c r="J85" i="18"/>
  <c r="J84" i="18"/>
  <c r="J83" i="18"/>
  <c r="J82" i="18"/>
  <c r="J81" i="18"/>
  <c r="J76" i="18"/>
  <c r="J75" i="18"/>
  <c r="J72" i="18"/>
  <c r="E311" i="6" s="1"/>
  <c r="J66" i="18"/>
  <c r="J63" i="18"/>
  <c r="J62" i="18"/>
  <c r="J61" i="18"/>
  <c r="J56" i="18"/>
  <c r="J55" i="18"/>
  <c r="J54" i="18"/>
  <c r="J53" i="18"/>
  <c r="E307" i="6" s="1"/>
  <c r="J52" i="18"/>
  <c r="J51" i="18"/>
  <c r="J48" i="18"/>
  <c r="J47" i="18"/>
  <c r="J46" i="18"/>
  <c r="J45" i="18"/>
  <c r="B306" i="6" s="1"/>
  <c r="J42" i="18"/>
  <c r="J41" i="18"/>
  <c r="B305" i="6" s="1"/>
  <c r="J40" i="18"/>
  <c r="J39" i="18"/>
  <c r="J36" i="18"/>
  <c r="J35" i="18"/>
  <c r="J34" i="18"/>
  <c r="J29" i="18"/>
  <c r="J28" i="18"/>
  <c r="D301" i="6" s="1"/>
  <c r="J25" i="18"/>
  <c r="D300" i="6" s="1"/>
  <c r="J24" i="18"/>
  <c r="J21" i="18"/>
  <c r="J20" i="18"/>
  <c r="J15" i="18"/>
  <c r="J14" i="18"/>
  <c r="J13" i="18"/>
  <c r="J12" i="18"/>
  <c r="J9" i="18"/>
  <c r="J8" i="18"/>
  <c r="J7" i="18"/>
  <c r="J6" i="18"/>
  <c r="J87" i="17"/>
  <c r="J86" i="17"/>
  <c r="J85" i="17"/>
  <c r="J84" i="17"/>
  <c r="J83" i="17"/>
  <c r="J82" i="17"/>
  <c r="J81" i="17"/>
  <c r="J76" i="17"/>
  <c r="J75" i="17"/>
  <c r="E283" i="6" s="1"/>
  <c r="J72" i="17"/>
  <c r="J66" i="17"/>
  <c r="E282" i="6" s="1"/>
  <c r="J63" i="17"/>
  <c r="J62" i="17"/>
  <c r="J61" i="17"/>
  <c r="J56" i="17"/>
  <c r="J55" i="17"/>
  <c r="J54" i="17"/>
  <c r="J53" i="17"/>
  <c r="J52" i="17"/>
  <c r="J51" i="17"/>
  <c r="J48" i="17"/>
  <c r="B277" i="6" s="1"/>
  <c r="J47" i="17"/>
  <c r="J46" i="17"/>
  <c r="J45" i="17"/>
  <c r="J42" i="17"/>
  <c r="J41" i="17"/>
  <c r="J40" i="17"/>
  <c r="J39" i="17"/>
  <c r="J36" i="17"/>
  <c r="D275" i="6" s="1"/>
  <c r="J35" i="17"/>
  <c r="J34" i="17"/>
  <c r="J29" i="17"/>
  <c r="J28" i="17"/>
  <c r="E272" i="6" s="1"/>
  <c r="J25" i="17"/>
  <c r="J24" i="17"/>
  <c r="E271" i="6" s="1"/>
  <c r="J21" i="17"/>
  <c r="J20" i="17"/>
  <c r="D270" i="6" s="1"/>
  <c r="J15" i="17"/>
  <c r="J14" i="17"/>
  <c r="J13" i="17"/>
  <c r="J12" i="17"/>
  <c r="J9" i="17"/>
  <c r="J8" i="17"/>
  <c r="J7" i="17"/>
  <c r="J6" i="17"/>
  <c r="C266" i="6" s="1"/>
  <c r="J87" i="16"/>
  <c r="J86" i="16"/>
  <c r="J85" i="16"/>
  <c r="J84" i="16"/>
  <c r="J83" i="16"/>
  <c r="J82" i="16"/>
  <c r="J81" i="16"/>
  <c r="J76" i="16"/>
  <c r="D254" i="6" s="1"/>
  <c r="J75" i="16"/>
  <c r="J72" i="16"/>
  <c r="J66" i="16"/>
  <c r="J63" i="16"/>
  <c r="J62" i="16"/>
  <c r="J61" i="16"/>
  <c r="E252" i="6" s="1"/>
  <c r="J56" i="16"/>
  <c r="J55" i="16"/>
  <c r="D249" i="6" s="1"/>
  <c r="J54" i="16"/>
  <c r="J53" i="16"/>
  <c r="J52" i="16"/>
  <c r="J51" i="16"/>
  <c r="J48" i="16"/>
  <c r="J47" i="16"/>
  <c r="J46" i="16"/>
  <c r="J45" i="16"/>
  <c r="J42" i="16"/>
  <c r="J41" i="16"/>
  <c r="J40" i="16"/>
  <c r="J39" i="16"/>
  <c r="J36" i="16"/>
  <c r="J35" i="16"/>
  <c r="J34" i="16"/>
  <c r="C246" i="6" s="1"/>
  <c r="J29" i="16"/>
  <c r="B243" i="6" s="1"/>
  <c r="J28" i="16"/>
  <c r="J25" i="16"/>
  <c r="D242" i="6" s="1"/>
  <c r="J24" i="16"/>
  <c r="J21" i="16"/>
  <c r="E241" i="6" s="1"/>
  <c r="J20" i="16"/>
  <c r="J15" i="16"/>
  <c r="J14" i="16"/>
  <c r="J13" i="16"/>
  <c r="E238" i="6" s="1"/>
  <c r="J12" i="16"/>
  <c r="J9" i="16"/>
  <c r="J8" i="16"/>
  <c r="J7" i="16"/>
  <c r="J6" i="16"/>
  <c r="J87" i="15"/>
  <c r="J86" i="15"/>
  <c r="J85" i="15"/>
  <c r="J84" i="15"/>
  <c r="J83" i="15"/>
  <c r="J82" i="15"/>
  <c r="J81" i="15"/>
  <c r="J76" i="15"/>
  <c r="J75" i="15"/>
  <c r="J72" i="15"/>
  <c r="J66" i="15"/>
  <c r="C224" i="6" s="1"/>
  <c r="J63" i="15"/>
  <c r="J62" i="15"/>
  <c r="J61" i="15"/>
  <c r="J56" i="15"/>
  <c r="J55" i="15"/>
  <c r="J54" i="15"/>
  <c r="J53" i="15"/>
  <c r="J52" i="15"/>
  <c r="J51" i="15"/>
  <c r="J48" i="15"/>
  <c r="J47" i="15"/>
  <c r="J46" i="15"/>
  <c r="D219" i="6" s="1"/>
  <c r="J45" i="15"/>
  <c r="J42" i="15"/>
  <c r="J41" i="15"/>
  <c r="J40" i="15"/>
  <c r="B218" i="6" s="1"/>
  <c r="J39" i="15"/>
  <c r="J36" i="15"/>
  <c r="J35" i="15"/>
  <c r="J34" i="15"/>
  <c r="J29" i="15"/>
  <c r="J28" i="15"/>
  <c r="C214" i="6" s="1"/>
  <c r="J25" i="15"/>
  <c r="J24" i="15"/>
  <c r="C213" i="6" s="1"/>
  <c r="J21" i="15"/>
  <c r="J20" i="15"/>
  <c r="E212" i="6" s="1"/>
  <c r="J15" i="15"/>
  <c r="J14" i="15"/>
  <c r="J13" i="15"/>
  <c r="J12" i="15"/>
  <c r="E209" i="6" s="1"/>
  <c r="J9" i="15"/>
  <c r="J8" i="15"/>
  <c r="C208" i="6" s="1"/>
  <c r="J7" i="15"/>
  <c r="J6" i="15"/>
  <c r="J87" i="14"/>
  <c r="J86" i="14"/>
  <c r="J85" i="14"/>
  <c r="J84" i="14"/>
  <c r="J83" i="14"/>
  <c r="J82" i="14"/>
  <c r="J81" i="14"/>
  <c r="J76" i="14"/>
  <c r="C196" i="6" s="1"/>
  <c r="J75" i="14"/>
  <c r="J72" i="14"/>
  <c r="E195" i="6" s="1"/>
  <c r="J66" i="14"/>
  <c r="J63" i="14"/>
  <c r="J62" i="14"/>
  <c r="J61" i="14"/>
  <c r="J56" i="14"/>
  <c r="J55" i="14"/>
  <c r="J54" i="14"/>
  <c r="J53" i="14"/>
  <c r="J52" i="14"/>
  <c r="J51" i="14"/>
  <c r="J48" i="14"/>
  <c r="J47" i="14"/>
  <c r="J46" i="14"/>
  <c r="J45" i="14"/>
  <c r="J42" i="14"/>
  <c r="J41" i="14"/>
  <c r="J40" i="14"/>
  <c r="J39" i="14"/>
  <c r="J36" i="14"/>
  <c r="J35" i="14"/>
  <c r="E188" i="6" s="1"/>
  <c r="J34" i="14"/>
  <c r="J29" i="14"/>
  <c r="E185" i="6" s="1"/>
  <c r="J28" i="14"/>
  <c r="J25" i="14"/>
  <c r="C184" i="6" s="1"/>
  <c r="J24" i="14"/>
  <c r="J21" i="14"/>
  <c r="J20" i="14"/>
  <c r="B183" i="6" s="1"/>
  <c r="J15" i="14"/>
  <c r="J14" i="14"/>
  <c r="J13" i="14"/>
  <c r="J12" i="14"/>
  <c r="J9" i="14"/>
  <c r="J8" i="14"/>
  <c r="J7" i="14"/>
  <c r="J6" i="14"/>
  <c r="J87" i="13"/>
  <c r="J86" i="13"/>
  <c r="J85" i="13"/>
  <c r="J84" i="13"/>
  <c r="J83" i="13"/>
  <c r="J82" i="13"/>
  <c r="J81" i="13"/>
  <c r="J76" i="13"/>
  <c r="J75" i="13"/>
  <c r="D167" i="6" s="1"/>
  <c r="J72" i="13"/>
  <c r="J66" i="13"/>
  <c r="J63" i="13"/>
  <c r="J62" i="13"/>
  <c r="J61" i="13"/>
  <c r="J56" i="13"/>
  <c r="J55" i="13"/>
  <c r="J54" i="13"/>
  <c r="E162" i="6" s="1"/>
  <c r="J53" i="13"/>
  <c r="J52" i="13"/>
  <c r="J51" i="13"/>
  <c r="J48" i="13"/>
  <c r="J47" i="13"/>
  <c r="J46" i="13"/>
  <c r="J45" i="13"/>
  <c r="J42" i="13"/>
  <c r="E160" i="6" s="1"/>
  <c r="J41" i="13"/>
  <c r="J40" i="13"/>
  <c r="J39" i="13"/>
  <c r="J36" i="13"/>
  <c r="J35" i="13"/>
  <c r="J34" i="13"/>
  <c r="J29" i="13"/>
  <c r="J28" i="13"/>
  <c r="E156" i="6" s="1"/>
  <c r="J25" i="13"/>
  <c r="J24" i="13"/>
  <c r="E155" i="6" s="1"/>
  <c r="J21" i="13"/>
  <c r="J20" i="13"/>
  <c r="E154" i="6" s="1"/>
  <c r="J15" i="13"/>
  <c r="J14" i="13"/>
  <c r="J13" i="13"/>
  <c r="J12" i="13"/>
  <c r="J9" i="13"/>
  <c r="J8" i="13"/>
  <c r="J7" i="13"/>
  <c r="J6" i="13"/>
  <c r="B150" i="6" s="1"/>
  <c r="J87" i="12"/>
  <c r="J86" i="12"/>
  <c r="J85" i="12"/>
  <c r="J84" i="12"/>
  <c r="E141" i="6" s="1"/>
  <c r="E140" i="6" s="1"/>
  <c r="J83" i="12"/>
  <c r="J82" i="12"/>
  <c r="J81" i="12"/>
  <c r="J76" i="12"/>
  <c r="B138" i="6" s="1"/>
  <c r="J75" i="12"/>
  <c r="J72" i="12"/>
  <c r="J66" i="12"/>
  <c r="B137" i="6" s="1"/>
  <c r="J63" i="12"/>
  <c r="D136" i="6" s="1"/>
  <c r="J62" i="12"/>
  <c r="J61" i="12"/>
  <c r="J56" i="12"/>
  <c r="J55" i="12"/>
  <c r="J54" i="12"/>
  <c r="J53" i="12"/>
  <c r="J52" i="12"/>
  <c r="J51" i="12"/>
  <c r="J48" i="12"/>
  <c r="J47" i="12"/>
  <c r="J46" i="12"/>
  <c r="J45" i="12"/>
  <c r="J42" i="12"/>
  <c r="J41" i="12"/>
  <c r="J40" i="12"/>
  <c r="J39" i="12"/>
  <c r="J36" i="12"/>
  <c r="J35" i="12"/>
  <c r="E130" i="6" s="1"/>
  <c r="J34" i="12"/>
  <c r="J29" i="12"/>
  <c r="E127" i="6" s="1"/>
  <c r="J28" i="12"/>
  <c r="J25" i="12"/>
  <c r="J24" i="12"/>
  <c r="E126" i="6" s="1"/>
  <c r="J21" i="12"/>
  <c r="D125" i="6" s="1"/>
  <c r="J20" i="12"/>
  <c r="J15" i="12"/>
  <c r="J14" i="12"/>
  <c r="J13" i="12"/>
  <c r="J12" i="12"/>
  <c r="J9" i="12"/>
  <c r="J8" i="12"/>
  <c r="J7" i="12"/>
  <c r="B121" i="6" s="1"/>
  <c r="J6" i="12"/>
  <c r="J87" i="11"/>
  <c r="J86" i="11"/>
  <c r="J85" i="11"/>
  <c r="J84" i="11"/>
  <c r="J83" i="11"/>
  <c r="J82" i="11"/>
  <c r="J81" i="11"/>
  <c r="E112" i="6" s="1"/>
  <c r="E111" i="6" s="1"/>
  <c r="J76" i="11"/>
  <c r="J75" i="11"/>
  <c r="J72" i="11"/>
  <c r="J66" i="11"/>
  <c r="J63" i="11"/>
  <c r="J62" i="11"/>
  <c r="J61" i="11"/>
  <c r="C107" i="6" s="1"/>
  <c r="J56" i="11"/>
  <c r="J55" i="11"/>
  <c r="J54" i="11"/>
  <c r="J53" i="11"/>
  <c r="J52" i="11"/>
  <c r="J51" i="11"/>
  <c r="J48" i="11"/>
  <c r="J47" i="11"/>
  <c r="J46" i="11"/>
  <c r="E103" i="6" s="1"/>
  <c r="J45" i="11"/>
  <c r="J42" i="11"/>
  <c r="J41" i="11"/>
  <c r="J40" i="11"/>
  <c r="C102" i="6" s="1"/>
  <c r="J39" i="11"/>
  <c r="J36" i="11"/>
  <c r="J35" i="11"/>
  <c r="J34" i="11"/>
  <c r="E101" i="6" s="1"/>
  <c r="J29" i="11"/>
  <c r="J28" i="11"/>
  <c r="J25" i="11"/>
  <c r="J24" i="11"/>
  <c r="J21" i="11"/>
  <c r="J20" i="11"/>
  <c r="E96" i="6" s="1"/>
  <c r="J15" i="11"/>
  <c r="J14" i="11"/>
  <c r="J13" i="11"/>
  <c r="J12" i="11"/>
  <c r="J9" i="11"/>
  <c r="J8" i="11"/>
  <c r="J7" i="11"/>
  <c r="J6" i="11"/>
  <c r="J87" i="10"/>
  <c r="J86" i="10"/>
  <c r="D83" i="6" s="1"/>
  <c r="D82" i="6" s="1"/>
  <c r="J85" i="10"/>
  <c r="J84" i="10"/>
  <c r="J83" i="10"/>
  <c r="J82" i="10"/>
  <c r="J81" i="10"/>
  <c r="J76" i="10"/>
  <c r="J75" i="10"/>
  <c r="J72" i="10"/>
  <c r="C79" i="6" s="1"/>
  <c r="J66" i="10"/>
  <c r="J63" i="10"/>
  <c r="J62" i="10"/>
  <c r="J61" i="10"/>
  <c r="J56" i="10"/>
  <c r="J55" i="10"/>
  <c r="J54" i="10"/>
  <c r="J53" i="10"/>
  <c r="J52" i="10"/>
  <c r="J51" i="10"/>
  <c r="J48" i="10"/>
  <c r="J47" i="10"/>
  <c r="J46" i="10"/>
  <c r="J45" i="10"/>
  <c r="J42" i="10"/>
  <c r="J41" i="10"/>
  <c r="B73" i="6" s="1"/>
  <c r="J40" i="10"/>
  <c r="J39" i="10"/>
  <c r="J36" i="10"/>
  <c r="J35" i="10"/>
  <c r="C72" i="6" s="1"/>
  <c r="J34" i="10"/>
  <c r="J29" i="10"/>
  <c r="J28" i="10"/>
  <c r="E69" i="6" s="1"/>
  <c r="J25" i="10"/>
  <c r="C68" i="6" s="1"/>
  <c r="J24" i="10"/>
  <c r="J21" i="10"/>
  <c r="D67" i="6" s="1"/>
  <c r="J20" i="10"/>
  <c r="J15" i="10"/>
  <c r="J14" i="10"/>
  <c r="J13" i="10"/>
  <c r="J12" i="10"/>
  <c r="J9" i="10"/>
  <c r="J8" i="10"/>
  <c r="J7" i="10"/>
  <c r="J6" i="10"/>
  <c r="A315" i="6"/>
  <c r="A313" i="6"/>
  <c r="A314" i="6" s="1"/>
  <c r="A312" i="6"/>
  <c r="D311" i="6"/>
  <c r="A311" i="6"/>
  <c r="A310" i="6"/>
  <c r="A309" i="6"/>
  <c r="A308" i="6"/>
  <c r="A307" i="6"/>
  <c r="A306" i="6"/>
  <c r="A305" i="6"/>
  <c r="D304" i="6"/>
  <c r="A304" i="6"/>
  <c r="A302" i="6"/>
  <c r="A303" i="6" s="1"/>
  <c r="A301" i="6"/>
  <c r="A300" i="6"/>
  <c r="B299" i="6"/>
  <c r="A299" i="6"/>
  <c r="A297" i="6"/>
  <c r="A298" i="6" s="1"/>
  <c r="A296" i="6"/>
  <c r="A295" i="6"/>
  <c r="A293" i="6"/>
  <c r="A294" i="6" s="1"/>
  <c r="A292" i="6"/>
  <c r="A291" i="6"/>
  <c r="A286" i="6"/>
  <c r="A284" i="6"/>
  <c r="A285" i="6" s="1"/>
  <c r="D283" i="6"/>
  <c r="A283" i="6"/>
  <c r="C282" i="6"/>
  <c r="B282" i="6"/>
  <c r="A282" i="6"/>
  <c r="A281" i="6"/>
  <c r="A279" i="6"/>
  <c r="A280" i="6" s="1"/>
  <c r="A278" i="6"/>
  <c r="A277" i="6"/>
  <c r="A276" i="6"/>
  <c r="C275" i="6"/>
  <c r="A275" i="6"/>
  <c r="A273" i="6"/>
  <c r="A274" i="6" s="1"/>
  <c r="A272" i="6"/>
  <c r="C271" i="6"/>
  <c r="B271" i="6"/>
  <c r="A271" i="6"/>
  <c r="A270" i="6"/>
  <c r="A268" i="6"/>
  <c r="A269" i="6" s="1"/>
  <c r="A267" i="6"/>
  <c r="A266" i="6"/>
  <c r="A264" i="6"/>
  <c r="A265" i="6" s="1"/>
  <c r="A263" i="6"/>
  <c r="A262" i="6"/>
  <c r="A257" i="6"/>
  <c r="A255" i="6"/>
  <c r="A256" i="6" s="1"/>
  <c r="A254" i="6"/>
  <c r="D253" i="6"/>
  <c r="B253" i="6"/>
  <c r="A253" i="6"/>
  <c r="A252" i="6"/>
  <c r="A250" i="6"/>
  <c r="A251" i="6" s="1"/>
  <c r="A249" i="6"/>
  <c r="E248" i="6"/>
  <c r="A248" i="6"/>
  <c r="A247" i="6"/>
  <c r="A246" i="6"/>
  <c r="A244" i="6"/>
  <c r="A245" i="6" s="1"/>
  <c r="A243" i="6"/>
  <c r="E242" i="6"/>
  <c r="A242" i="6"/>
  <c r="A241" i="6"/>
  <c r="A239" i="6"/>
  <c r="A240" i="6" s="1"/>
  <c r="A238" i="6"/>
  <c r="D237" i="6"/>
  <c r="A237" i="6"/>
  <c r="A235" i="6"/>
  <c r="A236" i="6" s="1"/>
  <c r="A234" i="6"/>
  <c r="A233" i="6"/>
  <c r="A228" i="6"/>
  <c r="A226" i="6"/>
  <c r="A227" i="6" s="1"/>
  <c r="E225" i="6"/>
  <c r="C225" i="6"/>
  <c r="A225" i="6"/>
  <c r="A224" i="6"/>
  <c r="D223" i="6"/>
  <c r="A223" i="6"/>
  <c r="A221" i="6"/>
  <c r="A222" i="6" s="1"/>
  <c r="A220" i="6"/>
  <c r="A219" i="6"/>
  <c r="E218" i="6"/>
  <c r="A218" i="6"/>
  <c r="A217" i="6"/>
  <c r="A215" i="6"/>
  <c r="A216" i="6" s="1"/>
  <c r="D214" i="6"/>
  <c r="A214" i="6"/>
  <c r="E213" i="6"/>
  <c r="A213" i="6"/>
  <c r="A212" i="6"/>
  <c r="A210" i="6"/>
  <c r="A211" i="6" s="1"/>
  <c r="A209" i="6"/>
  <c r="A208" i="6"/>
  <c r="A206" i="6"/>
  <c r="A207" i="6" s="1"/>
  <c r="A205" i="6"/>
  <c r="A204" i="6"/>
  <c r="A199" i="6"/>
  <c r="A197" i="6"/>
  <c r="A198" i="6" s="1"/>
  <c r="D196" i="6"/>
  <c r="A196" i="6"/>
  <c r="A195" i="6"/>
  <c r="A194" i="6"/>
  <c r="A192" i="6"/>
  <c r="A193" i="6" s="1"/>
  <c r="A191" i="6"/>
  <c r="A190" i="6"/>
  <c r="A189" i="6"/>
  <c r="A188" i="6"/>
  <c r="A186" i="6"/>
  <c r="A187" i="6" s="1"/>
  <c r="C185" i="6"/>
  <c r="A185" i="6"/>
  <c r="D184" i="6"/>
  <c r="A184" i="6"/>
  <c r="A183" i="6"/>
  <c r="A181" i="6"/>
  <c r="A182" i="6" s="1"/>
  <c r="A180" i="6"/>
  <c r="D179" i="6"/>
  <c r="A179" i="6"/>
  <c r="A177" i="6"/>
  <c r="A178" i="6" s="1"/>
  <c r="A176" i="6"/>
  <c r="A175" i="6"/>
  <c r="A170" i="6"/>
  <c r="A168" i="6"/>
  <c r="A169" i="6" s="1"/>
  <c r="C167" i="6"/>
  <c r="A167" i="6"/>
  <c r="E166" i="6"/>
  <c r="D166" i="6"/>
  <c r="C166" i="6"/>
  <c r="B166" i="6"/>
  <c r="A166" i="6"/>
  <c r="A165" i="6"/>
  <c r="A163" i="6"/>
  <c r="A164" i="6" s="1"/>
  <c r="A162" i="6"/>
  <c r="A161" i="6"/>
  <c r="A160" i="6"/>
  <c r="B159" i="6"/>
  <c r="A159" i="6"/>
  <c r="A157" i="6"/>
  <c r="A158" i="6" s="1"/>
  <c r="A156" i="6"/>
  <c r="A155" i="6"/>
  <c r="B154" i="6"/>
  <c r="A154" i="6"/>
  <c r="A152" i="6"/>
  <c r="A153" i="6" s="1"/>
  <c r="A151" i="6"/>
  <c r="C150" i="6"/>
  <c r="A150" i="6"/>
  <c r="A148" i="6"/>
  <c r="A149" i="6" s="1"/>
  <c r="A147" i="6"/>
  <c r="A146" i="6"/>
  <c r="A141" i="6"/>
  <c r="A139" i="6"/>
  <c r="A140" i="6" s="1"/>
  <c r="D138" i="6"/>
  <c r="A138" i="6"/>
  <c r="E137" i="6"/>
  <c r="D137" i="6"/>
  <c r="A137" i="6"/>
  <c r="A136" i="6"/>
  <c r="A134" i="6"/>
  <c r="A135" i="6" s="1"/>
  <c r="E133" i="6"/>
  <c r="A133" i="6"/>
  <c r="A132" i="6"/>
  <c r="A131" i="6"/>
  <c r="D130" i="6"/>
  <c r="B130" i="6"/>
  <c r="A130" i="6"/>
  <c r="A128" i="6"/>
  <c r="A129" i="6" s="1"/>
  <c r="A127" i="6"/>
  <c r="A126" i="6"/>
  <c r="B125" i="6"/>
  <c r="A125" i="6"/>
  <c r="A123" i="6"/>
  <c r="A124" i="6" s="1"/>
  <c r="E122" i="6"/>
  <c r="C122" i="6"/>
  <c r="B122" i="6"/>
  <c r="A122" i="6"/>
  <c r="D121" i="6"/>
  <c r="A121" i="6"/>
  <c r="A119" i="6"/>
  <c r="A120" i="6" s="1"/>
  <c r="A118" i="6"/>
  <c r="A117" i="6"/>
  <c r="A112" i="6"/>
  <c r="A110" i="6"/>
  <c r="A111" i="6" s="1"/>
  <c r="A109" i="6"/>
  <c r="E108" i="6"/>
  <c r="D108" i="6"/>
  <c r="C108" i="6"/>
  <c r="B108" i="6"/>
  <c r="A108" i="6"/>
  <c r="B107" i="6"/>
  <c r="A107" i="6"/>
  <c r="A105" i="6"/>
  <c r="A106" i="6" s="1"/>
  <c r="A104" i="6"/>
  <c r="A103" i="6"/>
  <c r="E102" i="6"/>
  <c r="D102" i="6"/>
  <c r="A102" i="6"/>
  <c r="A101" i="6"/>
  <c r="A99" i="6"/>
  <c r="A100" i="6" s="1"/>
  <c r="A98" i="6"/>
  <c r="E97" i="6"/>
  <c r="D97" i="6"/>
  <c r="C97" i="6"/>
  <c r="B97" i="6"/>
  <c r="A97" i="6"/>
  <c r="C96" i="6"/>
  <c r="A96" i="6"/>
  <c r="A94" i="6"/>
  <c r="A95" i="6" s="1"/>
  <c r="A93" i="6"/>
  <c r="A92" i="6"/>
  <c r="A90" i="6"/>
  <c r="A91" i="6" s="1"/>
  <c r="A89" i="6"/>
  <c r="A88" i="6"/>
  <c r="E83" i="6"/>
  <c r="E82" i="6" s="1"/>
  <c r="A83" i="6"/>
  <c r="A81" i="6"/>
  <c r="A82" i="6" s="1"/>
  <c r="A80" i="6"/>
  <c r="A79" i="6"/>
  <c r="E78" i="6"/>
  <c r="A78" i="6"/>
  <c r="A76" i="6"/>
  <c r="A77" i="6" s="1"/>
  <c r="A75" i="6"/>
  <c r="A74" i="6"/>
  <c r="C73" i="6"/>
  <c r="A73" i="6"/>
  <c r="A72" i="6"/>
  <c r="A70" i="6"/>
  <c r="A71" i="6" s="1"/>
  <c r="A69" i="6"/>
  <c r="D68" i="6"/>
  <c r="A68" i="6"/>
  <c r="E67" i="6"/>
  <c r="A67" i="6"/>
  <c r="A65" i="6"/>
  <c r="A66" i="6" s="1"/>
  <c r="A64" i="6"/>
  <c r="A63" i="6"/>
  <c r="A61" i="6"/>
  <c r="A62" i="6" s="1"/>
  <c r="A60" i="6"/>
  <c r="A59" i="6"/>
  <c r="A54" i="6"/>
  <c r="A52" i="6"/>
  <c r="A53" i="6" s="1"/>
  <c r="A51" i="6"/>
  <c r="A50" i="6"/>
  <c r="A49" i="6"/>
  <c r="A47" i="6"/>
  <c r="A48" i="6" s="1"/>
  <c r="A46" i="6"/>
  <c r="A45" i="6"/>
  <c r="A44" i="6"/>
  <c r="A43" i="6"/>
  <c r="A41" i="6"/>
  <c r="A42" i="6" s="1"/>
  <c r="A40" i="6"/>
  <c r="A39" i="6"/>
  <c r="A38" i="6"/>
  <c r="A36" i="6"/>
  <c r="A37" i="6" s="1"/>
  <c r="A35" i="6"/>
  <c r="A34" i="6"/>
  <c r="A32" i="6"/>
  <c r="A33" i="6" s="1"/>
  <c r="A31" i="6"/>
  <c r="A28" i="6"/>
  <c r="A27" i="6"/>
  <c r="A25" i="6"/>
  <c r="A24" i="6"/>
  <c r="A23" i="6"/>
  <c r="A22" i="6"/>
  <c r="A21" i="6"/>
  <c r="A20" i="6"/>
  <c r="A18" i="6"/>
  <c r="A17" i="6"/>
  <c r="A16" i="6"/>
  <c r="A15" i="6"/>
  <c r="A13" i="6"/>
  <c r="A12" i="6"/>
  <c r="A11" i="6"/>
  <c r="A9" i="6"/>
  <c r="A8" i="6"/>
  <c r="A7" i="6"/>
  <c r="A5" i="6"/>
  <c r="A4" i="6"/>
  <c r="E121" i="6" l="1"/>
  <c r="C307" i="6"/>
  <c r="B249" i="6"/>
  <c r="D69" i="6"/>
  <c r="E131" i="6"/>
  <c r="D79" i="6"/>
  <c r="B136" i="6"/>
  <c r="B156" i="6"/>
  <c r="D160" i="6"/>
  <c r="B188" i="6"/>
  <c r="E214" i="6"/>
  <c r="C254" i="6"/>
  <c r="D271" i="6"/>
  <c r="D282" i="6"/>
  <c r="E300" i="6"/>
  <c r="C305" i="6"/>
  <c r="D225" i="6"/>
  <c r="B79" i="6"/>
  <c r="D224" i="6"/>
  <c r="E73" i="6"/>
  <c r="E79" i="6"/>
  <c r="B126" i="6"/>
  <c r="C136" i="6"/>
  <c r="C156" i="6"/>
  <c r="E254" i="6"/>
  <c r="D305" i="6"/>
  <c r="E315" i="6"/>
  <c r="E314" i="6" s="1"/>
  <c r="E74" i="6"/>
  <c r="E92" i="6"/>
  <c r="D133" i="6"/>
  <c r="C179" i="6"/>
  <c r="B276" i="6"/>
  <c r="E286" i="6"/>
  <c r="E285" i="6" s="1"/>
  <c r="B296" i="6"/>
  <c r="E167" i="6"/>
  <c r="D243" i="6"/>
  <c r="E80" i="6"/>
  <c r="C126" i="6"/>
  <c r="D156" i="6"/>
  <c r="E305" i="6"/>
  <c r="E68" i="6"/>
  <c r="E75" i="6"/>
  <c r="B151" i="6"/>
  <c r="E312" i="6"/>
  <c r="B68" i="6"/>
  <c r="D126" i="6"/>
  <c r="C141" i="6"/>
  <c r="C140" i="6" s="1"/>
  <c r="D132" i="6"/>
  <c r="C160" i="6"/>
  <c r="E190" i="6"/>
  <c r="E253" i="6"/>
  <c r="D73" i="6"/>
  <c r="C125" i="6"/>
  <c r="B167" i="6"/>
  <c r="B208" i="6"/>
  <c r="E125" i="6"/>
  <c r="E124" i="6" s="1"/>
  <c r="D141" i="6"/>
  <c r="D140" i="6" s="1"/>
  <c r="C137" i="6"/>
  <c r="B311" i="6"/>
  <c r="C93" i="6"/>
  <c r="B109" i="6"/>
  <c r="B254" i="6"/>
  <c r="D135" i="6"/>
  <c r="C59" i="6"/>
  <c r="B59" i="6"/>
  <c r="C146" i="6"/>
  <c r="B146" i="6"/>
  <c r="C291" i="6"/>
  <c r="B291" i="6"/>
  <c r="B204" i="6"/>
  <c r="C204" i="6"/>
  <c r="C233" i="6"/>
  <c r="B233" i="6"/>
  <c r="B88" i="6"/>
  <c r="C88" i="6"/>
  <c r="C117" i="6"/>
  <c r="B117" i="6"/>
  <c r="C262" i="6"/>
  <c r="B262" i="6"/>
  <c r="C175" i="6"/>
  <c r="B175" i="6"/>
  <c r="B83" i="6"/>
  <c r="B82" i="6" s="1"/>
  <c r="B315" i="6"/>
  <c r="B314" i="6" s="1"/>
  <c r="C83" i="6"/>
  <c r="C82" i="6" s="1"/>
  <c r="B141" i="6"/>
  <c r="B140" i="6" s="1"/>
  <c r="E199" i="6"/>
  <c r="E198" i="6" s="1"/>
  <c r="D257" i="6"/>
  <c r="D256" i="6" s="1"/>
  <c r="E228" i="6"/>
  <c r="E227" i="6" s="1"/>
  <c r="B257" i="6"/>
  <c r="B256" i="6" s="1"/>
  <c r="E257" i="6"/>
  <c r="E256" i="6" s="1"/>
  <c r="C170" i="6"/>
  <c r="C169" i="6" s="1"/>
  <c r="D286" i="6"/>
  <c r="D285" i="6" s="1"/>
  <c r="B225" i="6"/>
  <c r="D222" i="6"/>
  <c r="E138" i="6"/>
  <c r="C311" i="6"/>
  <c r="B195" i="6"/>
  <c r="C195" i="6"/>
  <c r="D195" i="6"/>
  <c r="C223" i="6"/>
  <c r="C222" i="6" s="1"/>
  <c r="E194" i="6"/>
  <c r="D78" i="6"/>
  <c r="E310" i="6"/>
  <c r="E309" i="6" s="1"/>
  <c r="E136" i="6"/>
  <c r="C281" i="6"/>
  <c r="D107" i="6"/>
  <c r="D252" i="6"/>
  <c r="D251" i="6" s="1"/>
  <c r="E165" i="6"/>
  <c r="E164" i="6" s="1"/>
  <c r="B281" i="6"/>
  <c r="B78" i="6"/>
  <c r="E281" i="6"/>
  <c r="E280" i="6" s="1"/>
  <c r="C78" i="6"/>
  <c r="B310" i="6"/>
  <c r="D162" i="6"/>
  <c r="C220" i="6"/>
  <c r="C191" i="6"/>
  <c r="C133" i="6"/>
  <c r="E249" i="6"/>
  <c r="D278" i="6"/>
  <c r="E191" i="6"/>
  <c r="B307" i="6"/>
  <c r="E278" i="6"/>
  <c r="C278" i="6"/>
  <c r="B162" i="6"/>
  <c r="C104" i="6"/>
  <c r="C162" i="6"/>
  <c r="B133" i="6"/>
  <c r="D220" i="6"/>
  <c r="E132" i="6"/>
  <c r="E129" i="6" s="1"/>
  <c r="B132" i="6"/>
  <c r="C132" i="6"/>
  <c r="E219" i="6"/>
  <c r="E277" i="6"/>
  <c r="D103" i="6"/>
  <c r="D248" i="6"/>
  <c r="D74" i="6"/>
  <c r="E306" i="6"/>
  <c r="E161" i="6"/>
  <c r="B189" i="6"/>
  <c r="C247" i="6"/>
  <c r="E247" i="6"/>
  <c r="E276" i="6"/>
  <c r="C131" i="6"/>
  <c r="D247" i="6"/>
  <c r="B247" i="6"/>
  <c r="D131" i="6"/>
  <c r="D129" i="6" s="1"/>
  <c r="D189" i="6"/>
  <c r="C189" i="6"/>
  <c r="E189" i="6"/>
  <c r="B102" i="6"/>
  <c r="B160" i="6"/>
  <c r="D218" i="6"/>
  <c r="C301" i="6"/>
  <c r="E304" i="6"/>
  <c r="E159" i="6"/>
  <c r="B72" i="6"/>
  <c r="C130" i="6"/>
  <c r="D72" i="6"/>
  <c r="E72" i="6"/>
  <c r="E71" i="6" s="1"/>
  <c r="B304" i="6"/>
  <c r="C217" i="6"/>
  <c r="B275" i="6"/>
  <c r="E246" i="6"/>
  <c r="C127" i="6"/>
  <c r="C124" i="6" s="1"/>
  <c r="D127" i="6"/>
  <c r="B272" i="6"/>
  <c r="B214" i="6"/>
  <c r="E98" i="6"/>
  <c r="E95" i="6" s="1"/>
  <c r="E211" i="6"/>
  <c r="E243" i="6"/>
  <c r="E240" i="6" s="1"/>
  <c r="B241" i="6"/>
  <c r="C241" i="6"/>
  <c r="D241" i="6"/>
  <c r="D240" i="6" s="1"/>
  <c r="C154" i="6"/>
  <c r="D154" i="6"/>
  <c r="E299" i="6"/>
  <c r="C212" i="6"/>
  <c r="C211" i="6" s="1"/>
  <c r="E183" i="6"/>
  <c r="B96" i="6"/>
  <c r="E184" i="6"/>
  <c r="B300" i="6"/>
  <c r="B184" i="6"/>
  <c r="C300" i="6"/>
  <c r="B155" i="6"/>
  <c r="C155" i="6"/>
  <c r="E153" i="6"/>
  <c r="D155" i="6"/>
  <c r="B213" i="6"/>
  <c r="B67" i="6"/>
  <c r="C183" i="6"/>
  <c r="C182" i="6" s="1"/>
  <c r="C299" i="6"/>
  <c r="C67" i="6"/>
  <c r="D183" i="6"/>
  <c r="B212" i="6"/>
  <c r="D299" i="6"/>
  <c r="D298" i="6" s="1"/>
  <c r="E270" i="6"/>
  <c r="E269" i="6" s="1"/>
  <c r="E66" i="6"/>
  <c r="E64" i="6"/>
  <c r="E267" i="6"/>
  <c r="D238" i="6"/>
  <c r="D236" i="6" s="1"/>
  <c r="D122" i="6"/>
  <c r="D120" i="6" s="1"/>
  <c r="B209" i="6"/>
  <c r="B207" i="6" s="1"/>
  <c r="E180" i="6"/>
  <c r="B267" i="6"/>
  <c r="C238" i="6"/>
  <c r="C267" i="6"/>
  <c r="C265" i="6" s="1"/>
  <c r="D296" i="6"/>
  <c r="E151" i="6"/>
  <c r="E179" i="6"/>
  <c r="D63" i="6"/>
  <c r="E208" i="6"/>
  <c r="E207" i="6" s="1"/>
  <c r="B179" i="6"/>
  <c r="E295" i="6"/>
  <c r="D92" i="6"/>
  <c r="E63" i="6"/>
  <c r="B295" i="6"/>
  <c r="B294" i="6" s="1"/>
  <c r="C295" i="6"/>
  <c r="D295" i="6"/>
  <c r="E266" i="6"/>
  <c r="B63" i="6"/>
  <c r="C63" i="6"/>
  <c r="B237" i="6"/>
  <c r="D150" i="6"/>
  <c r="E150" i="6"/>
  <c r="C237" i="6"/>
  <c r="B149" i="6"/>
  <c r="C121" i="6"/>
  <c r="C120" i="6" s="1"/>
  <c r="E301" i="6"/>
  <c r="C304" i="6"/>
  <c r="D307" i="6"/>
  <c r="D315" i="6"/>
  <c r="D314" i="6" s="1"/>
  <c r="C296" i="6"/>
  <c r="C306" i="6"/>
  <c r="C310" i="6"/>
  <c r="D306" i="6"/>
  <c r="D310" i="6"/>
  <c r="B312" i="6"/>
  <c r="E296" i="6"/>
  <c r="C312" i="6"/>
  <c r="B301" i="6"/>
  <c r="D312" i="6"/>
  <c r="D267" i="6"/>
  <c r="B270" i="6"/>
  <c r="E275" i="6"/>
  <c r="C277" i="6"/>
  <c r="D281" i="6"/>
  <c r="B283" i="6"/>
  <c r="B266" i="6"/>
  <c r="C270" i="6"/>
  <c r="D277" i="6"/>
  <c r="C283" i="6"/>
  <c r="D266" i="6"/>
  <c r="C272" i="6"/>
  <c r="C276" i="6"/>
  <c r="B286" i="6"/>
  <c r="B285" i="6" s="1"/>
  <c r="D272" i="6"/>
  <c r="D269" i="6" s="1"/>
  <c r="D276" i="6"/>
  <c r="B278" i="6"/>
  <c r="C286" i="6"/>
  <c r="C285" i="6" s="1"/>
  <c r="E251" i="6"/>
  <c r="E237" i="6"/>
  <c r="E236" i="6" s="1"/>
  <c r="C243" i="6"/>
  <c r="B246" i="6"/>
  <c r="C249" i="6"/>
  <c r="C253" i="6"/>
  <c r="C257" i="6"/>
  <c r="C256" i="6" s="1"/>
  <c r="B238" i="6"/>
  <c r="B242" i="6"/>
  <c r="D246" i="6"/>
  <c r="B248" i="6"/>
  <c r="B252" i="6"/>
  <c r="C248" i="6"/>
  <c r="C252" i="6"/>
  <c r="C242" i="6"/>
  <c r="B217" i="6"/>
  <c r="C209" i="6"/>
  <c r="C207" i="6" s="1"/>
  <c r="D217" i="6"/>
  <c r="B219" i="6"/>
  <c r="E220" i="6"/>
  <c r="B223" i="6"/>
  <c r="E224" i="6"/>
  <c r="E223" i="6"/>
  <c r="D209" i="6"/>
  <c r="D213" i="6"/>
  <c r="E217" i="6"/>
  <c r="C219" i="6"/>
  <c r="D208" i="6"/>
  <c r="D212" i="6"/>
  <c r="C218" i="6"/>
  <c r="B228" i="6"/>
  <c r="B227" i="6" s="1"/>
  <c r="B220" i="6"/>
  <c r="B224" i="6"/>
  <c r="C228" i="6"/>
  <c r="C227" i="6" s="1"/>
  <c r="D228" i="6"/>
  <c r="D227" i="6" s="1"/>
  <c r="B185" i="6"/>
  <c r="B191" i="6"/>
  <c r="E196" i="6"/>
  <c r="B199" i="6"/>
  <c r="B198" i="6" s="1"/>
  <c r="D185" i="6"/>
  <c r="C188" i="6"/>
  <c r="D191" i="6"/>
  <c r="D199" i="6"/>
  <c r="D198" i="6" s="1"/>
  <c r="C199" i="6"/>
  <c r="C198" i="6" s="1"/>
  <c r="B180" i="6"/>
  <c r="D188" i="6"/>
  <c r="B190" i="6"/>
  <c r="B194" i="6"/>
  <c r="C180" i="6"/>
  <c r="C178" i="6" s="1"/>
  <c r="C190" i="6"/>
  <c r="C194" i="6"/>
  <c r="D180" i="6"/>
  <c r="D178" i="6" s="1"/>
  <c r="D190" i="6"/>
  <c r="D194" i="6"/>
  <c r="B196" i="6"/>
  <c r="D170" i="6"/>
  <c r="D169" i="6" s="1"/>
  <c r="E170" i="6"/>
  <c r="E169" i="6" s="1"/>
  <c r="C151" i="6"/>
  <c r="C149" i="6" s="1"/>
  <c r="C159" i="6"/>
  <c r="B165" i="6"/>
  <c r="D151" i="6"/>
  <c r="D159" i="6"/>
  <c r="B161" i="6"/>
  <c r="C165" i="6"/>
  <c r="C164" i="6" s="1"/>
  <c r="C161" i="6"/>
  <c r="D165" i="6"/>
  <c r="D164" i="6" s="1"/>
  <c r="D161" i="6"/>
  <c r="B170" i="6"/>
  <c r="B169" i="6" s="1"/>
  <c r="B135" i="6"/>
  <c r="B127" i="6"/>
  <c r="B124" i="6" s="1"/>
  <c r="B131" i="6"/>
  <c r="C138" i="6"/>
  <c r="C135" i="6" s="1"/>
  <c r="B120" i="6"/>
  <c r="E120" i="6"/>
  <c r="D93" i="6"/>
  <c r="D96" i="6"/>
  <c r="B98" i="6"/>
  <c r="C101" i="6"/>
  <c r="D104" i="6"/>
  <c r="E107" i="6"/>
  <c r="C109" i="6"/>
  <c r="C106" i="6" s="1"/>
  <c r="B112" i="6"/>
  <c r="B111" i="6" s="1"/>
  <c r="B104" i="6"/>
  <c r="B101" i="6"/>
  <c r="B92" i="6"/>
  <c r="E93" i="6"/>
  <c r="E91" i="6" s="1"/>
  <c r="C98" i="6"/>
  <c r="C95" i="6" s="1"/>
  <c r="D101" i="6"/>
  <c r="B103" i="6"/>
  <c r="E104" i="6"/>
  <c r="E100" i="6" s="1"/>
  <c r="D109" i="6"/>
  <c r="C112" i="6"/>
  <c r="C111" i="6" s="1"/>
  <c r="B93" i="6"/>
  <c r="C92" i="6"/>
  <c r="C91" i="6" s="1"/>
  <c r="D98" i="6"/>
  <c r="C103" i="6"/>
  <c r="E109" i="6"/>
  <c r="D112" i="6"/>
  <c r="D111" i="6" s="1"/>
  <c r="B64" i="6"/>
  <c r="C64" i="6"/>
  <c r="B75" i="6"/>
  <c r="D66" i="6"/>
  <c r="C75" i="6"/>
  <c r="B80" i="6"/>
  <c r="D64" i="6"/>
  <c r="B69" i="6"/>
  <c r="C69" i="6"/>
  <c r="D75" i="6"/>
  <c r="C80" i="6"/>
  <c r="B74" i="6"/>
  <c r="D80" i="6"/>
  <c r="C74" i="6"/>
  <c r="B106" i="6"/>
  <c r="E77" i="6"/>
  <c r="B164" i="6" l="1"/>
  <c r="B251" i="6"/>
  <c r="B153" i="6"/>
  <c r="C193" i="6"/>
  <c r="D280" i="6"/>
  <c r="D106" i="6"/>
  <c r="D124" i="6"/>
  <c r="E149" i="6"/>
  <c r="E294" i="6"/>
  <c r="D216" i="6"/>
  <c r="D193" i="6"/>
  <c r="B303" i="6"/>
  <c r="C280" i="6"/>
  <c r="B77" i="6"/>
  <c r="E158" i="6"/>
  <c r="C77" i="6"/>
  <c r="B193" i="6"/>
  <c r="C62" i="6"/>
  <c r="B178" i="6"/>
  <c r="D153" i="6"/>
  <c r="D62" i="6"/>
  <c r="E62" i="6"/>
  <c r="E187" i="6"/>
  <c r="D71" i="6"/>
  <c r="B95" i="6"/>
  <c r="B240" i="6"/>
  <c r="E274" i="6"/>
  <c r="E245" i="6"/>
  <c r="B236" i="6"/>
  <c r="B182" i="6"/>
  <c r="E265" i="6"/>
  <c r="D245" i="6"/>
  <c r="D91" i="6"/>
  <c r="E193" i="6"/>
  <c r="D77" i="6"/>
  <c r="B129" i="6"/>
  <c r="B280" i="6"/>
  <c r="B298" i="6"/>
  <c r="B211" i="6"/>
  <c r="E106" i="6"/>
  <c r="E135" i="6"/>
  <c r="C251" i="6"/>
  <c r="B309" i="6"/>
  <c r="B158" i="6"/>
  <c r="C129" i="6"/>
  <c r="C100" i="6"/>
  <c r="B71" i="6"/>
  <c r="D303" i="6"/>
  <c r="C245" i="6"/>
  <c r="C274" i="6"/>
  <c r="C71" i="6"/>
  <c r="D100" i="6"/>
  <c r="E303" i="6"/>
  <c r="C158" i="6"/>
  <c r="D274" i="6"/>
  <c r="E216" i="6"/>
  <c r="D158" i="6"/>
  <c r="B187" i="6"/>
  <c r="D187" i="6"/>
  <c r="C187" i="6"/>
  <c r="C216" i="6"/>
  <c r="B269" i="6"/>
  <c r="D95" i="6"/>
  <c r="B274" i="6"/>
  <c r="B216" i="6"/>
  <c r="B100" i="6"/>
  <c r="C66" i="6"/>
  <c r="C269" i="6"/>
  <c r="C298" i="6"/>
  <c r="E182" i="6"/>
  <c r="D182" i="6"/>
  <c r="C153" i="6"/>
  <c r="B66" i="6"/>
  <c r="E298" i="6"/>
  <c r="D211" i="6"/>
  <c r="B265" i="6"/>
  <c r="B62" i="6"/>
  <c r="D294" i="6"/>
  <c r="C236" i="6"/>
  <c r="E178" i="6"/>
  <c r="C294" i="6"/>
  <c r="B91" i="6"/>
  <c r="D149" i="6"/>
  <c r="C303" i="6"/>
  <c r="D309" i="6"/>
  <c r="C309" i="6"/>
  <c r="D265" i="6"/>
  <c r="B245" i="6"/>
  <c r="C240" i="6"/>
  <c r="E222" i="6"/>
  <c r="D207" i="6"/>
  <c r="B222" i="6"/>
  <c r="A30" i="6"/>
  <c r="A26" i="6"/>
  <c r="A19" i="6"/>
  <c r="A14" i="6"/>
  <c r="A10" i="6"/>
  <c r="A6" i="6"/>
  <c r="J12" i="5"/>
  <c r="J13" i="5"/>
  <c r="J14" i="5"/>
  <c r="J15" i="5"/>
  <c r="J20" i="5"/>
  <c r="J21" i="5"/>
  <c r="J24" i="5"/>
  <c r="J25" i="5"/>
  <c r="J28" i="5"/>
  <c r="J29" i="5"/>
  <c r="J34" i="5"/>
  <c r="J35" i="5"/>
  <c r="J36" i="5"/>
  <c r="J39" i="5"/>
  <c r="J40" i="5"/>
  <c r="J41" i="5"/>
  <c r="J42" i="5"/>
  <c r="J45" i="5"/>
  <c r="J46" i="5"/>
  <c r="J47" i="5"/>
  <c r="J48" i="5"/>
  <c r="J51" i="5"/>
  <c r="J52" i="5"/>
  <c r="J53" i="5"/>
  <c r="J54" i="5"/>
  <c r="J55" i="5"/>
  <c r="J56" i="5"/>
  <c r="J61" i="5"/>
  <c r="J62" i="5"/>
  <c r="J63" i="5"/>
  <c r="J66" i="5"/>
  <c r="J72" i="5"/>
  <c r="J75" i="5"/>
  <c r="J76" i="5"/>
  <c r="J81" i="5"/>
  <c r="J82" i="5"/>
  <c r="J83" i="5"/>
  <c r="J84" i="5"/>
  <c r="J85" i="5"/>
  <c r="J86" i="5"/>
  <c r="J87" i="5"/>
  <c r="J7" i="5"/>
  <c r="J8" i="5"/>
  <c r="J9" i="5"/>
  <c r="J6" i="5"/>
  <c r="J8" i="2"/>
  <c r="J9" i="2"/>
  <c r="J10" i="2"/>
  <c r="J13" i="2"/>
  <c r="J14" i="2"/>
  <c r="J15" i="2"/>
  <c r="J16" i="2"/>
  <c r="J17" i="2"/>
  <c r="J22" i="2"/>
  <c r="J23" i="2"/>
  <c r="J24" i="2"/>
  <c r="J25" i="2"/>
  <c r="J26" i="2"/>
  <c r="J27" i="2"/>
  <c r="J30" i="2"/>
  <c r="J31" i="2"/>
  <c r="J32" i="2"/>
  <c r="J33" i="2"/>
  <c r="J34" i="2"/>
  <c r="J35" i="2"/>
  <c r="J36" i="2"/>
  <c r="J37" i="2"/>
  <c r="J42" i="2"/>
  <c r="J43" i="2"/>
  <c r="J44" i="2"/>
  <c r="J45" i="2"/>
  <c r="J48" i="2"/>
  <c r="J49" i="2"/>
  <c r="J50" i="2"/>
  <c r="J53" i="2"/>
  <c r="J54" i="2"/>
  <c r="J55" i="2"/>
  <c r="J56" i="2"/>
  <c r="J62" i="2"/>
  <c r="J63" i="2"/>
  <c r="J64" i="2"/>
  <c r="J65" i="2"/>
  <c r="J66" i="2"/>
  <c r="J67" i="2"/>
  <c r="J70" i="2"/>
  <c r="J71" i="2"/>
  <c r="J72" i="2"/>
  <c r="J73" i="2"/>
  <c r="J76" i="2"/>
  <c r="J77" i="2"/>
  <c r="J78" i="2"/>
  <c r="J81" i="2"/>
  <c r="J82" i="2"/>
  <c r="J83" i="2"/>
  <c r="J84" i="2"/>
  <c r="J87" i="2"/>
  <c r="J88" i="2"/>
  <c r="J93" i="2"/>
  <c r="B27" i="6" s="1"/>
  <c r="J94" i="2"/>
  <c r="J97" i="2"/>
  <c r="J98" i="2"/>
  <c r="J99" i="2"/>
  <c r="J100" i="2"/>
  <c r="J101" i="2"/>
  <c r="J7" i="2"/>
  <c r="B30" i="6" l="1"/>
  <c r="C30" i="6"/>
  <c r="B38" i="6"/>
  <c r="B40" i="6"/>
  <c r="C39" i="6"/>
  <c r="C46" i="6"/>
  <c r="B44" i="6"/>
  <c r="D50" i="6"/>
  <c r="E38" i="6"/>
  <c r="E34" i="6"/>
  <c r="B34" i="6"/>
  <c r="E45" i="6"/>
  <c r="C40" i="6"/>
  <c r="C49" i="6"/>
  <c r="C54" i="6"/>
  <c r="C53" i="6" s="1"/>
  <c r="E43" i="6"/>
  <c r="C38" i="6"/>
  <c r="E51" i="6"/>
  <c r="E35" i="6"/>
  <c r="C43" i="6"/>
  <c r="C44" i="6"/>
  <c r="B50" i="6"/>
  <c r="E39" i="6"/>
  <c r="C50" i="6"/>
  <c r="E49" i="6"/>
  <c r="D34" i="6"/>
  <c r="D40" i="6"/>
  <c r="D44" i="6"/>
  <c r="D46" i="6"/>
  <c r="D54" i="6"/>
  <c r="D53" i="6" s="1"/>
  <c r="E40" i="6"/>
  <c r="E44" i="6"/>
  <c r="E46" i="6"/>
  <c r="E50" i="6"/>
  <c r="E54" i="6"/>
  <c r="E53" i="6" s="1"/>
  <c r="C34" i="6"/>
  <c r="D38" i="6"/>
  <c r="B35" i="6"/>
  <c r="B39" i="6"/>
  <c r="B43" i="6"/>
  <c r="B45" i="6"/>
  <c r="B49" i="6"/>
  <c r="B51" i="6"/>
  <c r="C35" i="6"/>
  <c r="C51" i="6"/>
  <c r="D35" i="6"/>
  <c r="D39" i="6"/>
  <c r="D43" i="6"/>
  <c r="D45" i="6"/>
  <c r="D49" i="6"/>
  <c r="D51" i="6"/>
  <c r="C45" i="6"/>
  <c r="B46" i="6"/>
  <c r="B54" i="6"/>
  <c r="B53" i="6" s="1"/>
  <c r="C8" i="6"/>
  <c r="E17" i="6"/>
  <c r="E7" i="6"/>
  <c r="E15" i="6"/>
  <c r="E22" i="6"/>
  <c r="E16" i="6"/>
  <c r="D27" i="6"/>
  <c r="C15" i="6"/>
  <c r="E27" i="6"/>
  <c r="D15" i="6"/>
  <c r="B22" i="6"/>
  <c r="B23" i="6"/>
  <c r="C22" i="6"/>
  <c r="D22" i="6"/>
  <c r="C27" i="6"/>
  <c r="E8" i="6"/>
  <c r="D8" i="6"/>
  <c r="E12" i="6"/>
  <c r="C11" i="6"/>
  <c r="B10" i="6"/>
  <c r="E20" i="6"/>
  <c r="E21" i="6"/>
  <c r="C21" i="6"/>
  <c r="D21" i="6"/>
  <c r="B21" i="6"/>
  <c r="E24" i="6"/>
  <c r="B24" i="6"/>
  <c r="D24" i="6"/>
  <c r="C24" i="6"/>
  <c r="E28" i="6"/>
  <c r="B28" i="6"/>
  <c r="C28" i="6"/>
  <c r="D28" i="6"/>
  <c r="C23" i="6"/>
  <c r="E23" i="6"/>
  <c r="D23" i="6"/>
  <c r="C6" i="6"/>
  <c r="B8" i="6"/>
  <c r="B11" i="6"/>
  <c r="B15" i="6"/>
  <c r="B17" i="6"/>
  <c r="C17" i="6"/>
  <c r="D17" i="6"/>
  <c r="E11" i="6"/>
  <c r="D11" i="6"/>
  <c r="B7" i="6"/>
  <c r="D10" i="6"/>
  <c r="B12" i="6"/>
  <c r="B16" i="6"/>
  <c r="B20" i="6"/>
  <c r="C7" i="6"/>
  <c r="E10" i="6"/>
  <c r="C12" i="6"/>
  <c r="C16" i="6"/>
  <c r="C20" i="6"/>
  <c r="D7" i="6"/>
  <c r="C10" i="6"/>
  <c r="D12" i="6"/>
  <c r="D16" i="6"/>
  <c r="D20" i="6"/>
  <c r="B6" i="6"/>
  <c r="D6" i="6"/>
  <c r="E6" i="6"/>
  <c r="E33" i="6" l="1"/>
  <c r="E42" i="6"/>
  <c r="B37" i="6"/>
  <c r="C37" i="6"/>
  <c r="C48" i="6"/>
  <c r="C42" i="6"/>
  <c r="E37" i="6"/>
  <c r="E48" i="6"/>
  <c r="B33" i="6"/>
  <c r="C33" i="6"/>
  <c r="D48" i="6"/>
  <c r="D33" i="6"/>
  <c r="B42" i="6"/>
  <c r="B48" i="6"/>
  <c r="D42" i="6"/>
  <c r="D37" i="6"/>
  <c r="E26" i="6"/>
  <c r="D26" i="6"/>
  <c r="B26" i="6"/>
  <c r="E14" i="6"/>
  <c r="C26" i="6"/>
  <c r="D14" i="6"/>
  <c r="E19" i="6"/>
  <c r="B19" i="6"/>
  <c r="C19" i="6"/>
  <c r="D19" i="6"/>
  <c r="C14" i="6"/>
  <c r="B14" i="6"/>
</calcChain>
</file>

<file path=xl/sharedStrings.xml><?xml version="1.0" encoding="utf-8"?>
<sst xmlns="http://schemas.openxmlformats.org/spreadsheetml/2006/main" count="7010" uniqueCount="794">
  <si>
    <t>https://unstats.un.org/sdgs/dataportal</t>
  </si>
  <si>
    <t>1.1.1</t>
  </si>
  <si>
    <t>No</t>
  </si>
  <si>
    <t>1.1.2</t>
  </si>
  <si>
    <t>1.1.3</t>
  </si>
  <si>
    <t>1.1.4</t>
  </si>
  <si>
    <t>1.2.1</t>
  </si>
  <si>
    <t>1.2.2</t>
  </si>
  <si>
    <t>1.2.3</t>
  </si>
  <si>
    <t>1.2.4</t>
  </si>
  <si>
    <t>1.2.5</t>
  </si>
  <si>
    <t>2.1.1</t>
  </si>
  <si>
    <t>2.1.2</t>
  </si>
  <si>
    <t>2.1.3</t>
  </si>
  <si>
    <t>2.1.4</t>
  </si>
  <si>
    <t>2.1.5</t>
  </si>
  <si>
    <t>2.1.6</t>
  </si>
  <si>
    <t>2.2.1</t>
  </si>
  <si>
    <t>2.2.2</t>
  </si>
  <si>
    <t>2.2.3</t>
  </si>
  <si>
    <t>2.2.4</t>
  </si>
  <si>
    <t>2.2.5</t>
  </si>
  <si>
    <t>2.2.6</t>
  </si>
  <si>
    <t>2.2.7</t>
  </si>
  <si>
    <t>2.2.8</t>
  </si>
  <si>
    <t>3.1.1</t>
  </si>
  <si>
    <t>3.1.2</t>
  </si>
  <si>
    <t>3.1.3</t>
  </si>
  <si>
    <t>3.1.4</t>
  </si>
  <si>
    <t>3.2.1</t>
  </si>
  <si>
    <t>3.2.2</t>
  </si>
  <si>
    <t>3.2.3</t>
  </si>
  <si>
    <t>3.3.1</t>
  </si>
  <si>
    <t>3.3.2</t>
  </si>
  <si>
    <t>3.3.3</t>
  </si>
  <si>
    <t>3.3.4</t>
  </si>
  <si>
    <t>4.1.1</t>
  </si>
  <si>
    <t>4.1.2</t>
  </si>
  <si>
    <t>4.1.3</t>
  </si>
  <si>
    <t>4.1.4</t>
  </si>
  <si>
    <t>4.1.5</t>
  </si>
  <si>
    <t>4.1.6</t>
  </si>
  <si>
    <t>4.2.1</t>
  </si>
  <si>
    <t>4.2.2</t>
  </si>
  <si>
    <t>4.2.3</t>
  </si>
  <si>
    <t>4.2.4</t>
  </si>
  <si>
    <t>4.3.1</t>
  </si>
  <si>
    <t>4.3.2</t>
  </si>
  <si>
    <t>4.3.3</t>
  </si>
  <si>
    <t>4.4.1</t>
  </si>
  <si>
    <t>4.4.2</t>
  </si>
  <si>
    <t>4.4.3</t>
  </si>
  <si>
    <t>4.4.4</t>
  </si>
  <si>
    <t>4.5.1</t>
  </si>
  <si>
    <t>4.5.2</t>
  </si>
  <si>
    <t>5.1.1</t>
  </si>
  <si>
    <t>5.1.2</t>
  </si>
  <si>
    <t>5.2.1</t>
  </si>
  <si>
    <t>5.2.2</t>
  </si>
  <si>
    <t>5.2.3</t>
  </si>
  <si>
    <t>5.2.4</t>
  </si>
  <si>
    <t>5.2.5</t>
  </si>
  <si>
    <t xml:space="preserve">https://statisticalcapacitymonitor.org/indicator/
</t>
  </si>
  <si>
    <t>51:153:102</t>
  </si>
  <si>
    <t>255:204:0</t>
  </si>
  <si>
    <t>192:192:192</t>
  </si>
  <si>
    <t>2.3.1</t>
  </si>
  <si>
    <t>2.3.2</t>
  </si>
  <si>
    <t>3.2.4</t>
  </si>
  <si>
    <t>3.4.1</t>
  </si>
  <si>
    <t>3.4.2</t>
  </si>
  <si>
    <t>3.4.3</t>
  </si>
  <si>
    <t>3.4.4</t>
  </si>
  <si>
    <t>3.4.5</t>
  </si>
  <si>
    <t>2.1.7</t>
  </si>
  <si>
    <t>color</t>
  </si>
  <si>
    <t xml:space="preserve"> </t>
  </si>
  <si>
    <t>3.4.6</t>
  </si>
  <si>
    <t>ONG</t>
  </si>
  <si>
    <t>PIB</t>
  </si>
  <si>
    <t>100 %</t>
  </si>
  <si>
    <r>
      <rPr>
        <b/>
        <sz val="9"/>
        <rFont val="Arial"/>
        <family val="2"/>
      </rPr>
      <t>ODD :</t>
    </r>
    <r>
      <rPr>
        <u/>
        <sz val="9"/>
        <color theme="10"/>
        <rFont val="Arial"/>
        <family val="2"/>
      </rPr>
      <t xml:space="preserve">
https://unstats.un.org/sdgs/indicators/Global%20Indicator%20Framework%20after%202023%20refinement_Eng.pdf</t>
    </r>
  </si>
  <si>
    <t>Narrativa — Snapshot — Módulo 1</t>
  </si>
  <si>
    <t>El objetivo de esta ficha descriptiva es recopilar información sobre los últimos avances y sobre las reformas estadísticas en curso en su país. Esta información tiene por objeto completar y enriquecer la evaluación realizada a través de la herramienta Snapshot. Ayudará a contextualizar la imagen que ofrece la herramienta Snapshot para el período específico de referencia.</t>
  </si>
  <si>
    <t>Retrospectiva — Evolución reciente</t>
  </si>
  <si>
    <t xml:space="preserve">[¿Podrían informar sobre los cambios más significativos que se han producido en los últimos 2 años en el INE o en el NSS? </t>
  </si>
  <si>
    <t>Se ruega centrarse únicamente en los cambios globales de los INE/SNE que pueden haber afectado a la evolución reciente de:</t>
  </si>
  <si>
    <r>
      <rPr>
        <b/>
        <sz val="11"/>
        <color theme="4"/>
        <rFont val="Symbol"/>
        <family val="1"/>
        <charset val="2"/>
      </rPr>
      <t>·</t>
    </r>
    <r>
      <rPr>
        <sz val="7"/>
        <color theme="4"/>
        <rFont val="Times New Roman"/>
        <family val="1"/>
      </rPr>
      <t xml:space="preserve"> </t>
    </r>
    <r>
      <rPr>
        <i/>
        <sz val="11"/>
        <color theme="1"/>
        <rFont val="Calibri"/>
        <family val="2"/>
        <scheme val="minor"/>
      </rPr>
      <t>La relevancia de las estadísticas oficiales en el diseño, el desarrollo y el seguimiento de las políticas nacionales,</t>
    </r>
  </si>
  <si>
    <r>
      <rPr>
        <b/>
        <sz val="11"/>
        <color theme="4"/>
        <rFont val="Symbol"/>
        <family val="1"/>
        <charset val="2"/>
      </rPr>
      <t>·</t>
    </r>
    <r>
      <rPr>
        <sz val="7"/>
        <color theme="1"/>
        <rFont val="Times New Roman"/>
        <family val="1"/>
      </rPr>
      <t xml:space="preserve"> </t>
    </r>
    <r>
      <rPr>
        <i/>
        <sz val="11"/>
        <color theme="1"/>
        <rFont val="Calibri"/>
        <family val="2"/>
        <scheme val="minor"/>
      </rPr>
      <t>Su estrategia estadística nacional,</t>
    </r>
  </si>
  <si>
    <r>
      <rPr>
        <b/>
        <sz val="11"/>
        <color theme="4"/>
        <rFont val="Symbol"/>
        <family val="1"/>
        <charset val="2"/>
      </rPr>
      <t>·</t>
    </r>
    <r>
      <rPr>
        <sz val="7"/>
        <color theme="1"/>
        <rFont val="Times New Roman"/>
        <family val="1"/>
      </rPr>
      <t xml:space="preserve"> </t>
    </r>
    <r>
      <rPr>
        <i/>
        <sz val="11"/>
        <color theme="1"/>
        <rFont val="Calibri"/>
        <family val="2"/>
        <scheme val="minor"/>
      </rPr>
      <t>El marco jurídico estadístico,</t>
    </r>
  </si>
  <si>
    <r>
      <rPr>
        <b/>
        <sz val="11"/>
        <color theme="4"/>
        <rFont val="Symbol"/>
        <family val="1"/>
        <charset val="2"/>
      </rPr>
      <t xml:space="preserve">· </t>
    </r>
    <r>
      <rPr>
        <i/>
        <sz val="11"/>
        <color theme="1"/>
        <rFont val="Calibri"/>
        <family val="2"/>
        <scheme val="minor"/>
      </rPr>
      <t>La organización y la coordinación dentro del sistema estadistico nacional,</t>
    </r>
  </si>
  <si>
    <r>
      <rPr>
        <b/>
        <sz val="11"/>
        <color theme="4"/>
        <rFont val="Symbol"/>
        <family val="1"/>
        <charset val="2"/>
      </rPr>
      <t>·</t>
    </r>
    <r>
      <rPr>
        <b/>
        <sz val="7"/>
        <color theme="4"/>
        <rFont val="Times New Roman"/>
        <family val="1"/>
      </rPr>
      <t xml:space="preserve"> </t>
    </r>
    <r>
      <rPr>
        <sz val="7"/>
        <color theme="1"/>
        <rFont val="Times New Roman"/>
        <family val="1"/>
      </rPr>
      <t xml:space="preserve"> </t>
    </r>
    <r>
      <rPr>
        <i/>
        <sz val="11"/>
        <color theme="1"/>
        <rFont val="Calibri"/>
        <family val="2"/>
        <scheme val="minor"/>
      </rPr>
      <t>Los recursos (personal, equipos, financieros) disponibles para los INE,</t>
    </r>
  </si>
  <si>
    <r>
      <rPr>
        <b/>
        <sz val="11"/>
        <color theme="4"/>
        <rFont val="Symbol"/>
        <family val="1"/>
        <charset val="2"/>
      </rPr>
      <t>·</t>
    </r>
    <r>
      <rPr>
        <sz val="7"/>
        <color theme="1"/>
        <rFont val="Times New Roman"/>
        <family val="1"/>
      </rPr>
      <t xml:space="preserve"> El </t>
    </r>
    <r>
      <rPr>
        <i/>
        <sz val="11"/>
        <color theme="1"/>
        <rFont val="Calibri"/>
        <family val="2"/>
        <scheme val="minor"/>
      </rPr>
      <t>compromiso de los INE/SNS con las estadísticas de calidad, es decir, imparcialidad, objetividad, exactitud y puntualidad de las estadísticas oficiales,</t>
    </r>
  </si>
  <si>
    <r>
      <rPr>
        <b/>
        <sz val="11"/>
        <color theme="4"/>
        <rFont val="Symbol"/>
        <family val="1"/>
        <charset val="2"/>
      </rPr>
      <t>·</t>
    </r>
    <r>
      <rPr>
        <sz val="7"/>
        <color theme="1"/>
        <rFont val="Times New Roman"/>
        <family val="1"/>
      </rPr>
      <t xml:space="preserve"> </t>
    </r>
    <r>
      <rPr>
        <i/>
        <sz val="11"/>
        <color theme="1"/>
        <rFont val="Calibri"/>
        <family val="2"/>
        <scheme val="minor"/>
      </rPr>
      <t>Desarrollo/mejora de metodologías e investigación estadística,</t>
    </r>
  </si>
  <si>
    <r>
      <rPr>
        <b/>
        <sz val="11"/>
        <color theme="4"/>
        <rFont val="Symbol"/>
        <family val="1"/>
        <charset val="2"/>
      </rPr>
      <t>·</t>
    </r>
    <r>
      <rPr>
        <sz val="7"/>
        <color theme="1"/>
        <rFont val="Times New Roman"/>
        <family val="1"/>
      </rPr>
      <t xml:space="preserve"> </t>
    </r>
    <r>
      <rPr>
        <i/>
        <sz val="11"/>
        <color theme="1"/>
        <rFont val="Calibri"/>
        <family val="2"/>
        <scheme val="minor"/>
      </rPr>
      <t>La relación con los usuarios.]</t>
    </r>
  </si>
  <si>
    <t>Perspectivas de futuro — Las reformas en curso y la evolución futura</t>
  </si>
  <si>
    <t>[¿Podrían informar sobre las principales reformas en curso que se están aplicando actualmente a nivel del INE o del SEN y sobre los principales cambios/evolución previstos?
Le ruego centre su informe en los temas enumerados anteriormente]</t>
  </si>
  <si>
    <t>Apoyo en curso/previsto</t>
  </si>
  <si>
    <r>
      <rPr>
        <sz val="11"/>
        <rFont val="Calibri"/>
        <family val="2"/>
        <scheme val="minor"/>
      </rPr>
      <t>[¿Podrían enumerar el apoyo al INE o al SEN proporcionado por los socios financieros y técnicos? Al hacerlo, podría utilizar o actualizar la información ya disponible en el último informe PRESS de París21 sobre la financiación de los donantes para estadísticas:</t>
    </r>
    <r>
      <rPr>
        <u/>
        <sz val="11"/>
        <color theme="10"/>
        <rFont val="Calibri"/>
        <family val="2"/>
        <scheme val="minor"/>
      </rPr>
      <t xml:space="preserve"> https://paris21.org/press2021</t>
    </r>
    <r>
      <rPr>
        <sz val="11"/>
        <rFont val="Calibri"/>
        <family val="2"/>
        <scheme val="minor"/>
      </rPr>
      <t>]</t>
    </r>
  </si>
  <si>
    <t>Nombre del socio</t>
  </si>
  <si>
    <t>Objetivo del apoyo prestado</t>
  </si>
  <si>
    <t>Principales actividades previstas</t>
  </si>
  <si>
    <t>Duración de la ayuda</t>
  </si>
  <si>
    <t>Tipo de ayuda</t>
  </si>
  <si>
    <t>[Sírvase duplicar el cuadro tantas veces como sea necesario]</t>
  </si>
  <si>
    <t>Otros datos útiles</t>
  </si>
  <si>
    <t>Facilite enlaces a:</t>
  </si>
  <si>
    <t>Derecho estadístico
Estrategia estadística nacional</t>
  </si>
  <si>
    <t>Presente algunos indicadores globales de capacidad estadística y ODS a partir de:</t>
  </si>
  <si>
    <t>Modo de llenado de la herramienta Snapshot</t>
  </si>
  <si>
    <t>Persona responsable</t>
  </si>
  <si>
    <t>[Especifíquese el nombre y la dirección de contacto]</t>
  </si>
  <si>
    <t>Cuándo</t>
  </si>
  <si>
    <t>[Especifíquese la fecha/el período de la evaluación]</t>
  </si>
  <si>
    <t xml:space="preserve">¿Cómo se hizo? </t>
  </si>
  <si>
    <t>[Especifique el proceso seguido: cumplimentada por una persona, contactos con sectores y socios, grupos de trabajo internos dentro de los INE, grupos de trabajo en los que participe todo el NSS...]</t>
  </si>
  <si>
    <t>Contexto</t>
  </si>
  <si>
    <t>[Especifíquese en qué contexto se llevó a cabo el ejercicio: impulsado por la gestión del INE, ejercicio nacional regular, ejercicio regional, ejercicio dirigido por donantes...]</t>
  </si>
  <si>
    <t>Narrativa — Snapshot — Módulo 2</t>
  </si>
  <si>
    <t>El objetivo de esta ficha descriptiva es recopilar información sobre las operaciones estadísticas más recientes llevadas a cabo en el sector, los principales datos e indicadores disponibles y los planes futuros para mejorar la disponibilidad y fiabilidad de los datos. Esta información tiene por objeto completar y enriquecer la evaluación realizada a través de la herramienta Snapshot — Módulo 2. Ayudará a contextualizar la imagen que ofrece la herramienta Snapshot (Módulo 2) para un período específico.</t>
  </si>
  <si>
    <t>Debe disponer de una hoja descriptiva para cada sector evaluado en la herramienta.</t>
  </si>
  <si>
    <t>El módulo 2 consta de dos partes:</t>
  </si>
  <si>
    <r>
      <rPr>
        <b/>
        <sz val="22"/>
        <color theme="5"/>
        <rFont val="Calibri"/>
        <family val="2"/>
        <scheme val="minor"/>
      </rPr>
      <t>·</t>
    </r>
    <r>
      <rPr>
        <sz val="7"/>
        <color theme="1"/>
        <rFont val="Times New Roman"/>
        <family val="1"/>
      </rPr>
      <t xml:space="preserve"> </t>
    </r>
    <r>
      <rPr>
        <sz val="11"/>
        <color theme="1"/>
        <rFont val="Calibri"/>
        <family val="2"/>
        <scheme val="minor"/>
      </rPr>
      <t>Parte 1 — Evaluación a nivel de sector/ministerio</t>
    </r>
  </si>
  <si>
    <r>
      <rPr>
        <b/>
        <sz val="14"/>
        <color theme="5"/>
        <rFont val="Tahoma"/>
        <family val="2"/>
      </rPr>
      <t xml:space="preserve">· </t>
    </r>
    <r>
      <rPr>
        <sz val="11"/>
        <color theme="1"/>
        <rFont val="Calibri"/>
        <family val="2"/>
        <scheme val="minor"/>
      </rPr>
      <t>Parte 2 — Evaluación de la calidad a nivel de los indicadores</t>
    </r>
  </si>
  <si>
    <t>Compruebe atentamente las preguntas que figuran a continuación.</t>
  </si>
  <si>
    <t>¿Cuáles fueron las principales operaciones estadísticas recientes llevadas a cabo en el sector?</t>
  </si>
  <si>
    <t xml:space="preserve">Enumere a continuación las operaciones estadísticas más recientes. Por ejemplo: censo de población y agricultura, Encuesta demográfica y de salud, Encuesta de Cluster de Indicadores Múltiples, etc. </t>
  </si>
  <si>
    <t>Especifíquese si estas operaciones se llevan a cabo regularmente o si se trata de operaciones puntuales.</t>
  </si>
  <si>
    <t>Tipo de operación</t>
  </si>
  <si>
    <t>Fecha de publicación de los resultados</t>
  </si>
  <si>
    <t>Período de tiempo</t>
  </si>
  <si>
    <t xml:space="preserve">Cobertura </t>
  </si>
  <si>
    <t>Regular o ad hoc</t>
  </si>
  <si>
    <t>Dónde encontrar los resultados</t>
  </si>
  <si>
    <t>¿Cuáles son los planes futuros para desarrollar las estadísticas del sector (a corto y medio plazo)?</t>
  </si>
  <si>
    <t xml:space="preserve">Enumere a continuación los futuros planes para aumentar la cobertura de los datos o mejorar la fiabilidad de los datos en el sector. Compruebe los documentos de planificación de los principales productores de estadísticas sectoriales, así como de los principales usuarios de estadísticas sectoriales. Consulte también la ENDS más reciente. </t>
  </si>
  <si>
    <t>Breve descripción</t>
  </si>
  <si>
    <t>Breve exposición/comentario</t>
  </si>
  <si>
    <t>¿Cuáles son los productos estadísticos habituales del sector?</t>
  </si>
  <si>
    <t xml:space="preserve">Enumere a continuación los principales datos/indicadores disponibles periódicamente. Por ejemplo: estadísticas de producción agrícola, proyecciones demográficas, estadísticas de personal sanitario, estadísticas estructurales de las empresas, etc. </t>
  </si>
  <si>
    <t>Para cada uno de los indicadores enumerados, rellene las preguntas de la parte II de este módulo 2.</t>
  </si>
  <si>
    <t>Dimensiones</t>
  </si>
  <si>
    <t>Fuentes</t>
  </si>
  <si>
    <t>Principales indicadores relacionados</t>
  </si>
  <si>
    <t>Enfermedad</t>
  </si>
  <si>
    <t>Estadísticas de salud</t>
  </si>
  <si>
    <t>Ministerio de Salud</t>
  </si>
  <si>
    <t>DHS, PRM</t>
  </si>
  <si>
    <t>Mortalidad infantil</t>
  </si>
  <si>
    <t>Datos administrativos de las estructuras sanitarias</t>
  </si>
  <si>
    <t>Mortalidad materna</t>
  </si>
  <si>
    <t>Principales enfermedades endémicas</t>
  </si>
  <si>
    <t>Cuota presupuestaria</t>
  </si>
  <si>
    <t>Otros indicadores de la OMS y UNICEF</t>
  </si>
  <si>
    <t>Educación</t>
  </si>
  <si>
    <t>Estadísticas de educación</t>
  </si>
  <si>
    <t>Ministerio de Educación (primaria, secundaria, terciaria)</t>
  </si>
  <si>
    <t>Datos administrativos de las estructuras educativas</t>
  </si>
  <si>
    <t>Tasas de alfabetización</t>
  </si>
  <si>
    <t>Datos de población</t>
  </si>
  <si>
    <t>Porcentajes de inscripción</t>
  </si>
  <si>
    <t>Otros indicadores de la UNESCO</t>
  </si>
  <si>
    <t>Agricultura</t>
  </si>
  <si>
    <t>Agricultura (cuentas económicas, precios, estructuras, producción)</t>
  </si>
  <si>
    <t>Ministerio de Agricultura, Ministerio de Desarrollo Rural, Ministerio de Medio Ambiente</t>
  </si>
  <si>
    <t>Censo y encuestas agrícolas</t>
  </si>
  <si>
    <t>Producción</t>
  </si>
  <si>
    <t>Registro de explotaciones</t>
  </si>
  <si>
    <t>Subvencionables</t>
  </si>
  <si>
    <t>Precios</t>
  </si>
  <si>
    <t>Otros indicadores de la FAO</t>
  </si>
  <si>
    <t>Empleo</t>
  </si>
  <si>
    <t>Oferta y demanda de trabajo (equilibrio entre oportunidades y capacidades)</t>
  </si>
  <si>
    <t xml:space="preserve">Estadísticas del mercado de trabajo </t>
  </si>
  <si>
    <t>INE</t>
  </si>
  <si>
    <t>Censo de población</t>
  </si>
  <si>
    <t>Población activa (por género)</t>
  </si>
  <si>
    <t>Estadísticas de empleo</t>
  </si>
  <si>
    <t xml:space="preserve">Agencia de empleo, </t>
  </si>
  <si>
    <t>Encuesta sobre los hogares (Encuesta de Población Activa)</t>
  </si>
  <si>
    <t>Tasas de empleo</t>
  </si>
  <si>
    <t>Agencia de la Seguridad Social</t>
  </si>
  <si>
    <t xml:space="preserve">Datos administrativos </t>
  </si>
  <si>
    <t>Por desempleo</t>
  </si>
  <si>
    <t>Ministerio de Trabajo</t>
  </si>
  <si>
    <t xml:space="preserve">Empleo público </t>
  </si>
  <si>
    <t>Otros indicadores de la OIT</t>
  </si>
  <si>
    <t>Ministerio de Presupuestos</t>
  </si>
  <si>
    <t xml:space="preserve">Comercio exterior de mercancías </t>
  </si>
  <si>
    <t>Estadísticas de comercio exterior</t>
  </si>
  <si>
    <t xml:space="preserve">INE </t>
  </si>
  <si>
    <t>Registros aduaneros</t>
  </si>
  <si>
    <t>Importaciones y exportaciones (cantidades y valores)</t>
  </si>
  <si>
    <t>Aduanas</t>
  </si>
  <si>
    <t>Índices de condiciones comerciales</t>
  </si>
  <si>
    <t>Países socios</t>
  </si>
  <si>
    <t>Desarrollo del sector privado</t>
  </si>
  <si>
    <t>Estadísticas empresariales</t>
  </si>
  <si>
    <t>Fuentes: registro mercantil, censos y encuestas (incluido el sector informal)</t>
  </si>
  <si>
    <t>Ministerio de Hacienda</t>
  </si>
  <si>
    <t>Costes de producción</t>
  </si>
  <si>
    <t xml:space="preserve">Ministerio de Industria y Comercio </t>
  </si>
  <si>
    <t xml:space="preserve">Ministerios de Transportes, Energía y Turismo </t>
  </si>
  <si>
    <t>Empresas</t>
  </si>
  <si>
    <t>Seguridad alimentaria</t>
  </si>
  <si>
    <t>Agricultura (producción, precios)</t>
  </si>
  <si>
    <t>Estadísticas agrícolas</t>
  </si>
  <si>
    <t>Ministerio de Agricultura</t>
  </si>
  <si>
    <t xml:space="preserve">Encuestas sobre los hogares </t>
  </si>
  <si>
    <t>Niños desnutridos</t>
  </si>
  <si>
    <t xml:space="preserve">Salud (nutrición, mortalidad) </t>
  </si>
  <si>
    <t>Estadísticas sobre salud y nutrición</t>
  </si>
  <si>
    <t>Registros administrativos.</t>
  </si>
  <si>
    <t>Déficit alimentario</t>
  </si>
  <si>
    <t>Agua</t>
  </si>
  <si>
    <t>Estadísticas sobre agua y saneamiento</t>
  </si>
  <si>
    <t>Ministerio de Medio Ambiente</t>
  </si>
  <si>
    <t>Otros indicadores IPC o FAO/PMA</t>
  </si>
  <si>
    <t>Ingresos</t>
  </si>
  <si>
    <t>Estadísticas sobre la renta y el consumo de los hogares</t>
  </si>
  <si>
    <t>(Observatorio)</t>
  </si>
  <si>
    <t>La gobernanza</t>
  </si>
  <si>
    <t>La justicia</t>
  </si>
  <si>
    <t>Estadísticas sobre justicia y delincuencia</t>
  </si>
  <si>
    <t xml:space="preserve">Ministerio de Justicia </t>
  </si>
  <si>
    <t>Delitos y violaciones de derechos</t>
  </si>
  <si>
    <t>Finanzas públicas</t>
  </si>
  <si>
    <t>Estadísticas sobre finanzas públicas y sector público</t>
  </si>
  <si>
    <t>Mujeres en el Parlamento y en la administración</t>
  </si>
  <si>
    <t>Elecciones justas y libres</t>
  </si>
  <si>
    <t>Datos electorales</t>
  </si>
  <si>
    <t>Ministerio del interior</t>
  </si>
  <si>
    <t>Género en los asuntos públicos</t>
  </si>
  <si>
    <t>Derechos humanos</t>
  </si>
  <si>
    <t>Cambio climático y medio ambiente</t>
  </si>
  <si>
    <t>Aéreo</t>
  </si>
  <si>
    <t>Estadísticas medioambientales</t>
  </si>
  <si>
    <t>Encuestas</t>
  </si>
  <si>
    <r>
      <t xml:space="preserve">Emisión </t>
    </r>
    <r>
      <rPr>
        <sz val="11"/>
        <color theme="1"/>
        <rFont val="Calibri"/>
        <family val="2"/>
        <scheme val="minor"/>
      </rPr>
      <t>de CO</t>
    </r>
    <r>
      <rPr>
        <vertAlign val="subscript"/>
        <sz val="9"/>
        <rFont val="Arial"/>
        <family val="2"/>
      </rPr>
      <t>2</t>
    </r>
  </si>
  <si>
    <t xml:space="preserve">Agua </t>
  </si>
  <si>
    <t>Registros</t>
  </si>
  <si>
    <t>Desertificación</t>
  </si>
  <si>
    <t>Residuos</t>
  </si>
  <si>
    <t>Ministerio de Energía</t>
  </si>
  <si>
    <t>Degradación del suelo</t>
  </si>
  <si>
    <t>Biodiversidad</t>
  </si>
  <si>
    <t>Agencias u observatorios especializados</t>
  </si>
  <si>
    <t>Otros indicadores del PNUMA</t>
  </si>
  <si>
    <t>Ocupación y uso del suelo</t>
  </si>
  <si>
    <t>Infraestructuras</t>
  </si>
  <si>
    <t>Agua y saneamiento</t>
  </si>
  <si>
    <t>Ministerio de Obras Públicas</t>
  </si>
  <si>
    <t>Encuestas y registros administrativos</t>
  </si>
  <si>
    <t>Acceso al agua potable</t>
  </si>
  <si>
    <t>Infraestructura de transportes</t>
  </si>
  <si>
    <t>Ministerio de Transporte</t>
  </si>
  <si>
    <t>Número de infraestructuras básicas</t>
  </si>
  <si>
    <t xml:space="preserve">Infraestructura social </t>
  </si>
  <si>
    <t>Mercancías y pasajeros transportados</t>
  </si>
  <si>
    <t>Energía</t>
  </si>
  <si>
    <t>Estadísticas de transporte</t>
  </si>
  <si>
    <t>Estadísticas de construcción</t>
  </si>
  <si>
    <t>Estadísticas sobre energía</t>
  </si>
  <si>
    <t>Condiciones de vida</t>
  </si>
  <si>
    <t>Rentas</t>
  </si>
  <si>
    <t>Indicadores de pobreza (basados en los ingresos)</t>
  </si>
  <si>
    <t>Encuestas sobre la renta de los hogares y el consumo</t>
  </si>
  <si>
    <t>Ratio de brecha de pobreza</t>
  </si>
  <si>
    <t>Acceso a los servicios sociales básicos (proximidad, accesibilidad, costes); Salud; Educación; Cultura del agua</t>
  </si>
  <si>
    <t>Estadísticas sociales.</t>
  </si>
  <si>
    <t>Ministerio de Planificación</t>
  </si>
  <si>
    <t>Registros administrativos de los sectores sociales</t>
  </si>
  <si>
    <t>Coeficiente de Gini</t>
  </si>
  <si>
    <t xml:space="preserve">Libertad </t>
  </si>
  <si>
    <t>Estadísticas sobre cultura y derechos humanos</t>
  </si>
  <si>
    <t>Ministerio de Asuntos Sociales</t>
  </si>
  <si>
    <t>Censo</t>
  </si>
  <si>
    <t>Indicadores sociales</t>
  </si>
  <si>
    <t>Vivienda</t>
  </si>
  <si>
    <t>Estadísticas sobre vivienda</t>
  </si>
  <si>
    <t>Ministerios de Sanidad, Educación y Desarrollo Rural</t>
  </si>
  <si>
    <t>Ministerio de Cultura</t>
  </si>
  <si>
    <t>Crecimiento económico</t>
  </si>
  <si>
    <t>Estadísticas económicas y cuentas nacionales</t>
  </si>
  <si>
    <t>Encuestas y fuentes administrativas</t>
  </si>
  <si>
    <t>Ministerios de Hacienda, Presupuesto, Industria, Comercio y otros sectores económicos (Transporte, Energía, Construcción, etc.)</t>
  </si>
  <si>
    <t>IPC, IPP</t>
  </si>
  <si>
    <t>Inversión y ahorro</t>
  </si>
  <si>
    <t>Estabilidad macroeconómica</t>
  </si>
  <si>
    <t>Estadísticas de las finanzas públicas</t>
  </si>
  <si>
    <t>Ministerio de Finanzas</t>
  </si>
  <si>
    <t>IPC</t>
  </si>
  <si>
    <t>Inflación</t>
  </si>
  <si>
    <t>Estadísticas de deuda</t>
  </si>
  <si>
    <t>Banco Central</t>
  </si>
  <si>
    <t>Deuda pública</t>
  </si>
  <si>
    <t>Deuda</t>
  </si>
  <si>
    <t>Cuentas nacionales;</t>
  </si>
  <si>
    <t>Déficit presupuestario</t>
  </si>
  <si>
    <t>Flujos financieros</t>
  </si>
  <si>
    <t>Balanza de pagos</t>
  </si>
  <si>
    <t>FMI</t>
  </si>
  <si>
    <t>Estadísticas de precios</t>
  </si>
  <si>
    <t>Tipos de cambio</t>
  </si>
  <si>
    <t>Población</t>
  </si>
  <si>
    <t>Demografía</t>
  </si>
  <si>
    <t xml:space="preserve">Censo </t>
  </si>
  <si>
    <t>Población total (estimaciones)</t>
  </si>
  <si>
    <t>Estadísticas vitales</t>
  </si>
  <si>
    <t>Registros administrativos</t>
  </si>
  <si>
    <t>Otros (especifíquense)</t>
  </si>
  <si>
    <t>La herramienta «Snapshot» es un producto desarrollado por la Comisión Europea y puesto a disposición de las partes interesadas. Tenga en cuenta la evolución de la Comisión Europea al reutilizar esta herramienta. La Comisión Europea no es responsable de los resultados derivados de la reutilización de la herramienta «Snapshot», incluida la difusión de información.</t>
  </si>
  <si>
    <t>Módulo 1 — Evaluación del SEN (Sistema Estadístico Nacional)</t>
  </si>
  <si>
    <t>Tema 1: Estrategia por país en materia de estadísticas</t>
  </si>
  <si>
    <t>Q 1: Desarrollo estadístico como parte de la política nacional de desarrollo</t>
  </si>
  <si>
    <t>Preguntas detalladas</t>
  </si>
  <si>
    <t>Notas orientativas</t>
  </si>
  <si>
    <t>Fuentes identificadas</t>
  </si>
  <si>
    <t>¿Se utilizan estadísticas en el desarrollo, la aplicación y el seguimiento de los documentos políticos nacionales?</t>
  </si>
  <si>
    <t>¿Se ha tenido específicamente en cuenta el desarrollo estadístico en estos documentos políticos?</t>
  </si>
  <si>
    <t>¿Hay actos organizados por los institutos nacionales de estadística o los institutos nacionales de estadística para promover las estadísticas?</t>
  </si>
  <si>
    <t>¿Se han celebrado consultas con socios internacionales sobre los retos o el desarrollo del SEN en los dos últimos años?</t>
  </si>
  <si>
    <r>
      <t xml:space="preserve">Busque pruebas en los últimos documentos de política nacional (elaborados en los últimos 2 años) de si las estadísticas: 
I) se han utilizado para diseñar documentos políticos clave (análisis a nivel nacional y sectorial, indicadores de resultados); 
II) se abordan en estos documentos políticos (atención al desarrollo y la mejora de los sistemas estadísticos a nivel nacional y sectorial). 
Los documentos políticos abarcan todos los documentos públicos/gubernamentales que se utilizan para orientar la toma de decisiones hacia la consecución de estrategias, objetivos y metas nacionales o sectoriales declarados.
En algunos casos, la matriz estratégica no se basa en indicadores cuantitativos. Puede ser necesario volver a los estudios preparatorios de estos documentos estratégicos.
Asegúrese de cotejar información procedente de las diversas fuentes (análisis de documentos políticos y entrevistas a directivos, por ejemplo).
Una fuente pertinente a examinar podría ser la encuesta «Uso de estadísticas» realizada por París en 21: </t>
    </r>
    <r>
      <rPr>
        <u/>
        <sz val="9"/>
        <color theme="8"/>
        <rFont val="Arial"/>
        <family val="2"/>
      </rPr>
      <t>https://statisticalcapacitymonitor.org/indicator/127/</t>
    </r>
    <r>
      <rPr>
        <sz val="9"/>
        <rFont val="Arial"/>
        <family val="2"/>
      </rPr>
      <t xml:space="preserve">
Indicador: Uso de las estadísticas en los documentos políticos nacionales</t>
    </r>
  </si>
  <si>
    <t>Existencia de un capítulo o sección específico en el documento político dedicado al desarrollo de procesos u operaciones estadísticos, incluida su planificación y financiación.
Participación del Instituto Nacional de Estadística (INE) en las sesiones de trabajo relacionadas con la elaboración de estos documentos estratégicos.</t>
  </si>
  <si>
    <t>Describa brevemente los principales actos organizados por el INE o el SENdurante el último año para promover las estadísticas. «Con regularidad» significa que cada uno de los actos descritos se organiza al menos cada dos años. Esto puede adoptar diversas formas, desde una conferencia de prensa hasta una serie de actos a lo largo de unos días. En la mayoría de los países, los días o semanas estadísticas son actos de promoción clave. Pueden referirse a cambios en los principios estadísticos o al desarrollo de metodologías y prácticas. Utilice la columna Observaciones para detallar cómo se organizan estos actos.</t>
  </si>
  <si>
    <t xml:space="preserve"> «Con regularidad» significa que al menos una vez al año se consulta a los donantes. En algunos países se han creado «grupos de apoyo de donantes» que se reúnen periódicamente para debatir la evolución más reciente de los SEN y la financiación del trabajo estadístico. Preferiblemente: indíquense las fechas y referencias de los socios internacionales implicados.</t>
  </si>
  <si>
    <t>Declaraciones oficiales, decisiones del Gobierno, presupuesto nacional, ENDE, documentos de política nacional (SRPC), informes en los medios de comunicación</t>
  </si>
  <si>
    <t> Entrevistas a directivos de los institutos nacionales de estadística y otros organismos que participan en la elaboración de documentos estratégicos</t>
  </si>
  <si>
    <t> Documentos preparatorios, actas de las reuniones</t>
  </si>
  <si>
    <t>Sí, en la mayoría de los casos</t>
  </si>
  <si>
    <t>En algunas ocasiones</t>
  </si>
  <si>
    <t>No hay información disponible</t>
  </si>
  <si>
    <t>Sí</t>
  </si>
  <si>
    <t>Solo parcialmente</t>
  </si>
  <si>
    <t>Sí, muchos y con regularidad</t>
  </si>
  <si>
    <t>Algunos, irregulares</t>
  </si>
  <si>
    <t>Nunca</t>
  </si>
  <si>
    <t>Sí, con regularidad</t>
  </si>
  <si>
    <t>Algunos, no regularmente</t>
  </si>
  <si>
    <t>En absoluto</t>
  </si>
  <si>
    <t>Situación/Comentarios</t>
  </si>
  <si>
    <t>Respuesta</t>
  </si>
  <si>
    <t>Evaluación inicial</t>
  </si>
  <si>
    <t>Q 2: Situación del diseño y la aplicación de la ENDE u otro tipo de estrategia o plan estadístico</t>
  </si>
  <si>
    <t xml:space="preserve">¿Existe actualmente una estrategia nacional para el desarrollo de estadísticas (ENDE) o un plan o estrategia similar para desarrollar el SEN? </t>
  </si>
  <si>
    <t>¿Se realizó una evaluación de las capacidades y las necesidades de los usuarios (sí o no a ambos) como parte de los trabajos preparatorios de la ENDE?</t>
  </si>
  <si>
    <t>¿En qué medida analiza en profundidad el SEN(organización, funcionamiento) y hasta qué punto es sofisticado? ¿Se utiliza esta evaluación como punto de referencia para evaluar los progresos realizados en las capacidades de los SEN? si está previsto preparar en breve una nueva ENDE, ¿está prevista una nueva evaluación de la capacidad? ¿Incluyó el proceso de diseño de la ENDE incluyó a todas las principales partes interesadas, es decir, productores, usuarios y socios para el desarrollo (donantes)?</t>
  </si>
  <si>
    <t>¿Proporciona la ENDE un programa de trabajo detallado para los próximos años?</t>
  </si>
  <si>
    <t>El objetivo de esta pregunta es evaluar la operatividad de la ENDE/estrategia estadística. Los objetivos deben traducirse en planes de trabajo anuales que se apliquen en el SEN. Cada plan de trabajo anual debe proporcionar información sobre las actividades que se prevé ejecutar, los resultados esperados y el calendario.</t>
  </si>
  <si>
    <t>¿Existe un sistema para supervisar la aplicación de su ENDE?</t>
  </si>
  <si>
    <t>Describa brevemente el sistema en caso de que exista y confirme que el sistema existente se ajusta al plan. ¿Fue eficaz a la hora de detectar retrasos o dificultades en la aplicación de la ENDE? ¿Se debatieron los resultados de la herramienta de seguimiento entre las partes interesadas de la ENDE?</t>
  </si>
  <si>
    <t>¿Existen mecanismos de coordinación en la ENDE para las partes interesadas?</t>
  </si>
  <si>
    <r>
      <rPr>
        <sz val="9"/>
        <rFont val="Arial"/>
        <family val="2"/>
      </rPr>
      <t xml:space="preserve">Una respuesta positiva requiere que exista una ENDE, se haya diseñado con arreglo a directrices definidas que garanticen la coherencia y se esté aplicando de acuerdo con los planes. 
Puede consultar el sitio web PARIS 21 para ver el informe de situación de la ENDE: </t>
    </r>
    <r>
      <rPr>
        <u/>
        <sz val="9"/>
        <color theme="8"/>
        <rFont val="Arial"/>
        <family val="2"/>
      </rPr>
      <t>https://paris21.org/nsds-status</t>
    </r>
  </si>
  <si>
    <t>La coordinación puede organizarse a través de un grupo de apoyo de donantes o ser facilitada por el Gobierno nacional (INE y otras autoridades). Los grupos de trabajo estadísticos creados para preparar la ENDE podrían seguir reuniéndose para hacer un seguimiento de la aplicación de la estrategia. La evaluación también debe abordar la operatividad de los grupos de trabajo.</t>
  </si>
  <si>
    <t xml:space="preserve">Documentos preparatorios de la ENDE, 
(INE, Ministerio de Hacienda, Ministerio de Planificación, Gabinete del Presidente o del Primer Ministro, Consejo Nacional de Estadística) </t>
  </si>
  <si>
    <t>Plan/Estrategia, pero que no se ajusta totalmente a las directrices PARIS21 o ha expirado recientemente</t>
  </si>
  <si>
    <t>Sí, pero solo parcialmente</t>
  </si>
  <si>
    <t>Parcialmente, solo un seguimiento amplio y sin debate en el seno de los INE/SEN</t>
  </si>
  <si>
    <t>Sí, en consonancia con el plan</t>
  </si>
  <si>
    <t>Un año o menos con retraso en el calendario</t>
  </si>
  <si>
    <t>Más de un año de retraso</t>
  </si>
  <si>
    <t>Grupo (s) de trabajo operativo (s)</t>
  </si>
  <si>
    <t>Falta de operatividad del grupo o grupos de trabajo</t>
  </si>
  <si>
    <t>Ningún grupo de trabajo</t>
  </si>
  <si>
    <t>Tema 2: Organización del servicio nacional de seguridad</t>
  </si>
  <si>
    <t>Q 1: Ley/Ley de Estadística y principios fundamentales de las estadísticas oficiales</t>
  </si>
  <si>
    <t>¿Existe una ley estadística conforme con los Principios Fundamentales de las Estadísticas Oficiales de las Naciones Unidas?</t>
  </si>
  <si>
    <t>¿Está inscrita la independencia profesional en la legislación estadística?</t>
  </si>
  <si>
    <t>¿Se especifica en la legislación el mandato de recopilar información para la elaboración y difusión de estadísticas oficiales?</t>
  </si>
  <si>
    <t>¿Está prevista la obligación de responder a una encuesta en la legislación estadística?</t>
  </si>
  <si>
    <t>¿Está garantizado el secreto estadístico por ley y en la práctica?</t>
  </si>
  <si>
    <t>¿Cómo se organiza el acceso a los microdatos en el SEN?</t>
  </si>
  <si>
    <r>
      <rPr>
        <sz val="9"/>
        <rFont val="Arial"/>
        <family val="2"/>
      </rPr>
      <t xml:space="preserve">¿Se incluyen en la legislación estadística las principales cuestiones de los Principios Fundamentales de las Estadísticas Oficiales de las Naciones Unidas (UNFPOS) ? Si la respuesta es «sí, pero no se basa en el UNFPOS, ¿especificaría en la columna de observaciones las principales lagunas entre su legislación y el UNFPOS?
</t>
    </r>
    <r>
      <rPr>
        <u/>
        <sz val="9"/>
        <color theme="8"/>
        <rFont val="Arial"/>
        <family val="2"/>
      </rPr>
      <t>https://unstats. un.org/unsd/dnss/hb/E-fundamental%20principles_A4-WEB.pdf</t>
    </r>
  </si>
  <si>
    <t>Comprobar si el principio de independencia profesional figura en la legislación estadística. A nivel de aplicación, comprobar si las decisiones de la agencia estadística se adoptan con arreglo a consideraciones estrictamente profesionales. Esto puede afectar a las decisiones relativas a la producción y difusión de datos, pero también a la organización, la gestión y el liderazgo del INE. Si el principio no se aplica plenamente en la práctica, especifique las circunstancias.</t>
  </si>
  <si>
    <t xml:space="preserve">El mandato de los INE (u otro organismo estadístico) de recopilar y difundir estadísticas es fundamental para su autoridad y para las posibilidades de los INE de elaborar estadísticas pertinentes y objetivas. </t>
  </si>
  <si>
    <t>La obligación de los encuestados de responder de manera veraz a las encuestas oficiales es fundamental para la exactitud y fiabilidad de las estadísticas oficiales. Sin embargo, esto puede no aplicarse en la práctica. Especifique si se aplica y se aplica dicha obligación y de qué manera.</t>
  </si>
  <si>
    <t>Comprobar si la confidencialidad de la información está garantizada por la legislación estadística. En la práctica, compruebe si existen procedimientos que garanticen la seguridad e integridad de los datos.</t>
  </si>
  <si>
    <t>Compruebe en primer lugar si se ha tenido en cuenta esta cuestión en la legislación estadística. A continuación, explíquese a través de algunos ejemplos cómo se aborda esta cuestión en la práctica.</t>
  </si>
  <si>
    <t>Legislación estadística, códigos de prácticas estadísticos, entrevistas con los INE</t>
  </si>
  <si>
    <t>Documentos del servicio nacional de seguridad
Entrevistas con los usuarios de microdatos</t>
  </si>
  <si>
    <t>Sí, sobre la base de todos los principios del UNFPOS</t>
  </si>
  <si>
    <t xml:space="preserve"> Sí, pero no se basa en todos los principios del UNFPOS</t>
  </si>
  <si>
    <t>Principio jurídico y aplicado en la práctica</t>
  </si>
  <si>
    <t>Principio jurídico, pero no siempre aplicado en la práctica</t>
  </si>
  <si>
    <t>Principio no establecido en la ley o no aplicado</t>
  </si>
  <si>
    <t>Sí, el mandato está claramente establecido</t>
  </si>
  <si>
    <t>Sí, pero el mandato no está totalmente claro</t>
  </si>
  <si>
    <t>Sí, pero no siempre se aplica en la práctica</t>
  </si>
  <si>
    <t>Tanto en la legislación como en la práctica</t>
  </si>
  <si>
    <t>En la legislación, pero no existen procedimientos adecuados en la práctica o, de forma inversa, no están en la ley pero sin embargo están garantizados en la práctica</t>
  </si>
  <si>
    <t>Ni en la legislación ni en la práctica</t>
  </si>
  <si>
    <t>En la legislación, pero no existen procedimientos adecuados en la práctica o, de forma inversa, no en la ley pero están garantizados en la práctica</t>
  </si>
  <si>
    <t>Q 2: Organización y coordinación del sistema nacional estadístico</t>
  </si>
  <si>
    <t>¿Existe una clara división de responsabilidades entre los distintos productores de datos dentro del SEN?</t>
  </si>
  <si>
    <t>Idealmente, esto se establece en la Ley de Estadística, pero también podría regularse mediante memorandos de entendimiento, acuerdos interservicios o similares. La autoridad de coordinación puede ser, por ejemplo, el INE, un Consejo de Estadística o un Ministerio central (Hacienda o Planificación).</t>
  </si>
  <si>
    <t>¿Se coordinan eficazmente las actividades estadísticas?</t>
  </si>
  <si>
    <t>Es importante que haya un  solo organismo de coordinación en el sistema nacional estadístico. Se recomienda que esta sea la función del INE (como suele ser el caso) o de un consejo de coordinación (NSC) en el que el INE actúe como secretaría.</t>
  </si>
  <si>
    <t>¿Existe una entidad específica que promueva la aplicación de conceptos, definiciones y clasificaciones estándar?</t>
  </si>
  <si>
    <t>Normalmente se tratará de una «división metodológica» en el INE o en un consejo científico estadístico.</t>
  </si>
  <si>
    <t>¿Tiene el INE acceso ilimitado a los datos de los ministerios o instituciones gubernamentales?</t>
  </si>
  <si>
    <t>Idealmente, esto se establece en la Ley de Estadística, pero también podría regularse mediante memorandos de entendimiento, acuerdos interservicios o similares. También es importante evaluar si esto se aplica realmente en la práctica. El intercambio de información puede mejorar sustancialmente la eficiencia, reduciendo al mismo tiempo la carga administrativa para los encuestados. Un aspecto importante que debe tratarse aquí es el acceso que los INE pueden tener a los datos administrativos de otras entidades públicas. Aunque el acceso puede autorizarse, puede limitarse debido a cuestiones jurídicas (confidencialidad), técnicas (transferencia de datos) u otras cuestiones.</t>
  </si>
  <si>
    <t>¿Existen garantías jurídicas o administrativas para el ejercicio imparcial de la función del jefe del INE?</t>
  </si>
  <si>
    <t>Los requisitos para la función de jefe del INE deben establecerse claramente en un documento jurídico o administrativo y abordar varias cuestiones: entre ellos, el perfil del puesto, el mandato, la duración del mandato, el nivel de la persona que nombra al jefe de los servicios estadísticos (esto es importante, ya que establece su autoridad frente a los demás servicios administrativos), el procedimiento de nombramiento (oposición general, evaluación) y el procedimiento de cese (cese, jubilación, etc.). Se trata de indicaciones importantes del nivel de independencia profesional de los INE. Por lo tanto, debe considerarse que una combinación de factores aplica un código de color pertinente.</t>
  </si>
  <si>
    <t>¿Se consulta al INE antes de que un ministerio u organismo gubernamental aplique un nuevo cuestionario con fines administrativos o estadísticos o un nuevo sistema de información o base de datos?</t>
  </si>
  <si>
    <t>Idealmente, esto se establece en la Ley de Estadística, pero también puede regularse a través de otros instrumentos. La hipótesis básica es que permitir o solicitar al INE que influya en el diseño y la configuración de los sistemas de datos administrativos mejorará sustancialmente las posibilidades de utilizar dichos datos para las estadísticas. También garantizará que se tengan debidamente en cuenta cuestiones transversales como el análisis de género.</t>
  </si>
  <si>
    <t>¿Consulta el INE a las administraciones pertinentes antes de introducir nuevas clasificaciones estadísticas?</t>
  </si>
  <si>
    <t>La Ley de Estadística puede exigir al instituto nacional de estadística que consulte a otros productores de estadísticas oficiales sobre esta cuestión, pero dichas consultas también pueden llevarse a cabo a través de los procedimientos de coordinación del sistema nacional estadístico. Esto es bastante importante con los ministerios competentes y otros organismos gubernamentales, ya que serán los que tendrán que adoptar y aplicar las nuevas clasificaciones.</t>
  </si>
  <si>
    <t>¿Está abierta la participación en el principal organismo de coordinación del sistema nacional estadístico a agentes no gubernamentales?</t>
  </si>
  <si>
    <t>La coordinación debe considerarse a escala mundial, abarcando cuestiones relacionadas con la recopilación de datos (métodos, normas y prácticas), la producción de datos (indicadores y series), la difusión y el análisis de datos. Composición ideal: INE, otras oficinas y agencias gubernamentales que son productores o usuarios de estadísticas oficiales, sociedad civil (medios de comunicación, sindicatos, etc.), académicos e investigadores, representantes del sector privado.</t>
  </si>
  <si>
    <t>Legislación estadística, entrevistas con los INE o el Consejo Nacional de Estadística</t>
  </si>
  <si>
    <t> Código de buenas prácticas</t>
  </si>
  <si>
    <t>Sí, división clara de responsabilidades dentro del sistema nacional estadístico</t>
  </si>
  <si>
    <t>Alguna o limitada</t>
  </si>
  <si>
    <t xml:space="preserve">Sí, existe una coordinación eficaz con un organismo de coordinación </t>
  </si>
  <si>
    <t xml:space="preserve">La coordinación es limitada o la falta de liderazgo </t>
  </si>
  <si>
    <t>Ninguna estructura de dirección y coordinación</t>
  </si>
  <si>
    <t>Sí, pero con una autoridad limitada</t>
  </si>
  <si>
    <t>Parcialmente</t>
  </si>
  <si>
    <t>Varios factores positivos</t>
  </si>
  <si>
    <t>Solo unos pocos factores positivos</t>
  </si>
  <si>
    <t>Ningún factor positivo</t>
  </si>
  <si>
    <t>Sí, siempre y cuando se tengan debidamente en cuenta las cuestiones transversales</t>
  </si>
  <si>
    <t>Sí, a veces o de forma inadecuada a cuestiones transversales</t>
  </si>
  <si>
    <t>Sí, siempre</t>
  </si>
  <si>
    <t>Sí, a veces</t>
  </si>
  <si>
    <t>No, nunca</t>
  </si>
  <si>
    <t>Abarcar a la mayoría de los agentes mencionados</t>
  </si>
  <si>
    <t>Sí, pero solo a un número limitado de representantes de otros sectores (privado, académico/investigador)</t>
  </si>
  <si>
    <t> Solo instituciones públicas</t>
  </si>
  <si>
    <t> No hay información disponible</t>
  </si>
  <si>
    <t>Tema 3: Adecuación de los recursos</t>
  </si>
  <si>
    <t xml:space="preserve">Q 1: Personal </t>
  </si>
  <si>
    <t>¿Qué porcentaje del personal (excluido el personal de campo) son titulados universitarios?</t>
  </si>
  <si>
    <t>¿Existe una política de gestión de recursos humanos para el INE?</t>
  </si>
  <si>
    <t>¿Cuenta el INE con un plan de formación eficaz para su personal?</t>
  </si>
  <si>
    <t>¿Organiza el INE sesiones de formación sobre estadísticas para otros productores de estadísticas oficiales?</t>
  </si>
  <si>
    <t>El título universitario no se limita a los titulados en estadística, sino que también abarca otras disciplinas universitarias (economía, geografía, etc.). No existe ninguna referencia internacional en este aspecto. Más de la mitad parece ser una buena proporción. La información facilitada se desagrega por género.</t>
  </si>
  <si>
    <t>Una política de gestión de recursos humanos es importante tanto para adquirir y desarrollar las competencias necesarias como para poder mantener estas competencias en el INE. Esta política debería abarcar al menos los siguientes aspectos de la gestión de recursos humanos: directrices de contratación, desarrollo profesional, educación y formación (igualdad de acceso entre hombres y mujeres), diversidad (incluida la igualdad de género en puestos directivos), preparación y apoyo a la jubilación. También debe tenerse en cuenta la aplicación práctica de la política a la hora de responder a la pregunta.</t>
  </si>
  <si>
    <t>Si existeun plan, ¿cómo se aplica? Un punto de referencia para la respuesta «sí» es que un tercio del personal del INE (igualdad de acceso entre hombres y mujeres) recibe cada año una formación. Puede haber un centro de formación (escuela estadística nacional o regional o departamento universitario) que imparte formación profesional en el ámbito de las estadísticas al personal del INE. La formación también puede estar disponible a nivel regional o internacional. La formación profesional también puede impartirse en el seno de los INE con o sin el apoyo de los donantes.  Describa las diferentes oportunidades disponibles y evalúe si se utilizan adecuadamente.</t>
  </si>
  <si>
    <t xml:space="preserve">Un punto de referencia podría ser que se organizara formación estadística para otros productores nacionales (es decir, ministerios competentes) de estadísticas oficiales al menos una vez al año. </t>
  </si>
  <si>
    <t>Cuestionario al INE, entrevistas con los INE y otros productores de estadísticas oficiales.</t>
  </si>
  <si>
    <t>&gt; 50 % (ambos géneros)</t>
  </si>
  <si>
    <t xml:space="preserve">Entre el 30 y el 50 % </t>
  </si>
  <si>
    <t>30 % (al menos un género)</t>
  </si>
  <si>
    <t>Sí, pero obsoleto o limitado (es decir, no está cubierto al menos uno de los aspectos mencionados de la HRM (contratación, desarrollo profesional, educación y formación, diversidad, jubilación) o existe pero no se aplica plenamente</t>
  </si>
  <si>
    <t>Sí, un plan eficaz</t>
  </si>
  <si>
    <t>Un plan, pero aplicado de forma deficiente o no garantiza la igualdad de acceso entre hombres y mujeres</t>
  </si>
  <si>
    <t xml:space="preserve">No </t>
  </si>
  <si>
    <t>Sí, periódicamente</t>
  </si>
  <si>
    <t>De forma irregular</t>
  </si>
  <si>
    <t>Q 2: Equipamiento</t>
  </si>
  <si>
    <t>¿Qué proporción del personal (excluido el personal de campo) está equipado con un ordenador moderno?</t>
  </si>
  <si>
    <t>El término «moderno» se refiere a los ordenadores de menos de 5 años que pueden utilizar el software necesario (es decir, para el tratamiento de datos). Los programas informáticos necesarios deben incluir las herramientas necesarias para llevar a cabo el trabajo estadístico al que se asigna al personal.</t>
  </si>
  <si>
    <t>¿Qué proporción del personal (excluido el personal de campo) tiene acceso directo a una conexión a internet permanente y segura en la oficina?</t>
  </si>
  <si>
    <t xml:space="preserve">Se refiere a la conexión a internet proporcionada por el INE a su personal y no a las conexiones privadas que el personal puede tener por sus propios medios (teléfonos o “disco flash”). La ciberseguridad es una preocupación fundamental para todas las organizaciones y, en particular, para las estadísticas que tratan información delicada. Es fundamental que la conexión a internet del INE esté totalmente segura y que el personal esté familiarizado con los protocolos de seguridad básicos. Este aspecto posterior podría tratarse en la columna «Observaciones», si procede.
Se trata de una indicación de la madurez informática del INE, que ofrece al personal la posibilidad de comunicarse y de adquirir y comprobar información en línea. </t>
  </si>
  <si>
    <t>¿Ha desarrollado el INE una política informática adecuada?</t>
  </si>
  <si>
    <t>Una política de TI es una contribución importante a la estrategia de desarrollo de capacidades del INE. La política de TI se centra en el mantenimiento o la renovación de la infraestructura y los equipos informáticos. También abarca todos los esfuerzos e inversiones realizados en los últimos dos años por el INE para integrar nuevas tecnologías como la inteligencia artificial y el aprendizaje automático en sus procesos de datos y las soluciones en nube en su proceso de almacenamiento de datos.</t>
  </si>
  <si>
    <t>Cuestionario dirigido a los institutos nacionales de estadística</t>
  </si>
  <si>
    <t>Como mínimo 80 %</t>
  </si>
  <si>
    <t>Entre el 60 y el 80 %</t>
  </si>
  <si>
    <t>Menos del 60 %</t>
  </si>
  <si>
    <t>Sí, pero obsoleto</t>
  </si>
  <si>
    <t>Q 3: Financiación</t>
  </si>
  <si>
    <t>¿Qué proporción del presupuesto ordinario total del INE (incluida la financiación de donantes) financia el Gobierno?</t>
  </si>
  <si>
    <t>¿Se identifican claramente los recursos necesarios para ejecutar en su totalidad el plan estadístico anual y todos se movilizan a tiempo?</t>
  </si>
  <si>
    <t>¿En qué medida se ejecuta realmente el presupuesto delINE a la producción de estadísticas?</t>
  </si>
  <si>
    <t>¿Calcula sistemáticamente el INE el coste de elaborar sus estadísticas?</t>
  </si>
  <si>
    <t>Para responder a esta pregunta, no haga referencia al presupuesto actualmente previsto, sino al presupuesto ejecutado de los dos últimos años para los que se dispone de esta información. Esta información se utiliza para evaluar la estabilidad de la financiación nacional de las estadísticas, así como la dependencia de las estadísticas de la financiación de los donantes. El INE debería poder llevar a cabo sus operaciones básicas y estratégicas (para la elaboración de las cuentas nacionales, estadísticas de precios y comercio exterior, indicadores de pobreza para citar solo estas importantes) y sin depender de otra fuente de financiación.</t>
  </si>
  <si>
    <t>Esta información pone de relieve la previsibilidad y la estabilidad de la financiación de las estadísticas. Las modalidades de financiación (y desembolso) repercuten en la capacidad del INE para ejecutar su trabajo (retrasos, ejecución incompleta del plan de trabajo, etc.). También refleja la calidad de los procesos presupuestarios. Sin embargo, la información puede ser sensible y difícil de obtener.
En cuanto a la identificación de los recursos, especifique las fuentes: presupuesto público, apoyo externo, otros recursos.
Por lo que se refiere a la movilización de estos recursos, especifique preguntas como la diferencia entre la asignación y la solicitud, los retrasos en la apertura de créditos y cualquier otro retroceso.</t>
  </si>
  <si>
    <t>Para responder a esta pregunta, sírvase remitirse a los dos últimos años para los que se dispone de esta información. Se trata de evaluar el nivel de ejecución presupuestaria del INE. Esto refleja la calidad de los procesos presupuestarios y de planificación. Si esta información también está disponible para el sistema nacional estadístico en su conjunto, añada esta información en la columna «Observaciones».</t>
  </si>
  <si>
    <t xml:space="preserve">Aunque las estadísticas públicas se ponen generalmente a disposición de forma gratuita, saber cuánto cuesta la producción de cada uno de ellos puede ayudar al INE (y a otros organismos estadísticos) a preparar y presentar solicitudes presupuestarias pertinentes a las autoridades nacionales y solicitudes precisas de financiación externa. </t>
  </si>
  <si>
    <t>Informe Paris21 PRESS, presupuesto nacional, presupuesto del INE, cuestionario al INE, entrevistas con INE, Ministerio de Hacienda, etc.</t>
  </si>
  <si>
    <t>Entre el 70 y el 100 %</t>
  </si>
  <si>
    <t>Menos del 70 %</t>
  </si>
  <si>
    <t>Sí, en gran medida</t>
  </si>
  <si>
    <t>La ejecución del plan estadístico anual se ve considerablemente obstaculizada por las restricciones presupuestarias (incluida la liberación oportuna del presupuesto).</t>
  </si>
  <si>
    <t>95 % ejecutado</t>
  </si>
  <si>
    <t>Entre el 70 y el 95 % ejecutado</t>
  </si>
  <si>
    <t>Menos del 70 % ejecutado</t>
  </si>
  <si>
    <t xml:space="preserve">Con insuficiencias significativas (que afectan a más del 20 % del presupuesto o del plan) </t>
  </si>
  <si>
    <t>Sí, para las principales estadísticas elaboradas</t>
  </si>
  <si>
    <t>Solo para algunos productos e irregularmente</t>
  </si>
  <si>
    <t>Tema 4: Factores determinantes de la calidad de los datos</t>
  </si>
  <si>
    <t>Q 1: Compromiso de calidad</t>
  </si>
  <si>
    <t>¿Se supervisa periódicamente la calidad de las diferentes fases del proceso de elaboración de estadísticas?</t>
  </si>
  <si>
    <t>Esto es importante tanto para mejorar la calidad de las estadísticas como para aumentar la estabilidad y la eficiencia de las operaciones. Especifique cómo se gestiona este seguimiento. Hacer referencia específica al uso del marco internacional de calidad (Marco Nacional de Calidad de las Naciones Unidas, GSBPM, etc.) y al seguimiento de la aplicación de códigos de prácticas regionales o nacionales. ”Regularmente” debe entenderse como anual.</t>
  </si>
  <si>
    <t>¿El personal del INE o del sistema nacional estadistico se basa en manuales, directrices o recomendaciones de carácter interno para los procesos de elaboración de estadísticas?</t>
  </si>
  <si>
    <t>Especifique para qué procesos y encuestas existen manuales o documentación metodológica similar. Especifíquese si se actualizan periódicamente dichos manuales. Especifique también cuándo el documento incluye recomendaciones específicas relativas a la inclusión de una perspectiva de género en los procesos.</t>
  </si>
  <si>
    <t>¿Está claro quién es el responsable del control de la calidad de las operaciones y los procesos?</t>
  </si>
  <si>
    <t>La preocupación por la calidad debe ser permanente en un INE, no solo para comprobar la fiabilidad de los resultados, métodos y prácticas estadísticos, sino también para seguir los progresos realizados en este ámbito a nivel regional e internacional a fin de proponer mejoras. La existencia de un departamento (o de un funcionario) encargado del seguimiento de la calidad y de la comprensión de su mandato debe ser clara para todo el personal de los institutos nacionales de estadística, pero también para el personal que trabaja en estadísticas en otras estructuras gubernamentales.</t>
  </si>
  <si>
    <t>¿Se han probado todos los procesos estadísticos (diseño del cuestionario, sistemas de recogida de datos administrativos y otros, procedimientos de tratamiento, etc.) antes de su aplicación?</t>
  </si>
  <si>
    <t>Las pruebas pueden ser cualitativas y cuantitativas. Dentro de las pruebas cualitativas se incluyen técnicas como el diseño de cuestionarios de ensayo con grupos de encuestados («skirmishing»), grupos temáticos, ensayos previos y estudios de observación. Las pruebas piloto y los ensayos de vestimenta (realización de ensayo final de la encuesta en la que se utiliza la metodología de muestreo elegida para seleccionar una muestra pequeña de la población objetivo) son pruebas cuantitativas. Cada tipo de ensayo se utiliza en una fase diferente del desarrollo de la encuesta y tiene por objeto probar diferentes aspectos de la misma. ¿Se incluye la desagregación por género en las pruebas?</t>
  </si>
  <si>
    <t>¿Se comprueban los datos y se comparan con los datos de otras fuentes y a lo largo del tiempo?</t>
  </si>
  <si>
    <t xml:space="preserve">Las fuentes utilizadas para producir datos estadísticos son cada vez más diversas. Esto permite comparar datos que proceden de distintas fuentes y que pueden reunir diferentes perspectivas, lo que permite comprender mejor el fenómeno que se está revisando. La comparación de los datos a lo largo del tiempo puede ayudar a detectar incoherencias en las series de datos. </t>
  </si>
  <si>
    <t>¿Los metadatos a disposición de los usuarios incluyen información sobre los errores de muestreo y de no muestreo?</t>
  </si>
  <si>
    <t>El error no muestral se refiere a un error que se deriva del resultado de la recogida de datos, lo que hace que los datos difieran de los valores reales. Es diferente del error de muestreo, que se refiere a cualquier diferencia entre los valores de la muestra y los valores universales que puede resultar de un tamaño de muestreo limitado. Ambos errores, si se identifican, deben explicarse de manera transparente a los usuarios.</t>
  </si>
  <si>
    <t xml:space="preserve">INE 
Estratégicos
 </t>
  </si>
  <si>
    <t>No regularmente</t>
  </si>
  <si>
    <t>Sí, para todos, y en general se incluye la perspectiva de género</t>
  </si>
  <si>
    <t>Sí, pero solo para algunos procesos o sin incluir una perspectiva de género</t>
  </si>
  <si>
    <t>Sí, una unidad o función organizativa</t>
  </si>
  <si>
    <t>Sí, una persona</t>
  </si>
  <si>
    <t>Sí, pero solo algunos</t>
  </si>
  <si>
    <t>Sí, sistemáticamente (entre las fuentes y a lo largo del tiempo)</t>
  </si>
  <si>
    <t>Sí, de forma irregular (solo entre fuentes o solo a lo largo del tiempo)</t>
  </si>
  <si>
    <t>Sí, pero no en su totalidad</t>
  </si>
  <si>
    <t>No se dispone de información</t>
  </si>
  <si>
    <t>Q 2: Imparcialidad</t>
  </si>
  <si>
    <t xml:space="preserve">¿Es la objetividad de las estadísticas oficiales un valor central para los INE/SEN? </t>
  </si>
  <si>
    <t>¿Existe un procedimiento para registrar la información sobre los errores detectados en los datos publicados?</t>
  </si>
  <si>
    <t>¿Existe una política de revisión en el INE para explicar y debatir las repercusiones de los cambios metodológicos?</t>
  </si>
  <si>
    <t>¿Existe una política que establezca que las fuentes de datos y las técnicas estadísticas se seleccionan únicamente por consideraciones estadísticas?</t>
  </si>
  <si>
    <t>La confianza en la objetividad de las estadísticas oficiales es esencial para su valor para los usuarios y los medios de comunicación desempeñan un papel clave a este respecto. Esta pregunta se centra en la libertad de los medios de comunicación para criticar las estadísticas y las capacidades de los INE/SEN para hacer frente a las críticas. No pretende evaluar si las críticas de los medios de comunicación han sido fundadas o no. La información sobre los casos en los que se ha puesto en tela de juicio esta objetividad debe buscarse en los medios de comunicación; así como la respuesta dada por el INE/SEN a las críticas. Otras fuentes que deben tenerse en cuenta para responder a la pregunta son las evaluaciones regionales e internacionales sobre los SEN realizadas por el Banco Mundial, el FMI o Open Data Watch. 
A este respecto, debe prestarse más atención al grado de apertura de los INE a los críticos de los medios de comunicación, los usuarios o el público en general. ¿En qué medida está preparado el INE para responder a las críticas de manera adecuada y profesional?</t>
  </si>
  <si>
    <t>La pregunta se centra en las correcciones de errores, no en las revisiones de las estimaciones o las revisiones debidas a cambios metodológicos. Pueden producirse errores en los datos por diversas razones. Para mantener la confianza en la objetividad de las estadísticas, deben establecerse procedimientos claros sobre cómo gestionar los errores.</t>
  </si>
  <si>
    <t>La preguntase centra en las revisiones de las estimaciones o las revisiones debidas a cambios metodológicos. Por ejemplo, en caso de correcciones de errores importantes y graves, puede haber un procedimiento para publicar comunicados de prensa o notificar directamente a los usuarios clave. Los cambios importantes en las metodologías pueden repercutir en las series de datos, lo que debe explicarse a los usuarios. Deben explicarse las lecturas B de las series de datos y hacerse públicos los métodos para garantizar la conciliación a lo largo de un período de tiempo.</t>
  </si>
  <si>
    <t>Idealmente, el principio de que las fuentes y los métodos estadísticos se seleccionen exclusivamente por consideraciones estadísticas debería estar cubierto por la Ley de Estadística o un Código de Buenas Prácticas. En algunos casos, las prácticas se ajustan a este principio, aunque no existe ninguna referencia en la ley. En tal caso, seleccione el código de color naranja «No hay política formal, sino que se aplica el principio en la práctica».</t>
  </si>
  <si>
    <t>Medios de comunicación, cuestionario, entrevistas</t>
  </si>
  <si>
    <t> Documentos de los INE</t>
  </si>
  <si>
    <t xml:space="preserve">Sí, la objetividad es un principio en la legislación estadística y en el INE/SEN y se refleja en la práctica  </t>
  </si>
  <si>
    <t>La objetividad es un principio de la legislación estadística, pero sus aplicaciones prácticas presentan algunas deficiencias</t>
  </si>
  <si>
    <t>No a ambas preguntas</t>
  </si>
  <si>
    <t>Sí, pero no se aplica sistemáticamente</t>
  </si>
  <si>
    <t xml:space="preserve">Sí, cubriendo todos los cambios </t>
  </si>
  <si>
    <t xml:space="preserve">Sí, pero solo para algunos cambios </t>
  </si>
  <si>
    <t>No hay una política formal, sino que se aplica el principio en la práctica</t>
  </si>
  <si>
    <t xml:space="preserve">Q 3: Objetividad </t>
  </si>
  <si>
    <t>¿Está disponible, por regla general, en el sitio web del INE información sobre los métodos y procedimientos utilizados?</t>
  </si>
  <si>
    <t>¿Se publica con antelación un calendario de publicación (que incluye los principales resultados estadísticos)?</t>
  </si>
  <si>
    <t>¿Existen procedimientos para garantizar la objetividad del contenido de las publicaciones estadísticas, las declaraciones realizadas en conferencias de prensa y eventos similares relacionados?</t>
  </si>
  <si>
    <t>Esto permite evaluar en qué medida las estadísticas se elaboran con arreglo a principios científicos y métodos y recomendaciones internacionales, sin interferencias políticas.</t>
  </si>
  <si>
    <t>Esto indica que todos los usuarios tienen acceso a las estadísticas al mismo tiempo y que se les informa de la fecha de publicación con antelación.</t>
  </si>
  <si>
    <t>Estos procedimientos constituyen una salvaguardia contra la influencia política en la presentación y el análisis de las estadísticas oficiales. Sin embargo, si existen tales procedimientos, debe valorarse críticamente su operatividad.</t>
  </si>
  <si>
    <t>Web
Medios de comunicación, cuestionario, entrevistas</t>
  </si>
  <si>
    <t>Documentos de los INE </t>
  </si>
  <si>
    <t>Para todos las estadísticas</t>
  </si>
  <si>
    <t>Para la mayoría de las estadisticas</t>
  </si>
  <si>
    <t>Para ninguno</t>
  </si>
  <si>
    <t>Sí, cubriendo todas las estadísticas principales</t>
  </si>
  <si>
    <t>Sí, pero cobertura parcial</t>
  </si>
  <si>
    <t xml:space="preserve">Sí </t>
  </si>
  <si>
    <t>Sí, pero no operativo</t>
  </si>
  <si>
    <t xml:space="preserve">Q 4: Metodología sólida </t>
  </si>
  <si>
    <t>¿Participa activamente el personal del INE en la investigación y la cooperación en cuestiones estadísticas?</t>
  </si>
  <si>
    <t>Hacer referencia al trabajo de investigación del personal, al acceso que tiene el personal a la investigación a nivel nacional, regional e internacional, a la participación de los INE y su personal en grupos de trabajo o grupos de trabajo a nivel nacional, regional e internacional. La participación en la investigación no se limita a las publicaciones y puede adoptar diversas formas.</t>
  </si>
  <si>
    <t>¿Se tiene en cuenta la carga que pesa sobre los encuestados en cada encuesta e investigación llevada a cabo por el INE?</t>
  </si>
  <si>
    <t>Se trata de una preocupación importante para los estadísticos que desean minimizar los factores que afectan a la tasa de respuesta a las encuestas y cuestionarios y, por tanto, a la calidad de los datos recogidos. La cuestión no solo está relacionada con el tiempo que se tarda en cumplimentar un cuestionario, sino también con la complejidad de las preguntas formuladas. Debe prestarse más atención a evitar solicitar información que pueda obtenerse de otras fuentes (por ejemplo, datos administrativos).</t>
  </si>
  <si>
    <t>¿Son los sistemas de clasificación conformes con las normas, directrices o buenas prácticas aceptadas a nivel nacional e internacional?</t>
  </si>
  <si>
    <t>Las clasificaciones se han normalizado para cada sector estadístico y la evaluación debe abarcar toda la producción estadística. A nivel internacional, son gestionados por la UNSD. A menudo permiten flexibilidad para adaptar las normas internacionales a las especificidades de cada país. A nivel nacional, es importante que todos los productores de estadísticas trabajen con las mismas clasificaciones.</t>
  </si>
  <si>
    <t>¿Existe una política para archivar los datos fuente y los resultados estadísticos?</t>
  </si>
  <si>
    <t>Deben archivarse los datos más antiguos que siguen siendo importantes para la organización y que pueden ser necesarios para futuras referencias. El proceso debe organizarse de manera que sea fácil acceder a los datos y recuperarlos. El archivo debe referirse tanto a los datos como a los metadatos adjuntos.</t>
  </si>
  <si>
    <t>Entrevista con el personal
Documentos de institutos de investigación y organismos de cooperación sobre estadísticas</t>
  </si>
  <si>
    <t>Documentos de los INE</t>
  </si>
  <si>
    <t>Participación activa, con interacciones con la investigación a distintos niveles</t>
  </si>
  <si>
    <t>Moderadamente activa, con algunas interacciones o limitada a algunos ámbitos</t>
  </si>
  <si>
    <t>Inactivos, sin interacción</t>
  </si>
  <si>
    <t>Sí, para todas las operaciones</t>
  </si>
  <si>
    <t>Sí, el SNS utiliza clasificaciones que cumplen las normas internacionales</t>
  </si>
  <si>
    <t>Sí, el sistema cumple en gran medida</t>
  </si>
  <si>
    <t>Sí, la política existe y se aplica</t>
  </si>
  <si>
    <t>Sí, pero la política solo se aplica parcialmente</t>
  </si>
  <si>
    <t>Q 5: Exactitud y puntualidad</t>
  </si>
  <si>
    <t>¿Proporcionan las fuentes de datos disponibles una base adecuada para compilar estadísticas?</t>
  </si>
  <si>
    <t xml:space="preserve">No existen normas ampliamente aceptadas en este ámbito y la respuesta debe basarse en diferentes aspectos de las fuentes disponibles: su cobertura, calidad y fiabilidad, oportunidad... </t>
  </si>
  <si>
    <t>¿Sigue la periodicidad y la puntualidad un plan de difusión?</t>
  </si>
  <si>
    <t>Hay normas en este ámbito que deben examinarse antes de responder. Si el país participa en el GDDS o en el SDDS, esta información ya está disponible y puede consultarse y copiarse fácilmente.</t>
  </si>
  <si>
    <t>Documentos de difusión de NSI, SDDS, GDDS</t>
  </si>
  <si>
    <t>Sí, plenamente</t>
  </si>
  <si>
    <t xml:space="preserve">Tema 5: Relaciones con los usuarios </t>
  </si>
  <si>
    <t>Q 1: Pertinencia</t>
  </si>
  <si>
    <t>¿Existen procesos formales para consultar a los usuarios sobre sus necesidades estadísticas?</t>
  </si>
  <si>
    <t>Averigua si existen procedimientos (encuestas, etc.) para identificar y definir a los usuarios en todos los ámbitos; o uno o varios grupos nacionales de usuarios o grupos de trabajo en los que estén representados los principales usuarios, o bien invitar a los usuarios a formular observaciones sobre el contenido y la presentación de los resultados estadísticos. Especifique también si los datos se desagregan (por ejemplo, por género, edad u otro) para responder a las necesidades de los usuarios.</t>
  </si>
  <si>
    <t>¿Dispone el INE de una evaluación periódica de su programa de trabajo estadístico para determinar las necesidades emergentes y las prioridades más bajas?</t>
  </si>
  <si>
    <t>La pertinencia de los datos producidos por el sistema nacional estadístico debe evaluarse periódicamente, a través de encuestas de usuarios o a través de grupos de usuarios. El desarrollo de nuevas estadísticas debería responder a las nuevas necesidades de información de la sociedad.</t>
  </si>
  <si>
    <t>Cuestionario; entrevistas con INE, ministerios, donantes y otros usuarios potenciales.</t>
  </si>
  <si>
    <t xml:space="preserve">Sí y los datos se desagregan </t>
  </si>
  <si>
    <t>Sí, hay evaluaciones, pero no periódicas</t>
  </si>
  <si>
    <t>Q 2: Accesibilidad</t>
  </si>
  <si>
    <t>¿Se comprueba periódicamente la facilidad de uso y la accesibilidad del sitio web de los institutos nacionales de estadística para diferentes grupos de usuarios?</t>
  </si>
  <si>
    <t>Estas pruebas de facilidad de uso deben permitir evaluar la facilidad de búsqueda, acceso y extracción de la información que buscan los usuarios. Esto puede llevarlo a cabo el personal o a través de expertos externos o grupos de usuarios.</t>
  </si>
  <si>
    <t>¿Se tienen en cuenta los derechos de los usuarios a acceder a los datos estadísticos de manera transparente y no discriminatoria en el funcionamiento del SEN?</t>
  </si>
  <si>
    <t>Estos derechos pueden inscribirse directamente en la legislación estadística, pero también pueden tenerse en cuenta en las prácticas de los INE (producción, difusión, comunicación y análisis de datos).</t>
  </si>
  <si>
    <t>¿Existe una herramienta que permita cuadros, gráficos o mapas de edificios que utilicen los datos disponibles?</t>
  </si>
  <si>
    <t>Estas herramientas aumentan considerablemente la facilidad de uso del sitio web y pueden ser de gran ayuda para los usuarios.</t>
  </si>
  <si>
    <t>¿Se presentan las estadísticas de manera clara y comprensible?</t>
  </si>
  <si>
    <t>Las estadísticas deben ser legibles y comprensibles para los usuarios. Existen varios canales de difusión que deben utilizarse adecuadamente teniendo en cuenta la naturaleza de los datos difundidos, el comportamiento de los principales usuarios de los datos y el tipo de uso que se hará de los datos.</t>
  </si>
  <si>
    <t>¿Está disponible un servicio de asistencia rápido y bien informado para los usuarios?</t>
  </si>
  <si>
    <t>Indíquese si existe un servicio de asistencia (web, número de teléfono, correo electrónico específico, etc.) abierto a los usuarios o cualquier otra herramienta que permita a los usuarios de las estadísticas formular preguntas sobre datos y recibir respuestas de especialistas. El tiempo necesario para responder al usuario es también un aspecto importante que debe tenerse en cuenta. Como referencia, el servicio de asistencia a los usuarios de Eurostat se compromete a responder a la solicitud de los usuarios en un plazo de 2 días. Ciertamente, este no es un objetivo alcanzable en todos los casos y podría considerarse que «en el plazo de una semana» se ajusta mejor a las circunstancias nacionales.</t>
  </si>
  <si>
    <t>Cuestionario, medios de comunicación, sitio web</t>
  </si>
  <si>
    <t>Derecho estadístico
Documentos de los INE</t>
  </si>
  <si>
    <t>Sitio web de los institutos nacionales de estadística </t>
  </si>
  <si>
    <t>Herramientas de publicación y difusión de los INE</t>
  </si>
  <si>
    <t>Sitio web del INE</t>
  </si>
  <si>
    <t>Sí, regularmente</t>
  </si>
  <si>
    <t>Rara vez</t>
  </si>
  <si>
    <t>Se ha tenido plenamente en cuenta</t>
  </si>
  <si>
    <t>Se han tenido en cuenta de forma limitada</t>
  </si>
  <si>
    <t>No se considera</t>
  </si>
  <si>
    <t>Sí, varias aplicaciones disponibles</t>
  </si>
  <si>
    <t>Sí, pero un número limitado de solicitudes</t>
  </si>
  <si>
    <t>Sí, para una parte importante de las estadísticas elaboradas y difundidas</t>
  </si>
  <si>
    <t xml:space="preserve">Sí, se presta un servicio eficaz y diligente en un plazo razonable </t>
  </si>
  <si>
    <t>El servicio existe, pero no dentro del plazo</t>
  </si>
  <si>
    <t>Módulo 2 — Sector 1</t>
  </si>
  <si>
    <t xml:space="preserve">Parte 1 — Evaluación a nivel de sector/ministerio </t>
  </si>
  <si>
    <t xml:space="preserve">Tema 1: Marco jurídico, institucional y estratégico a nivel del sector (tanto el INE como el Ministerio del Sector) </t>
  </si>
  <si>
    <t xml:space="preserve">Q 1: Marco jurídico e institucional de apoyo a la elaboración de estadísticas sectoriales </t>
  </si>
  <si>
    <t>¿Existe una ley o un acuerdo oficial que regule la producción de estadísticas en el sector?</t>
  </si>
  <si>
    <t>En la mayoría de los casos, no habrá una ley específica a nivel sectorial. En general, se espera que las relaciones entre el INE y los demás productores de estadísticas sectoriales de un país estén impulsadas por un memorando de entendimiento (o un acuerdo interservicios o similar) que establezca las responsabilidades respectivas, incluidos los conjuntos de datos que deben intercambiarse y el calendario. Sin embargo, puede haber otras formas, menos oficiales, de organizar la elaboración de estadísticas. Describa lo que existe en su país para el sector.</t>
  </si>
  <si>
    <t>¿Tienen acceso los agentes del sistema estadístico sectorial (INE u otros productores de estadísticas sectoriales) a todos los datos pertinentes, los datos administrativos y/u otros tipos de datos que existen para el sector?</t>
  </si>
  <si>
    <t>Idealmente, esto se establece en la Ley de Estadística, pero también podría regularse mediante memorandos de acuerdo (o acuerdos interservicios o similares). También es importante evaluar si esto se aplica realmente en la práctica. El intercambio de información puede mejorar sustancialmente la eficiencia, reduciendo al mismo tiempo la carga administrativa para los encuestados. Un aspecto importante que debe tratarse aquí es el acceso quel INE pueda tener a los datos administrativos de otros productores de estadísticas sectoriales. Aunque el acceso puede autorizarse, puede limitarse debido a cuestiones jurídicas (confidencialidad), técnicas (transferencia de datos) u otras cuestiones.</t>
  </si>
  <si>
    <t>¿Se han establecido mecanismos de coordinación dentro del sector en los que participen todos los productores de estadísticas sectoriales?</t>
  </si>
  <si>
    <t>Hacer referencia a cualquier memorándum de acuerdo que pueda existir en el sector para garantizar el acceso y el intercambio pertinentes de información estadística. Para responder a la pregunta, será importante evaluar si los mecanismos de coordinación son o no operativos.</t>
  </si>
  <si>
    <t>¿Se ajusta la organización real del trabajo estadístico (mandatos y atribuciones) a la legislación estadística o a otros acuerdos oficiales?</t>
  </si>
  <si>
    <t>Comprobar si existen mecanismos (comunicación, diálogo, intercambio de datos, etc.) que garanticen la coherencia de los métodos y los resultados entre las diferentes estructuras (INE, productores de estadísticas sectoriales, es decir, ministerios sectoriales, estructuras descentralizadas) que participan en la elaboración de estadísticas sectoriales.</t>
  </si>
  <si>
    <t xml:space="preserve">Leyes estadísticas, decisiones gubernamentales, memorandos de entendimiento, acuerdos de nivel de servicio, entrevista con el Director del INE u otros productores de estadísticas sectoriales   </t>
  </si>
  <si>
    <t>Sí, oficial/legal</t>
  </si>
  <si>
    <t>No mediante un acuerdo oficial, pero la producción de estadísticas se organiza en la práctica</t>
  </si>
  <si>
    <t>Sí, parcialmente</t>
  </si>
  <si>
    <t>Q 2: Integración y coherencia con el marco estratégico (ENDE, documentos estratégicos y políticos)</t>
  </si>
  <si>
    <t>¿Se aborda adecuadamente la elaboración y difusión de las estadísticas sectoriales en la Estrategia Nacional de Desarrollo Estadístico (ENDE)?</t>
  </si>
  <si>
    <t>Los criterios de evaluación abarcan la forma en que se ha realizado el diagnóstico del sector en el proceso de formulación de la ENDE y la forma en que se ha utilizado para definir las prioridades del sector.</t>
  </si>
  <si>
    <t>¿Se incluye el desarrollo de estadísticas sectoriales en las estrategias de desarrollo sectorial?</t>
  </si>
  <si>
    <t>Compruebe si el desarrollo de las estadísticas sectoriales se incluye en la estrategia y en los documentos políticos para los sectores, si existen, ya sea en general en el capítulo específico dedicado a las estadísticas o en un capítulo específico.</t>
  </si>
  <si>
    <t>¿Existe un plan de acción/hoja de ruta/programa de trabajo a medio plazo (de 4 a 5 años) relativo a la elaboración y difusión de estadísticas sectoriales?</t>
  </si>
  <si>
    <t>En general, dicho documento presenta una secuencia de actividades que deben llevarse a cabo a lo largo del período para el desarrollo de las estadísticas en el sector en términos de cobertura, mejora metodológica o puntualidad. Todos estos elementos deben considerarse aquí.</t>
  </si>
  <si>
    <t>¿Supervisa el desarrollo de las estadísticas sectoriales una organización nacional específica?</t>
  </si>
  <si>
    <t>También es importante mencionar cualquier acción que se haya llevado a cabo en relación con el seguimiento de los planes de acción sectoriales y, en particular, de las dedicadas al desarrollo de estadísticas en el sector (en concreto, la acción/plan/hoja de ruta/programa de trabajo a que se refiere la pregunta anterior). Este seguimiento puede realizarlo el ministerio sectorial o cualquier otro agente que participe en las estadísticas del sector.</t>
  </si>
  <si>
    <t>Documentos preparatorios para la ENDE, la ENDE, las políticas nacionales de desarrollo (estrategias de reducción de la pobreza), las estrategias sectoriales, todos los planes de acción conexos (anual y a medio plazo)</t>
  </si>
  <si>
    <t>Sí, pero insuficiente</t>
  </si>
  <si>
    <t>Sí, pero solo para estadísticas sectoriales clave</t>
  </si>
  <si>
    <t xml:space="preserve">Sí, pero de forma irregular </t>
  </si>
  <si>
    <t xml:space="preserve">Tema 2: Adecuación de los recursos a nivel sectorial (tanto el INE como el Ministerio) </t>
  </si>
  <si>
    <t>¿El número y la cualificación de los recursos humanos disponibles para el sector se corresponden con la carga de trabajo?</t>
  </si>
  <si>
    <t>¿Existe un plan de formación para mejorar los conocimientos especializados (igualdad de género) del personal que trabaja en las estadísticas del sector?</t>
  </si>
  <si>
    <t xml:space="preserve">La respuesta debe tener en cuenta el amplio contexto de recursos limitados para las funciones públicas en muchos países, si no en todos.
No hay ninguna referencia o recomendación internacional general al respecto; debe realizarse una evaluación basada en la información recabada de los productores de estadísticas sectoriales. Debe hacerse referencia a su número, a sus capacidades estadísticas y al reparto de responsabilidades entre ellos en lo que respecta a la elaboración y difusión de las estadísticas sectoriales. En la medida de lo posible, esta información también debe facilitarse por sexo. </t>
  </si>
  <si>
    <t>Comprobar la existencia de un plan de formación estadística. En su caso, describa las sesiones de formación realizadas en los dos últimos años. Comprobar si el INE imparte formación estadística a los agentes del sector. Si el INE no proporciona la formación dentro del sector, intente evaluar la coherencia del contenido con un plan de formación alternativo elaborado por el INE.
El plan de formación debe abordar la igualdad de acceso entre hombres y mujeres a las necesidades de formación identificadas a nivel sectorial.</t>
  </si>
  <si>
    <t xml:space="preserve">Entrevista con el jefe de la unidad INE y estadística de los productores de estadísticas sectoriales </t>
  </si>
  <si>
    <t>Sí, en un grado aceptable y con paridad de género</t>
  </si>
  <si>
    <t xml:space="preserve">Debería reforzarse (número, cualificación o paridad de género) </t>
  </si>
  <si>
    <t>Sí, existe un plan de formación eficaz con igualdad de acceso entre hombres y mujeres</t>
  </si>
  <si>
    <t>Solo sesiones de formación ad hoc o no abordar la igualdad de acceso de género en la práctica</t>
  </si>
  <si>
    <t>Q 2: Equipos e infraestructuras</t>
  </si>
  <si>
    <t>¿Son adecuados los recursos informáticos a nivel de los productores de estadísticas sectoriales que participan en la elaboración y difusión de estadísticas en el sector?</t>
  </si>
  <si>
    <t>Esto es, en cierta medida, subjetivo y debe debatirse con los agentes interesados. Esto debe abarcar los equipos y programas informáticos disponibles (incluidas las herramientas estadísticas específicas), las redes, así como el acceso al equipo por parte del personal.</t>
  </si>
  <si>
    <t>¿Es adecuada la infraestructura física en cualquiera de las agencias que participan en las estadísticas del sector?</t>
  </si>
  <si>
    <t>Esto debe incluir oficinas para albergar al personal (equilibrado desde el punto de vista del género), pero también otras instalaciones como la biblioteca, el almacenamiento seguro de datos y la comunicación...</t>
  </si>
  <si>
    <t>Suficiente</t>
  </si>
  <si>
    <t>Casi adecuada</t>
  </si>
  <si>
    <t>No adecuados</t>
  </si>
  <si>
    <t>¿La financiación es suficiente para llevar a cabo las actividades estadísticas del sector que se han planificado?</t>
  </si>
  <si>
    <t>Si existe un plan estadístico sectorial, comprobar si se ha aplicado plenamente durante el último ejercicio fiscal. En caso negativo, compruebe si las actividades estadísticas sectoriales se realizan de forma irregular, dependiendo de las cuestiones presupuestarias.</t>
  </si>
  <si>
    <t>¿Existen mecanismos de coordinación de donantes para las estadísticas sectoriales?</t>
  </si>
  <si>
    <t>Estos mecanismos mejoran la eficiencia y el impacto de la ayuda, orientándola hacia las principales prioridades; mejorar la cooperación y la coordinación con los agentes y prioridades locales. Para responder a la pregunta, será importante evaluar si los mecanismos de coordinación son o no operativos.</t>
  </si>
  <si>
    <t xml:space="preserve">Presupuesto, entrevista con el jefe de la unidad INE y estadística de los productores de estadísticas sectoriales </t>
  </si>
  <si>
    <t>No se dispone de información/no es pertinente</t>
  </si>
  <si>
    <t xml:space="preserve">Tema 3: Factores determinantes de la calidad de los datos a nivel sectorial </t>
  </si>
  <si>
    <t>¿Se validan los datos del sector con respecto a diferentes fuentes de datos?</t>
  </si>
  <si>
    <t>Se trata de un proceso general para comprobar la calidad de los datos existentes. Descríbase si se realizan tales comparaciones de datos y fuentes. El proceso debe llevarse a cabo para nuevas estadísticas cuando se elaboren, pero también con regularidad para todos los datos existentes.</t>
  </si>
  <si>
    <t>¿Se comprueban periódicamente las incoherencias en las series temporales o con los datos de los países vecinos?</t>
  </si>
  <si>
    <t>Se trata de un proceso general que tiene por objeto detectar incoherencias y comparabilidad de los datos. Indique si dichos controles se llevan a cabo periódicamente y por parte de todos los productores de estadísticas del sector.</t>
  </si>
  <si>
    <t>¿El personal que participa en la elaboración de las estadísticas sectoriales se basa en manuales/directrices/recomendaciones internos?</t>
  </si>
  <si>
    <t>Documentos del SNE</t>
  </si>
  <si>
    <t>Sí, pero no regularmente</t>
  </si>
  <si>
    <t>Sí, pero solo para algunos procesos o no incluye sistemáticamente la perspectiva de género</t>
  </si>
  <si>
    <t>Q 2: Imparcialidad y objetividad</t>
  </si>
  <si>
    <t>¿Existen procedimientos que garanticen la separación de las funciones estadísticas de las administrativas dentro de los demás productores de estadísticas sectoriales?</t>
  </si>
  <si>
    <t>Separar las funciones estadísticas de las administrativas es un requisito de los Principios Fundamentales de las Estadísticas Oficiales de las Naciones Unidas. Cuando las funciones estadísticas están separadas de las administrativas, garantiza que los datos se recopilan, tratan y notifican de manera objetiva y precisa; aumenta la confianza y la credibilidad de los datos producidos por la organización.</t>
  </si>
  <si>
    <t>¿Se publica información sobre los métodos y procedimientos utilizados para las estadísticas sectoriales en el sitio web del INE o en el sitio web de otros productores de estadísticas sectoriales?</t>
  </si>
  <si>
    <t>La información sobre métodos y herramientas es importante para el análisis de los datos por parte de los usuarios. Que esta información esté a disposición del público aumenta la transparencia y la confianza en la base científica y la objetividad de las estadísticas.</t>
  </si>
  <si>
    <t>¿Se publica con antelación un calendario de publicación de los principales productos estadísticos sectoriales?</t>
  </si>
  <si>
    <t>Especialmente en el caso de las estadísticas coyunturales, esto es importante para los usuarios y, por tanto, para el valor de las estadísticas. Es importante evaluar si existe un calendario de este tipo y si se respeta en la práctica.</t>
  </si>
  <si>
    <t>¿Tienen acceso todos los usuarios externos a nuevas estadísticas al mismo tiempo?</t>
  </si>
  <si>
    <t>Esto se refiere a la imparcialidad de las estadísticas, que ningún usuario tiene acceso preferente a los datos. Puede resultar difícil respetarlo en la práctica. No obstante, debe describirse cualquier esfuerzo por evitar la difusión preferente.</t>
  </si>
  <si>
    <t xml:space="preserve">Sitio web, Intervisión con el jefe de la unidad INE y estadística de los productores de estadísticas sectoriales </t>
  </si>
  <si>
    <t xml:space="preserve">No hay información disponible </t>
  </si>
  <si>
    <t>Sí, sobre todo</t>
  </si>
  <si>
    <t>Sí, pero no exhaustivo</t>
  </si>
  <si>
    <t>No siempre</t>
  </si>
  <si>
    <t>Q 3: Metodología y procedimientos estadísticos adecuados</t>
  </si>
  <si>
    <t>¿Se siguen definiciones y métodos internacionales para la elaboración de estadísticas sectoriales?</t>
  </si>
  <si>
    <t>Esto afecta tanto a la calidad como a la comparabilidad internacional.</t>
  </si>
  <si>
    <t>¿Existe un protocolo operativo y eficiente de intercambio de datos entre las unidades pertinentes (por ejemplo, escuelas, hospitales, estaciones sanitarias) hasta el nivel central (INE, Ministerio del Sector, otros productores de estadísticas sectoriales)?</t>
  </si>
  <si>
    <t>Esta cuestión es importante a varios niveles: eficiencia de la recogida de datos, puntualidad, exhaustividad de los datos, calidad de los datos. La coordinación y la buena comunicación son esenciales para un sistema operativo.</t>
  </si>
  <si>
    <t>¿Se consulta al INE antes de que otros productores de estadísticas sectoriales apliquen un nuevo cuestionario o una nueva base de datos con fines administrativos o estadísticos?</t>
  </si>
  <si>
    <t>Idealmente, esto se establece en la Ley de Estadística, pero también puede regularse a través de otros instrumentos. La hipótesis básica es que la consulta al INE puede influir en el diseño y la configuración de los sistemas de datos administrativos, lo que mejorará sustancialmente las posibilidades de utilizar dichos datos para las estadísticas. Comprobar si la fase anterior de los datos, por ejemplo, desde las instalaciones sanitarias hasta el INE o el Ministerio, se aplica con arreglo a un protocolo acordado por todos. Comprobar si el protocolo organiza de manera eficiente un intercambio seguro de información y si se aplica efectivamente.</t>
  </si>
  <si>
    <t>¿Existe un servicio específico dentro de los demás productores de estadísticas sectoriales o en el INE que promueva la aplicación de conceptos, definiciones y clasificaciones estándar a lo largo de toda la cadena de producción de las estadísticas sectoriales?</t>
  </si>
  <si>
    <t>Compruebe si el INE u otros productores de estadísticas sectoriales organizan formación, seminarios o preparan guías que apoyen la transferencia de conceptos y definiciones a las unidades informantes, como los centros de salud o las escuelas y otros centros educativos. En la mayoría de los casos, no existe ninguna organización que se ocupe de la aplicación de normas para las estadísticas fuera del INE.</t>
  </si>
  <si>
    <t xml:space="preserve">Informe de cumplimiento </t>
  </si>
  <si>
    <t xml:space="preserve"> Documentación de centros de investigación y universidades</t>
  </si>
  <si>
    <t>Sí parcialmente</t>
  </si>
  <si>
    <t>Sí, pero no operativo o ineficiente</t>
  </si>
  <si>
    <t>No siempre, sino la mayor parte del tiempo</t>
  </si>
  <si>
    <t>Sí, pero la promoción no es sistemática</t>
  </si>
  <si>
    <t>Q 4:  Exactitud y fiabilidad</t>
  </si>
  <si>
    <t>¿Se explican claramente las razones de las divergencias en las estimaciones oficiales del mismo indicador publicadas por distintos productores?</t>
  </si>
  <si>
    <t>Si coexisten varios valores para los mismos indicadores, aumenta la complejidad, así como el potencial de incoherencias, retrasos, incompletos, etc. Las razones de la divergencia entre diferentes valores del mismo indicador deben explicarse detalladamente a los usuarios externos a fin de evitar confusiones y malentendidos.</t>
  </si>
  <si>
    <t>¿Las estadísticas sectoriales están disponibles y se publican en un plazo razonable y siguen siendo pertinentes cuando se publican?</t>
  </si>
  <si>
    <t>Esto afecta principalmente a las encuestas y a los procesos estadísticos complejos. ¿Cuánto tiempo transcurre una vez finalizada la encuesta/operación antes de que se publiquen los resultados? ¿Los datos siguen siendo relevantes en el momento de su publicación?</t>
  </si>
  <si>
    <t>¿Participó o consultó al INE en la preparación y realización de las principales encuestas utilizadas en el sector?</t>
  </si>
  <si>
    <t xml:space="preserve">En su mayoría, el INE desempeña una función de coordinación. Por lo general, el INE también tiene el mejor conocimiento de las metodologías y las recomendaciones internacionales. La participación del INE es especialmente importante si las estadísticas se publican a través del mismo (el propio INE). También debe garantizar que se tengan debidamente en cuenta las cuestiones transversales, como el análisis de género. </t>
  </si>
  <si>
    <t>¿Se llevan a cabo las principales encuestas en el sector con la frecuencia suficiente para supervisar el desarrollo del sector?</t>
  </si>
  <si>
    <t>Se refiere a la periodicidad de las encuestas. Debe compararse con la periodicidad recomendada por las organizaciones de ámbito internacional (OMS, UNICEF, OIT, FAO, etc.).</t>
  </si>
  <si>
    <t>¿Los principales registros sectoriales abarcan todas las unidades pertinentes (por ejemplo, escuelas, hospitales, estaciones sanitarias) del sector y se actualizan periódicamente?</t>
  </si>
  <si>
    <t>La representatividad y la exhaustividad de las encuestas dependen fundamentalmente de la calidad y integridad de los registros utilizados para identificar las unidades que vayan a ser cubiertas por la encuesta o la recogida de datos administrativos.</t>
  </si>
  <si>
    <t>¿Existen controles y comprobaciones de calidad satisfactorios de los datos administrativos comunicados por las unidades del sector (por ejemplo, escuelas, hospitales, estaciones sanitarias)?</t>
  </si>
  <si>
    <t>La validación la lleva a cabo generalmente la organización que recoge los datos o la organización (principalmente INE) que utiliza datos de otras fuentes (administrativas) para compilar estadísticas oficiales.</t>
  </si>
  <si>
    <t xml:space="preserve">Entrevista, en particular con el servicio estadístico responsable
de 
Datos de las encuestas (encuesta demográfica y de salud — DHS, encuesta de agrupaciones de indicadores múltiples — MICS, encuesta sobre la productividad y la salud — RHS) </t>
  </si>
  <si>
    <t>Sí, pero no sistemáticamente</t>
  </si>
  <si>
    <t>No hay información disponible </t>
  </si>
  <si>
    <t>Sí, pero los datos son menos pertinentes cuando se publican o publican</t>
  </si>
  <si>
    <t>A veces</t>
  </si>
  <si>
    <t>Sí, pero no completa o no se actualiza periódicamente</t>
  </si>
  <si>
    <t xml:space="preserve">Sí, pero con algunas deficiencias </t>
  </si>
  <si>
    <t xml:space="preserve">Tema 4: Relaciones con los usuarios a nivel sectorial </t>
  </si>
  <si>
    <t>Q 1:  Pertinencia</t>
  </si>
  <si>
    <t>¿Existen procesos formales para consultar a los usuarios sobre sus necesidades estadísticas en el sector?</t>
  </si>
  <si>
    <t>Comprobar si existen procedimientos (por ejemplo, encuestas de usuarios, etc.) para identificar y definir a los usuarios en todos los ámbitos; o consejos nacionales de usuarios/grupos de trabajo en los que estén representados los principales usuarios; o invitación a comentarios de los usuarios sobre el contenido y la presentación de los resultados estadísticos. Comprobar también si los procedimientos están operativos. Especifique en los comentarios si los usuarios representan toda la diversidad de la sociedad (sexo, edad, origen étnico, etc.).</t>
  </si>
  <si>
    <t>¿Se llevan a cabo encuestas de satisfacción de los usuarios o estudios relacionados con las estadísticas sectoriales?</t>
  </si>
  <si>
    <t>Compruebe si existen encuestas de satisfacción de los usuarios y si se realizan periódicamente. También sería útil disponer de información sobre la tasa de respuesta y sobre cómo se utilizan los resultados de la encuesta.</t>
  </si>
  <si>
    <t>¿Existe un consejo o comité nacional de usuarios en el que estén representados los principales usuarios?</t>
  </si>
  <si>
    <t> Comprobar si existe tal organismo, si está operativo y evaluar el nivel de participación de los usuarios.</t>
  </si>
  <si>
    <t xml:space="preserve">Sí y los usuarios consultados representan toda la diversidad de la sociedad </t>
  </si>
  <si>
    <t>Sí, pero no están operativos o algunos usuarios no están adecuadamente representados</t>
  </si>
  <si>
    <t>Sí, pero de forma irregular</t>
  </si>
  <si>
    <t>¿Cuántos de los productos estadísticos del sector están disponibles a través de Internet y se ajustan a las recomendaciones internacionales en cuanto a su difusión?</t>
  </si>
  <si>
    <t>¿Los cuadros estadísticos suelen ir acompañados de una explicación (cómo deben utilizarse las estadísticas, indicadores de la información estadística conexa, etc.)?</t>
  </si>
  <si>
    <t>Comprobar si los datos difundidos se presentan de manera que se facilite la interpretación y las comparaciones.</t>
  </si>
  <si>
    <t xml:space="preserve">El umbral podría fijarse sobre la base de los principales indicadores que las organizaciones internacionales responsables (por ejemplo, OMS, OIT, PNUMA, ITO, PNUD) recomiendan elaborar periódicamente (o, alternativamente, sobre la base de los indicadores de los ODS pertinentes para el sector). Referencias principales: </t>
  </si>
  <si>
    <r>
      <rPr>
        <b/>
        <sz val="9"/>
        <rFont val="Arial"/>
        <family val="2"/>
      </rPr>
      <t>Salud:</t>
    </r>
    <r>
      <rPr>
        <u/>
        <sz val="9"/>
        <color theme="10"/>
        <rFont val="Arial"/>
        <family val="2"/>
      </rPr>
      <t xml:space="preserve">
https://www.who.int/data/gho/data/indicators</t>
    </r>
  </si>
  <si>
    <r>
      <rPr>
        <b/>
        <sz val="9"/>
        <rFont val="Arial"/>
        <family val="2"/>
      </rPr>
      <t>Educación:</t>
    </r>
    <r>
      <rPr>
        <u/>
        <sz val="9"/>
        <color theme="10"/>
        <rFont val="Arial"/>
        <family val="2"/>
      </rPr>
      <t xml:space="preserve">
https://uis.unesco.org/sites/default/files/documents/education-indicators-technical-guidelines-en_0.pdf</t>
    </r>
  </si>
  <si>
    <r>
      <rPr>
        <b/>
        <sz val="9"/>
        <rFont val="Arial"/>
        <family val="2"/>
      </rPr>
      <t>Trabajo y empleo:</t>
    </r>
    <r>
      <rPr>
        <u/>
        <sz val="9"/>
        <color theme="10"/>
        <rFont val="Arial"/>
        <family val="2"/>
      </rPr>
      <t xml:space="preserve">
https://ilostat.ilo.org/resources/concepts-and-definitions/description-labour-force-statistics/</t>
    </r>
  </si>
  <si>
    <t>(Indíquese el umbral aplicable en las observaciones, en particular si se apartan de las referencias internacionales mencionadas anteriormente)</t>
  </si>
  <si>
    <t xml:space="preserve">Entrevista con el jefe de la unidad INE y estadística de los productores de estadísticas sectoriales, publicaciones estadísticas, sitios web </t>
  </si>
  <si>
    <t>Se alcanza el umbral</t>
  </si>
  <si>
    <t>El umbral se alcanza en gran medida</t>
  </si>
  <si>
    <t>No cumplido</t>
  </si>
  <si>
    <t>Q 3: Aptitud para el servicio</t>
  </si>
  <si>
    <t>Indíquese si existe un servicio de asistencia (web, número de teléfono, correo electrónico específico, etc.) abierto a los usuarios o cualquier otra herramienta que permita a los usuarios de las estadísticas formular preguntas sobre datos y recibir respuestas de especialistas. El tiempo necesario para responder al usuario es también un aspecto importante que debe tenerse en cuenta. Como referencia, el servicio de asistencia a los usuarios de Eurostat se compromete a responder a la solicitud de los usuarios en un plazo de 2 días.</t>
  </si>
  <si>
    <t>¿Existen series largas para los indicadores clave del sector?</t>
  </si>
  <si>
    <t>Las series a largo plazo demuestran la calidad de la producción (homogeneidad de los métodos). Tres criterios de evaluación: el número de variables/indicadores con series largas, la longitud de la serie (mínimo 10 año + año de los últimos datos disponibles) y la continuidad de los métodos.</t>
  </si>
  <si>
    <t>Entrevista con el servicio de asistencia al usuario, manual de asistencia al usuario</t>
  </si>
  <si>
    <t>Sitio web, publicaciones</t>
  </si>
  <si>
    <t>Sí, en un plazo razonable en consonancia con las prácticas nacionales</t>
  </si>
  <si>
    <t>Sí, pero a veces tarde</t>
  </si>
  <si>
    <t>Sí, para todos los principales indicadores sectoriales</t>
  </si>
  <si>
    <t>Sí, para algunos de los principales indicadores sectoriales</t>
  </si>
  <si>
    <t>Parte 2. Evaluación de la calidad — a nivel de los indicadores</t>
  </si>
  <si>
    <t>INDICADOR 1: (por definir)</t>
  </si>
  <si>
    <t>La definición del indicador se ha armonizado dentro del país y solo hay una estimación nacional para él.</t>
  </si>
  <si>
    <t>Puede haber razones para que varios indicadores se solapen o estén estrechamente relacionados; sin embargo, esto a menudo indica una falta de coordinación. También es confuso para los usuarios. Si coexisten varias estimaciones de este indicador, los usuarios deben estar claramente informados de las razones que se esconden detrás de los diferentes valores.</t>
  </si>
  <si>
    <t>¿Se ajustan la definición, la metodología y las fuentes utilizadas para elaborar el indicador a las recomendaciones del organismo internacional responsable?</t>
  </si>
  <si>
    <t>Véase el sitio web de la organización responsable de las Naciones Unidas (por ejemplo, OMS para la salud, División de Población de las Naciones Unidas para la población, PNUMA para el medio ambiente, OMC para el comercio, ONU Mujeres para genero) para las recomendaciones internacionales sobre definiciones. Cuando proceda, también debe prestarse especial atención a la desagregación prevista en el indicador (incluido específicamente el sexo y la edad).</t>
  </si>
  <si>
    <t>Si la metodología ha cambiado en los últimos años, ¿se vuelven a calcular los cambios y las estimaciones antiguas con arreglo a la nueva metodología?</t>
  </si>
  <si>
    <t>Los cambios metodológicos no constituyen un problema en la medida en que los cambios se documenten, se expliquen adecuadamente a los usuarios, la metodología revisada se aplique a series o datos antiguos. No obstante, la nueva metodología debería mejorar la coherencia con las metodologías internacionales.</t>
  </si>
  <si>
    <t>¿Cuánto tiempo dura la serie temporal de este indicador?</t>
  </si>
  <si>
    <t>Comprobar si se trata de una producción única o una producción sostenible del indicador, bien integrada en el sistema de información sectorial. 10 años es una media aceptable para una serie temporal.</t>
  </si>
  <si>
    <t>¿Se ajusta la frecuencia de la producción de datos a las recomendaciones del organismo internacional responsable y a las necesidades de los principales usuarios?</t>
  </si>
  <si>
    <t>Véase el sitio web de la organización responsable de las Naciones Unidas (por ejemplo, OMS para la salud, División de Población de las Naciones Unidas para la población, PNUMA para el medio ambiente, ITO para el comercio, ONU Mujeres para genero...) para las recomendaciones y metodologías internacionales. Es importante que se aborden las necesidades clave de los usuarios, por ejemplo, mediante consultas o encuestas a los usuarios. El nivel de desagregación de los datos debe evaluarse en comparación con las normas internacionales.</t>
  </si>
  <si>
    <t>¿Es el indicador lo suficientemente oportuno para el uso que hacen los responsables nacionales de la toma de decisiones y otros usuarios externos (en particular, la UE)?</t>
  </si>
  <si>
    <t>¿Se publica el indicador con suficiente rapidez para ser pertinente para los procesos de toma de decisiones en el país y fuera de él (UE y otros usuarios clave)? ¿Hay fechas de publicación programadas y se respetan?</t>
  </si>
  <si>
    <t>¿El indicador está a disposición del público y es fácil de encontrar?</t>
  </si>
  <si>
    <t>¿Se publica el indicador en internet? ¿Es fácil encontrar los datos en el sitio web? ¿Se incluye en publicaciones clave del sector? ¿Se dispone de información metodológica (metadatos) en línea o en la documentación metodológica?</t>
  </si>
  <si>
    <t>Una sola</t>
  </si>
  <si>
    <t>No, pero hay un número limitado de estimaciones</t>
  </si>
  <si>
    <t xml:space="preserve"> Estimaciones múltiples</t>
  </si>
  <si>
    <t>Sí y el indicador está disagregado</t>
  </si>
  <si>
    <t>No en su totalidad</t>
  </si>
  <si>
    <t>Más de 10 años</t>
  </si>
  <si>
    <t>Entre 5 y 10 años</t>
  </si>
  <si>
    <t>Menos de 5 años</t>
  </si>
  <si>
    <t xml:space="preserve">Entrevista con el servicio estadístico responsable, informe de cumplimiento
 o 
 Datos de la encuesta </t>
  </si>
  <si>
    <t>Módulo 2 — Sector 2</t>
  </si>
  <si>
    <t>Módulo 2 — Sector 3</t>
  </si>
  <si>
    <t>Módulo 2 — Sector 4</t>
  </si>
  <si>
    <t>Módulo 2 — Sector 5</t>
  </si>
  <si>
    <t>Módulo 2 — Sector 6</t>
  </si>
  <si>
    <t>Módulo 2 — Sector 7</t>
  </si>
  <si>
    <t>Módulo 2 — Sector 8</t>
  </si>
  <si>
    <t>Módulo 2 — Sector 9</t>
  </si>
  <si>
    <t>Módulo 2 — Sector 10</t>
  </si>
  <si>
    <t>Resumen</t>
  </si>
  <si>
    <t>INDICADOR 2: (por definir)</t>
  </si>
  <si>
    <t>INDICADOR 3: (por definir)</t>
  </si>
  <si>
    <t>2.3.3</t>
  </si>
  <si>
    <t>2.3.4</t>
  </si>
  <si>
    <t>2.3.5</t>
  </si>
  <si>
    <t>2.3.6</t>
  </si>
  <si>
    <t>2.3.7</t>
  </si>
  <si>
    <t>Sectores/
Cuestiones de
 desarrollo</t>
  </si>
  <si>
    <t>Estadística correspondiente
 el sector,</t>
  </si>
  <si>
    <t>Productores de estadísticas
(SEN)</t>
  </si>
  <si>
    <t>Sobre Snapshot</t>
  </si>
  <si>
    <t xml:space="preserve">
Snapshot es una herramienta de fácil utilización desarrollada por Eurostat que proporciona a los países socios una evaluación concisa de la madurez de sus sistemas estadísticos y de la calidad de los indicadores clave. 
La herramienta traduce un complejo marco de calidad estadística en una evaluación clara y fácil de comprender del estado y el desarrollo de aspectos clave de los sistemas estadísticos. Puede utilizarse para analizar todo el Sistema Estadístico Nacional o sectores clave. 
La herramienta Snapshot se basaba originalmente en el Marco de Garantía de la Calidad del SEE, ajustado para tener en cuenta el contexto de las estadísticas en otras regiones del mundo. Durante los seis primeros meses de 2023, Eurostat trabajó en una nueva versión que mejora la cobertura de otros marcos internacionales, en particular los Principios Fundamentales de las Estadísticas Oficiales de las Naciones Unidas y el Marco Nacional de Garantía de la Calidad de las Naciones Unidas. La revisión también se benefició de la experiencia adquirida en África y América Latina. 
</t>
  </si>
  <si>
    <r>
      <t xml:space="preserve">La herramienta evalúa las dimensiones de calidad de las estadísticas, tales como: 
• el entorno institucional del Sistema Estadístico Nacional; 
• los procesos estadísticos; 
• los resultados estadísticos. 
El objetivo general es apoyar mejoras sostenibles en las estadísticas nacionales y sectoriales en los países socios, poniendo de relieve los puntos fuertes y débiles del sistema estadístico. Los resultados de «Snapshot» se resumen en gráficos que ponen directamente de relieve la fuerza o debilidad con respecto a dimensiones de calidad específicas. 
Esta versión de junio de 2023 de Snapshot también aporta más importancia a las cuestiones de diversidad y está disponible en tres lenguas (inglés, francés y español).  
Para más información sobre Snapshot, envíe un correo electrónico a </t>
    </r>
    <r>
      <rPr>
        <b/>
        <sz val="11"/>
        <color theme="1"/>
        <rFont val="Calibri"/>
        <family val="2"/>
        <scheme val="minor"/>
      </rPr>
      <t>estat-statistical-cooperation@ec.europa.eu</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</si>
</sst>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b/>
      <sz val="11"/>
      <color theme="1"/>
      <name val="Calibri"/>
      <family val="2"/>
      <scheme val="minor"/>
    </font>
    <font>
      <i/>
      <sz val="11"/>
      <color theme="1"/>
      <name val="Calibri"/>
      <family val="2"/>
      <scheme val="minor"/>
    </font>
    <font>
      <sz val="7"/>
      <color theme="1"/>
      <name val="Times New Roman"/>
      <family val="1"/>
    </font>
    <font>
      <u/>
      <sz val="11"/>
      <color theme="10"/>
      <name val="Calibri"/>
      <family val="2"/>
      <scheme val="minor"/>
    </font>
    <font>
      <sz val="10"/>
      <color theme="1"/>
      <name val="Arial"/>
      <family val="2"/>
    </font>
    <font>
      <b/>
      <sz val="20"/>
      <color theme="1"/>
      <name val="Arial"/>
      <family val="2"/>
    </font>
    <font>
      <b/>
      <sz val="9"/>
      <color rgb="FF000000"/>
      <name val="Arial"/>
      <family val="2"/>
    </font>
    <font>
      <b/>
      <sz val="9"/>
      <color theme="1"/>
      <name val="Arial"/>
      <family val="2"/>
    </font>
    <font>
      <sz val="9"/>
      <color theme="1"/>
      <name val="Arial"/>
      <family val="2"/>
    </font>
    <font>
      <sz val="9"/>
      <color rgb="FF000000"/>
      <name val="Arial"/>
      <family val="2"/>
    </font>
    <font>
      <b/>
      <sz val="10"/>
      <color theme="1"/>
      <name val="Arial"/>
      <family val="2"/>
    </font>
    <font>
      <i/>
      <sz val="9"/>
      <color theme="1"/>
      <name val="Arial"/>
      <family val="2"/>
    </font>
    <font>
      <sz val="10"/>
      <color rgb="FF000000"/>
      <name val="Arial"/>
      <family val="2"/>
    </font>
    <font>
      <sz val="9"/>
      <color rgb="FF202124"/>
      <name val="Arial"/>
      <family val="2"/>
    </font>
    <font>
      <sz val="11"/>
      <name val="Calibri"/>
      <family val="2"/>
      <scheme val="minor"/>
    </font>
    <font>
      <b/>
      <sz val="9"/>
      <name val="Arial"/>
      <family val="2"/>
    </font>
    <font>
      <b/>
      <sz val="10"/>
      <color rgb="FF000000"/>
      <name val="Arial"/>
      <family val="2"/>
    </font>
    <font>
      <sz val="10"/>
      <name val="Arial"/>
      <family val="2"/>
    </font>
    <font>
      <b/>
      <sz val="9"/>
      <color indexed="9"/>
      <name val="Arial"/>
      <family val="2"/>
    </font>
    <font>
      <b/>
      <sz val="9"/>
      <color indexed="30"/>
      <name val="Arial"/>
      <family val="2"/>
    </font>
    <font>
      <sz val="9"/>
      <name val="Arial"/>
      <family val="2"/>
    </font>
    <font>
      <vertAlign val="subscript"/>
      <sz val="9"/>
      <name val="Arial"/>
      <family val="2"/>
    </font>
    <font>
      <sz val="11"/>
      <color theme="4" tint="-0.249977111117893"/>
      <name val="Calibri"/>
      <family val="2"/>
      <scheme val="minor"/>
    </font>
    <font>
      <b/>
      <sz val="18"/>
      <color theme="0"/>
      <name val="Calibri"/>
      <family val="2"/>
      <scheme val="minor"/>
    </font>
    <font>
      <b/>
      <sz val="11"/>
      <color theme="4" tint="-0.249977111117893"/>
      <name val="Calibri"/>
      <family val="2"/>
      <scheme val="minor"/>
    </font>
    <font>
      <b/>
      <sz val="20"/>
      <color theme="0"/>
      <name val="Calibri"/>
      <family val="2"/>
      <scheme val="minor"/>
    </font>
    <font>
      <b/>
      <sz val="11"/>
      <color rgb="FF000000"/>
      <name val="Calibri"/>
      <family val="2"/>
      <scheme val="minor"/>
    </font>
    <font>
      <b/>
      <sz val="11"/>
      <color theme="5"/>
      <name val="Calibri"/>
      <family val="2"/>
      <scheme val="minor"/>
    </font>
    <font>
      <b/>
      <sz val="22"/>
      <color theme="5"/>
      <name val="Calibri"/>
      <family val="2"/>
      <scheme val="minor"/>
    </font>
    <font>
      <b/>
      <sz val="14"/>
      <color theme="5"/>
      <name val="Tahoma"/>
      <family val="2"/>
    </font>
    <font>
      <b/>
      <sz val="20"/>
      <color theme="4"/>
      <name val="Arial"/>
      <family val="2"/>
    </font>
    <font>
      <b/>
      <sz val="20"/>
      <color theme="5"/>
      <name val="Arial"/>
      <family val="2"/>
    </font>
    <font>
      <b/>
      <sz val="12"/>
      <color theme="0"/>
      <name val="Arial"/>
      <family val="2"/>
    </font>
    <font>
      <b/>
      <sz val="12"/>
      <color theme="4"/>
      <name val="Arial"/>
      <family val="2"/>
    </font>
    <font>
      <sz val="11"/>
      <color theme="1"/>
      <name val="Arial"/>
      <family val="2"/>
    </font>
    <font>
      <u/>
      <sz val="9"/>
      <color theme="10"/>
      <name val="Arial"/>
      <family val="2"/>
    </font>
    <font>
      <b/>
      <sz val="12"/>
      <color theme="5"/>
      <name val="Arial"/>
      <family val="2"/>
    </font>
    <font>
      <b/>
      <sz val="14"/>
      <name val="Arial"/>
      <family val="2"/>
    </font>
    <font>
      <b/>
      <sz val="11"/>
      <color theme="5"/>
      <name val="Arial"/>
      <family val="2"/>
    </font>
    <font>
      <b/>
      <sz val="20"/>
      <name val="Arial"/>
      <family val="2"/>
    </font>
    <font>
      <sz val="11"/>
      <color theme="1"/>
      <name val="Symbol"/>
      <family val="1"/>
      <charset val="2"/>
    </font>
    <font>
      <b/>
      <sz val="11"/>
      <color theme="4"/>
      <name val="Symbol"/>
      <family val="1"/>
      <charset val="2"/>
    </font>
    <font>
      <sz val="7"/>
      <color theme="4"/>
      <name val="Times New Roman"/>
      <family val="1"/>
    </font>
    <font>
      <b/>
      <sz val="7"/>
      <color theme="4"/>
      <name val="Times New Roman"/>
      <family val="1"/>
    </font>
    <font>
      <u/>
      <sz val="9"/>
      <color theme="8"/>
      <name val="Arial"/>
      <family val="2"/>
    </font>
    <font>
      <sz val="11"/>
      <color theme="0"/>
      <name val="Calibri"/>
      <family val="2"/>
      <scheme val="minor"/>
    </font>
    <font>
      <sz val="9"/>
      <color theme="0"/>
      <name val="Arial"/>
      <family val="2"/>
    </font>
  </fonts>
  <fills count="18">
    <fill>
      <patternFill patternType="none"/>
    </fill>
    <fill>
      <patternFill patternType="gray125"/>
    </fill>
    <fill>
      <patternFill patternType="solid">
        <fgColor rgb="FFB4C6E7"/>
        <bgColor indexed="64"/>
      </patternFill>
    </fill>
    <fill>
      <patternFill patternType="solid">
        <fgColor rgb="FF339966"/>
        <bgColor indexed="64"/>
      </patternFill>
    </fill>
    <fill>
      <patternFill patternType="solid">
        <fgColor rgb="FFFFCC00"/>
        <bgColor indexed="64"/>
      </patternFill>
    </fill>
    <fill>
      <patternFill patternType="solid">
        <fgColor rgb="FFFF0000"/>
        <bgColor indexed="64"/>
      </patternFill>
    </fill>
    <fill>
      <patternFill patternType="solid">
        <fgColor rgb="FFC0C0C0"/>
        <bgColor indexed="64"/>
      </patternFill>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rgb="FFF4B083"/>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5"/>
        <bgColor indexed="64"/>
      </patternFill>
    </fill>
    <fill>
      <patternFill patternType="solid">
        <fgColor theme="4"/>
        <bgColor indexed="64"/>
      </patternFill>
    </fill>
    <fill>
      <patternFill patternType="solid">
        <fgColor theme="0"/>
        <bgColor indexed="64"/>
      </patternFill>
    </fill>
    <fill>
      <patternFill patternType="solid">
        <fgColor theme="2" tint="-9.9978637043366805E-2"/>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top style="thick">
        <color indexed="8"/>
      </top>
      <bottom style="medium">
        <color theme="0"/>
      </bottom>
      <diagonal/>
    </border>
    <border>
      <left style="thin">
        <color theme="3"/>
      </left>
      <right style="thin">
        <color theme="3"/>
      </right>
      <top style="medium">
        <color indexed="8"/>
      </top>
      <bottom style="medium">
        <color theme="0"/>
      </bottom>
      <diagonal/>
    </border>
    <border>
      <left style="thin">
        <color theme="3"/>
      </left>
      <right style="thin">
        <color theme="3"/>
      </right>
      <top style="medium">
        <color indexed="8"/>
      </top>
      <bottom/>
      <diagonal/>
    </border>
    <border>
      <left style="medium">
        <color indexed="8"/>
      </left>
      <right/>
      <top style="medium">
        <color theme="0"/>
      </top>
      <bottom style="medium">
        <color indexed="8"/>
      </bottom>
      <diagonal/>
    </border>
    <border>
      <left style="thin">
        <color theme="3"/>
      </left>
      <right style="thin">
        <color theme="3"/>
      </right>
      <top style="medium">
        <color theme="0"/>
      </top>
      <bottom style="medium">
        <color theme="3"/>
      </bottom>
      <diagonal/>
    </border>
    <border>
      <left style="thin">
        <color theme="3"/>
      </left>
      <right style="thin">
        <color theme="3"/>
      </right>
      <top/>
      <bottom style="medium">
        <color theme="3"/>
      </bottom>
      <diagonal/>
    </border>
    <border>
      <left style="thin">
        <color theme="3"/>
      </left>
      <right style="thin">
        <color theme="3"/>
      </right>
      <top style="medium">
        <color theme="0"/>
      </top>
      <bottom/>
      <diagonal/>
    </border>
    <border>
      <left style="medium">
        <color indexed="8"/>
      </left>
      <right/>
      <top style="medium">
        <color indexed="8"/>
      </top>
      <bottom/>
      <diagonal/>
    </border>
    <border>
      <left style="thin">
        <color theme="3"/>
      </left>
      <right style="thin">
        <color theme="3"/>
      </right>
      <top/>
      <bottom/>
      <diagonal/>
    </border>
    <border>
      <left style="thin">
        <color theme="3"/>
      </left>
      <right/>
      <top/>
      <bottom/>
      <diagonal/>
    </border>
    <border>
      <left style="thin">
        <color theme="3"/>
      </left>
      <right style="thin">
        <color theme="3"/>
      </right>
      <top style="medium">
        <color theme="3"/>
      </top>
      <bottom style="hair">
        <color rgb="FFC0C0C0"/>
      </bottom>
      <diagonal/>
    </border>
    <border>
      <left/>
      <right style="medium">
        <color indexed="8"/>
      </right>
      <top style="medium">
        <color theme="3"/>
      </top>
      <bottom style="hair">
        <color rgb="FFC0C0C0"/>
      </bottom>
      <diagonal/>
    </border>
    <border>
      <left style="medium">
        <color indexed="8"/>
      </left>
      <right/>
      <top/>
      <bottom/>
      <diagonal/>
    </border>
    <border>
      <left style="thin">
        <color theme="3"/>
      </left>
      <right style="thin">
        <color theme="3"/>
      </right>
      <top style="hair">
        <color rgb="FFC0C0C0"/>
      </top>
      <bottom style="hair">
        <color rgb="FFC0C0C0"/>
      </bottom>
      <diagonal/>
    </border>
    <border>
      <left/>
      <right style="medium">
        <color indexed="8"/>
      </right>
      <top style="hair">
        <color rgb="FFC0C0C0"/>
      </top>
      <bottom style="hair">
        <color rgb="FFC0C0C0"/>
      </bottom>
      <diagonal/>
    </border>
    <border>
      <left style="thin">
        <color theme="3"/>
      </left>
      <right style="thin">
        <color theme="3"/>
      </right>
      <top style="hair">
        <color rgb="FFC0C0C0"/>
      </top>
      <bottom/>
      <diagonal/>
    </border>
    <border>
      <left/>
      <right style="medium">
        <color indexed="8"/>
      </right>
      <top style="hair">
        <color rgb="FFC0C0C0"/>
      </top>
      <bottom/>
      <diagonal/>
    </border>
    <border>
      <left style="thin">
        <color theme="3"/>
      </left>
      <right/>
      <top style="medium">
        <color indexed="8"/>
      </top>
      <bottom/>
      <diagonal/>
    </border>
    <border>
      <left style="thin">
        <color theme="3"/>
      </left>
      <right style="thin">
        <color theme="3"/>
      </right>
      <top style="medium">
        <color indexed="8"/>
      </top>
      <bottom style="hair">
        <color rgb="FFC0C0C0"/>
      </bottom>
      <diagonal/>
    </border>
    <border>
      <left/>
      <right style="medium">
        <color indexed="8"/>
      </right>
      <top style="medium">
        <color indexed="8"/>
      </top>
      <bottom style="hair">
        <color rgb="FFC0C0C0"/>
      </bottom>
      <diagonal/>
    </border>
    <border>
      <left/>
      <right style="medium">
        <color indexed="8"/>
      </right>
      <top/>
      <bottom/>
      <diagonal/>
    </border>
    <border>
      <left style="medium">
        <color indexed="8"/>
      </left>
      <right/>
      <top/>
      <bottom style="medium">
        <color theme="3"/>
      </bottom>
      <diagonal/>
    </border>
    <border>
      <left style="thin">
        <color theme="3"/>
      </left>
      <right style="thin">
        <color theme="3"/>
      </right>
      <top style="hair">
        <color rgb="FFC0C0C0"/>
      </top>
      <bottom style="medium">
        <color theme="3"/>
      </bottom>
      <diagonal/>
    </border>
    <border>
      <left/>
      <right style="medium">
        <color indexed="8"/>
      </right>
      <top style="hair">
        <color rgb="FFC0C0C0"/>
      </top>
      <bottom style="medium">
        <color theme="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3"/>
      </left>
      <right style="thin">
        <color theme="3"/>
      </right>
      <top style="thick">
        <color indexed="8"/>
      </top>
      <bottom/>
      <diagonal/>
    </border>
  </borders>
  <cellStyleXfs count="3">
    <xf numFmtId="0" fontId="0" fillId="0" borderId="0"/>
    <xf numFmtId="0" fontId="4" fillId="0" borderId="0" applyNumberFormat="0" applyFill="0" applyBorder="0" applyAlignment="0" applyProtection="0"/>
    <xf numFmtId="0" fontId="18" fillId="0" borderId="0"/>
  </cellStyleXfs>
  <cellXfs count="225">
    <xf numFmtId="0" fontId="0" fillId="0" borderId="0" xfId="0"/>
    <xf numFmtId="0" fontId="0" fillId="0" borderId="0" xfId="0" applyAlignment="1">
      <alignment horizontal="left" vertical="center"/>
    </xf>
    <xf numFmtId="0" fontId="0" fillId="0" borderId="0" xfId="0" applyAlignment="1">
      <alignment horizontal="left"/>
    </xf>
    <xf numFmtId="0" fontId="6" fillId="0" borderId="0" xfId="0" applyFont="1" applyAlignment="1">
      <alignment horizontal="center" vertical="center"/>
    </xf>
    <xf numFmtId="0" fontId="0" fillId="0" borderId="0" xfId="0" applyAlignment="1">
      <alignment horizontal="left" vertical="top"/>
    </xf>
    <xf numFmtId="0" fontId="0" fillId="0" borderId="0" xfId="0" applyAlignment="1">
      <alignment horizontal="left" vertical="top" wrapText="1"/>
    </xf>
    <xf numFmtId="0" fontId="10" fillId="3" borderId="0" xfId="0" applyFont="1" applyFill="1" applyAlignment="1">
      <alignment horizontal="left" vertical="top" wrapText="1"/>
    </xf>
    <xf numFmtId="0" fontId="10" fillId="4" borderId="0" xfId="0" applyFont="1" applyFill="1" applyAlignment="1">
      <alignment horizontal="left" vertical="top" wrapText="1"/>
    </xf>
    <xf numFmtId="0" fontId="10" fillId="5" borderId="0" xfId="0" applyFont="1" applyFill="1" applyAlignment="1">
      <alignment horizontal="left" vertical="top" wrapText="1"/>
    </xf>
    <xf numFmtId="0" fontId="10" fillId="6" borderId="0" xfId="0" applyFont="1" applyFill="1" applyAlignment="1">
      <alignment horizontal="left" vertical="top" wrapText="1"/>
    </xf>
    <xf numFmtId="0" fontId="10" fillId="8" borderId="0" xfId="0" applyFont="1" applyFill="1" applyAlignment="1">
      <alignment horizontal="left" vertical="top" wrapText="1"/>
    </xf>
    <xf numFmtId="9" fontId="10" fillId="3" borderId="0" xfId="0" applyNumberFormat="1" applyFont="1" applyFill="1" applyAlignment="1">
      <alignment horizontal="left" vertical="top" wrapText="1"/>
    </xf>
    <xf numFmtId="0" fontId="13" fillId="3" borderId="0" xfId="0" applyFont="1" applyFill="1" applyAlignment="1">
      <alignment horizontal="left" vertical="top" wrapText="1"/>
    </xf>
    <xf numFmtId="0" fontId="13" fillId="4" borderId="0" xfId="0" applyFont="1" applyFill="1" applyAlignment="1">
      <alignment horizontal="left" vertical="top" wrapText="1"/>
    </xf>
    <xf numFmtId="0" fontId="13" fillId="5" borderId="0" xfId="0" applyFont="1" applyFill="1" applyAlignment="1">
      <alignment horizontal="left" vertical="top" wrapText="1"/>
    </xf>
    <xf numFmtId="0" fontId="13" fillId="6" borderId="0" xfId="0" applyFont="1" applyFill="1" applyAlignment="1">
      <alignment horizontal="left" vertical="top" wrapText="1"/>
    </xf>
    <xf numFmtId="0" fontId="0" fillId="0" borderId="0" xfId="0" applyAlignment="1">
      <alignment vertical="top"/>
    </xf>
    <xf numFmtId="0" fontId="8" fillId="0" borderId="2" xfId="0" applyFont="1" applyBorder="1" applyAlignment="1">
      <alignment horizontal="center" vertical="center" textRotation="90" wrapText="1"/>
    </xf>
    <xf numFmtId="0" fontId="9" fillId="0" borderId="2" xfId="0" applyFont="1" applyBorder="1" applyAlignment="1">
      <alignment vertical="center" wrapText="1"/>
    </xf>
    <xf numFmtId="0" fontId="7" fillId="7" borderId="2" xfId="0" applyFont="1" applyFill="1" applyBorder="1" applyAlignment="1">
      <alignment horizontal="center" vertical="center" textRotation="90"/>
    </xf>
    <xf numFmtId="0" fontId="10" fillId="7" borderId="2" xfId="0" applyFont="1" applyFill="1" applyBorder="1" applyAlignment="1">
      <alignment vertical="center" wrapText="1"/>
    </xf>
    <xf numFmtId="0" fontId="8" fillId="0" borderId="2" xfId="0" applyFont="1" applyBorder="1" applyAlignment="1">
      <alignment horizontal="right" vertical="center" textRotation="90" wrapText="1"/>
    </xf>
    <xf numFmtId="0" fontId="9" fillId="0" borderId="2" xfId="0" applyFont="1" applyBorder="1" applyAlignment="1">
      <alignment horizontal="left" vertical="center" wrapText="1"/>
    </xf>
    <xf numFmtId="0" fontId="11" fillId="0" borderId="2" xfId="0" applyFont="1" applyBorder="1" applyAlignment="1">
      <alignment horizontal="center" vertical="center" textRotation="90"/>
    </xf>
    <xf numFmtId="0" fontId="17" fillId="7" borderId="2" xfId="0" applyFont="1" applyFill="1" applyBorder="1" applyAlignment="1">
      <alignment horizontal="center" vertical="center" textRotation="90"/>
    </xf>
    <xf numFmtId="0" fontId="17" fillId="7" borderId="2" xfId="0" applyFont="1" applyFill="1" applyBorder="1" applyAlignment="1">
      <alignment horizontal="center" vertical="center" textRotation="90" wrapText="1"/>
    </xf>
    <xf numFmtId="0" fontId="11" fillId="0" borderId="2" xfId="0" applyFont="1" applyBorder="1" applyAlignment="1">
      <alignment horizontal="center" vertical="center" textRotation="90" wrapText="1"/>
    </xf>
    <xf numFmtId="0" fontId="8" fillId="0" borderId="2" xfId="0" applyFont="1" applyBorder="1" applyAlignment="1">
      <alignment horizontal="center" vertical="center" textRotation="90"/>
    </xf>
    <xf numFmtId="0" fontId="9" fillId="0" borderId="4" xfId="0" applyFont="1" applyBorder="1" applyAlignment="1">
      <alignment vertical="center" wrapText="1"/>
    </xf>
    <xf numFmtId="0" fontId="10" fillId="3" borderId="0" xfId="0" applyFont="1" applyFill="1" applyAlignment="1">
      <alignment vertical="center" wrapText="1"/>
    </xf>
    <xf numFmtId="0" fontId="10" fillId="4" borderId="0" xfId="0" applyFont="1" applyFill="1" applyAlignment="1">
      <alignment vertical="center" wrapText="1"/>
    </xf>
    <xf numFmtId="0" fontId="10" fillId="5" borderId="0" xfId="0" applyFont="1" applyFill="1" applyAlignment="1">
      <alignment vertical="center" wrapText="1"/>
    </xf>
    <xf numFmtId="0" fontId="10" fillId="6" borderId="0" xfId="0" applyFont="1" applyFill="1" applyAlignment="1">
      <alignment vertical="center" wrapText="1"/>
    </xf>
    <xf numFmtId="0" fontId="10" fillId="8" borderId="0" xfId="0" applyFont="1" applyFill="1" applyAlignment="1">
      <alignment vertical="center" wrapText="1"/>
    </xf>
    <xf numFmtId="0" fontId="13" fillId="3" borderId="0" xfId="0" applyFont="1" applyFill="1" applyAlignment="1">
      <alignment vertical="center" wrapText="1"/>
    </xf>
    <xf numFmtId="0" fontId="13" fillId="5" borderId="0" xfId="0" applyFont="1" applyFill="1" applyAlignment="1">
      <alignment vertical="center" wrapText="1"/>
    </xf>
    <xf numFmtId="0" fontId="13" fillId="6" borderId="0" xfId="0" applyFont="1" applyFill="1" applyAlignment="1">
      <alignment vertical="center" wrapText="1"/>
    </xf>
    <xf numFmtId="0" fontId="9" fillId="9" borderId="2" xfId="0" applyFont="1" applyFill="1" applyBorder="1" applyAlignment="1">
      <alignment vertical="center" wrapText="1"/>
    </xf>
    <xf numFmtId="0" fontId="5" fillId="9" borderId="2" xfId="0" applyFont="1" applyFill="1" applyBorder="1" applyAlignment="1">
      <alignment vertical="center" wrapText="1"/>
    </xf>
    <xf numFmtId="0" fontId="10" fillId="9" borderId="2" xfId="0" applyFont="1" applyFill="1" applyBorder="1" applyAlignment="1">
      <alignment vertical="center" wrapText="1"/>
    </xf>
    <xf numFmtId="0" fontId="18" fillId="0" borderId="0" xfId="2"/>
    <xf numFmtId="0" fontId="21" fillId="0" borderId="20" xfId="2" applyFont="1" applyBorder="1" applyAlignment="1">
      <alignment vertical="center" wrapText="1"/>
    </xf>
    <xf numFmtId="0" fontId="21" fillId="0" borderId="22" xfId="2" applyFont="1" applyBorder="1" applyAlignment="1">
      <alignment vertical="center" wrapText="1"/>
    </xf>
    <xf numFmtId="0" fontId="21" fillId="0" borderId="23" xfId="2" applyFont="1" applyBorder="1" applyAlignment="1">
      <alignment vertical="center" wrapText="1"/>
    </xf>
    <xf numFmtId="0" fontId="21" fillId="0" borderId="25" xfId="2" applyFont="1" applyBorder="1" applyAlignment="1">
      <alignment vertical="center" wrapText="1"/>
    </xf>
    <xf numFmtId="0" fontId="21" fillId="0" borderId="26" xfId="2" applyFont="1" applyBorder="1" applyAlignment="1">
      <alignment vertical="center" wrapText="1"/>
    </xf>
    <xf numFmtId="0" fontId="21" fillId="0" borderId="27" xfId="2" applyFont="1" applyBorder="1" applyAlignment="1">
      <alignment vertical="center" wrapText="1"/>
    </xf>
    <xf numFmtId="0" fontId="21" fillId="0" borderId="28" xfId="2" applyFont="1" applyBorder="1" applyAlignment="1">
      <alignment vertical="center" wrapText="1"/>
    </xf>
    <xf numFmtId="0" fontId="21" fillId="0" borderId="30" xfId="2" applyFont="1" applyBorder="1" applyAlignment="1">
      <alignment vertical="center" wrapText="1"/>
    </xf>
    <xf numFmtId="0" fontId="21" fillId="0" borderId="31" xfId="2" applyFont="1" applyBorder="1" applyAlignment="1">
      <alignment vertical="center" wrapText="1"/>
    </xf>
    <xf numFmtId="0" fontId="21" fillId="0" borderId="32" xfId="2" applyFont="1" applyBorder="1" applyAlignment="1">
      <alignment vertical="center" wrapText="1"/>
    </xf>
    <xf numFmtId="0" fontId="16" fillId="0" borderId="31" xfId="2" applyFont="1" applyBorder="1" applyAlignment="1">
      <alignment vertical="center" wrapText="1"/>
    </xf>
    <xf numFmtId="0" fontId="16" fillId="0" borderId="27" xfId="2" applyFont="1" applyBorder="1" applyAlignment="1">
      <alignment vertical="center" wrapText="1"/>
    </xf>
    <xf numFmtId="0" fontId="21" fillId="0" borderId="34" xfId="2" applyFont="1" applyBorder="1" applyAlignment="1">
      <alignment vertical="center" wrapText="1"/>
    </xf>
    <xf numFmtId="0" fontId="9" fillId="9" borderId="2" xfId="0"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horizontal="left"/>
    </xf>
    <xf numFmtId="0" fontId="27" fillId="10" borderId="2" xfId="0" applyFont="1" applyFill="1" applyBorder="1" applyAlignment="1">
      <alignment horizontal="center" vertical="center" wrapText="1"/>
    </xf>
    <xf numFmtId="0" fontId="35" fillId="0" borderId="0" xfId="0" applyFont="1"/>
    <xf numFmtId="0" fontId="35" fillId="0" borderId="0" xfId="0" applyFont="1" applyAlignment="1">
      <alignment horizontal="left" vertical="top" wrapText="1"/>
    </xf>
    <xf numFmtId="0" fontId="35" fillId="0" borderId="0" xfId="0" applyFont="1" applyAlignment="1">
      <alignment horizontal="left" vertical="center" wrapText="1"/>
    </xf>
    <xf numFmtId="0" fontId="35" fillId="0" borderId="0" xfId="0" applyFont="1" applyAlignment="1">
      <alignment horizontal="left" vertical="top"/>
    </xf>
    <xf numFmtId="46" fontId="35" fillId="0" borderId="0" xfId="0" applyNumberFormat="1" applyFont="1" applyAlignment="1">
      <alignment horizontal="left" vertical="top" wrapText="1"/>
    </xf>
    <xf numFmtId="0" fontId="35" fillId="0" borderId="0" xfId="0" applyFont="1" applyAlignment="1">
      <alignment vertical="center"/>
    </xf>
    <xf numFmtId="0" fontId="35" fillId="0" borderId="0" xfId="0" applyFont="1" applyAlignment="1">
      <alignment wrapText="1"/>
    </xf>
    <xf numFmtId="0" fontId="36" fillId="0" borderId="10" xfId="1" applyFont="1" applyBorder="1" applyAlignment="1">
      <alignment vertical="center" wrapText="1"/>
    </xf>
    <xf numFmtId="0" fontId="16" fillId="17" borderId="2" xfId="0" applyFont="1" applyFill="1" applyBorder="1" applyAlignment="1">
      <alignment horizontal="center" vertical="center"/>
    </xf>
    <xf numFmtId="0" fontId="16" fillId="17" borderId="2"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17" borderId="2" xfId="0" applyFont="1" applyFill="1" applyBorder="1" applyAlignment="1">
      <alignment horizontal="center" vertical="center"/>
    </xf>
    <xf numFmtId="0" fontId="36" fillId="0" borderId="2" xfId="1" applyFont="1" applyBorder="1" applyAlignment="1">
      <alignment vertical="center" wrapText="1"/>
    </xf>
    <xf numFmtId="0" fontId="7" fillId="7" borderId="2" xfId="0" applyFont="1" applyFill="1" applyBorder="1" applyAlignment="1">
      <alignment horizontal="center" vertical="center" textRotation="90" wrapText="1"/>
    </xf>
    <xf numFmtId="0" fontId="7" fillId="17" borderId="11" xfId="0" applyFont="1" applyFill="1" applyBorder="1" applyAlignment="1">
      <alignment horizontal="center" vertical="center"/>
    </xf>
    <xf numFmtId="0" fontId="14" fillId="0" borderId="2" xfId="0" applyFont="1" applyBorder="1" applyAlignment="1">
      <alignment vertical="center" wrapText="1"/>
    </xf>
    <xf numFmtId="0" fontId="14" fillId="9" borderId="2" xfId="0" applyFont="1" applyFill="1" applyBorder="1" applyAlignment="1">
      <alignment vertical="center" wrapText="1"/>
    </xf>
    <xf numFmtId="0" fontId="9" fillId="9" borderId="4" xfId="0" applyFont="1" applyFill="1" applyBorder="1" applyAlignment="1">
      <alignment vertical="center" wrapText="1"/>
    </xf>
    <xf numFmtId="0" fontId="35" fillId="0" borderId="36" xfId="0" applyFont="1" applyBorder="1"/>
    <xf numFmtId="0" fontId="9" fillId="0" borderId="11" xfId="0" applyFont="1" applyBorder="1" applyAlignment="1">
      <alignment vertical="center" wrapText="1"/>
    </xf>
    <xf numFmtId="0" fontId="13" fillId="4" borderId="0" xfId="0" applyFont="1" applyFill="1" applyAlignment="1">
      <alignment vertical="center" wrapText="1"/>
    </xf>
    <xf numFmtId="0" fontId="9" fillId="6" borderId="37" xfId="0" applyFont="1" applyFill="1" applyBorder="1" applyAlignment="1">
      <alignment horizontal="center" vertical="center" wrapText="1"/>
    </xf>
    <xf numFmtId="0" fontId="9" fillId="6" borderId="37" xfId="0" applyFont="1" applyFill="1" applyBorder="1" applyAlignment="1">
      <alignment vertical="center" wrapText="1"/>
    </xf>
    <xf numFmtId="0" fontId="7" fillId="17" borderId="4" xfId="0" applyFont="1" applyFill="1" applyBorder="1" applyAlignment="1">
      <alignment horizontal="center" vertical="center" wrapText="1"/>
    </xf>
    <xf numFmtId="0" fontId="8" fillId="0" borderId="37" xfId="0" applyFont="1" applyBorder="1" applyAlignment="1">
      <alignment horizontal="center" vertical="center" textRotation="90" wrapText="1"/>
    </xf>
    <xf numFmtId="0" fontId="7" fillId="7" borderId="37" xfId="0" applyFont="1" applyFill="1" applyBorder="1" applyAlignment="1">
      <alignment horizontal="center" vertical="center" textRotation="90"/>
    </xf>
    <xf numFmtId="0" fontId="21" fillId="0" borderId="38" xfId="1" applyFont="1" applyBorder="1" applyAlignment="1">
      <alignment vertical="center" wrapText="1"/>
    </xf>
    <xf numFmtId="0" fontId="9" fillId="0" borderId="38" xfId="0" applyFont="1" applyBorder="1" applyAlignment="1">
      <alignment vertical="center" wrapText="1"/>
    </xf>
    <xf numFmtId="0" fontId="40" fillId="0" borderId="0" xfId="0" applyFont="1" applyAlignment="1">
      <alignment vertical="center"/>
    </xf>
    <xf numFmtId="0" fontId="15" fillId="0" borderId="0" xfId="0" applyFont="1"/>
    <xf numFmtId="0" fontId="46" fillId="0" borderId="0" xfId="0" applyFont="1"/>
    <xf numFmtId="0" fontId="47" fillId="0" borderId="0" xfId="0" applyFont="1" applyAlignment="1">
      <alignment horizontal="left" vertical="top" wrapText="1"/>
    </xf>
    <xf numFmtId="0" fontId="9" fillId="0" borderId="2" xfId="0" applyFont="1" applyBorder="1" applyAlignment="1" applyProtection="1">
      <alignment horizontal="center" vertical="center" wrapText="1"/>
      <protection locked="0"/>
    </xf>
    <xf numFmtId="0" fontId="9" fillId="0" borderId="2" xfId="0" applyFont="1" applyBorder="1" applyAlignment="1" applyProtection="1">
      <alignment horizontal="left" vertical="center" wrapText="1"/>
      <protection locked="0"/>
    </xf>
    <xf numFmtId="0" fontId="9" fillId="0" borderId="2" xfId="0" applyFont="1" applyBorder="1" applyAlignment="1" applyProtection="1">
      <alignment vertical="center" wrapText="1"/>
      <protection locked="0"/>
    </xf>
    <xf numFmtId="0" fontId="9" fillId="0" borderId="2" xfId="0" applyFont="1" applyBorder="1" applyAlignment="1" applyProtection="1">
      <alignment horizontal="left" vertical="top" wrapText="1"/>
      <protection locked="0"/>
    </xf>
    <xf numFmtId="0" fontId="10" fillId="7" borderId="2" xfId="0" applyFont="1" applyFill="1" applyBorder="1" applyAlignment="1" applyProtection="1">
      <alignment vertical="center" wrapText="1"/>
      <protection locked="0"/>
    </xf>
    <xf numFmtId="0" fontId="10" fillId="7" borderId="2" xfId="0" applyFont="1" applyFill="1" applyBorder="1" applyAlignment="1" applyProtection="1">
      <alignment horizontal="left" vertical="center" wrapText="1"/>
      <protection locked="0"/>
    </xf>
    <xf numFmtId="0" fontId="10" fillId="7" borderId="2" xfId="0" applyFont="1" applyFill="1" applyBorder="1" applyAlignment="1" applyProtection="1">
      <alignment horizontal="left" vertical="top" wrapText="1"/>
      <protection locked="0"/>
    </xf>
    <xf numFmtId="0" fontId="14" fillId="0" borderId="2" xfId="0" applyFont="1" applyBorder="1" applyAlignment="1" applyProtection="1">
      <alignment vertical="center" wrapText="1"/>
      <protection locked="0"/>
    </xf>
    <xf numFmtId="0" fontId="14" fillId="0" borderId="2" xfId="0" applyFont="1" applyBorder="1" applyAlignment="1" applyProtection="1">
      <alignment horizontal="left" vertical="center" wrapText="1"/>
      <protection locked="0"/>
    </xf>
    <xf numFmtId="0" fontId="35" fillId="0" borderId="2" xfId="0" applyFont="1" applyBorder="1" applyAlignment="1" applyProtection="1">
      <alignment horizontal="left" vertical="top" wrapText="1"/>
      <protection locked="0"/>
    </xf>
    <xf numFmtId="0" fontId="9" fillId="0" borderId="4" xfId="0" applyFont="1" applyBorder="1" applyAlignment="1" applyProtection="1">
      <alignment vertical="center" wrapText="1"/>
      <protection locked="0"/>
    </xf>
    <xf numFmtId="0" fontId="9" fillId="0" borderId="4" xfId="0" applyFont="1" applyBorder="1" applyAlignment="1" applyProtection="1">
      <alignment horizontal="left" vertical="center" wrapText="1"/>
      <protection locked="0"/>
    </xf>
    <xf numFmtId="0" fontId="9" fillId="7" borderId="2" xfId="0" applyFont="1" applyFill="1" applyBorder="1" applyAlignment="1" applyProtection="1">
      <alignment vertical="center" wrapText="1"/>
      <protection locked="0"/>
    </xf>
    <xf numFmtId="0" fontId="35" fillId="0" borderId="2" xfId="0" applyFont="1" applyBorder="1" applyAlignment="1" applyProtection="1">
      <alignment horizontal="center" vertical="center" wrapText="1"/>
      <protection locked="0"/>
    </xf>
    <xf numFmtId="0" fontId="35" fillId="0" borderId="2"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0" fillId="0" borderId="0" xfId="0" applyAlignment="1">
      <alignment horizontal="left" wrapText="1"/>
    </xf>
    <xf numFmtId="0" fontId="0" fillId="0" borderId="0" xfId="0" applyAlignment="1">
      <alignment wrapText="1"/>
    </xf>
    <xf numFmtId="0" fontId="0" fillId="0" borderId="0" xfId="0" applyAlignment="1">
      <alignment horizontal="justify" vertical="top" wrapText="1"/>
    </xf>
    <xf numFmtId="0" fontId="0" fillId="0" borderId="0" xfId="0"/>
    <xf numFmtId="0" fontId="24" fillId="13" borderId="5" xfId="0" applyFont="1" applyFill="1" applyBorder="1" applyAlignment="1">
      <alignment horizontal="center" vertical="center"/>
    </xf>
    <xf numFmtId="0" fontId="24" fillId="13" borderId="3" xfId="0" applyFont="1" applyFill="1" applyBorder="1" applyAlignment="1">
      <alignment horizontal="center" vertical="center"/>
    </xf>
    <xf numFmtId="0" fontId="0" fillId="0" borderId="0" xfId="0" applyAlignment="1">
      <alignment horizontal="left" vertical="top" wrapText="1"/>
    </xf>
    <xf numFmtId="0" fontId="2" fillId="0" borderId="2" xfId="0" applyFont="1" applyBorder="1" applyAlignment="1">
      <alignment horizontal="left" vertical="top"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4" fillId="0" borderId="7" xfId="1" applyBorder="1" applyAlignment="1">
      <alignment horizontal="left" vertical="top" wrapText="1"/>
    </xf>
    <xf numFmtId="0" fontId="4" fillId="0" borderId="1" xfId="1" applyBorder="1" applyAlignment="1">
      <alignment horizontal="left" vertical="top" wrapText="1"/>
    </xf>
    <xf numFmtId="0" fontId="4" fillId="0" borderId="8" xfId="1" applyBorder="1" applyAlignment="1">
      <alignment horizontal="left" vertical="top" wrapText="1"/>
    </xf>
    <xf numFmtId="0" fontId="0" fillId="0" borderId="0" xfId="0" applyAlignment="1">
      <alignment horizontal="center" vertical="center"/>
    </xf>
    <xf numFmtId="0" fontId="0" fillId="0" borderId="4" xfId="0" applyBorder="1" applyAlignment="1">
      <alignment horizontal="left" vertical="top" wrapText="1"/>
    </xf>
    <xf numFmtId="0" fontId="4" fillId="0" borderId="5" xfId="1" applyBorder="1" applyAlignment="1">
      <alignment horizontal="left" vertical="top" wrapText="1"/>
    </xf>
    <xf numFmtId="0" fontId="0" fillId="0" borderId="3" xfId="0" applyBorder="1" applyAlignment="1">
      <alignment horizontal="left" vertical="top"/>
    </xf>
    <xf numFmtId="0" fontId="0" fillId="0" borderId="6" xfId="0" applyBorder="1" applyAlignment="1">
      <alignment horizontal="left" vertical="top"/>
    </xf>
    <xf numFmtId="0" fontId="0" fillId="0" borderId="3" xfId="0" applyBorder="1" applyAlignment="1">
      <alignment horizontal="center" vertical="center"/>
    </xf>
    <xf numFmtId="0" fontId="1" fillId="0" borderId="1" xfId="0" applyFont="1" applyBorder="1" applyAlignment="1">
      <alignment horizontal="left" vertical="center"/>
    </xf>
    <xf numFmtId="0" fontId="0" fillId="0" borderId="2" xfId="0" applyBorder="1" applyAlignment="1">
      <alignment horizontal="center" vertical="center" wrapText="1"/>
    </xf>
    <xf numFmtId="0" fontId="2" fillId="0" borderId="3" xfId="0" applyFont="1" applyBorder="1" applyAlignment="1">
      <alignment horizontal="left" vertical="center"/>
    </xf>
    <xf numFmtId="0" fontId="4" fillId="0" borderId="0" xfId="1" applyAlignment="1">
      <alignment horizontal="left" vertical="center" wrapText="1"/>
    </xf>
    <xf numFmtId="0" fontId="25" fillId="0" borderId="1" xfId="0" applyFont="1" applyBorder="1" applyAlignment="1">
      <alignment horizontal="left" vertical="center"/>
    </xf>
    <xf numFmtId="0" fontId="41"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4" fillId="13" borderId="0" xfId="0" applyFont="1" applyFill="1" applyAlignment="1">
      <alignment horizontal="center" vertical="center"/>
    </xf>
    <xf numFmtId="0" fontId="34" fillId="7" borderId="8" xfId="0" applyFont="1" applyFill="1" applyBorder="1" applyAlignment="1">
      <alignment horizontal="left" vertical="center" wrapText="1"/>
    </xf>
    <xf numFmtId="0" fontId="34" fillId="7" borderId="11" xfId="0" applyFont="1" applyFill="1" applyBorder="1" applyAlignment="1">
      <alignment horizontal="left" vertical="center" wrapText="1"/>
    </xf>
    <xf numFmtId="0" fontId="34" fillId="7" borderId="7" xfId="0" applyFont="1" applyFill="1" applyBorder="1" applyAlignment="1">
      <alignment horizontal="left" vertical="center" wrapText="1"/>
    </xf>
    <xf numFmtId="0" fontId="12" fillId="0" borderId="0" xfId="0" applyFont="1" applyAlignment="1">
      <alignment horizontal="center" vertical="center" wrapText="1"/>
    </xf>
    <xf numFmtId="0" fontId="31" fillId="0" borderId="0" xfId="0" applyFont="1" applyAlignment="1">
      <alignment horizontal="center" vertical="center"/>
    </xf>
    <xf numFmtId="0" fontId="33" fillId="15" borderId="37" xfId="0" applyFont="1" applyFill="1" applyBorder="1" applyAlignment="1">
      <alignment vertical="center"/>
    </xf>
    <xf numFmtId="0" fontId="33" fillId="15" borderId="36" xfId="0" applyFont="1" applyFill="1" applyBorder="1" applyAlignment="1">
      <alignment vertical="center"/>
    </xf>
    <xf numFmtId="0" fontId="33" fillId="15" borderId="38" xfId="0" applyFont="1" applyFill="1" applyBorder="1" applyAlignment="1">
      <alignment vertical="center"/>
    </xf>
    <xf numFmtId="0" fontId="34" fillId="0" borderId="9" xfId="0" applyFont="1" applyBorder="1" applyAlignment="1">
      <alignment vertical="center"/>
    </xf>
    <xf numFmtId="0" fontId="34" fillId="0" borderId="0" xfId="0" applyFont="1" applyAlignment="1">
      <alignment vertical="center"/>
    </xf>
    <xf numFmtId="0" fontId="5" fillId="0" borderId="3" xfId="0" applyFont="1" applyBorder="1" applyAlignment="1">
      <alignment vertical="center"/>
    </xf>
    <xf numFmtId="0" fontId="5" fillId="0" borderId="0" xfId="0" applyFont="1" applyAlignment="1">
      <alignment vertical="center"/>
    </xf>
    <xf numFmtId="0" fontId="9" fillId="0" borderId="2" xfId="0" applyFont="1" applyBorder="1" applyAlignment="1" applyProtection="1">
      <alignment horizontal="left" vertical="top" wrapText="1"/>
      <protection locked="0"/>
    </xf>
    <xf numFmtId="0" fontId="34" fillId="0" borderId="3" xfId="0" applyFont="1" applyBorder="1" applyAlignment="1">
      <alignment vertical="center"/>
    </xf>
    <xf numFmtId="0" fontId="34" fillId="0" borderId="7" xfId="0" applyFont="1" applyBorder="1" applyAlignment="1">
      <alignment vertical="center"/>
    </xf>
    <xf numFmtId="0" fontId="34" fillId="0" borderId="1" xfId="0" applyFont="1" applyBorder="1" applyAlignment="1">
      <alignment vertical="center"/>
    </xf>
    <xf numFmtId="0" fontId="34" fillId="0" borderId="7" xfId="0" applyFont="1" applyBorder="1" applyAlignment="1">
      <alignment vertical="center" wrapText="1"/>
    </xf>
    <xf numFmtId="0" fontId="34" fillId="0" borderId="1" xfId="0" applyFont="1" applyBorder="1" applyAlignment="1">
      <alignment vertical="center" wrapText="1"/>
    </xf>
    <xf numFmtId="0" fontId="35" fillId="0" borderId="3" xfId="0" applyFont="1" applyBorder="1"/>
    <xf numFmtId="0" fontId="33" fillId="15" borderId="7" xfId="0" applyFont="1" applyFill="1" applyBorder="1" applyAlignment="1">
      <alignment vertical="center"/>
    </xf>
    <xf numFmtId="0" fontId="33" fillId="15" borderId="1" xfId="0" applyFont="1" applyFill="1" applyBorder="1" applyAlignment="1">
      <alignment vertical="center"/>
    </xf>
    <xf numFmtId="0" fontId="33" fillId="15" borderId="8" xfId="0" applyFont="1" applyFill="1" applyBorder="1" applyAlignment="1">
      <alignment vertical="center"/>
    </xf>
    <xf numFmtId="0" fontId="5" fillId="0" borderId="9" xfId="0" applyFont="1" applyBorder="1" applyAlignment="1">
      <alignment vertical="center"/>
    </xf>
    <xf numFmtId="0" fontId="33" fillId="15" borderId="0" xfId="0" applyFont="1" applyFill="1" applyAlignment="1">
      <alignment vertical="center"/>
    </xf>
    <xf numFmtId="0" fontId="33" fillId="15" borderId="5" xfId="0" applyFont="1" applyFill="1" applyBorder="1" applyAlignment="1">
      <alignment vertical="center"/>
    </xf>
    <xf numFmtId="0" fontId="33" fillId="15" borderId="3" xfId="0" applyFont="1" applyFill="1" applyBorder="1" applyAlignment="1">
      <alignment vertical="center"/>
    </xf>
    <xf numFmtId="0" fontId="33" fillId="15" borderId="6" xfId="0" applyFont="1" applyFill="1" applyBorder="1" applyAlignment="1">
      <alignment vertical="center"/>
    </xf>
    <xf numFmtId="0" fontId="34" fillId="0" borderId="37" xfId="0" applyFont="1" applyBorder="1" applyAlignment="1">
      <alignment vertical="center" wrapText="1"/>
    </xf>
    <xf numFmtId="0" fontId="34" fillId="0" borderId="36" xfId="0" applyFont="1" applyBorder="1" applyAlignment="1">
      <alignment vertical="center"/>
    </xf>
    <xf numFmtId="0" fontId="0" fillId="0" borderId="0" xfId="0" applyAlignment="1">
      <alignment horizontal="left" vertical="center" wrapText="1"/>
    </xf>
    <xf numFmtId="0" fontId="26" fillId="14" borderId="0" xfId="0" applyFont="1" applyFill="1" applyAlignment="1">
      <alignment horizontal="center" vertical="top" wrapText="1"/>
    </xf>
    <xf numFmtId="0" fontId="0" fillId="0" borderId="0" xfId="0" applyAlignment="1">
      <alignment horizontal="left" wrapText="1"/>
    </xf>
    <xf numFmtId="0" fontId="1" fillId="0" borderId="0" xfId="0" applyFont="1" applyAlignment="1">
      <alignment horizontal="left" vertical="top" wrapText="1"/>
    </xf>
    <xf numFmtId="0" fontId="28" fillId="0" borderId="1" xfId="0" applyFont="1" applyBorder="1" applyAlignment="1">
      <alignment horizontal="left" vertical="top" wrapText="1"/>
    </xf>
    <xf numFmtId="0" fontId="0" fillId="0" borderId="2" xfId="0" applyBorder="1" applyAlignment="1">
      <alignment horizontal="justify" vertical="top" wrapText="1"/>
    </xf>
    <xf numFmtId="0" fontId="28" fillId="0" borderId="1" xfId="0" applyFont="1" applyBorder="1" applyAlignment="1">
      <alignment horizontal="left" vertical="top"/>
    </xf>
    <xf numFmtId="0" fontId="27" fillId="10" borderId="2" xfId="0" applyFont="1" applyFill="1" applyBorder="1" applyAlignment="1">
      <alignment horizontal="center" vertical="center" wrapText="1"/>
    </xf>
    <xf numFmtId="0" fontId="0" fillId="0" borderId="2" xfId="0" applyBorder="1" applyAlignment="1">
      <alignment horizontal="center" vertical="top"/>
    </xf>
    <xf numFmtId="0" fontId="0" fillId="0" borderId="2" xfId="0" applyBorder="1" applyAlignment="1">
      <alignment horizontal="center" vertical="top" wrapText="1"/>
    </xf>
    <xf numFmtId="0" fontId="2" fillId="0" borderId="2" xfId="0" applyFont="1" applyBorder="1" applyAlignment="1">
      <alignment horizontal="left" vertical="center" wrapText="1"/>
    </xf>
    <xf numFmtId="0" fontId="19" fillId="12" borderId="12" xfId="2" applyFont="1" applyFill="1" applyBorder="1" applyAlignment="1">
      <alignment horizontal="center" vertical="center" wrapText="1"/>
    </xf>
    <xf numFmtId="0" fontId="19" fillId="12" borderId="15" xfId="2" applyFont="1" applyFill="1" applyBorder="1" applyAlignment="1">
      <alignment horizontal="center" vertical="center" wrapText="1"/>
    </xf>
    <xf numFmtId="0" fontId="19" fillId="12" borderId="13" xfId="2" applyFont="1" applyFill="1" applyBorder="1" applyAlignment="1">
      <alignment horizontal="center" vertical="center" wrapText="1"/>
    </xf>
    <xf numFmtId="0" fontId="19" fillId="12" borderId="16" xfId="2" applyFont="1" applyFill="1" applyBorder="1" applyAlignment="1">
      <alignment horizontal="center" vertical="center" wrapText="1"/>
    </xf>
    <xf numFmtId="0" fontId="19" fillId="12" borderId="18" xfId="2" applyFont="1" applyFill="1" applyBorder="1" applyAlignment="1">
      <alignment horizontal="center" vertical="center" wrapText="1"/>
    </xf>
    <xf numFmtId="0" fontId="20" fillId="11" borderId="19" xfId="2" applyFont="1" applyFill="1" applyBorder="1" applyAlignment="1">
      <alignment vertical="center" wrapText="1"/>
    </xf>
    <xf numFmtId="0" fontId="21" fillId="11" borderId="24" xfId="2" applyFont="1" applyFill="1" applyBorder="1" applyAlignment="1">
      <alignment vertical="center" wrapText="1"/>
    </xf>
    <xf numFmtId="0" fontId="21" fillId="0" borderId="20" xfId="2" applyFont="1" applyBorder="1" applyAlignment="1">
      <alignment vertical="center" wrapText="1"/>
    </xf>
    <xf numFmtId="0" fontId="21" fillId="0" borderId="21" xfId="2" applyFont="1" applyBorder="1" applyAlignment="1">
      <alignment vertical="center" wrapText="1"/>
    </xf>
    <xf numFmtId="0" fontId="19" fillId="12" borderId="39" xfId="2" applyFont="1" applyFill="1" applyBorder="1" applyAlignment="1">
      <alignment horizontal="center" vertical="center" wrapText="1"/>
    </xf>
    <xf numFmtId="0" fontId="19" fillId="12" borderId="17" xfId="2" applyFont="1" applyFill="1" applyBorder="1" applyAlignment="1">
      <alignment horizontal="center" vertical="center" wrapText="1"/>
    </xf>
    <xf numFmtId="0" fontId="19" fillId="12" borderId="14" xfId="2" applyFont="1" applyFill="1" applyBorder="1" applyAlignment="1">
      <alignment horizontal="center" vertical="center" wrapText="1"/>
    </xf>
    <xf numFmtId="0" fontId="21" fillId="0" borderId="30" xfId="2" applyFont="1" applyBorder="1" applyAlignment="1">
      <alignment vertical="center" wrapText="1"/>
    </xf>
    <xf numFmtId="0" fontId="21" fillId="0" borderId="25" xfId="2" applyFont="1" applyBorder="1" applyAlignment="1">
      <alignment vertical="center" wrapText="1"/>
    </xf>
    <xf numFmtId="0" fontId="21" fillId="0" borderId="14" xfId="2" applyFont="1" applyBorder="1" applyAlignment="1">
      <alignment vertical="center" wrapText="1"/>
    </xf>
    <xf numFmtId="0" fontId="21" fillId="0" borderId="29" xfId="2" applyFont="1" applyBorder="1" applyAlignment="1">
      <alignment vertical="center" wrapText="1"/>
    </xf>
    <xf numFmtId="0" fontId="21" fillId="0" borderId="27" xfId="2" applyFont="1" applyBorder="1" applyAlignment="1">
      <alignment vertical="center" wrapText="1"/>
    </xf>
    <xf numFmtId="0" fontId="21" fillId="11" borderId="33" xfId="2" applyFont="1" applyFill="1" applyBorder="1" applyAlignment="1">
      <alignment vertical="center" wrapText="1"/>
    </xf>
    <xf numFmtId="0" fontId="21" fillId="0" borderId="34" xfId="2" applyFont="1" applyBorder="1" applyAlignment="1">
      <alignment vertical="center" wrapText="1"/>
    </xf>
    <xf numFmtId="0" fontId="16" fillId="0" borderId="31" xfId="2" applyFont="1" applyBorder="1" applyAlignment="1">
      <alignment vertical="center" wrapText="1"/>
    </xf>
    <xf numFmtId="0" fontId="16" fillId="0" borderId="35" xfId="2" applyFont="1" applyBorder="1" applyAlignment="1">
      <alignment vertical="center" wrapText="1"/>
    </xf>
    <xf numFmtId="0" fontId="39" fillId="0" borderId="0" xfId="0" applyFont="1" applyAlignment="1" applyProtection="1">
      <alignment wrapText="1"/>
      <protection locked="0"/>
    </xf>
    <xf numFmtId="0" fontId="9" fillId="0" borderId="2" xfId="0" applyFont="1" applyBorder="1" applyAlignment="1" applyProtection="1">
      <alignment horizontal="center" vertical="center" wrapText="1"/>
      <protection locked="0"/>
    </xf>
    <xf numFmtId="0" fontId="37" fillId="0" borderId="0" xfId="0" applyFont="1" applyAlignment="1">
      <alignment wrapText="1"/>
    </xf>
    <xf numFmtId="0" fontId="38" fillId="16" borderId="0" xfId="0" applyFont="1" applyFill="1" applyAlignment="1">
      <alignment horizontal="center" vertical="center"/>
    </xf>
    <xf numFmtId="0" fontId="37" fillId="0" borderId="0" xfId="0" applyFont="1"/>
    <xf numFmtId="0" fontId="35" fillId="0" borderId="0" xfId="0" applyFont="1" applyAlignment="1">
      <alignment vertical="center" wrapText="1"/>
    </xf>
    <xf numFmtId="0" fontId="35" fillId="0" borderId="0" xfId="0" applyFont="1"/>
    <xf numFmtId="0" fontId="33" fillId="14" borderId="37" xfId="0" applyFont="1" applyFill="1" applyBorder="1" applyAlignment="1">
      <alignment vertical="center"/>
    </xf>
    <xf numFmtId="0" fontId="33" fillId="14" borderId="36" xfId="0" applyFont="1" applyFill="1" applyBorder="1" applyAlignment="1">
      <alignment vertical="center"/>
    </xf>
    <xf numFmtId="0" fontId="33" fillId="14" borderId="38" xfId="0" applyFont="1" applyFill="1" applyBorder="1" applyAlignment="1">
      <alignment vertical="center"/>
    </xf>
    <xf numFmtId="0" fontId="10" fillId="7" borderId="2" xfId="0" applyFont="1" applyFill="1" applyBorder="1" applyAlignment="1" applyProtection="1">
      <alignment horizontal="center" vertical="center" wrapText="1"/>
      <protection locked="0"/>
    </xf>
    <xf numFmtId="0" fontId="32" fillId="0" borderId="0" xfId="0" applyFont="1" applyAlignment="1">
      <alignment horizontal="center" vertical="center"/>
    </xf>
    <xf numFmtId="0" fontId="9" fillId="0" borderId="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8" fillId="0" borderId="4" xfId="0" applyFont="1" applyBorder="1" applyAlignment="1">
      <alignment horizontal="center" vertical="center" textRotation="90"/>
    </xf>
    <xf numFmtId="0" fontId="8" fillId="0" borderId="10" xfId="0" applyFont="1" applyBorder="1" applyAlignment="1">
      <alignment horizontal="center" vertical="center" textRotation="90"/>
    </xf>
    <xf numFmtId="0" fontId="8" fillId="0" borderId="11" xfId="0" applyFont="1" applyBorder="1" applyAlignment="1">
      <alignment horizontal="center" vertical="center" textRotation="90"/>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9" borderId="4"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40" fillId="0" borderId="0" xfId="0" applyFont="1" applyAlignment="1">
      <alignment horizontal="center" vertical="center"/>
    </xf>
  </cellXfs>
  <cellStyles count="3">
    <cellStyle name="Hyperlink" xfId="1" builtinId="8"/>
    <cellStyle name="Normal" xfId="0" builtinId="0"/>
    <cellStyle name="Normal 2" xfId="2" xr:uid="{31D4143A-C1E6-4BEB-943F-100E7B120ACD}"/>
  </cellStyles>
  <dxfs count="93">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s>
  <tableStyles count="0" defaultTableStyle="TableStyleMedium2" defaultPivotStyle="PivotStyleLight16"/>
  <colors>
    <mruColors>
      <color rgb="FFFFCC00"/>
      <color rgb="FF3399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t>Módulo 1 - Resultados globales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(Resumen!$A$6,Resumen!$A$10,Resumen!$A$14,Resumen!$A$19,Resumen!$A$26)</c:f>
              <c:strCache>
                <c:ptCount val="5"/>
                <c:pt idx="0">
                  <c:v>Tema 1: Estrategia por país en materia de estadísticas</c:v>
                </c:pt>
                <c:pt idx="1">
                  <c:v>Tema 2: Organización del servicio nacional de seguridad</c:v>
                </c:pt>
                <c:pt idx="2">
                  <c:v>Tema 3: Adecuación de los recursos</c:v>
                </c:pt>
                <c:pt idx="3">
                  <c:v>Tema 4: Factores determinantes de la calidad de los datos</c:v>
                </c:pt>
                <c:pt idx="4">
                  <c:v>Tema 5: Relaciones con los usuarios </c:v>
                </c:pt>
              </c:strCache>
            </c:strRef>
          </c:cat>
          <c:val>
            <c:numRef>
              <c:f>(Resumen!$B$6,Resumen!$B$10,Resumen!$B$14,Resumen!$B$19,Resumen!$B$26)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F8F-49AA-958D-3B0EED74769C}"/>
            </c:ext>
          </c:extLst>
        </c:ser>
        <c:ser>
          <c:idx val="1"/>
          <c:order val="1"/>
          <c:spPr>
            <a:solidFill>
              <a:srgbClr val="FFC000"/>
            </a:solidFill>
            <a:ln>
              <a:noFill/>
            </a:ln>
            <a:effectLst/>
          </c:spPr>
          <c:invertIfNegative val="0"/>
          <c:cat>
            <c:strRef>
              <c:f>(Resumen!$A$6,Resumen!$A$10,Resumen!$A$14,Resumen!$A$19,Resumen!$A$26)</c:f>
              <c:strCache>
                <c:ptCount val="5"/>
                <c:pt idx="0">
                  <c:v>Tema 1: Estrategia por país en materia de estadísticas</c:v>
                </c:pt>
                <c:pt idx="1">
                  <c:v>Tema 2: Organización del servicio nacional de seguridad</c:v>
                </c:pt>
                <c:pt idx="2">
                  <c:v>Tema 3: Adecuación de los recursos</c:v>
                </c:pt>
                <c:pt idx="3">
                  <c:v>Tema 4: Factores determinantes de la calidad de los datos</c:v>
                </c:pt>
                <c:pt idx="4">
                  <c:v>Tema 5: Relaciones con los usuarios </c:v>
                </c:pt>
              </c:strCache>
            </c:strRef>
          </c:cat>
          <c:val>
            <c:numRef>
              <c:f>(Resumen!$C$6,Resumen!$C$10,Resumen!$C$14,Resumen!$C$19,Resumen!$C$26)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F8F-49AA-958D-3B0EED74769C}"/>
            </c:ext>
          </c:extLst>
        </c:ser>
        <c:ser>
          <c:idx val="2"/>
          <c:order val="2"/>
          <c:spPr>
            <a:solidFill>
              <a:srgbClr val="FF0000"/>
            </a:solidFill>
            <a:ln>
              <a:noFill/>
            </a:ln>
            <a:effectLst/>
          </c:spPr>
          <c:invertIfNegative val="0"/>
          <c:cat>
            <c:strRef>
              <c:f>(Resumen!$A$6,Resumen!$A$10,Resumen!$A$14,Resumen!$A$19,Resumen!$A$26)</c:f>
              <c:strCache>
                <c:ptCount val="5"/>
                <c:pt idx="0">
                  <c:v>Tema 1: Estrategia por país en materia de estadísticas</c:v>
                </c:pt>
                <c:pt idx="1">
                  <c:v>Tema 2: Organización del servicio nacional de seguridad</c:v>
                </c:pt>
                <c:pt idx="2">
                  <c:v>Tema 3: Adecuación de los recursos</c:v>
                </c:pt>
                <c:pt idx="3">
                  <c:v>Tema 4: Factores determinantes de la calidad de los datos</c:v>
                </c:pt>
                <c:pt idx="4">
                  <c:v>Tema 5: Relaciones con los usuarios </c:v>
                </c:pt>
              </c:strCache>
            </c:strRef>
          </c:cat>
          <c:val>
            <c:numRef>
              <c:f>(Resumen!$D$6,Resumen!$D$10,Resumen!$D$14,Resumen!$D$19,Resumen!$D$26)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AF8F-49AA-958D-3B0EED74769C}"/>
            </c:ext>
          </c:extLst>
        </c:ser>
        <c:ser>
          <c:idx val="3"/>
          <c:order val="3"/>
          <c:spPr>
            <a:solidFill>
              <a:srgbClr val="C0C0C0"/>
            </a:solidFill>
            <a:ln>
              <a:noFill/>
            </a:ln>
            <a:effectLst/>
          </c:spPr>
          <c:invertIfNegative val="0"/>
          <c:cat>
            <c:strRef>
              <c:f>(Resumen!$A$6,Resumen!$A$10,Resumen!$A$14,Resumen!$A$19,Resumen!$A$26)</c:f>
              <c:strCache>
                <c:ptCount val="5"/>
                <c:pt idx="0">
                  <c:v>Tema 1: Estrategia por país en materia de estadísticas</c:v>
                </c:pt>
                <c:pt idx="1">
                  <c:v>Tema 2: Organización del servicio nacional de seguridad</c:v>
                </c:pt>
                <c:pt idx="2">
                  <c:v>Tema 3: Adecuación de los recursos</c:v>
                </c:pt>
                <c:pt idx="3">
                  <c:v>Tema 4: Factores determinantes de la calidad de los datos</c:v>
                </c:pt>
                <c:pt idx="4">
                  <c:v>Tema 5: Relaciones con los usuarios </c:v>
                </c:pt>
              </c:strCache>
            </c:strRef>
          </c:cat>
          <c:val>
            <c:numRef>
              <c:f>(Resumen!$E$6,Resumen!$E$10,Resumen!$E$14,Resumen!$E$19,Resumen!$E$26)</c:f>
              <c:numCache>
                <c:formatCode>General</c:formatCode>
                <c:ptCount val="5"/>
                <c:pt idx="0">
                  <c:v>9</c:v>
                </c:pt>
                <c:pt idx="1">
                  <c:v>13</c:v>
                </c:pt>
                <c:pt idx="2">
                  <c:v>11</c:v>
                </c:pt>
                <c:pt idx="3">
                  <c:v>18</c:v>
                </c:pt>
                <c:pt idx="4">
                  <c:v>7</c:v>
                </c:pt>
              </c:numCache>
            </c:numRef>
          </c:val>
          <c:extLst>
            <c:ext xmlns:c16="http://schemas.microsoft.com/office/drawing/2014/chart" uri="{C3380CC4-5D6E-409C-BE32-E72D297353CC}">
              <c16:uniqueId val="{00000003-AF8F-49AA-958D-3B0EED74769C}"/>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Resumen!$B$204</c:f>
          <c:strCache>
            <c:ptCount val="1"/>
            <c:pt idx="0">
              <c:v>Módulo 2 — Sector 7 - Resultados globales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(Resumen!$A$207,Resumen!$A$211,Resumen!$A$216,Resumen!$A$222,Resumen!$A$227)</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(Resumen!$B$207,Resumen!$B$211,Resumen!$B$216,Resumen!$B$222,Resumen!$B$227)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EE70-4E0C-8F80-E8F116AD043D}"/>
            </c:ext>
          </c:extLst>
        </c:ser>
        <c:ser>
          <c:idx val="1"/>
          <c:order val="1"/>
          <c:spPr>
            <a:solidFill>
              <a:srgbClr val="FFC000"/>
            </a:solidFill>
            <a:ln>
              <a:noFill/>
            </a:ln>
            <a:effectLst/>
          </c:spPr>
          <c:invertIfNegative val="0"/>
          <c:cat>
            <c:strRef>
              <c:f>(Resumen!$A$207,Resumen!$A$211,Resumen!$A$216,Resumen!$A$222,Resumen!$A$227)</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(Resumen!$C$207,Resumen!$C$211,Resumen!$C$216,Resumen!$C$222,Resumen!$C$227)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EE70-4E0C-8F80-E8F116AD043D}"/>
            </c:ext>
          </c:extLst>
        </c:ser>
        <c:ser>
          <c:idx val="2"/>
          <c:order val="2"/>
          <c:spPr>
            <a:solidFill>
              <a:srgbClr val="FF0000"/>
            </a:solidFill>
            <a:ln>
              <a:noFill/>
            </a:ln>
            <a:effectLst/>
          </c:spPr>
          <c:invertIfNegative val="0"/>
          <c:cat>
            <c:strRef>
              <c:f>(Resumen!$A$207,Resumen!$A$211,Resumen!$A$216,Resumen!$A$222,Resumen!$A$227)</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(Resumen!$D$207,Resumen!$D$211,Resumen!$D$216,Resumen!$D$222,Resumen!$D$227)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EE70-4E0C-8F80-E8F116AD043D}"/>
            </c:ext>
          </c:extLst>
        </c:ser>
        <c:ser>
          <c:idx val="3"/>
          <c:order val="3"/>
          <c:spPr>
            <a:solidFill>
              <a:srgbClr val="C0C0C0"/>
            </a:solidFill>
            <a:ln>
              <a:noFill/>
            </a:ln>
            <a:effectLst/>
          </c:spPr>
          <c:invertIfNegative val="0"/>
          <c:cat>
            <c:strRef>
              <c:f>(Resumen!$A$207,Resumen!$A$211,Resumen!$A$216,Resumen!$A$222,Resumen!$A$227)</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(Resumen!$E$207,Resumen!$E$211,Resumen!$E$216,Resumen!$E$222,Resumen!$E$227)</c:f>
              <c:numCache>
                <c:formatCode>General</c:formatCode>
                <c:ptCount val="5"/>
                <c:pt idx="0">
                  <c:v>8</c:v>
                </c:pt>
                <c:pt idx="1">
                  <c:v>5</c:v>
                </c:pt>
                <c:pt idx="2">
                  <c:v>16</c:v>
                </c:pt>
                <c:pt idx="3">
                  <c:v>7</c:v>
                </c:pt>
                <c:pt idx="4">
                  <c:v>21</c:v>
                </c:pt>
              </c:numCache>
            </c:numRef>
          </c:val>
          <c:extLst>
            <c:ext xmlns:c16="http://schemas.microsoft.com/office/drawing/2014/chart" uri="{C3380CC4-5D6E-409C-BE32-E72D297353CC}">
              <c16:uniqueId val="{0000000B-EE70-4E0C-8F80-E8F116AD043D}"/>
            </c:ext>
          </c:extLst>
        </c:ser>
        <c:ser>
          <c:idx val="4"/>
          <c:order val="4"/>
          <c:spPr>
            <a:solidFill>
              <a:schemeClr val="accent5"/>
            </a:solidFill>
            <a:ln>
              <a:noFill/>
            </a:ln>
            <a:effectLst/>
          </c:spPr>
          <c:invertIfNegative val="0"/>
          <c:cat>
            <c:strRef>
              <c:f>(Resumen!$A$207,Resumen!$A$211,Resumen!$A$216,Resumen!$A$222,Resumen!$A$227)</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(Resumen!$F$207,Resumen!$F$211,Resumen!$F$216,Resumen!$F$222,Resumen!$F$227)</c:f>
              <c:numCache>
                <c:formatCode>General</c:formatCode>
                <c:ptCount val="5"/>
              </c:numCache>
            </c:numRef>
          </c:val>
          <c:extLst>
            <c:ext xmlns:c16="http://schemas.microsoft.com/office/drawing/2014/chart" uri="{C3380CC4-5D6E-409C-BE32-E72D297353CC}">
              <c16:uniqueId val="{00000008-E01A-4D09-A54C-623A5DF6F6CF}"/>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Resumen!$B$233</c:f>
          <c:strCache>
            <c:ptCount val="1"/>
            <c:pt idx="0">
              <c:v>Módulo 2 — Sector 8 - Resultados globales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(Resumen!$A$236,Resumen!$A$240,Resumen!$A$245,Resumen!$A$251,Resumen!$A$256)</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(Resumen!$B$236,Resumen!$B$240,Resumen!$B$245,Resumen!$B$251,Resumen!$B$256)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23B3-4CF5-9415-507FE4ACE7FC}"/>
            </c:ext>
          </c:extLst>
        </c:ser>
        <c:ser>
          <c:idx val="1"/>
          <c:order val="1"/>
          <c:spPr>
            <a:solidFill>
              <a:srgbClr val="FFCC00"/>
            </a:solidFill>
            <a:ln>
              <a:noFill/>
            </a:ln>
            <a:effectLst/>
          </c:spPr>
          <c:invertIfNegative val="0"/>
          <c:cat>
            <c:strRef>
              <c:f>(Resumen!$A$236,Resumen!$A$240,Resumen!$A$245,Resumen!$A$251,Resumen!$A$256)</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(Resumen!$C$236,Resumen!$C$240,Resumen!$C$245,Resumen!$C$251,Resumen!$C$256)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23B3-4CF5-9415-507FE4ACE7FC}"/>
            </c:ext>
          </c:extLst>
        </c:ser>
        <c:ser>
          <c:idx val="2"/>
          <c:order val="2"/>
          <c:spPr>
            <a:solidFill>
              <a:srgbClr val="FF0000"/>
            </a:solidFill>
            <a:ln>
              <a:noFill/>
            </a:ln>
            <a:effectLst/>
          </c:spPr>
          <c:invertIfNegative val="0"/>
          <c:cat>
            <c:strRef>
              <c:f>(Resumen!$A$236,Resumen!$A$240,Resumen!$A$245,Resumen!$A$251,Resumen!$A$256)</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(Resumen!$D$236,Resumen!$D$240,Resumen!$D$245,Resumen!$D$251,Resumen!$D$256)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23B3-4CF5-9415-507FE4ACE7FC}"/>
            </c:ext>
          </c:extLst>
        </c:ser>
        <c:ser>
          <c:idx val="3"/>
          <c:order val="3"/>
          <c:spPr>
            <a:solidFill>
              <a:srgbClr val="C0C0C0"/>
            </a:solidFill>
            <a:ln>
              <a:noFill/>
            </a:ln>
            <a:effectLst/>
          </c:spPr>
          <c:invertIfNegative val="0"/>
          <c:cat>
            <c:strRef>
              <c:f>(Resumen!$A$236,Resumen!$A$240,Resumen!$A$245,Resumen!$A$251,Resumen!$A$256)</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(Resumen!$E$236,Resumen!$E$240,Resumen!$E$245,Resumen!$E$251,Resumen!$E$256)</c:f>
              <c:numCache>
                <c:formatCode>General</c:formatCode>
                <c:ptCount val="5"/>
                <c:pt idx="0">
                  <c:v>8</c:v>
                </c:pt>
                <c:pt idx="1">
                  <c:v>5</c:v>
                </c:pt>
                <c:pt idx="2">
                  <c:v>16</c:v>
                </c:pt>
                <c:pt idx="3">
                  <c:v>7</c:v>
                </c:pt>
                <c:pt idx="4">
                  <c:v>21</c:v>
                </c:pt>
              </c:numCache>
            </c:numRef>
          </c:val>
          <c:extLst>
            <c:ext xmlns:c16="http://schemas.microsoft.com/office/drawing/2014/chart" uri="{C3380CC4-5D6E-409C-BE32-E72D297353CC}">
              <c16:uniqueId val="{0000000B-23B3-4CF5-9415-507FE4ACE7FC}"/>
            </c:ext>
          </c:extLst>
        </c:ser>
        <c:ser>
          <c:idx val="4"/>
          <c:order val="4"/>
          <c:spPr>
            <a:solidFill>
              <a:schemeClr val="accent5"/>
            </a:solidFill>
            <a:ln>
              <a:noFill/>
            </a:ln>
            <a:effectLst/>
          </c:spPr>
          <c:invertIfNegative val="0"/>
          <c:cat>
            <c:strRef>
              <c:f>(Resumen!$A$236,Resumen!$A$240,Resumen!$A$245,Resumen!$A$251,Resumen!$A$256)</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(Resumen!$F$236,Resumen!$F$240,Resumen!$F$245,Resumen!$F$251,Resumen!$F$256)</c:f>
              <c:numCache>
                <c:formatCode>General</c:formatCode>
                <c:ptCount val="5"/>
              </c:numCache>
            </c:numRef>
          </c:val>
          <c:extLst>
            <c:ext xmlns:c16="http://schemas.microsoft.com/office/drawing/2014/chart" uri="{C3380CC4-5D6E-409C-BE32-E72D297353CC}">
              <c16:uniqueId val="{00000008-E154-4F8F-A884-96B481DCA41B}"/>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Resumen!$B$262</c:f>
          <c:strCache>
            <c:ptCount val="1"/>
            <c:pt idx="0">
              <c:v>Módulo 2 — Sector 9 - Resultados globales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(Resumen!$A$265,Resumen!$A$269,Resumen!$A$274,Resumen!$A$280,Resumen!$A$285)</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(Resumen!$B$265,Resumen!$B$269,Resumen!$B$274,Resumen!$B$280,Resumen!$B$285)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1FD2-4F62-A2DD-197F736F3730}"/>
            </c:ext>
          </c:extLst>
        </c:ser>
        <c:ser>
          <c:idx val="1"/>
          <c:order val="1"/>
          <c:spPr>
            <a:solidFill>
              <a:srgbClr val="FFCC00"/>
            </a:solidFill>
            <a:ln>
              <a:noFill/>
            </a:ln>
            <a:effectLst/>
          </c:spPr>
          <c:invertIfNegative val="0"/>
          <c:cat>
            <c:strRef>
              <c:f>(Resumen!$A$265,Resumen!$A$269,Resumen!$A$274,Resumen!$A$280,Resumen!$A$285)</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(Resumen!$C$265,Resumen!$C$269,Resumen!$C$274,Resumen!$C$280,Resumen!$C$285)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1FD2-4F62-A2DD-197F736F3730}"/>
            </c:ext>
          </c:extLst>
        </c:ser>
        <c:ser>
          <c:idx val="2"/>
          <c:order val="2"/>
          <c:spPr>
            <a:solidFill>
              <a:srgbClr val="FF0000"/>
            </a:solidFill>
            <a:ln>
              <a:noFill/>
            </a:ln>
            <a:effectLst/>
          </c:spPr>
          <c:invertIfNegative val="0"/>
          <c:cat>
            <c:strRef>
              <c:f>(Resumen!$A$265,Resumen!$A$269,Resumen!$A$274,Resumen!$A$280,Resumen!$A$285)</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(Resumen!$D$265,Resumen!$D$269,Resumen!$D$274,Resumen!$D$280,Resumen!$D$285)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1FD2-4F62-A2DD-197F736F3730}"/>
            </c:ext>
          </c:extLst>
        </c:ser>
        <c:ser>
          <c:idx val="3"/>
          <c:order val="3"/>
          <c:spPr>
            <a:solidFill>
              <a:srgbClr val="C0C0C0"/>
            </a:solidFill>
            <a:ln>
              <a:noFill/>
            </a:ln>
            <a:effectLst/>
          </c:spPr>
          <c:invertIfNegative val="0"/>
          <c:cat>
            <c:strRef>
              <c:f>(Resumen!$A$265,Resumen!$A$269,Resumen!$A$274,Resumen!$A$280,Resumen!$A$285)</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(Resumen!$E$265,Resumen!$E$269,Resumen!$E$274,Resumen!$E$280,Resumen!$E$285)</c:f>
              <c:numCache>
                <c:formatCode>General</c:formatCode>
                <c:ptCount val="5"/>
                <c:pt idx="0">
                  <c:v>8</c:v>
                </c:pt>
                <c:pt idx="1">
                  <c:v>5</c:v>
                </c:pt>
                <c:pt idx="2">
                  <c:v>16</c:v>
                </c:pt>
                <c:pt idx="3">
                  <c:v>7</c:v>
                </c:pt>
                <c:pt idx="4">
                  <c:v>21</c:v>
                </c:pt>
              </c:numCache>
            </c:numRef>
          </c:val>
          <c:extLst>
            <c:ext xmlns:c16="http://schemas.microsoft.com/office/drawing/2014/chart" uri="{C3380CC4-5D6E-409C-BE32-E72D297353CC}">
              <c16:uniqueId val="{0000000B-1FD2-4F62-A2DD-197F736F3730}"/>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Resumen!$B$291</c:f>
          <c:strCache>
            <c:ptCount val="1"/>
            <c:pt idx="0">
              <c:v>Módulo 2 — Sector 10 - Resultados globales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dPt>
            <c:idx val="1"/>
            <c:invertIfNegative val="0"/>
            <c:bubble3D val="0"/>
            <c:spPr>
              <a:solidFill>
                <a:srgbClr val="339966"/>
              </a:solidFill>
              <a:ln>
                <a:noFill/>
              </a:ln>
              <a:effectLst/>
            </c:spPr>
            <c:extLst>
              <c:ext xmlns:c16="http://schemas.microsoft.com/office/drawing/2014/chart" uri="{C3380CC4-5D6E-409C-BE32-E72D297353CC}">
                <c16:uniqueId val="{00000001-4397-4AAF-9BAE-EF2DD062313E}"/>
              </c:ext>
            </c:extLst>
          </c:dPt>
          <c:dPt>
            <c:idx val="2"/>
            <c:invertIfNegative val="0"/>
            <c:bubble3D val="0"/>
            <c:spPr>
              <a:solidFill>
                <a:srgbClr val="339966"/>
              </a:solidFill>
              <a:ln>
                <a:noFill/>
              </a:ln>
              <a:effectLst/>
            </c:spPr>
            <c:extLst>
              <c:ext xmlns:c16="http://schemas.microsoft.com/office/drawing/2014/chart" uri="{C3380CC4-5D6E-409C-BE32-E72D297353CC}">
                <c16:uniqueId val="{00000003-8ACA-40C2-B00B-56144D9737CD}"/>
              </c:ext>
            </c:extLst>
          </c:dPt>
          <c:cat>
            <c:strRef>
              <c:f>(Resumen!$A$294,Resumen!$A$298,Resumen!$A$303,Resumen!$A$309,Resumen!$A$314)</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(Resumen!$B$294,Resumen!$B$298,Resumen!$B$303,Resumen!$B$309,Resumen!$B$314)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4397-4AAF-9BAE-EF2DD062313E}"/>
            </c:ext>
          </c:extLst>
        </c:ser>
        <c:ser>
          <c:idx val="1"/>
          <c:order val="1"/>
          <c:spPr>
            <a:solidFill>
              <a:srgbClr val="FFC000"/>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04-4397-4AAF-9BAE-EF2DD062313E}"/>
              </c:ext>
            </c:extLst>
          </c:dPt>
          <c:dPt>
            <c:idx val="2"/>
            <c:invertIfNegative val="0"/>
            <c:bubble3D val="0"/>
            <c:spPr>
              <a:solidFill>
                <a:srgbClr val="FFC000"/>
              </a:solidFill>
              <a:ln>
                <a:noFill/>
              </a:ln>
              <a:effectLst/>
            </c:spPr>
            <c:extLst>
              <c:ext xmlns:c16="http://schemas.microsoft.com/office/drawing/2014/chart" uri="{C3380CC4-5D6E-409C-BE32-E72D297353CC}">
                <c16:uniqueId val="{00000007-8ACA-40C2-B00B-56144D9737CD}"/>
              </c:ext>
            </c:extLst>
          </c:dPt>
          <c:cat>
            <c:strRef>
              <c:f>(Resumen!$A$294,Resumen!$A$298,Resumen!$A$303,Resumen!$A$309,Resumen!$A$314)</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(Resumen!$C$294,Resumen!$C$298,Resumen!$C$303,Resumen!$C$309,Resumen!$C$314)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4397-4AAF-9BAE-EF2DD062313E}"/>
            </c:ext>
          </c:extLst>
        </c:ser>
        <c:ser>
          <c:idx val="2"/>
          <c:order val="2"/>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7-4397-4AAF-9BAE-EF2DD062313E}"/>
              </c:ext>
            </c:extLst>
          </c:dPt>
          <c:dPt>
            <c:idx val="2"/>
            <c:invertIfNegative val="0"/>
            <c:bubble3D val="0"/>
            <c:spPr>
              <a:solidFill>
                <a:srgbClr val="FF0000"/>
              </a:solidFill>
              <a:ln>
                <a:noFill/>
              </a:ln>
              <a:effectLst/>
            </c:spPr>
            <c:extLst>
              <c:ext xmlns:c16="http://schemas.microsoft.com/office/drawing/2014/chart" uri="{C3380CC4-5D6E-409C-BE32-E72D297353CC}">
                <c16:uniqueId val="{0000000B-8ACA-40C2-B00B-56144D9737CD}"/>
              </c:ext>
            </c:extLst>
          </c:dPt>
          <c:cat>
            <c:strRef>
              <c:f>(Resumen!$A$294,Resumen!$A$298,Resumen!$A$303,Resumen!$A$309,Resumen!$A$314)</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(Resumen!$D$294,Resumen!$D$298,Resumen!$D$303,Resumen!$D$309,Resumen!$D$314)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4397-4AAF-9BAE-EF2DD062313E}"/>
            </c:ext>
          </c:extLst>
        </c:ser>
        <c:ser>
          <c:idx val="3"/>
          <c:order val="3"/>
          <c:spPr>
            <a:solidFill>
              <a:srgbClr val="C0C0C0"/>
            </a:solidFill>
            <a:ln>
              <a:noFill/>
            </a:ln>
            <a:effectLst/>
          </c:spPr>
          <c:invertIfNegative val="0"/>
          <c:dPt>
            <c:idx val="1"/>
            <c:invertIfNegative val="0"/>
            <c:bubble3D val="0"/>
            <c:spPr>
              <a:solidFill>
                <a:srgbClr val="C0C0C0"/>
              </a:solidFill>
              <a:ln>
                <a:noFill/>
              </a:ln>
              <a:effectLst/>
            </c:spPr>
            <c:extLst>
              <c:ext xmlns:c16="http://schemas.microsoft.com/office/drawing/2014/chart" uri="{C3380CC4-5D6E-409C-BE32-E72D297353CC}">
                <c16:uniqueId val="{0000000A-4397-4AAF-9BAE-EF2DD062313E}"/>
              </c:ext>
            </c:extLst>
          </c:dPt>
          <c:dPt>
            <c:idx val="2"/>
            <c:invertIfNegative val="0"/>
            <c:bubble3D val="0"/>
            <c:spPr>
              <a:solidFill>
                <a:srgbClr val="C0C0C0"/>
              </a:solidFill>
              <a:ln>
                <a:noFill/>
              </a:ln>
              <a:effectLst/>
            </c:spPr>
            <c:extLst>
              <c:ext xmlns:c16="http://schemas.microsoft.com/office/drawing/2014/chart" uri="{C3380CC4-5D6E-409C-BE32-E72D297353CC}">
                <c16:uniqueId val="{0000000F-8ACA-40C2-B00B-56144D9737CD}"/>
              </c:ext>
            </c:extLst>
          </c:dPt>
          <c:cat>
            <c:strRef>
              <c:f>(Resumen!$A$294,Resumen!$A$298,Resumen!$A$303,Resumen!$A$309,Resumen!$A$314)</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(Resumen!$E$294,Resumen!$E$298,Resumen!$E$303,Resumen!$E$309,Resumen!$E$314)</c:f>
              <c:numCache>
                <c:formatCode>General</c:formatCode>
                <c:ptCount val="5"/>
                <c:pt idx="0">
                  <c:v>8</c:v>
                </c:pt>
                <c:pt idx="1">
                  <c:v>5</c:v>
                </c:pt>
                <c:pt idx="2">
                  <c:v>16</c:v>
                </c:pt>
                <c:pt idx="3">
                  <c:v>7</c:v>
                </c:pt>
                <c:pt idx="4">
                  <c:v>21</c:v>
                </c:pt>
              </c:numCache>
            </c:numRef>
          </c:val>
          <c:extLst>
            <c:ext xmlns:c16="http://schemas.microsoft.com/office/drawing/2014/chart" uri="{C3380CC4-5D6E-409C-BE32-E72D297353CC}">
              <c16:uniqueId val="{0000000B-4397-4AAF-9BAE-EF2DD062313E}"/>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Resumen!$C$59</c:f>
          <c:strCache>
            <c:ptCount val="1"/>
            <c:pt idx="0">
              <c:v>Módulo 2 — Sector 2 - Resultados detallados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403443493955691"/>
          <c:y val="0.13691185476815398"/>
          <c:w val="0.21026801892787708"/>
          <c:h val="0.83253258967629051"/>
        </c:manualLayout>
      </c:layout>
      <c:barChart>
        <c:barDir val="bar"/>
        <c:grouping val="percentStacked"/>
        <c:varyColors val="0"/>
        <c:ser>
          <c:idx val="0"/>
          <c:order val="0"/>
          <c:spPr>
            <a:solidFill>
              <a:srgbClr val="339966"/>
            </a:solidFill>
            <a:ln>
              <a:noFill/>
            </a:ln>
            <a:effectLst/>
          </c:spPr>
          <c:invertIfNegative val="0"/>
          <c:cat>
            <c:strRef>
              <c:f>(Resumen!$A$61,Resumen!$A$63:$A$65,Resumen!$A$67:$A$70,Resumen!$A$72:$A$76,Resumen!$A$78:$A$81,Resumen!$A$83:$A$85)</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(Resumen!$B$61,Resumen!$B$63:$B$65,Resumen!$B$67:$B$70,Resumen!$B$72:$B$76,Resumen!$B$78:$B$81,Resumen!$B$83:$B$85)</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0ACD-4CF4-8B0B-63D0C7CCA9C5}"/>
            </c:ext>
          </c:extLst>
        </c:ser>
        <c:ser>
          <c:idx val="1"/>
          <c:order val="1"/>
          <c:spPr>
            <a:solidFill>
              <a:srgbClr val="FFC000"/>
            </a:solidFill>
            <a:ln>
              <a:noFill/>
            </a:ln>
            <a:effectLst/>
          </c:spPr>
          <c:invertIfNegative val="0"/>
          <c:dPt>
            <c:idx val="17"/>
            <c:invertIfNegative val="0"/>
            <c:bubble3D val="0"/>
            <c:spPr>
              <a:solidFill>
                <a:srgbClr val="FFC000"/>
              </a:solidFill>
              <a:ln>
                <a:noFill/>
              </a:ln>
              <a:effectLst/>
            </c:spPr>
            <c:extLst>
              <c:ext xmlns:c16="http://schemas.microsoft.com/office/drawing/2014/chart" uri="{C3380CC4-5D6E-409C-BE32-E72D297353CC}">
                <c16:uniqueId val="{00000005-0ACD-4CF4-8B0B-63D0C7CCA9C5}"/>
              </c:ext>
            </c:extLst>
          </c:dPt>
          <c:cat>
            <c:strRef>
              <c:f>(Resumen!$A$61,Resumen!$A$63:$A$65,Resumen!$A$67:$A$70,Resumen!$A$72:$A$76,Resumen!$A$78:$A$81,Resumen!$A$83:$A$85)</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(Resumen!$C$61,Resumen!$C$63:$C$65,Resumen!$C$67:$C$70,Resumen!$C$72:$C$76,Resumen!$C$78:$C$81,Resumen!$C$83:$C$85)</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0ACD-4CF4-8B0B-63D0C7CCA9C5}"/>
            </c:ext>
          </c:extLst>
        </c:ser>
        <c:ser>
          <c:idx val="2"/>
          <c:order val="2"/>
          <c:spPr>
            <a:solidFill>
              <a:srgbClr val="FF0000"/>
            </a:solidFill>
            <a:ln>
              <a:noFill/>
            </a:ln>
            <a:effectLst/>
          </c:spPr>
          <c:invertIfNegative val="0"/>
          <c:cat>
            <c:strRef>
              <c:f>(Resumen!$A$61,Resumen!$A$63:$A$65,Resumen!$A$67:$A$70,Resumen!$A$72:$A$76,Resumen!$A$78:$A$81,Resumen!$A$83:$A$85)</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(Resumen!$D$61,Resumen!$D$63:$D$65,Resumen!$D$67:$D$70,Resumen!$D$72:$D$76,Resumen!$D$78:$D$81,Resumen!$D$83:$D$85)</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0ACD-4CF4-8B0B-63D0C7CCA9C5}"/>
            </c:ext>
          </c:extLst>
        </c:ser>
        <c:ser>
          <c:idx val="3"/>
          <c:order val="3"/>
          <c:spPr>
            <a:solidFill>
              <a:srgbClr val="C0C0C0"/>
            </a:solidFill>
            <a:ln>
              <a:noFill/>
            </a:ln>
            <a:effectLst/>
          </c:spPr>
          <c:invertIfNegative val="0"/>
          <c:cat>
            <c:strRef>
              <c:f>(Resumen!$A$61,Resumen!$A$63:$A$65,Resumen!$A$67:$A$70,Resumen!$A$72:$A$76,Resumen!$A$78:$A$81,Resumen!$A$83:$A$85)</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(Resumen!$E$61,Resumen!$E$63:$E$65,Resumen!$E$67:$E$70,Resumen!$E$72:$E$76,Resumen!$E$78:$E$81,Resumen!$E$83:$E$85)</c:f>
              <c:numCache>
                <c:formatCode>General</c:formatCode>
                <c:ptCount val="20"/>
                <c:pt idx="1">
                  <c:v>4</c:v>
                </c:pt>
                <c:pt idx="2">
                  <c:v>4</c:v>
                </c:pt>
                <c:pt idx="4">
                  <c:v>2</c:v>
                </c:pt>
                <c:pt idx="5">
                  <c:v>2</c:v>
                </c:pt>
                <c:pt idx="6">
                  <c:v>1</c:v>
                </c:pt>
                <c:pt idx="8">
                  <c:v>3</c:v>
                </c:pt>
                <c:pt idx="9">
                  <c:v>3</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0ACD-4CF4-8B0B-63D0C7CCA9C5}"/>
            </c:ext>
          </c:extLst>
        </c:ser>
        <c:ser>
          <c:idx val="4"/>
          <c:order val="4"/>
          <c:spPr>
            <a:solidFill>
              <a:schemeClr val="accent5"/>
            </a:solidFill>
            <a:ln>
              <a:noFill/>
            </a:ln>
            <a:effectLst/>
          </c:spPr>
          <c:invertIfNegative val="0"/>
          <c:cat>
            <c:strRef>
              <c:f>(Resumen!$A$61,Resumen!$A$63:$A$65,Resumen!$A$67:$A$70,Resumen!$A$72:$A$76,Resumen!$A$78:$A$81,Resumen!$A$83:$A$85)</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(Resumen!$F$61,Resumen!$F$63:$F$65,Resumen!$F$67:$F$70,Resumen!$F$72:$F$76,Resumen!$F$78:$F$81,Resumen!$F$83:$F$85)</c:f>
              <c:numCache>
                <c:formatCode>General</c:formatCode>
                <c:ptCount val="20"/>
              </c:numCache>
            </c:numRef>
          </c:val>
          <c:extLst>
            <c:ext xmlns:c16="http://schemas.microsoft.com/office/drawing/2014/chart" uri="{C3380CC4-5D6E-409C-BE32-E72D297353CC}">
              <c16:uniqueId val="{00000004-0ACD-4CF4-8B0B-63D0C7CCA9C5}"/>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Resumen!$C$88</c:f>
          <c:strCache>
            <c:ptCount val="1"/>
            <c:pt idx="0">
              <c:v>Módulo 2 — Sector 3 - Resultados detallados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28343149275557"/>
          <c:y val="0.13691185476815398"/>
          <c:w val="0.21146813893987829"/>
          <c:h val="0.83253258967629051"/>
        </c:manualLayout>
      </c:layout>
      <c:barChart>
        <c:barDir val="bar"/>
        <c:grouping val="percentStacked"/>
        <c:varyColors val="0"/>
        <c:ser>
          <c:idx val="0"/>
          <c:order val="0"/>
          <c:spPr>
            <a:solidFill>
              <a:srgbClr val="339966"/>
            </a:solidFill>
            <a:ln>
              <a:noFill/>
            </a:ln>
            <a:effectLst/>
          </c:spPr>
          <c:invertIfNegative val="0"/>
          <c:cat>
            <c:strRef>
              <c:f>(Resumen!$A$90,Resumen!$A$92:$A$94,Resumen!$A$96:$A$99,Resumen!$A$101:$A$105,Resumen!$A$107:$A$110,Resumen!$A$112:$A$114)</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(Resumen!$B$90,Resumen!$B$92:$B$94,Resumen!$B$96:$B$99,Resumen!$B$101:$B$105,Resumen!$B$107:$B$110,Resumen!$B$112:$B$114)</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1D7C-46D0-9CC9-3815CB02816D}"/>
            </c:ext>
          </c:extLst>
        </c:ser>
        <c:ser>
          <c:idx val="1"/>
          <c:order val="1"/>
          <c:spPr>
            <a:solidFill>
              <a:srgbClr val="FFCC00"/>
            </a:solidFill>
            <a:ln>
              <a:noFill/>
            </a:ln>
            <a:effectLst/>
          </c:spPr>
          <c:invertIfNegative val="0"/>
          <c:cat>
            <c:strRef>
              <c:f>(Resumen!$A$90,Resumen!$A$92:$A$94,Resumen!$A$96:$A$99,Resumen!$A$101:$A$105,Resumen!$A$107:$A$110,Resumen!$A$112:$A$114)</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(Resumen!$C$90,Resumen!$C$92:$C$94,Resumen!$C$96:$C$99,Resumen!$C$101:$C$105,Resumen!$C$107:$C$110,Resumen!$C$112:$C$114)</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1D7C-46D0-9CC9-3815CB02816D}"/>
            </c:ext>
          </c:extLst>
        </c:ser>
        <c:ser>
          <c:idx val="2"/>
          <c:order val="2"/>
          <c:spPr>
            <a:solidFill>
              <a:srgbClr val="FF0000"/>
            </a:solidFill>
            <a:ln>
              <a:noFill/>
            </a:ln>
            <a:effectLst/>
          </c:spPr>
          <c:invertIfNegative val="0"/>
          <c:cat>
            <c:strRef>
              <c:f>(Resumen!$A$90,Resumen!$A$92:$A$94,Resumen!$A$96:$A$99,Resumen!$A$101:$A$105,Resumen!$A$107:$A$110,Resumen!$A$112:$A$114)</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(Resumen!$D$90,Resumen!$D$92:$D$94,Resumen!$D$96:$D$99,Resumen!$D$101:$D$105,Resumen!$D$107:$D$110,Resumen!$D$112:$D$114)</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1D7C-46D0-9CC9-3815CB02816D}"/>
            </c:ext>
          </c:extLst>
        </c:ser>
        <c:ser>
          <c:idx val="3"/>
          <c:order val="3"/>
          <c:spPr>
            <a:solidFill>
              <a:srgbClr val="C0C0C0"/>
            </a:solidFill>
            <a:ln>
              <a:noFill/>
            </a:ln>
            <a:effectLst/>
          </c:spPr>
          <c:invertIfNegative val="0"/>
          <c:cat>
            <c:strRef>
              <c:f>(Resumen!$A$90,Resumen!$A$92:$A$94,Resumen!$A$96:$A$99,Resumen!$A$101:$A$105,Resumen!$A$107:$A$110,Resumen!$A$112:$A$114)</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(Resumen!$E$90,Resumen!$E$92:$E$94,Resumen!$E$96:$E$99,Resumen!$E$101:$E$105,Resumen!$E$107:$E$110,Resumen!$E$112:$E$114)</c:f>
              <c:numCache>
                <c:formatCode>General</c:formatCode>
                <c:ptCount val="20"/>
                <c:pt idx="1">
                  <c:v>4</c:v>
                </c:pt>
                <c:pt idx="2">
                  <c:v>4</c:v>
                </c:pt>
                <c:pt idx="4">
                  <c:v>2</c:v>
                </c:pt>
                <c:pt idx="5">
                  <c:v>2</c:v>
                </c:pt>
                <c:pt idx="6">
                  <c:v>1</c:v>
                </c:pt>
                <c:pt idx="8">
                  <c:v>3</c:v>
                </c:pt>
                <c:pt idx="9">
                  <c:v>3</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1D7C-46D0-9CC9-3815CB02816D}"/>
            </c:ext>
          </c:extLst>
        </c:ser>
        <c:ser>
          <c:idx val="4"/>
          <c:order val="4"/>
          <c:spPr>
            <a:solidFill>
              <a:schemeClr val="accent5"/>
            </a:solidFill>
            <a:ln>
              <a:noFill/>
            </a:ln>
            <a:effectLst/>
          </c:spPr>
          <c:invertIfNegative val="0"/>
          <c:cat>
            <c:strRef>
              <c:f>(Resumen!$A$90,Resumen!$A$92:$A$94,Resumen!$A$96:$A$99,Resumen!$A$101:$A$105,Resumen!$A$107:$A$110,Resumen!$A$112:$A$114)</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(Resumen!$F$90,Resumen!$F$92:$F$94,Resumen!$F$96:$F$99,Resumen!$F$101:$F$105,Resumen!$F$107:$F$110,Resumen!$F$112:$F$114)</c:f>
              <c:numCache>
                <c:formatCode>General</c:formatCode>
                <c:ptCount val="20"/>
              </c:numCache>
            </c:numRef>
          </c:val>
          <c:extLst>
            <c:ext xmlns:c16="http://schemas.microsoft.com/office/drawing/2014/chart" uri="{C3380CC4-5D6E-409C-BE32-E72D297353CC}">
              <c16:uniqueId val="{00000004-1D7C-46D0-9CC9-3815CB02816D}"/>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Resumen!$C$117</c:f>
          <c:strCache>
            <c:ptCount val="1"/>
            <c:pt idx="0">
              <c:v>Módulo 2 — Sector 4 - Resultados detallados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16341949155545"/>
          <c:y val="0.13691185476815398"/>
          <c:w val="0.21266825895187949"/>
          <c:h val="0.83253258967629051"/>
        </c:manualLayout>
      </c:layout>
      <c:barChart>
        <c:barDir val="bar"/>
        <c:grouping val="percentStacked"/>
        <c:varyColors val="0"/>
        <c:ser>
          <c:idx val="0"/>
          <c:order val="0"/>
          <c:spPr>
            <a:solidFill>
              <a:srgbClr val="339966"/>
            </a:solidFill>
            <a:ln>
              <a:noFill/>
            </a:ln>
            <a:effectLst/>
          </c:spPr>
          <c:invertIfNegative val="0"/>
          <c:cat>
            <c:strRef>
              <c:f>(Resumen!$A$119,Resumen!$A$121:$A$123,Resumen!$A$125:$A$128,Resumen!$A$130:$A$134,Resumen!$A$136:$A$139,Resumen!$A$141:$A$143)</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(Resumen!$B$119,Resumen!$B$121:$B$123,Resumen!$B$125:$B$128,Resumen!$B$130:$B$134,Resumen!$B$136:$B$139,Resumen!$B$141:$B$143)</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B2C6-4058-9465-50177F9AF2F6}"/>
            </c:ext>
          </c:extLst>
        </c:ser>
        <c:ser>
          <c:idx val="1"/>
          <c:order val="1"/>
          <c:spPr>
            <a:solidFill>
              <a:srgbClr val="FFC000"/>
            </a:solidFill>
            <a:ln>
              <a:noFill/>
            </a:ln>
            <a:effectLst/>
          </c:spPr>
          <c:invertIfNegative val="0"/>
          <c:cat>
            <c:strRef>
              <c:f>(Resumen!$A$119,Resumen!$A$121:$A$123,Resumen!$A$125:$A$128,Resumen!$A$130:$A$134,Resumen!$A$136:$A$139,Resumen!$A$141:$A$143)</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(Resumen!$C$119,Resumen!$C$121:$C$123,Resumen!$C$125:$C$128,Resumen!$C$130:$C$134,Resumen!$C$136:$C$139,Resumen!$C$141:$C$143)</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B2C6-4058-9465-50177F9AF2F6}"/>
            </c:ext>
          </c:extLst>
        </c:ser>
        <c:ser>
          <c:idx val="2"/>
          <c:order val="2"/>
          <c:spPr>
            <a:solidFill>
              <a:srgbClr val="FF0000"/>
            </a:solidFill>
            <a:ln>
              <a:noFill/>
            </a:ln>
            <a:effectLst/>
          </c:spPr>
          <c:invertIfNegative val="0"/>
          <c:cat>
            <c:strRef>
              <c:f>(Resumen!$A$119,Resumen!$A$121:$A$123,Resumen!$A$125:$A$128,Resumen!$A$130:$A$134,Resumen!$A$136:$A$139,Resumen!$A$141:$A$143)</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(Resumen!$D$119,Resumen!$D$121:$D$123,Resumen!$D$125:$D$128,Resumen!$D$130:$D$134,Resumen!$D$136:$D$139,Resumen!$D$141:$D$143)</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B2C6-4058-9465-50177F9AF2F6}"/>
            </c:ext>
          </c:extLst>
        </c:ser>
        <c:ser>
          <c:idx val="3"/>
          <c:order val="3"/>
          <c:spPr>
            <a:solidFill>
              <a:srgbClr val="C0C0C0"/>
            </a:solidFill>
            <a:ln>
              <a:noFill/>
            </a:ln>
            <a:effectLst/>
          </c:spPr>
          <c:invertIfNegative val="0"/>
          <c:cat>
            <c:strRef>
              <c:f>(Resumen!$A$119,Resumen!$A$121:$A$123,Resumen!$A$125:$A$128,Resumen!$A$130:$A$134,Resumen!$A$136:$A$139,Resumen!$A$141:$A$143)</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(Resumen!$E$119,Resumen!$E$121:$E$123,Resumen!$E$125:$E$128,Resumen!$E$130:$E$134,Resumen!$E$136:$E$139,Resumen!$E$141:$E$143)</c:f>
              <c:numCache>
                <c:formatCode>General</c:formatCode>
                <c:ptCount val="20"/>
                <c:pt idx="1">
                  <c:v>4</c:v>
                </c:pt>
                <c:pt idx="2">
                  <c:v>4</c:v>
                </c:pt>
                <c:pt idx="4">
                  <c:v>2</c:v>
                </c:pt>
                <c:pt idx="5">
                  <c:v>2</c:v>
                </c:pt>
                <c:pt idx="6">
                  <c:v>1</c:v>
                </c:pt>
                <c:pt idx="8">
                  <c:v>3</c:v>
                </c:pt>
                <c:pt idx="9">
                  <c:v>3</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B2C6-4058-9465-50177F9AF2F6}"/>
            </c:ext>
          </c:extLst>
        </c:ser>
        <c:ser>
          <c:idx val="4"/>
          <c:order val="4"/>
          <c:spPr>
            <a:solidFill>
              <a:schemeClr val="accent5"/>
            </a:solidFill>
            <a:ln>
              <a:noFill/>
            </a:ln>
            <a:effectLst/>
          </c:spPr>
          <c:invertIfNegative val="0"/>
          <c:cat>
            <c:strRef>
              <c:f>(Resumen!$A$119,Resumen!$A$121:$A$123,Resumen!$A$125:$A$128,Resumen!$A$130:$A$134,Resumen!$A$136:$A$139,Resumen!$A$141:$A$143)</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(Resumen!$F$119,Resumen!$F$121:$F$123,Resumen!$F$125:$F$128,Resumen!$F$130:$F$134,Resumen!$F$136:$F$139,Resumen!$F$141:$F$143)</c:f>
              <c:numCache>
                <c:formatCode>General</c:formatCode>
                <c:ptCount val="20"/>
              </c:numCache>
            </c:numRef>
          </c:val>
          <c:extLst>
            <c:ext xmlns:c16="http://schemas.microsoft.com/office/drawing/2014/chart" uri="{C3380CC4-5D6E-409C-BE32-E72D297353CC}">
              <c16:uniqueId val="{00000004-B2C6-4058-9465-50177F9AF2F6}"/>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Resumen!$C$146</c:f>
          <c:strCache>
            <c:ptCount val="1"/>
            <c:pt idx="0">
              <c:v>Módulo 2 — Sector 5 - Resultados detallados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16341949155545"/>
          <c:y val="0.13691185476815398"/>
          <c:w val="0.21146813893987829"/>
          <c:h val="0.83253258967629051"/>
        </c:manualLayout>
      </c:layout>
      <c:barChart>
        <c:barDir val="bar"/>
        <c:grouping val="percentStacked"/>
        <c:varyColors val="0"/>
        <c:ser>
          <c:idx val="0"/>
          <c:order val="0"/>
          <c:spPr>
            <a:solidFill>
              <a:srgbClr val="339966"/>
            </a:solidFill>
            <a:ln>
              <a:noFill/>
            </a:ln>
            <a:effectLst/>
          </c:spPr>
          <c:invertIfNegative val="0"/>
          <c:cat>
            <c:strRef>
              <c:f>(Resumen!$A$148,Resumen!$A$150:$A$152,Resumen!$A$154:$A$157,Resumen!$A$159:$A$163,Resumen!$A$165:$A$168,Resumen!$A$170:$A$172)</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(Resumen!$B$148,Resumen!$B$150:$B$152,Resumen!$B$154:$B$157,Resumen!$B$159:$B$163,Resumen!$B$165:$B$168,Resumen!$B$170:$B$172)</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DF00-4B21-9160-05935092E097}"/>
            </c:ext>
          </c:extLst>
        </c:ser>
        <c:ser>
          <c:idx val="1"/>
          <c:order val="1"/>
          <c:spPr>
            <a:solidFill>
              <a:srgbClr val="FFCC00"/>
            </a:solidFill>
            <a:ln>
              <a:noFill/>
            </a:ln>
            <a:effectLst/>
          </c:spPr>
          <c:invertIfNegative val="0"/>
          <c:cat>
            <c:strRef>
              <c:f>(Resumen!$A$148,Resumen!$A$150:$A$152,Resumen!$A$154:$A$157,Resumen!$A$159:$A$163,Resumen!$A$165:$A$168,Resumen!$A$170:$A$172)</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(Resumen!$C$148,Resumen!$C$150:$C$152,Resumen!$C$154:$C$157,Resumen!$C$159:$C$163,Resumen!$C$165:$C$168,Resumen!$C$170:$C$172)</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DF00-4B21-9160-05935092E097}"/>
            </c:ext>
          </c:extLst>
        </c:ser>
        <c:ser>
          <c:idx val="2"/>
          <c:order val="2"/>
          <c:spPr>
            <a:solidFill>
              <a:srgbClr val="FF0000"/>
            </a:solidFill>
            <a:ln>
              <a:noFill/>
            </a:ln>
            <a:effectLst/>
          </c:spPr>
          <c:invertIfNegative val="0"/>
          <c:cat>
            <c:strRef>
              <c:f>(Resumen!$A$148,Resumen!$A$150:$A$152,Resumen!$A$154:$A$157,Resumen!$A$159:$A$163,Resumen!$A$165:$A$168,Resumen!$A$170:$A$172)</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(Resumen!$D$148,Resumen!$D$150:$D$152,Resumen!$D$154:$D$157,Resumen!$D$159:$D$163,Resumen!$D$165:$D$168,Resumen!$D$170:$D$172)</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DF00-4B21-9160-05935092E097}"/>
            </c:ext>
          </c:extLst>
        </c:ser>
        <c:ser>
          <c:idx val="3"/>
          <c:order val="3"/>
          <c:spPr>
            <a:solidFill>
              <a:srgbClr val="C0C0C0"/>
            </a:solidFill>
            <a:ln>
              <a:noFill/>
            </a:ln>
            <a:effectLst/>
          </c:spPr>
          <c:invertIfNegative val="0"/>
          <c:cat>
            <c:strRef>
              <c:f>(Resumen!$A$148,Resumen!$A$150:$A$152,Resumen!$A$154:$A$157,Resumen!$A$159:$A$163,Resumen!$A$165:$A$168,Resumen!$A$170:$A$172)</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(Resumen!$E$148,Resumen!$E$150:$E$152,Resumen!$E$154:$E$157,Resumen!$E$159:$E$163,Resumen!$E$165:$E$168,Resumen!$E$170:$E$172)</c:f>
              <c:numCache>
                <c:formatCode>General</c:formatCode>
                <c:ptCount val="20"/>
                <c:pt idx="1">
                  <c:v>4</c:v>
                </c:pt>
                <c:pt idx="2">
                  <c:v>4</c:v>
                </c:pt>
                <c:pt idx="4">
                  <c:v>2</c:v>
                </c:pt>
                <c:pt idx="5">
                  <c:v>2</c:v>
                </c:pt>
                <c:pt idx="6">
                  <c:v>1</c:v>
                </c:pt>
                <c:pt idx="8">
                  <c:v>3</c:v>
                </c:pt>
                <c:pt idx="9">
                  <c:v>3</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DF00-4B21-9160-05935092E097}"/>
            </c:ext>
          </c:extLst>
        </c:ser>
        <c:ser>
          <c:idx val="4"/>
          <c:order val="4"/>
          <c:spPr>
            <a:solidFill>
              <a:schemeClr val="accent5"/>
            </a:solidFill>
            <a:ln>
              <a:noFill/>
            </a:ln>
            <a:effectLst/>
          </c:spPr>
          <c:invertIfNegative val="0"/>
          <c:cat>
            <c:strRef>
              <c:f>(Resumen!$A$148,Resumen!$A$150:$A$152,Resumen!$A$154:$A$157,Resumen!$A$159:$A$163,Resumen!$A$165:$A$168,Resumen!$A$170:$A$172)</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(Resumen!$F$148,Resumen!$F$150:$F$152,Resumen!$F$154:$F$157,Resumen!$F$159:$F$163,Resumen!$F$165:$F$168,Resumen!$F$170:$F$172)</c:f>
              <c:numCache>
                <c:formatCode>General</c:formatCode>
                <c:ptCount val="20"/>
              </c:numCache>
            </c:numRef>
          </c:val>
          <c:extLst>
            <c:ext xmlns:c16="http://schemas.microsoft.com/office/drawing/2014/chart" uri="{C3380CC4-5D6E-409C-BE32-E72D297353CC}">
              <c16:uniqueId val="{00000000-7380-4321-849B-A807EFE8F144}"/>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Resumen!$C$175</c:f>
          <c:strCache>
            <c:ptCount val="1"/>
            <c:pt idx="0">
              <c:v>Módulo 2 — Sector 6 - Resultados detallados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523455495155811"/>
          <c:y val="0.13691185476815398"/>
          <c:w val="0.20786777890387464"/>
          <c:h val="0.83253258967629051"/>
        </c:manualLayout>
      </c:layout>
      <c:barChart>
        <c:barDir val="bar"/>
        <c:grouping val="percentStacked"/>
        <c:varyColors val="0"/>
        <c:ser>
          <c:idx val="0"/>
          <c:order val="0"/>
          <c:spPr>
            <a:solidFill>
              <a:srgbClr val="339966"/>
            </a:solidFill>
            <a:ln>
              <a:noFill/>
            </a:ln>
            <a:effectLst/>
          </c:spPr>
          <c:invertIfNegative val="0"/>
          <c:cat>
            <c:strRef>
              <c:f>(Resumen!$A$177,Resumen!$A$179:$A$181,Resumen!$A$183:$A$186,Resumen!$A$188:$A$192,Resumen!$A$194:$A$197,Resumen!$A$199:$A$201)</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(Resumen!$B$177,Resumen!$B$179:$B$181,Resumen!$B$183:$B$186,Resumen!$B$188:$B$192,Resumen!$B$194:$B$197,Resumen!$B$199:$B$201)</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BC76-4F40-89AF-8966E8B82252}"/>
            </c:ext>
          </c:extLst>
        </c:ser>
        <c:ser>
          <c:idx val="1"/>
          <c:order val="1"/>
          <c:spPr>
            <a:solidFill>
              <a:srgbClr val="FFC000"/>
            </a:solidFill>
            <a:ln>
              <a:noFill/>
            </a:ln>
            <a:effectLst/>
          </c:spPr>
          <c:invertIfNegative val="0"/>
          <c:cat>
            <c:strRef>
              <c:f>(Resumen!$A$177,Resumen!$A$179:$A$181,Resumen!$A$183:$A$186,Resumen!$A$188:$A$192,Resumen!$A$194:$A$197,Resumen!$A$199:$A$201)</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(Resumen!$C$177,Resumen!$C$179:$C$181,Resumen!$C$183:$C$186,Resumen!$C$188:$C$192,Resumen!$C$194:$C$197,Resumen!$C$199:$C$201)</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BC76-4F40-89AF-8966E8B82252}"/>
            </c:ext>
          </c:extLst>
        </c:ser>
        <c:ser>
          <c:idx val="2"/>
          <c:order val="2"/>
          <c:spPr>
            <a:solidFill>
              <a:srgbClr val="FF0000"/>
            </a:solidFill>
            <a:ln>
              <a:noFill/>
            </a:ln>
            <a:effectLst/>
          </c:spPr>
          <c:invertIfNegative val="0"/>
          <c:cat>
            <c:strRef>
              <c:f>(Resumen!$A$177,Resumen!$A$179:$A$181,Resumen!$A$183:$A$186,Resumen!$A$188:$A$192,Resumen!$A$194:$A$197,Resumen!$A$199:$A$201)</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(Resumen!$D$177,Resumen!$D$179:$D$181,Resumen!$D$183:$D$186,Resumen!$D$188:$D$192,Resumen!$D$194:$D$197,Resumen!$D$199:$D$201)</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BC76-4F40-89AF-8966E8B82252}"/>
            </c:ext>
          </c:extLst>
        </c:ser>
        <c:ser>
          <c:idx val="3"/>
          <c:order val="3"/>
          <c:spPr>
            <a:solidFill>
              <a:srgbClr val="C0C0C0"/>
            </a:solidFill>
            <a:ln>
              <a:noFill/>
            </a:ln>
            <a:effectLst/>
          </c:spPr>
          <c:invertIfNegative val="0"/>
          <c:cat>
            <c:strRef>
              <c:f>(Resumen!$A$177,Resumen!$A$179:$A$181,Resumen!$A$183:$A$186,Resumen!$A$188:$A$192,Resumen!$A$194:$A$197,Resumen!$A$199:$A$201)</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(Resumen!$E$177,Resumen!$E$179:$E$181,Resumen!$E$183:$E$186,Resumen!$E$188:$E$192,Resumen!$E$194:$E$197,Resumen!$E$199:$E$201)</c:f>
              <c:numCache>
                <c:formatCode>General</c:formatCode>
                <c:ptCount val="20"/>
                <c:pt idx="1">
                  <c:v>4</c:v>
                </c:pt>
                <c:pt idx="2">
                  <c:v>4</c:v>
                </c:pt>
                <c:pt idx="4">
                  <c:v>2</c:v>
                </c:pt>
                <c:pt idx="5">
                  <c:v>2</c:v>
                </c:pt>
                <c:pt idx="6">
                  <c:v>1</c:v>
                </c:pt>
                <c:pt idx="8">
                  <c:v>3</c:v>
                </c:pt>
                <c:pt idx="9">
                  <c:v>3</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BC76-4F40-89AF-8966E8B82252}"/>
            </c:ext>
          </c:extLst>
        </c:ser>
        <c:ser>
          <c:idx val="4"/>
          <c:order val="4"/>
          <c:spPr>
            <a:solidFill>
              <a:schemeClr val="accent5"/>
            </a:solidFill>
            <a:ln>
              <a:noFill/>
            </a:ln>
            <a:effectLst/>
          </c:spPr>
          <c:invertIfNegative val="0"/>
          <c:cat>
            <c:strRef>
              <c:f>(Resumen!$A$177,Resumen!$A$179:$A$181,Resumen!$A$183:$A$186,Resumen!$A$188:$A$192,Resumen!$A$194:$A$197,Resumen!$A$199:$A$201)</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(Resumen!$F$177,Resumen!$F$179:$F$181,Resumen!$F$183:$F$186,Resumen!$F$188:$F$192,Resumen!$F$194:$F$197,Resumen!$F$199:$F$201)</c:f>
              <c:numCache>
                <c:formatCode>General</c:formatCode>
                <c:ptCount val="20"/>
              </c:numCache>
            </c:numRef>
          </c:val>
          <c:extLst>
            <c:ext xmlns:c16="http://schemas.microsoft.com/office/drawing/2014/chart" uri="{C3380CC4-5D6E-409C-BE32-E72D297353CC}">
              <c16:uniqueId val="{00000004-BC76-4F40-89AF-8966E8B82252}"/>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Resumen!$C$204</c:f>
          <c:strCache>
            <c:ptCount val="1"/>
            <c:pt idx="0">
              <c:v>Módulo 2 — Sector 7 - Resultados detallados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28343149275557"/>
          <c:y val="0.13691185476815398"/>
          <c:w val="0.21146813893987829"/>
          <c:h val="0.83253258967629051"/>
        </c:manualLayout>
      </c:layout>
      <c:barChart>
        <c:barDir val="bar"/>
        <c:grouping val="percentStacked"/>
        <c:varyColors val="0"/>
        <c:ser>
          <c:idx val="0"/>
          <c:order val="0"/>
          <c:spPr>
            <a:solidFill>
              <a:srgbClr val="339966"/>
            </a:solidFill>
            <a:ln>
              <a:noFill/>
            </a:ln>
            <a:effectLst/>
          </c:spPr>
          <c:invertIfNegative val="0"/>
          <c:cat>
            <c:strRef>
              <c:f>(Resumen!$A$206,Resumen!$A$208:$A$210,Resumen!$A$212:$A$215,Resumen!$A$217:$A$221,Resumen!$A$223:$A$226,Resumen!$A$228:$A$230)</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(Resumen!$B$206,Resumen!$B$208:$B$210,Resumen!$B$212:$B$215,Resumen!$B$217:$B$221,Resumen!$B$223:$B$226,Resumen!$B$228:$B$230)</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7F29-42EF-A045-0C72FA830CA3}"/>
            </c:ext>
          </c:extLst>
        </c:ser>
        <c:ser>
          <c:idx val="1"/>
          <c:order val="1"/>
          <c:spPr>
            <a:solidFill>
              <a:srgbClr val="FFCC00"/>
            </a:solidFill>
            <a:ln>
              <a:noFill/>
            </a:ln>
            <a:effectLst/>
          </c:spPr>
          <c:invertIfNegative val="0"/>
          <c:cat>
            <c:strRef>
              <c:f>(Resumen!$A$206,Resumen!$A$208:$A$210,Resumen!$A$212:$A$215,Resumen!$A$217:$A$221,Resumen!$A$223:$A$226,Resumen!$A$228:$A$230)</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(Resumen!$C$206,Resumen!$C$208:$C$210,Resumen!$C$212:$C$215,Resumen!$C$217:$C$221,Resumen!$C$223:$C$226,Resumen!$C$228:$C$230)</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7F29-42EF-A045-0C72FA830CA3}"/>
            </c:ext>
          </c:extLst>
        </c:ser>
        <c:ser>
          <c:idx val="2"/>
          <c:order val="2"/>
          <c:spPr>
            <a:solidFill>
              <a:srgbClr val="FF0000"/>
            </a:solidFill>
            <a:ln>
              <a:noFill/>
            </a:ln>
            <a:effectLst/>
          </c:spPr>
          <c:invertIfNegative val="0"/>
          <c:cat>
            <c:strRef>
              <c:f>(Resumen!$A$206,Resumen!$A$208:$A$210,Resumen!$A$212:$A$215,Resumen!$A$217:$A$221,Resumen!$A$223:$A$226,Resumen!$A$228:$A$230)</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(Resumen!$D$206,Resumen!$D$208:$D$210,Resumen!$D$212:$D$215,Resumen!$D$217:$D$221,Resumen!$D$223:$D$226,Resumen!$D$228:$D$230)</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7F29-42EF-A045-0C72FA830CA3}"/>
            </c:ext>
          </c:extLst>
        </c:ser>
        <c:ser>
          <c:idx val="3"/>
          <c:order val="3"/>
          <c:spPr>
            <a:solidFill>
              <a:srgbClr val="C0C0C0"/>
            </a:solidFill>
            <a:ln>
              <a:noFill/>
            </a:ln>
            <a:effectLst/>
          </c:spPr>
          <c:invertIfNegative val="0"/>
          <c:cat>
            <c:strRef>
              <c:f>(Resumen!$A$206,Resumen!$A$208:$A$210,Resumen!$A$212:$A$215,Resumen!$A$217:$A$221,Resumen!$A$223:$A$226,Resumen!$A$228:$A$230)</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(Resumen!$E$206,Resumen!$E$208:$E$210,Resumen!$E$212:$E$215,Resumen!$E$217:$E$221,Resumen!$E$223:$E$226,Resumen!$E$228:$E$230)</c:f>
              <c:numCache>
                <c:formatCode>General</c:formatCode>
                <c:ptCount val="20"/>
                <c:pt idx="1">
                  <c:v>4</c:v>
                </c:pt>
                <c:pt idx="2">
                  <c:v>4</c:v>
                </c:pt>
                <c:pt idx="4">
                  <c:v>2</c:v>
                </c:pt>
                <c:pt idx="5">
                  <c:v>2</c:v>
                </c:pt>
                <c:pt idx="6">
                  <c:v>1</c:v>
                </c:pt>
                <c:pt idx="8">
                  <c:v>3</c:v>
                </c:pt>
                <c:pt idx="9">
                  <c:v>3</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7F29-42EF-A045-0C72FA830CA3}"/>
            </c:ext>
          </c:extLst>
        </c:ser>
        <c:ser>
          <c:idx val="4"/>
          <c:order val="4"/>
          <c:spPr>
            <a:solidFill>
              <a:schemeClr val="accent5"/>
            </a:solidFill>
            <a:ln>
              <a:noFill/>
            </a:ln>
            <a:effectLst/>
          </c:spPr>
          <c:invertIfNegative val="0"/>
          <c:cat>
            <c:strRef>
              <c:f>(Resumen!$A$206,Resumen!$A$208:$A$210,Resumen!$A$212:$A$215,Resumen!$A$217:$A$221,Resumen!$A$223:$A$226,Resumen!$A$228:$A$230)</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(Resumen!$F$206,Resumen!$F$208:$F$210,Resumen!$F$212:$F$215,Resumen!$F$217:$F$221,Resumen!$F$223:$F$226,Resumen!$F$228:$F$230)</c:f>
              <c:numCache>
                <c:formatCode>General</c:formatCode>
                <c:ptCount val="20"/>
              </c:numCache>
            </c:numRef>
          </c:val>
          <c:extLst>
            <c:ext xmlns:c16="http://schemas.microsoft.com/office/drawing/2014/chart" uri="{C3380CC4-5D6E-409C-BE32-E72D297353CC}">
              <c16:uniqueId val="{00000004-7F29-42EF-A045-0C72FA830CA3}"/>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800" b="0" i="0" baseline="0">
                <a:effectLst/>
              </a:rPr>
              <a:t>Módulo 1 - Resultados detallados</a:t>
            </a:r>
            <a:endParaRPr lang="fr-BE">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015482721699511"/>
          <c:y val="0.14908373227980981"/>
          <c:w val="0.21348598121985654"/>
          <c:h val="0.82064451317406384"/>
        </c:manualLayout>
      </c:layout>
      <c:barChart>
        <c:barDir val="bar"/>
        <c:grouping val="percentStacked"/>
        <c:varyColors val="0"/>
        <c:ser>
          <c:idx val="0"/>
          <c:order val="0"/>
          <c:spPr>
            <a:solidFill>
              <a:srgbClr val="339966"/>
            </a:solidFill>
            <a:ln>
              <a:noFill/>
            </a:ln>
            <a:effectLst/>
          </c:spPr>
          <c:invertIfNegative val="0"/>
          <c:cat>
            <c:strRef>
              <c:f>(Resumen!$A$5,Resumen!$A$7:$A$9,Resumen!$A$11:$A$13,Resumen!$A$15:$A$18,Resumen!$A$20:$A$25,Resumen!$A$27:$A$28)</c:f>
              <c:strCache>
                <c:ptCount val="19"/>
                <c:pt idx="0">
                  <c:v>Tema 1: Estrategia por país en materia de estadísticas</c:v>
                </c:pt>
                <c:pt idx="1">
                  <c:v>Q 1: Desarrollo estadístico como parte de la política nacional de desarrollo</c:v>
                </c:pt>
                <c:pt idx="2">
                  <c:v>Q 2: Situación del diseño y la aplicación de la ENDE u otro tipo de estrategia o plan estadístico</c:v>
                </c:pt>
                <c:pt idx="3">
                  <c:v>Tema 2: Organización del servicio nacional de seguridad</c:v>
                </c:pt>
                <c:pt idx="4">
                  <c:v>Q 1: Ley/Ley de Estadística y principios fundamentales de las estadísticas oficiales</c:v>
                </c:pt>
                <c:pt idx="5">
                  <c:v>Q 2: Organización y coordinación del sistema nacional estadístico</c:v>
                </c:pt>
                <c:pt idx="6">
                  <c:v>Tema 3: Adecuación de los recursos</c:v>
                </c:pt>
                <c:pt idx="7">
                  <c:v>Q 1: Personal </c:v>
                </c:pt>
                <c:pt idx="8">
                  <c:v>Q 2: Equipamiento</c:v>
                </c:pt>
                <c:pt idx="9">
                  <c:v>Q 3: Financiación</c:v>
                </c:pt>
                <c:pt idx="10">
                  <c:v>Tema 4: Factores determinantes de la calidad de los datos</c:v>
                </c:pt>
                <c:pt idx="11">
                  <c:v>Q 1: Compromiso de calidad</c:v>
                </c:pt>
                <c:pt idx="12">
                  <c:v>Q 2: Imparcialidad</c:v>
                </c:pt>
                <c:pt idx="13">
                  <c:v>Q 3: Objetividad </c:v>
                </c:pt>
                <c:pt idx="14">
                  <c:v>Q 4: Metodología sólida </c:v>
                </c:pt>
                <c:pt idx="15">
                  <c:v>Q 5: Exactitud y puntualidad</c:v>
                </c:pt>
                <c:pt idx="16">
                  <c:v>Tema 5: Relaciones con los usuarios </c:v>
                </c:pt>
                <c:pt idx="17">
                  <c:v>Q 1: Pertinencia</c:v>
                </c:pt>
                <c:pt idx="18">
                  <c:v>Q 2: Accesibilidad</c:v>
                </c:pt>
              </c:strCache>
            </c:strRef>
          </c:cat>
          <c:val>
            <c:numRef>
              <c:f>(Resumen!$B$5,Resumen!$B$7:$B$9,Resumen!$B$11:$B$13,Resumen!$B$15:$B$18,Resumen!$B$20:$B$25,Resumen!$B$27:$B$28)</c:f>
              <c:numCache>
                <c:formatCode>General</c:formatCode>
                <c:ptCount val="19"/>
                <c:pt idx="1">
                  <c:v>0</c:v>
                </c:pt>
                <c:pt idx="2">
                  <c:v>0</c:v>
                </c:pt>
                <c:pt idx="4">
                  <c:v>0</c:v>
                </c:pt>
                <c:pt idx="5">
                  <c:v>0</c:v>
                </c:pt>
                <c:pt idx="7">
                  <c:v>0</c:v>
                </c:pt>
                <c:pt idx="8">
                  <c:v>0</c:v>
                </c:pt>
                <c:pt idx="9">
                  <c:v>0</c:v>
                </c:pt>
                <c:pt idx="11">
                  <c:v>0</c:v>
                </c:pt>
                <c:pt idx="12">
                  <c:v>0</c:v>
                </c:pt>
                <c:pt idx="13">
                  <c:v>0</c:v>
                </c:pt>
                <c:pt idx="14">
                  <c:v>0</c:v>
                </c:pt>
                <c:pt idx="15">
                  <c:v>0</c:v>
                </c:pt>
                <c:pt idx="17">
                  <c:v>0</c:v>
                </c:pt>
                <c:pt idx="18">
                  <c:v>0</c:v>
                </c:pt>
              </c:numCache>
            </c:numRef>
          </c:val>
          <c:extLst>
            <c:ext xmlns:c16="http://schemas.microsoft.com/office/drawing/2014/chart" uri="{C3380CC4-5D6E-409C-BE32-E72D297353CC}">
              <c16:uniqueId val="{00000008-1107-4D5F-9E67-C9D43BC739CA}"/>
            </c:ext>
          </c:extLst>
        </c:ser>
        <c:ser>
          <c:idx val="1"/>
          <c:order val="1"/>
          <c:spPr>
            <a:solidFill>
              <a:srgbClr val="FFCC00"/>
            </a:solidFill>
            <a:ln>
              <a:noFill/>
            </a:ln>
            <a:effectLst/>
          </c:spPr>
          <c:invertIfNegative val="0"/>
          <c:cat>
            <c:strRef>
              <c:f>(Resumen!$A$5,Resumen!$A$7:$A$9,Resumen!$A$11:$A$13,Resumen!$A$15:$A$18,Resumen!$A$20:$A$25,Resumen!$A$27:$A$28)</c:f>
              <c:strCache>
                <c:ptCount val="19"/>
                <c:pt idx="0">
                  <c:v>Tema 1: Estrategia por país en materia de estadísticas</c:v>
                </c:pt>
                <c:pt idx="1">
                  <c:v>Q 1: Desarrollo estadístico como parte de la política nacional de desarrollo</c:v>
                </c:pt>
                <c:pt idx="2">
                  <c:v>Q 2: Situación del diseño y la aplicación de la ENDE u otro tipo de estrategia o plan estadístico</c:v>
                </c:pt>
                <c:pt idx="3">
                  <c:v>Tema 2: Organización del servicio nacional de seguridad</c:v>
                </c:pt>
                <c:pt idx="4">
                  <c:v>Q 1: Ley/Ley de Estadística y principios fundamentales de las estadísticas oficiales</c:v>
                </c:pt>
                <c:pt idx="5">
                  <c:v>Q 2: Organización y coordinación del sistema nacional estadístico</c:v>
                </c:pt>
                <c:pt idx="6">
                  <c:v>Tema 3: Adecuación de los recursos</c:v>
                </c:pt>
                <c:pt idx="7">
                  <c:v>Q 1: Personal </c:v>
                </c:pt>
                <c:pt idx="8">
                  <c:v>Q 2: Equipamiento</c:v>
                </c:pt>
                <c:pt idx="9">
                  <c:v>Q 3: Financiación</c:v>
                </c:pt>
                <c:pt idx="10">
                  <c:v>Tema 4: Factores determinantes de la calidad de los datos</c:v>
                </c:pt>
                <c:pt idx="11">
                  <c:v>Q 1: Compromiso de calidad</c:v>
                </c:pt>
                <c:pt idx="12">
                  <c:v>Q 2: Imparcialidad</c:v>
                </c:pt>
                <c:pt idx="13">
                  <c:v>Q 3: Objetividad </c:v>
                </c:pt>
                <c:pt idx="14">
                  <c:v>Q 4: Metodología sólida </c:v>
                </c:pt>
                <c:pt idx="15">
                  <c:v>Q 5: Exactitud y puntualidad</c:v>
                </c:pt>
                <c:pt idx="16">
                  <c:v>Tema 5: Relaciones con los usuarios </c:v>
                </c:pt>
                <c:pt idx="17">
                  <c:v>Q 1: Pertinencia</c:v>
                </c:pt>
                <c:pt idx="18">
                  <c:v>Q 2: Accesibilidad</c:v>
                </c:pt>
              </c:strCache>
            </c:strRef>
          </c:cat>
          <c:val>
            <c:numRef>
              <c:f>(Resumen!$C$5,Resumen!$C$7:$C$9,Resumen!$C$11:$C$13,Resumen!$C$15:$C$18,Resumen!$C$20:$C$25,Resumen!$C$27:$C$28)</c:f>
              <c:numCache>
                <c:formatCode>General</c:formatCode>
                <c:ptCount val="19"/>
                <c:pt idx="1">
                  <c:v>0</c:v>
                </c:pt>
                <c:pt idx="2">
                  <c:v>0</c:v>
                </c:pt>
                <c:pt idx="4">
                  <c:v>0</c:v>
                </c:pt>
                <c:pt idx="5">
                  <c:v>0</c:v>
                </c:pt>
                <c:pt idx="7">
                  <c:v>0</c:v>
                </c:pt>
                <c:pt idx="8">
                  <c:v>0</c:v>
                </c:pt>
                <c:pt idx="9">
                  <c:v>0</c:v>
                </c:pt>
                <c:pt idx="11">
                  <c:v>0</c:v>
                </c:pt>
                <c:pt idx="12">
                  <c:v>0</c:v>
                </c:pt>
                <c:pt idx="13">
                  <c:v>0</c:v>
                </c:pt>
                <c:pt idx="14">
                  <c:v>0</c:v>
                </c:pt>
                <c:pt idx="15">
                  <c:v>0</c:v>
                </c:pt>
                <c:pt idx="17">
                  <c:v>0</c:v>
                </c:pt>
                <c:pt idx="18">
                  <c:v>0</c:v>
                </c:pt>
              </c:numCache>
            </c:numRef>
          </c:val>
          <c:extLst>
            <c:ext xmlns:c16="http://schemas.microsoft.com/office/drawing/2014/chart" uri="{C3380CC4-5D6E-409C-BE32-E72D297353CC}">
              <c16:uniqueId val="{00000009-1107-4D5F-9E67-C9D43BC739CA}"/>
            </c:ext>
          </c:extLst>
        </c:ser>
        <c:ser>
          <c:idx val="2"/>
          <c:order val="2"/>
          <c:spPr>
            <a:solidFill>
              <a:srgbClr val="FF0000"/>
            </a:solidFill>
            <a:ln>
              <a:noFill/>
            </a:ln>
            <a:effectLst/>
          </c:spPr>
          <c:invertIfNegative val="0"/>
          <c:cat>
            <c:strRef>
              <c:f>(Resumen!$A$5,Resumen!$A$7:$A$9,Resumen!$A$11:$A$13,Resumen!$A$15:$A$18,Resumen!$A$20:$A$25,Resumen!$A$27:$A$28)</c:f>
              <c:strCache>
                <c:ptCount val="19"/>
                <c:pt idx="0">
                  <c:v>Tema 1: Estrategia por país en materia de estadísticas</c:v>
                </c:pt>
                <c:pt idx="1">
                  <c:v>Q 1: Desarrollo estadístico como parte de la política nacional de desarrollo</c:v>
                </c:pt>
                <c:pt idx="2">
                  <c:v>Q 2: Situación del diseño y la aplicación de la ENDE u otro tipo de estrategia o plan estadístico</c:v>
                </c:pt>
                <c:pt idx="3">
                  <c:v>Tema 2: Organización del servicio nacional de seguridad</c:v>
                </c:pt>
                <c:pt idx="4">
                  <c:v>Q 1: Ley/Ley de Estadística y principios fundamentales de las estadísticas oficiales</c:v>
                </c:pt>
                <c:pt idx="5">
                  <c:v>Q 2: Organización y coordinación del sistema nacional estadístico</c:v>
                </c:pt>
                <c:pt idx="6">
                  <c:v>Tema 3: Adecuación de los recursos</c:v>
                </c:pt>
                <c:pt idx="7">
                  <c:v>Q 1: Personal </c:v>
                </c:pt>
                <c:pt idx="8">
                  <c:v>Q 2: Equipamiento</c:v>
                </c:pt>
                <c:pt idx="9">
                  <c:v>Q 3: Financiación</c:v>
                </c:pt>
                <c:pt idx="10">
                  <c:v>Tema 4: Factores determinantes de la calidad de los datos</c:v>
                </c:pt>
                <c:pt idx="11">
                  <c:v>Q 1: Compromiso de calidad</c:v>
                </c:pt>
                <c:pt idx="12">
                  <c:v>Q 2: Imparcialidad</c:v>
                </c:pt>
                <c:pt idx="13">
                  <c:v>Q 3: Objetividad </c:v>
                </c:pt>
                <c:pt idx="14">
                  <c:v>Q 4: Metodología sólida </c:v>
                </c:pt>
                <c:pt idx="15">
                  <c:v>Q 5: Exactitud y puntualidad</c:v>
                </c:pt>
                <c:pt idx="16">
                  <c:v>Tema 5: Relaciones con los usuarios </c:v>
                </c:pt>
                <c:pt idx="17">
                  <c:v>Q 1: Pertinencia</c:v>
                </c:pt>
                <c:pt idx="18">
                  <c:v>Q 2: Accesibilidad</c:v>
                </c:pt>
              </c:strCache>
            </c:strRef>
          </c:cat>
          <c:val>
            <c:numRef>
              <c:f>(Resumen!$D$5,Resumen!$D$7:$D$9,Resumen!$D$11:$D$13,Resumen!$D$15:$D$18,Resumen!$D$20:$D$25,Resumen!$D$27:$D$28)</c:f>
              <c:numCache>
                <c:formatCode>General</c:formatCode>
                <c:ptCount val="19"/>
                <c:pt idx="1">
                  <c:v>0</c:v>
                </c:pt>
                <c:pt idx="2">
                  <c:v>0</c:v>
                </c:pt>
                <c:pt idx="4">
                  <c:v>0</c:v>
                </c:pt>
                <c:pt idx="5">
                  <c:v>0</c:v>
                </c:pt>
                <c:pt idx="7">
                  <c:v>0</c:v>
                </c:pt>
                <c:pt idx="8">
                  <c:v>0</c:v>
                </c:pt>
                <c:pt idx="9">
                  <c:v>0</c:v>
                </c:pt>
                <c:pt idx="11">
                  <c:v>0</c:v>
                </c:pt>
                <c:pt idx="12">
                  <c:v>0</c:v>
                </c:pt>
                <c:pt idx="13">
                  <c:v>0</c:v>
                </c:pt>
                <c:pt idx="14">
                  <c:v>0</c:v>
                </c:pt>
                <c:pt idx="15">
                  <c:v>0</c:v>
                </c:pt>
                <c:pt idx="17">
                  <c:v>0</c:v>
                </c:pt>
                <c:pt idx="18">
                  <c:v>0</c:v>
                </c:pt>
              </c:numCache>
            </c:numRef>
          </c:val>
          <c:extLst>
            <c:ext xmlns:c16="http://schemas.microsoft.com/office/drawing/2014/chart" uri="{C3380CC4-5D6E-409C-BE32-E72D297353CC}">
              <c16:uniqueId val="{0000000A-1107-4D5F-9E67-C9D43BC739CA}"/>
            </c:ext>
          </c:extLst>
        </c:ser>
        <c:ser>
          <c:idx val="3"/>
          <c:order val="3"/>
          <c:spPr>
            <a:solidFill>
              <a:srgbClr val="C0C0C0"/>
            </a:solidFill>
            <a:ln>
              <a:noFill/>
            </a:ln>
            <a:effectLst/>
          </c:spPr>
          <c:invertIfNegative val="0"/>
          <c:cat>
            <c:strRef>
              <c:f>(Resumen!$A$5,Resumen!$A$7:$A$9,Resumen!$A$11:$A$13,Resumen!$A$15:$A$18,Resumen!$A$20:$A$25,Resumen!$A$27:$A$28)</c:f>
              <c:strCache>
                <c:ptCount val="19"/>
                <c:pt idx="0">
                  <c:v>Tema 1: Estrategia por país en materia de estadísticas</c:v>
                </c:pt>
                <c:pt idx="1">
                  <c:v>Q 1: Desarrollo estadístico como parte de la política nacional de desarrollo</c:v>
                </c:pt>
                <c:pt idx="2">
                  <c:v>Q 2: Situación del diseño y la aplicación de la ENDE u otro tipo de estrategia o plan estadístico</c:v>
                </c:pt>
                <c:pt idx="3">
                  <c:v>Tema 2: Organización del servicio nacional de seguridad</c:v>
                </c:pt>
                <c:pt idx="4">
                  <c:v>Q 1: Ley/Ley de Estadística y principios fundamentales de las estadísticas oficiales</c:v>
                </c:pt>
                <c:pt idx="5">
                  <c:v>Q 2: Organización y coordinación del sistema nacional estadístico</c:v>
                </c:pt>
                <c:pt idx="6">
                  <c:v>Tema 3: Adecuación de los recursos</c:v>
                </c:pt>
                <c:pt idx="7">
                  <c:v>Q 1: Personal </c:v>
                </c:pt>
                <c:pt idx="8">
                  <c:v>Q 2: Equipamiento</c:v>
                </c:pt>
                <c:pt idx="9">
                  <c:v>Q 3: Financiación</c:v>
                </c:pt>
                <c:pt idx="10">
                  <c:v>Tema 4: Factores determinantes de la calidad de los datos</c:v>
                </c:pt>
                <c:pt idx="11">
                  <c:v>Q 1: Compromiso de calidad</c:v>
                </c:pt>
                <c:pt idx="12">
                  <c:v>Q 2: Imparcialidad</c:v>
                </c:pt>
                <c:pt idx="13">
                  <c:v>Q 3: Objetividad </c:v>
                </c:pt>
                <c:pt idx="14">
                  <c:v>Q 4: Metodología sólida </c:v>
                </c:pt>
                <c:pt idx="15">
                  <c:v>Q 5: Exactitud y puntualidad</c:v>
                </c:pt>
                <c:pt idx="16">
                  <c:v>Tema 5: Relaciones con los usuarios </c:v>
                </c:pt>
                <c:pt idx="17">
                  <c:v>Q 1: Pertinencia</c:v>
                </c:pt>
                <c:pt idx="18">
                  <c:v>Q 2: Accesibilidad</c:v>
                </c:pt>
              </c:strCache>
            </c:strRef>
          </c:cat>
          <c:val>
            <c:numRef>
              <c:f>(Resumen!$E$5,Resumen!$E$7:$E$9,Resumen!$E$11:$E$13,Resumen!$E$15:$E$18,Resumen!$E$20:$E$25,Resumen!$E$27:$E$28)</c:f>
              <c:numCache>
                <c:formatCode>General</c:formatCode>
                <c:ptCount val="19"/>
                <c:pt idx="1">
                  <c:v>4</c:v>
                </c:pt>
                <c:pt idx="2">
                  <c:v>5</c:v>
                </c:pt>
                <c:pt idx="4">
                  <c:v>6</c:v>
                </c:pt>
                <c:pt idx="5">
                  <c:v>7</c:v>
                </c:pt>
                <c:pt idx="7">
                  <c:v>4</c:v>
                </c:pt>
                <c:pt idx="8">
                  <c:v>3</c:v>
                </c:pt>
                <c:pt idx="9">
                  <c:v>4</c:v>
                </c:pt>
                <c:pt idx="11">
                  <c:v>5</c:v>
                </c:pt>
                <c:pt idx="12">
                  <c:v>4</c:v>
                </c:pt>
                <c:pt idx="13">
                  <c:v>3</c:v>
                </c:pt>
                <c:pt idx="14">
                  <c:v>4</c:v>
                </c:pt>
                <c:pt idx="15">
                  <c:v>2</c:v>
                </c:pt>
                <c:pt idx="17">
                  <c:v>2</c:v>
                </c:pt>
                <c:pt idx="18">
                  <c:v>5</c:v>
                </c:pt>
              </c:numCache>
            </c:numRef>
          </c:val>
          <c:extLst>
            <c:ext xmlns:c16="http://schemas.microsoft.com/office/drawing/2014/chart" uri="{C3380CC4-5D6E-409C-BE32-E72D297353CC}">
              <c16:uniqueId val="{0000000B-1107-4D5F-9E67-C9D43BC739CA}"/>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Resumen!$C$233</c:f>
          <c:strCache>
            <c:ptCount val="1"/>
            <c:pt idx="0">
              <c:v>Módulo 2 — Sector 8 - Resultados detallados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28343149275557"/>
          <c:y val="0.13691185476815398"/>
          <c:w val="0.21026801892787708"/>
          <c:h val="0.83253258967629051"/>
        </c:manualLayout>
      </c:layout>
      <c:barChart>
        <c:barDir val="bar"/>
        <c:grouping val="percentStacked"/>
        <c:varyColors val="0"/>
        <c:ser>
          <c:idx val="0"/>
          <c:order val="0"/>
          <c:spPr>
            <a:solidFill>
              <a:srgbClr val="339966"/>
            </a:solidFill>
            <a:ln>
              <a:noFill/>
            </a:ln>
            <a:effectLst/>
          </c:spPr>
          <c:invertIfNegative val="0"/>
          <c:cat>
            <c:strRef>
              <c:f>(Resumen!$A$235,Resumen!$A$237:$A$239,Resumen!$A$241:$A$244,Resumen!$A$246:$A$250,Resumen!$A$252:$A$255,Resumen!$A$257:$A$259)</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(Resumen!$B$235,Resumen!$B$237:$B$239,Resumen!$B$241:$B$244,Resumen!$B$246:$B$250,Resumen!$B$252:$B$255,Resumen!$B$257:$B$259)</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0C5D-43D7-A577-D6C997B9E1C1}"/>
            </c:ext>
          </c:extLst>
        </c:ser>
        <c:ser>
          <c:idx val="1"/>
          <c:order val="1"/>
          <c:spPr>
            <a:solidFill>
              <a:srgbClr val="FFCC00"/>
            </a:solidFill>
            <a:ln>
              <a:noFill/>
            </a:ln>
            <a:effectLst/>
          </c:spPr>
          <c:invertIfNegative val="0"/>
          <c:cat>
            <c:strRef>
              <c:f>(Resumen!$A$235,Resumen!$A$237:$A$239,Resumen!$A$241:$A$244,Resumen!$A$246:$A$250,Resumen!$A$252:$A$255,Resumen!$A$257:$A$259)</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(Resumen!$C$235,Resumen!$C$237:$C$239,Resumen!$C$241:$C$244,Resumen!$C$246:$C$250,Resumen!$C$252:$C$255,Resumen!$C$257:$C$259)</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0C5D-43D7-A577-D6C997B9E1C1}"/>
            </c:ext>
          </c:extLst>
        </c:ser>
        <c:ser>
          <c:idx val="2"/>
          <c:order val="2"/>
          <c:spPr>
            <a:solidFill>
              <a:srgbClr val="FF0000"/>
            </a:solidFill>
            <a:ln>
              <a:noFill/>
            </a:ln>
            <a:effectLst/>
          </c:spPr>
          <c:invertIfNegative val="0"/>
          <c:cat>
            <c:strRef>
              <c:f>(Resumen!$A$235,Resumen!$A$237:$A$239,Resumen!$A$241:$A$244,Resumen!$A$246:$A$250,Resumen!$A$252:$A$255,Resumen!$A$257:$A$259)</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(Resumen!$D$235,Resumen!$D$237:$D$239,Resumen!$D$241:$D$244,Resumen!$D$246:$D$250,Resumen!$D$252:$D$255,Resumen!$D$257:$D$259)</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0C5D-43D7-A577-D6C997B9E1C1}"/>
            </c:ext>
          </c:extLst>
        </c:ser>
        <c:ser>
          <c:idx val="3"/>
          <c:order val="3"/>
          <c:spPr>
            <a:solidFill>
              <a:srgbClr val="C0C0C0"/>
            </a:solidFill>
            <a:ln>
              <a:noFill/>
            </a:ln>
            <a:effectLst/>
          </c:spPr>
          <c:invertIfNegative val="0"/>
          <c:cat>
            <c:strRef>
              <c:f>(Resumen!$A$235,Resumen!$A$237:$A$239,Resumen!$A$241:$A$244,Resumen!$A$246:$A$250,Resumen!$A$252:$A$255,Resumen!$A$257:$A$259)</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(Resumen!$E$235,Resumen!$E$237:$E$239,Resumen!$E$241:$E$244,Resumen!$E$246:$E$250,Resumen!$E$252:$E$255,Resumen!$E$257:$E$259)</c:f>
              <c:numCache>
                <c:formatCode>General</c:formatCode>
                <c:ptCount val="20"/>
                <c:pt idx="1">
                  <c:v>4</c:v>
                </c:pt>
                <c:pt idx="2">
                  <c:v>4</c:v>
                </c:pt>
                <c:pt idx="4">
                  <c:v>2</c:v>
                </c:pt>
                <c:pt idx="5">
                  <c:v>2</c:v>
                </c:pt>
                <c:pt idx="6">
                  <c:v>1</c:v>
                </c:pt>
                <c:pt idx="8">
                  <c:v>3</c:v>
                </c:pt>
                <c:pt idx="9">
                  <c:v>3</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0C5D-43D7-A577-D6C997B9E1C1}"/>
            </c:ext>
          </c:extLst>
        </c:ser>
        <c:ser>
          <c:idx val="4"/>
          <c:order val="4"/>
          <c:spPr>
            <a:solidFill>
              <a:schemeClr val="accent5"/>
            </a:solidFill>
            <a:ln>
              <a:noFill/>
            </a:ln>
            <a:effectLst/>
          </c:spPr>
          <c:invertIfNegative val="0"/>
          <c:cat>
            <c:strRef>
              <c:f>(Resumen!$A$235,Resumen!$A$237:$A$239,Resumen!$A$241:$A$244,Resumen!$A$246:$A$250,Resumen!$A$252:$A$255,Resumen!$A$257:$A$259)</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(Resumen!$F$235,Resumen!$F$237:$F$239,Resumen!$F$241:$F$244,Resumen!$F$246:$F$250,Resumen!$F$252:$F$255,Resumen!$F$257:$F$259)</c:f>
              <c:numCache>
                <c:formatCode>General</c:formatCode>
                <c:ptCount val="20"/>
              </c:numCache>
            </c:numRef>
          </c:val>
          <c:extLst>
            <c:ext xmlns:c16="http://schemas.microsoft.com/office/drawing/2014/chart" uri="{C3380CC4-5D6E-409C-BE32-E72D297353CC}">
              <c16:uniqueId val="{00000004-0C5D-43D7-A577-D6C997B9E1C1}"/>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Resumen!$C$262</c:f>
          <c:strCache>
            <c:ptCount val="1"/>
            <c:pt idx="0">
              <c:v>Módulo 2 — Sector 9 - Resultados detallados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043407490355329"/>
          <c:y val="0.13691185476815398"/>
          <c:w val="0.2138683789638807"/>
          <c:h val="0.83253258967629051"/>
        </c:manualLayout>
      </c:layout>
      <c:barChart>
        <c:barDir val="bar"/>
        <c:grouping val="percentStacked"/>
        <c:varyColors val="0"/>
        <c:ser>
          <c:idx val="0"/>
          <c:order val="0"/>
          <c:spPr>
            <a:solidFill>
              <a:srgbClr val="339966"/>
            </a:solidFill>
            <a:ln>
              <a:noFill/>
            </a:ln>
            <a:effectLst/>
          </c:spPr>
          <c:invertIfNegative val="0"/>
          <c:cat>
            <c:strRef>
              <c:f>(Resumen!$A$264,Resumen!$A$266:$A$268,Resumen!$A$270:$A$273,Resumen!$A$275:$A$279,Resumen!$A$281:$A$284,Resumen!$A$286:$A$288)</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(Resumen!$B$264,Resumen!$B$266:$B$268,Resumen!$B$270:$B$273,Resumen!$B$275:$B$279,Resumen!$B$281:$B$284,Resumen!$B$286:$B$288)</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EFCE-4428-B9E0-F9B9E6C4EA30}"/>
            </c:ext>
          </c:extLst>
        </c:ser>
        <c:ser>
          <c:idx val="1"/>
          <c:order val="1"/>
          <c:spPr>
            <a:solidFill>
              <a:srgbClr val="FFC000"/>
            </a:solidFill>
            <a:ln>
              <a:noFill/>
            </a:ln>
            <a:effectLst/>
          </c:spPr>
          <c:invertIfNegative val="0"/>
          <c:cat>
            <c:strRef>
              <c:f>(Resumen!$A$264,Resumen!$A$266:$A$268,Resumen!$A$270:$A$273,Resumen!$A$275:$A$279,Resumen!$A$281:$A$284,Resumen!$A$286:$A$288)</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(Resumen!$C$264,Resumen!$C$266:$C$268,Resumen!$C$270:$C$273,Resumen!$C$275:$C$279,Resumen!$C$281:$C$284,Resumen!$C$286:$C$288)</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EFCE-4428-B9E0-F9B9E6C4EA30}"/>
            </c:ext>
          </c:extLst>
        </c:ser>
        <c:ser>
          <c:idx val="2"/>
          <c:order val="2"/>
          <c:spPr>
            <a:solidFill>
              <a:srgbClr val="FF0000"/>
            </a:solidFill>
            <a:ln>
              <a:noFill/>
            </a:ln>
            <a:effectLst/>
          </c:spPr>
          <c:invertIfNegative val="0"/>
          <c:cat>
            <c:strRef>
              <c:f>(Resumen!$A$264,Resumen!$A$266:$A$268,Resumen!$A$270:$A$273,Resumen!$A$275:$A$279,Resumen!$A$281:$A$284,Resumen!$A$286:$A$288)</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(Resumen!$D$264,Resumen!$D$266:$D$268,Resumen!$D$270:$D$273,Resumen!$D$275:$D$279,Resumen!$D$281:$D$284,Resumen!$D$286:$D$288)</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EFCE-4428-B9E0-F9B9E6C4EA30}"/>
            </c:ext>
          </c:extLst>
        </c:ser>
        <c:ser>
          <c:idx val="3"/>
          <c:order val="3"/>
          <c:spPr>
            <a:solidFill>
              <a:srgbClr val="C0C0C0"/>
            </a:solidFill>
            <a:ln>
              <a:noFill/>
            </a:ln>
            <a:effectLst/>
          </c:spPr>
          <c:invertIfNegative val="0"/>
          <c:cat>
            <c:strRef>
              <c:f>(Resumen!$A$264,Resumen!$A$266:$A$268,Resumen!$A$270:$A$273,Resumen!$A$275:$A$279,Resumen!$A$281:$A$284,Resumen!$A$286:$A$288)</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(Resumen!$E$264,Resumen!$E$266:$E$268,Resumen!$E$270:$E$273,Resumen!$E$275:$E$279,Resumen!$E$281:$E$284,Resumen!$E$286:$E$288)</c:f>
              <c:numCache>
                <c:formatCode>General</c:formatCode>
                <c:ptCount val="20"/>
                <c:pt idx="1">
                  <c:v>4</c:v>
                </c:pt>
                <c:pt idx="2">
                  <c:v>4</c:v>
                </c:pt>
                <c:pt idx="4">
                  <c:v>2</c:v>
                </c:pt>
                <c:pt idx="5">
                  <c:v>2</c:v>
                </c:pt>
                <c:pt idx="6">
                  <c:v>1</c:v>
                </c:pt>
                <c:pt idx="8">
                  <c:v>3</c:v>
                </c:pt>
                <c:pt idx="9">
                  <c:v>3</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EFCE-4428-B9E0-F9B9E6C4EA30}"/>
            </c:ext>
          </c:extLst>
        </c:ser>
        <c:ser>
          <c:idx val="4"/>
          <c:order val="4"/>
          <c:spPr>
            <a:solidFill>
              <a:schemeClr val="accent5"/>
            </a:solidFill>
            <a:ln>
              <a:noFill/>
            </a:ln>
            <a:effectLst/>
          </c:spPr>
          <c:invertIfNegative val="0"/>
          <c:cat>
            <c:strRef>
              <c:f>(Resumen!$A$264,Resumen!$A$266:$A$268,Resumen!$A$270:$A$273,Resumen!$A$275:$A$279,Resumen!$A$281:$A$284,Resumen!$A$286:$A$288)</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(Resumen!$F$264,Resumen!$F$266:$F$268,Resumen!$F$270:$F$273,Resumen!$F$275:$F$279,Resumen!$F$281:$F$284,Resumen!$F$286:$F$288)</c:f>
              <c:numCache>
                <c:formatCode>General</c:formatCode>
                <c:ptCount val="20"/>
              </c:numCache>
            </c:numRef>
          </c:val>
          <c:extLst>
            <c:ext xmlns:c16="http://schemas.microsoft.com/office/drawing/2014/chart" uri="{C3380CC4-5D6E-409C-BE32-E72D297353CC}">
              <c16:uniqueId val="{00000004-EFCE-4428-B9E0-F9B9E6C4EA30}"/>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Resumen!$C$291</c:f>
          <c:strCache>
            <c:ptCount val="1"/>
            <c:pt idx="0">
              <c:v>Módulo 2 — Sector 10 - Resultados detallados</c:v>
            </c:pt>
          </c:strCache>
        </c:strRef>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28343149275557"/>
          <c:y val="0.13691185476815398"/>
          <c:w val="0.21146813893987829"/>
          <c:h val="0.83253258967629051"/>
        </c:manualLayout>
      </c:layout>
      <c:barChart>
        <c:barDir val="bar"/>
        <c:grouping val="percentStacked"/>
        <c:varyColors val="0"/>
        <c:ser>
          <c:idx val="0"/>
          <c:order val="0"/>
          <c:spPr>
            <a:solidFill>
              <a:srgbClr val="339966"/>
            </a:solidFill>
            <a:ln>
              <a:noFill/>
            </a:ln>
            <a:effectLst/>
          </c:spPr>
          <c:invertIfNegative val="0"/>
          <c:cat>
            <c:strRef>
              <c:f>(Resumen!$A$293,Resumen!$A$295:$A$297,Resumen!$A$299:$A$302,Resumen!$A$304:$A$308,Resumen!$A$310:$A$313,Resumen!$A$315:$A$317)</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(Resumen!$B$293,Resumen!$B$295:$B$297,Resumen!$B$299:$B$302,Resumen!$B$304:$B$308,Resumen!$B$310:$B$313,Resumen!$B$315:$B$317)</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5FDD-4135-9D89-B9B778B08F94}"/>
            </c:ext>
          </c:extLst>
        </c:ser>
        <c:ser>
          <c:idx val="1"/>
          <c:order val="1"/>
          <c:spPr>
            <a:solidFill>
              <a:srgbClr val="FFC000"/>
            </a:solidFill>
            <a:ln>
              <a:noFill/>
            </a:ln>
            <a:effectLst/>
          </c:spPr>
          <c:invertIfNegative val="0"/>
          <c:cat>
            <c:strRef>
              <c:f>(Resumen!$A$293,Resumen!$A$295:$A$297,Resumen!$A$299:$A$302,Resumen!$A$304:$A$308,Resumen!$A$310:$A$313,Resumen!$A$315:$A$317)</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(Resumen!$C$293,Resumen!$C$295:$C$297,Resumen!$C$299:$C$302,Resumen!$C$304:$C$308,Resumen!$C$310:$C$313,Resumen!$C$315:$C$317)</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5FDD-4135-9D89-B9B778B08F94}"/>
            </c:ext>
          </c:extLst>
        </c:ser>
        <c:ser>
          <c:idx val="2"/>
          <c:order val="2"/>
          <c:spPr>
            <a:solidFill>
              <a:srgbClr val="FF0000"/>
            </a:solidFill>
            <a:ln>
              <a:noFill/>
            </a:ln>
            <a:effectLst/>
          </c:spPr>
          <c:invertIfNegative val="0"/>
          <c:cat>
            <c:strRef>
              <c:f>(Resumen!$A$293,Resumen!$A$295:$A$297,Resumen!$A$299:$A$302,Resumen!$A$304:$A$308,Resumen!$A$310:$A$313,Resumen!$A$315:$A$317)</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(Resumen!$D$293,Resumen!$D$295:$D$297,Resumen!$D$299:$D$302,Resumen!$D$304:$D$308,Resumen!$D$310:$D$313,Resumen!$D$315:$D$317)</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5FDD-4135-9D89-B9B778B08F94}"/>
            </c:ext>
          </c:extLst>
        </c:ser>
        <c:ser>
          <c:idx val="3"/>
          <c:order val="3"/>
          <c:spPr>
            <a:solidFill>
              <a:srgbClr val="C0C0C0"/>
            </a:solidFill>
            <a:ln>
              <a:noFill/>
            </a:ln>
            <a:effectLst/>
          </c:spPr>
          <c:invertIfNegative val="0"/>
          <c:cat>
            <c:strRef>
              <c:f>(Resumen!$A$293,Resumen!$A$295:$A$297,Resumen!$A$299:$A$302,Resumen!$A$304:$A$308,Resumen!$A$310:$A$313,Resumen!$A$315:$A$317)</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(Resumen!$E$293,Resumen!$E$295:$E$297,Resumen!$E$299:$E$302,Resumen!$E$304:$E$308,Resumen!$E$310:$E$313,Resumen!$E$315:$E$317)</c:f>
              <c:numCache>
                <c:formatCode>General</c:formatCode>
                <c:ptCount val="20"/>
                <c:pt idx="1">
                  <c:v>4</c:v>
                </c:pt>
                <c:pt idx="2">
                  <c:v>4</c:v>
                </c:pt>
                <c:pt idx="4">
                  <c:v>2</c:v>
                </c:pt>
                <c:pt idx="5">
                  <c:v>2</c:v>
                </c:pt>
                <c:pt idx="6">
                  <c:v>1</c:v>
                </c:pt>
                <c:pt idx="8">
                  <c:v>3</c:v>
                </c:pt>
                <c:pt idx="9">
                  <c:v>3</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5FDD-4135-9D89-B9B778B08F94}"/>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Resumen!$B$30</c:f>
          <c:strCache>
            <c:ptCount val="1"/>
            <c:pt idx="0">
              <c:v>Módulo 2 — Sector 1 - Resultados globales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dPt>
            <c:idx val="1"/>
            <c:invertIfNegative val="0"/>
            <c:bubble3D val="0"/>
            <c:spPr>
              <a:solidFill>
                <a:srgbClr val="339966"/>
              </a:solidFill>
              <a:ln>
                <a:noFill/>
              </a:ln>
              <a:effectLst/>
            </c:spPr>
            <c:extLst>
              <c:ext xmlns:c16="http://schemas.microsoft.com/office/drawing/2014/chart" uri="{C3380CC4-5D6E-409C-BE32-E72D297353CC}">
                <c16:uniqueId val="{00000001-87CC-4C7C-9DCE-A1E3F8CD8A36}"/>
              </c:ext>
            </c:extLst>
          </c:dPt>
          <c:cat>
            <c:strRef>
              <c:f>(Resumen!$A$33,Resumen!$A$37,Resumen!$A$42,Resumen!$A$48,Resumen!$A$53)</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(Resumen!$B$33,Resumen!$B$37,Resumen!$B$42,Resumen!$B$48,Resumen!$B$53)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B65-402C-B718-D1764102BD9F}"/>
            </c:ext>
          </c:extLst>
        </c:ser>
        <c:ser>
          <c:idx val="1"/>
          <c:order val="1"/>
          <c:spPr>
            <a:solidFill>
              <a:srgbClr val="FFCC00"/>
            </a:solidFill>
            <a:ln>
              <a:noFill/>
            </a:ln>
            <a:effectLst/>
          </c:spPr>
          <c:invertIfNegative val="0"/>
          <c:dPt>
            <c:idx val="1"/>
            <c:invertIfNegative val="0"/>
            <c:bubble3D val="0"/>
            <c:spPr>
              <a:solidFill>
                <a:srgbClr val="FFCC00"/>
              </a:solidFill>
              <a:ln>
                <a:noFill/>
              </a:ln>
              <a:effectLst/>
            </c:spPr>
            <c:extLst>
              <c:ext xmlns:c16="http://schemas.microsoft.com/office/drawing/2014/chart" uri="{C3380CC4-5D6E-409C-BE32-E72D297353CC}">
                <c16:uniqueId val="{00000003-87CC-4C7C-9DCE-A1E3F8CD8A36}"/>
              </c:ext>
            </c:extLst>
          </c:dPt>
          <c:cat>
            <c:strRef>
              <c:f>(Resumen!$A$33,Resumen!$A$37,Resumen!$A$42,Resumen!$A$48,Resumen!$A$53)</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(Resumen!$C$33,Resumen!$C$37,Resumen!$C$42,Resumen!$C$48,Resumen!$C$53)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B65-402C-B718-D1764102BD9F}"/>
            </c:ext>
          </c:extLst>
        </c:ser>
        <c:ser>
          <c:idx val="2"/>
          <c:order val="2"/>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5-87CC-4C7C-9DCE-A1E3F8CD8A36}"/>
              </c:ext>
            </c:extLst>
          </c:dPt>
          <c:cat>
            <c:strRef>
              <c:f>(Resumen!$A$33,Resumen!$A$37,Resumen!$A$42,Resumen!$A$48,Resumen!$A$53)</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(Resumen!$D$33,Resumen!$D$37,Resumen!$D$42,Resumen!$D$48,Resumen!$D$53)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EB65-402C-B718-D1764102BD9F}"/>
            </c:ext>
          </c:extLst>
        </c:ser>
        <c:ser>
          <c:idx val="3"/>
          <c:order val="3"/>
          <c:spPr>
            <a:solidFill>
              <a:srgbClr val="C0C0C0"/>
            </a:solidFill>
            <a:ln>
              <a:noFill/>
            </a:ln>
            <a:effectLst/>
          </c:spPr>
          <c:invertIfNegative val="0"/>
          <c:dPt>
            <c:idx val="1"/>
            <c:invertIfNegative val="0"/>
            <c:bubble3D val="0"/>
            <c:spPr>
              <a:solidFill>
                <a:srgbClr val="C0C0C0"/>
              </a:solidFill>
              <a:ln>
                <a:noFill/>
              </a:ln>
              <a:effectLst/>
            </c:spPr>
            <c:extLst>
              <c:ext xmlns:c16="http://schemas.microsoft.com/office/drawing/2014/chart" uri="{C3380CC4-5D6E-409C-BE32-E72D297353CC}">
                <c16:uniqueId val="{00000007-87CC-4C7C-9DCE-A1E3F8CD8A36}"/>
              </c:ext>
            </c:extLst>
          </c:dPt>
          <c:cat>
            <c:strRef>
              <c:f>(Resumen!$A$33,Resumen!$A$37,Resumen!$A$42,Resumen!$A$48,Resumen!$A$53)</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(Resumen!$E$33,Resumen!$E$37,Resumen!$E$42,Resumen!$E$48,Resumen!$E$53)</c:f>
              <c:numCache>
                <c:formatCode>General</c:formatCode>
                <c:ptCount val="5"/>
                <c:pt idx="0">
                  <c:v>8</c:v>
                </c:pt>
                <c:pt idx="1">
                  <c:v>5</c:v>
                </c:pt>
                <c:pt idx="2">
                  <c:v>16</c:v>
                </c:pt>
                <c:pt idx="3">
                  <c:v>7</c:v>
                </c:pt>
                <c:pt idx="4">
                  <c:v>21</c:v>
                </c:pt>
              </c:numCache>
            </c:numRef>
          </c:val>
          <c:extLst>
            <c:ext xmlns:c16="http://schemas.microsoft.com/office/drawing/2014/chart" uri="{C3380CC4-5D6E-409C-BE32-E72D297353CC}">
              <c16:uniqueId val="{00000003-EB65-402C-B718-D1764102BD9F}"/>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Resumen!$C$30</c:f>
          <c:strCache>
            <c:ptCount val="1"/>
            <c:pt idx="0">
              <c:v>Módulo 2 — Sector 1 - Resultados detallados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999995270862757"/>
          <c:y val="0.12857852143482065"/>
          <c:w val="0.21185808042162266"/>
          <c:h val="0.83253258967629051"/>
        </c:manualLayout>
      </c:layout>
      <c:barChart>
        <c:barDir val="bar"/>
        <c:grouping val="percentStacked"/>
        <c:varyColors val="0"/>
        <c:ser>
          <c:idx val="0"/>
          <c:order val="0"/>
          <c:spPr>
            <a:solidFill>
              <a:srgbClr val="339966"/>
            </a:solidFill>
            <a:ln>
              <a:noFill/>
            </a:ln>
            <a:effectLst/>
          </c:spPr>
          <c:invertIfNegative val="0"/>
          <c:cat>
            <c:strRef>
              <c:f>(Resumen!$A$32,Resumen!$A$34:$A$36,Resumen!$A$38:$A$41,Resumen!$A$43:$A$47,Resumen!$A$49:$A$52,Resumen!$A$54:$A$56)</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(Resumen!$B$32,Resumen!$B$34:$B$36,Resumen!$B$38:$B$41,Resumen!$B$43:$B$47,Resumen!$B$49:$B$52,Resumen!$B$54:$B$56)</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3340-4FAA-8DB9-AE96DFCF6B2B}"/>
            </c:ext>
          </c:extLst>
        </c:ser>
        <c:ser>
          <c:idx val="1"/>
          <c:order val="1"/>
          <c:spPr>
            <a:solidFill>
              <a:srgbClr val="FFCC00"/>
            </a:solidFill>
            <a:ln>
              <a:noFill/>
            </a:ln>
            <a:effectLst/>
          </c:spPr>
          <c:invertIfNegative val="0"/>
          <c:cat>
            <c:strRef>
              <c:f>(Resumen!$A$32,Resumen!$A$34:$A$36,Resumen!$A$38:$A$41,Resumen!$A$43:$A$47,Resumen!$A$49:$A$52,Resumen!$A$54:$A$56)</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(Resumen!$C$32,Resumen!$C$34:$C$36,Resumen!$C$38:$C$41,Resumen!$C$43:$C$47,Resumen!$C$49:$C$52,Resumen!$C$54:$C$56)</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3340-4FAA-8DB9-AE96DFCF6B2B}"/>
            </c:ext>
          </c:extLst>
        </c:ser>
        <c:ser>
          <c:idx val="2"/>
          <c:order val="2"/>
          <c:spPr>
            <a:solidFill>
              <a:srgbClr val="FF0000"/>
            </a:solidFill>
            <a:ln>
              <a:noFill/>
            </a:ln>
            <a:effectLst/>
          </c:spPr>
          <c:invertIfNegative val="0"/>
          <c:cat>
            <c:strRef>
              <c:f>(Resumen!$A$32,Resumen!$A$34:$A$36,Resumen!$A$38:$A$41,Resumen!$A$43:$A$47,Resumen!$A$49:$A$52,Resumen!$A$54:$A$56)</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(Resumen!$D$32,Resumen!$D$34:$D$36,Resumen!$D$38:$D$41,Resumen!$D$43:$D$47,Resumen!$D$49:$D$52,Resumen!$D$54:$D$56)</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3340-4FAA-8DB9-AE96DFCF6B2B}"/>
            </c:ext>
          </c:extLst>
        </c:ser>
        <c:ser>
          <c:idx val="3"/>
          <c:order val="3"/>
          <c:spPr>
            <a:solidFill>
              <a:srgbClr val="C0C0C0"/>
            </a:solidFill>
            <a:ln>
              <a:noFill/>
            </a:ln>
            <a:effectLst/>
          </c:spPr>
          <c:invertIfNegative val="0"/>
          <c:cat>
            <c:strRef>
              <c:f>(Resumen!$A$32,Resumen!$A$34:$A$36,Resumen!$A$38:$A$41,Resumen!$A$43:$A$47,Resumen!$A$49:$A$52,Resumen!$A$54:$A$56)</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(Resumen!$E$32,Resumen!$E$34:$E$36,Resumen!$E$38:$E$41,Resumen!$E$43:$E$47,Resumen!$E$49:$E$52,Resumen!$E$54:$E$56)</c:f>
              <c:numCache>
                <c:formatCode>General</c:formatCode>
                <c:ptCount val="20"/>
                <c:pt idx="1">
                  <c:v>4</c:v>
                </c:pt>
                <c:pt idx="2">
                  <c:v>4</c:v>
                </c:pt>
                <c:pt idx="4">
                  <c:v>2</c:v>
                </c:pt>
                <c:pt idx="5">
                  <c:v>2</c:v>
                </c:pt>
                <c:pt idx="6">
                  <c:v>1</c:v>
                </c:pt>
                <c:pt idx="8">
                  <c:v>3</c:v>
                </c:pt>
                <c:pt idx="9">
                  <c:v>3</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3340-4FAA-8DB9-AE96DFCF6B2B}"/>
            </c:ext>
          </c:extLst>
        </c:ser>
        <c:ser>
          <c:idx val="4"/>
          <c:order val="4"/>
          <c:spPr>
            <a:solidFill>
              <a:schemeClr val="accent5"/>
            </a:solidFill>
            <a:ln>
              <a:noFill/>
            </a:ln>
            <a:effectLst/>
          </c:spPr>
          <c:invertIfNegative val="0"/>
          <c:cat>
            <c:strRef>
              <c:f>(Resumen!$A$32,Resumen!$A$34:$A$36,Resumen!$A$38:$A$41,Resumen!$A$43:$A$47,Resumen!$A$49:$A$52,Resumen!$A$54:$A$56)</c:f>
              <c:strCache>
                <c:ptCount val="20"/>
                <c:pt idx="0">
                  <c:v>Tema 1: Marco jurídico, institucional y estratégico a nivel del sector (tanto el INE como el Ministerio del Sector) </c:v>
                </c:pt>
                <c:pt idx="1">
                  <c:v>Q 1: Marco jurídico e institucional de apoyo a la elaboración de estadísticas sectoriales </c:v>
                </c:pt>
                <c:pt idx="2">
                  <c:v>Q 2: Integración y coherencia con el marco estratégico (ENDE, documentos estratégicos y políticos)</c:v>
                </c:pt>
                <c:pt idx="3">
                  <c:v>Tema 2: Adecuación de los recursos a nivel sectorial (tanto el INE como el Ministerio) </c:v>
                </c:pt>
                <c:pt idx="4">
                  <c:v>Q 1: Personal </c:v>
                </c:pt>
                <c:pt idx="5">
                  <c:v>Q 2: Equipos e infraestructuras</c:v>
                </c:pt>
                <c:pt idx="6">
                  <c:v>Q 3: Financiación</c:v>
                </c:pt>
                <c:pt idx="7">
                  <c:v>Tema 3: Factores determinantes de la calidad de los datos a nivel sectorial </c:v>
                </c:pt>
                <c:pt idx="8">
                  <c:v>Q 1: Compromiso de calidad</c:v>
                </c:pt>
                <c:pt idx="9">
                  <c:v>Q 2: Imparcialidad y objetividad</c:v>
                </c:pt>
                <c:pt idx="10">
                  <c:v>Q 3: Metodología y procedimientos estadísticos adecuados</c:v>
                </c:pt>
                <c:pt idx="11">
                  <c:v>Q 4:  Exactitud y fiabilidad</c:v>
                </c:pt>
                <c:pt idx="12">
                  <c:v>Tema 4: Relaciones con los usuarios a nivel sectorial </c:v>
                </c:pt>
                <c:pt idx="13">
                  <c:v>Q 1:  Pertinencia</c:v>
                </c:pt>
                <c:pt idx="14">
                  <c:v>Q 2: Accesibilidad</c:v>
                </c:pt>
                <c:pt idx="15">
                  <c:v>Q 3: Aptitud para el servicio</c:v>
                </c:pt>
                <c:pt idx="16">
                  <c:v>Parte 2. Evaluación de la calidad — a nivel de los indicadores</c:v>
                </c:pt>
                <c:pt idx="17">
                  <c:v>INDICADOR 1: (por definir)</c:v>
                </c:pt>
                <c:pt idx="18">
                  <c:v>INDICADOR 2: (por definir)</c:v>
                </c:pt>
                <c:pt idx="19">
                  <c:v>INDICADOR 3: (por definir)</c:v>
                </c:pt>
              </c:strCache>
            </c:strRef>
          </c:cat>
          <c:val>
            <c:numRef>
              <c:f>(Resumen!$F$32,Resumen!$F$34:$F$36,Resumen!$F$38:$F$41,Resumen!$F$43:$F$47,Resumen!$F$49:$F$52,Resumen!$F$54:$F$56)</c:f>
              <c:numCache>
                <c:formatCode>General</c:formatCode>
                <c:ptCount val="20"/>
              </c:numCache>
            </c:numRef>
          </c:val>
          <c:extLst>
            <c:ext xmlns:c16="http://schemas.microsoft.com/office/drawing/2014/chart" uri="{C3380CC4-5D6E-409C-BE32-E72D297353CC}">
              <c16:uniqueId val="{00000004-3340-4FAA-8DB9-AE96DFCF6B2B}"/>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Resumen!$B$59</c:f>
          <c:strCache>
            <c:ptCount val="1"/>
            <c:pt idx="0">
              <c:v>Módulo 2 — Sector 2 - Resultados globales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(Resumen!$A$62,Resumen!$A$66,Resumen!$A$71,Resumen!$A$77,Resumen!$A$82)</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(Resumen!$B$62,Resumen!$B$66,Resumen!$B$71,Resumen!$B$77,Resumen!$B$82)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92C1-4CF6-A777-225A72EF555F}"/>
            </c:ext>
          </c:extLst>
        </c:ser>
        <c:ser>
          <c:idx val="1"/>
          <c:order val="1"/>
          <c:spPr>
            <a:solidFill>
              <a:srgbClr val="FFCC00"/>
            </a:solidFill>
            <a:ln>
              <a:noFill/>
            </a:ln>
            <a:effectLst/>
          </c:spPr>
          <c:invertIfNegative val="0"/>
          <c:cat>
            <c:strRef>
              <c:f>(Resumen!$A$62,Resumen!$A$66,Resumen!$A$71,Resumen!$A$77,Resumen!$A$82)</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(Resumen!$C$62,Resumen!$C$66,Resumen!$C$71,Resumen!$C$77,Resumen!$C$82)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92C1-4CF6-A777-225A72EF555F}"/>
            </c:ext>
          </c:extLst>
        </c:ser>
        <c:ser>
          <c:idx val="2"/>
          <c:order val="2"/>
          <c:spPr>
            <a:solidFill>
              <a:srgbClr val="FF0000"/>
            </a:solidFill>
            <a:ln>
              <a:noFill/>
            </a:ln>
            <a:effectLst/>
          </c:spPr>
          <c:invertIfNegative val="0"/>
          <c:cat>
            <c:strRef>
              <c:f>(Resumen!$A$62,Resumen!$A$66,Resumen!$A$71,Resumen!$A$77,Resumen!$A$82)</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(Resumen!$D$62,Resumen!$D$66,Resumen!$D$71,Resumen!$D$77,Resumen!$D$82)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92C1-4CF6-A777-225A72EF555F}"/>
            </c:ext>
          </c:extLst>
        </c:ser>
        <c:ser>
          <c:idx val="3"/>
          <c:order val="3"/>
          <c:spPr>
            <a:solidFill>
              <a:srgbClr val="C0C0C0"/>
            </a:solidFill>
            <a:ln>
              <a:noFill/>
            </a:ln>
            <a:effectLst/>
          </c:spPr>
          <c:invertIfNegative val="0"/>
          <c:cat>
            <c:strRef>
              <c:f>(Resumen!$A$62,Resumen!$A$66,Resumen!$A$71,Resumen!$A$77,Resumen!$A$82)</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(Resumen!$E$62,Resumen!$E$66,Resumen!$E$71,Resumen!$E$77,Resumen!$E$82)</c:f>
              <c:numCache>
                <c:formatCode>General</c:formatCode>
                <c:ptCount val="5"/>
                <c:pt idx="0">
                  <c:v>8</c:v>
                </c:pt>
                <c:pt idx="1">
                  <c:v>5</c:v>
                </c:pt>
                <c:pt idx="2">
                  <c:v>16</c:v>
                </c:pt>
                <c:pt idx="3">
                  <c:v>7</c:v>
                </c:pt>
                <c:pt idx="4">
                  <c:v>21</c:v>
                </c:pt>
              </c:numCache>
            </c:numRef>
          </c:val>
          <c:extLst>
            <c:ext xmlns:c16="http://schemas.microsoft.com/office/drawing/2014/chart" uri="{C3380CC4-5D6E-409C-BE32-E72D297353CC}">
              <c16:uniqueId val="{0000000B-92C1-4CF6-A777-225A72EF555F}"/>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Resumen!$B$88</c:f>
          <c:strCache>
            <c:ptCount val="1"/>
            <c:pt idx="0">
              <c:v>Módulo 2 — Sector 3 - Resultados globales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(Resumen!$A$91,Resumen!$A$95,Resumen!$A$100,Resumen!$A$106,Resumen!$A$111)</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(Resumen!$B$91,Resumen!$B$95,Resumen!$B$100,Resumen!$B$106,Resumen!$B$111)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6772-40AC-9015-DBB4277EFF0B}"/>
            </c:ext>
          </c:extLst>
        </c:ser>
        <c:ser>
          <c:idx val="1"/>
          <c:order val="1"/>
          <c:spPr>
            <a:solidFill>
              <a:srgbClr val="FFC000"/>
            </a:solidFill>
            <a:ln>
              <a:noFill/>
            </a:ln>
            <a:effectLst/>
          </c:spPr>
          <c:invertIfNegative val="0"/>
          <c:cat>
            <c:strRef>
              <c:f>(Resumen!$A$91,Resumen!$A$95,Resumen!$A$100,Resumen!$A$106,Resumen!$A$111)</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(Resumen!$C$91,Resumen!$C$95,Resumen!$C$100,Resumen!$C$106,Resumen!$C$111)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6772-40AC-9015-DBB4277EFF0B}"/>
            </c:ext>
          </c:extLst>
        </c:ser>
        <c:ser>
          <c:idx val="2"/>
          <c:order val="2"/>
          <c:spPr>
            <a:solidFill>
              <a:srgbClr val="FF0000"/>
            </a:solidFill>
            <a:ln>
              <a:noFill/>
            </a:ln>
            <a:effectLst/>
          </c:spPr>
          <c:invertIfNegative val="0"/>
          <c:cat>
            <c:strRef>
              <c:f>(Resumen!$A$91,Resumen!$A$95,Resumen!$A$100,Resumen!$A$106,Resumen!$A$111)</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(Resumen!$D$91,Resumen!$D$95,Resumen!$D$100,Resumen!$D$106,Resumen!$D$111)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6772-40AC-9015-DBB4277EFF0B}"/>
            </c:ext>
          </c:extLst>
        </c:ser>
        <c:ser>
          <c:idx val="3"/>
          <c:order val="3"/>
          <c:spPr>
            <a:solidFill>
              <a:srgbClr val="C0C0C0"/>
            </a:solidFill>
            <a:ln>
              <a:noFill/>
            </a:ln>
            <a:effectLst/>
          </c:spPr>
          <c:invertIfNegative val="0"/>
          <c:cat>
            <c:strRef>
              <c:f>(Resumen!$A$91,Resumen!$A$95,Resumen!$A$100,Resumen!$A$106,Resumen!$A$111)</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(Resumen!$E$91,Resumen!$E$95,Resumen!$E$100,Resumen!$E$106,Resumen!$E$111)</c:f>
              <c:numCache>
                <c:formatCode>General</c:formatCode>
                <c:ptCount val="5"/>
                <c:pt idx="0">
                  <c:v>8</c:v>
                </c:pt>
                <c:pt idx="1">
                  <c:v>5</c:v>
                </c:pt>
                <c:pt idx="2">
                  <c:v>16</c:v>
                </c:pt>
                <c:pt idx="3">
                  <c:v>7</c:v>
                </c:pt>
                <c:pt idx="4">
                  <c:v>21</c:v>
                </c:pt>
              </c:numCache>
            </c:numRef>
          </c:val>
          <c:extLst>
            <c:ext xmlns:c16="http://schemas.microsoft.com/office/drawing/2014/chart" uri="{C3380CC4-5D6E-409C-BE32-E72D297353CC}">
              <c16:uniqueId val="{0000000B-6772-40AC-9015-DBB4277EFF0B}"/>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Resumen!$B$117</c:f>
          <c:strCache>
            <c:ptCount val="1"/>
            <c:pt idx="0">
              <c:v>Módulo 2 — Sector 4 - Resultados globales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(Resumen!$A$120,Resumen!$A$124,Resumen!$A$129,Resumen!$A$135,Resumen!$A$140)</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(Resumen!$B$120,Resumen!$B$124,Resumen!$B$129,Resumen!$B$135,Resumen!$B$140)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C62B-43B6-9626-B2FF6CC306B5}"/>
            </c:ext>
          </c:extLst>
        </c:ser>
        <c:ser>
          <c:idx val="1"/>
          <c:order val="1"/>
          <c:spPr>
            <a:solidFill>
              <a:srgbClr val="FFC000"/>
            </a:solidFill>
            <a:ln>
              <a:noFill/>
            </a:ln>
            <a:effectLst/>
          </c:spPr>
          <c:invertIfNegative val="0"/>
          <c:cat>
            <c:strRef>
              <c:f>(Resumen!$A$120,Resumen!$A$124,Resumen!$A$129,Resumen!$A$135,Resumen!$A$140)</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(Resumen!$C$120,Resumen!$C$124,Resumen!$C$129,Resumen!$C$135,Resumen!$C$140)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C62B-43B6-9626-B2FF6CC306B5}"/>
            </c:ext>
          </c:extLst>
        </c:ser>
        <c:ser>
          <c:idx val="2"/>
          <c:order val="2"/>
          <c:spPr>
            <a:solidFill>
              <a:srgbClr val="FF0000"/>
            </a:solidFill>
            <a:ln>
              <a:noFill/>
            </a:ln>
            <a:effectLst/>
          </c:spPr>
          <c:invertIfNegative val="0"/>
          <c:cat>
            <c:strRef>
              <c:f>(Resumen!$A$120,Resumen!$A$124,Resumen!$A$129,Resumen!$A$135,Resumen!$A$140)</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(Resumen!$D$120,Resumen!$D$124,Resumen!$D$129,Resumen!$D$135,Resumen!$D$140)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C62B-43B6-9626-B2FF6CC306B5}"/>
            </c:ext>
          </c:extLst>
        </c:ser>
        <c:ser>
          <c:idx val="3"/>
          <c:order val="3"/>
          <c:spPr>
            <a:solidFill>
              <a:srgbClr val="C0C0C0"/>
            </a:solidFill>
            <a:ln>
              <a:noFill/>
            </a:ln>
            <a:effectLst/>
          </c:spPr>
          <c:invertIfNegative val="0"/>
          <c:cat>
            <c:strRef>
              <c:f>(Resumen!$A$120,Resumen!$A$124,Resumen!$A$129,Resumen!$A$135,Resumen!$A$140)</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(Resumen!$E$120,Resumen!$E$124,Resumen!$E$129,Resumen!$E$135,Resumen!$E$140)</c:f>
              <c:numCache>
                <c:formatCode>General</c:formatCode>
                <c:ptCount val="5"/>
                <c:pt idx="0">
                  <c:v>8</c:v>
                </c:pt>
                <c:pt idx="1">
                  <c:v>5</c:v>
                </c:pt>
                <c:pt idx="2">
                  <c:v>16</c:v>
                </c:pt>
                <c:pt idx="3">
                  <c:v>7</c:v>
                </c:pt>
                <c:pt idx="4">
                  <c:v>21</c:v>
                </c:pt>
              </c:numCache>
            </c:numRef>
          </c:val>
          <c:extLst>
            <c:ext xmlns:c16="http://schemas.microsoft.com/office/drawing/2014/chart" uri="{C3380CC4-5D6E-409C-BE32-E72D297353CC}">
              <c16:uniqueId val="{0000000B-C62B-43B6-9626-B2FF6CC306B5}"/>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Resumen!$B$146</c:f>
          <c:strCache>
            <c:ptCount val="1"/>
            <c:pt idx="0">
              <c:v>Módulo 2 — Sector 5 - Resultados globales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(Resumen!$A$149,Resumen!$A$153,Resumen!$A$158,Resumen!$A$164,Resumen!$A$169)</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(Resumen!$B$149,Resumen!$B$153,Resumen!$B$158,Resumen!$B$164,Resumen!$B$169)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824A-4DC3-95A3-DFEA60054E3C}"/>
            </c:ext>
          </c:extLst>
        </c:ser>
        <c:ser>
          <c:idx val="1"/>
          <c:order val="1"/>
          <c:spPr>
            <a:solidFill>
              <a:srgbClr val="FFC000"/>
            </a:solidFill>
            <a:ln>
              <a:noFill/>
            </a:ln>
            <a:effectLst/>
          </c:spPr>
          <c:invertIfNegative val="0"/>
          <c:cat>
            <c:strRef>
              <c:f>(Resumen!$A$149,Resumen!$A$153,Resumen!$A$158,Resumen!$A$164,Resumen!$A$169)</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(Resumen!$C$149,Resumen!$C$153,Resumen!$C$158,Resumen!$C$164,Resumen!$C$169)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824A-4DC3-95A3-DFEA60054E3C}"/>
            </c:ext>
          </c:extLst>
        </c:ser>
        <c:ser>
          <c:idx val="2"/>
          <c:order val="2"/>
          <c:spPr>
            <a:solidFill>
              <a:srgbClr val="FF0000"/>
            </a:solidFill>
            <a:ln>
              <a:noFill/>
            </a:ln>
            <a:effectLst/>
          </c:spPr>
          <c:invertIfNegative val="0"/>
          <c:cat>
            <c:strRef>
              <c:f>(Resumen!$A$149,Resumen!$A$153,Resumen!$A$158,Resumen!$A$164,Resumen!$A$169)</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(Resumen!$D$149,Resumen!$D$153,Resumen!$D$158,Resumen!$D$164,Resumen!$D$169)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824A-4DC3-95A3-DFEA60054E3C}"/>
            </c:ext>
          </c:extLst>
        </c:ser>
        <c:ser>
          <c:idx val="3"/>
          <c:order val="3"/>
          <c:spPr>
            <a:solidFill>
              <a:srgbClr val="C0C0C0"/>
            </a:solidFill>
            <a:ln>
              <a:noFill/>
            </a:ln>
            <a:effectLst/>
          </c:spPr>
          <c:invertIfNegative val="0"/>
          <c:cat>
            <c:strRef>
              <c:f>(Resumen!$A$149,Resumen!$A$153,Resumen!$A$158,Resumen!$A$164,Resumen!$A$169)</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(Resumen!$E$149,Resumen!$E$153,Resumen!$E$158,Resumen!$E$164,Resumen!$E$169)</c:f>
              <c:numCache>
                <c:formatCode>General</c:formatCode>
                <c:ptCount val="5"/>
                <c:pt idx="0">
                  <c:v>8</c:v>
                </c:pt>
                <c:pt idx="1">
                  <c:v>5</c:v>
                </c:pt>
                <c:pt idx="2">
                  <c:v>16</c:v>
                </c:pt>
                <c:pt idx="3">
                  <c:v>7</c:v>
                </c:pt>
                <c:pt idx="4">
                  <c:v>21</c:v>
                </c:pt>
              </c:numCache>
            </c:numRef>
          </c:val>
          <c:extLst>
            <c:ext xmlns:c16="http://schemas.microsoft.com/office/drawing/2014/chart" uri="{C3380CC4-5D6E-409C-BE32-E72D297353CC}">
              <c16:uniqueId val="{0000000B-824A-4DC3-95A3-DFEA60054E3C}"/>
            </c:ext>
          </c:extLst>
        </c:ser>
        <c:ser>
          <c:idx val="4"/>
          <c:order val="4"/>
          <c:spPr>
            <a:solidFill>
              <a:schemeClr val="accent5"/>
            </a:solidFill>
            <a:ln>
              <a:noFill/>
            </a:ln>
            <a:effectLst/>
          </c:spPr>
          <c:invertIfNegative val="0"/>
          <c:cat>
            <c:strRef>
              <c:f>(Resumen!$A$149,Resumen!$A$153,Resumen!$A$158,Resumen!$A$164,Resumen!$A$169)</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(Resumen!$F$149,Resumen!$F$153,Resumen!$F$158,Resumen!$F$164,Resumen!$F$169)</c:f>
              <c:numCache>
                <c:formatCode>General</c:formatCode>
                <c:ptCount val="5"/>
              </c:numCache>
            </c:numRef>
          </c:val>
          <c:extLst>
            <c:ext xmlns:c16="http://schemas.microsoft.com/office/drawing/2014/chart" uri="{C3380CC4-5D6E-409C-BE32-E72D297353CC}">
              <c16:uniqueId val="{00000008-F934-40AE-A5F7-4D6D65FFCF57}"/>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Resumen!$B$175</c:f>
          <c:strCache>
            <c:ptCount val="1"/>
            <c:pt idx="0">
              <c:v>Módulo 2 — Sector 6 - Resultados globales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(Resumen!$A$178,Resumen!$A$182,Resumen!$A$187,Resumen!$A$193,Resumen!$A$198)</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(Resumen!$B$178,Resumen!$B$182,Resumen!$B$187,Resumen!$B$193,Resumen!$B$198)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3021-40E0-A616-3BE4E79A52EC}"/>
            </c:ext>
          </c:extLst>
        </c:ser>
        <c:ser>
          <c:idx val="1"/>
          <c:order val="1"/>
          <c:spPr>
            <a:solidFill>
              <a:srgbClr val="FFCC00"/>
            </a:solidFill>
            <a:ln>
              <a:noFill/>
            </a:ln>
            <a:effectLst/>
          </c:spPr>
          <c:invertIfNegative val="0"/>
          <c:cat>
            <c:strRef>
              <c:f>(Resumen!$A$178,Resumen!$A$182,Resumen!$A$187,Resumen!$A$193,Resumen!$A$198)</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(Resumen!$C$178,Resumen!$C$182,Resumen!$C$187,Resumen!$C$193,Resumen!$C$198)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3021-40E0-A616-3BE4E79A52EC}"/>
            </c:ext>
          </c:extLst>
        </c:ser>
        <c:ser>
          <c:idx val="2"/>
          <c:order val="2"/>
          <c:spPr>
            <a:solidFill>
              <a:srgbClr val="FF0000"/>
            </a:solidFill>
            <a:ln>
              <a:noFill/>
            </a:ln>
            <a:effectLst/>
          </c:spPr>
          <c:invertIfNegative val="0"/>
          <c:cat>
            <c:strRef>
              <c:f>(Resumen!$A$178,Resumen!$A$182,Resumen!$A$187,Resumen!$A$193,Resumen!$A$198)</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(Resumen!$D$178,Resumen!$D$182,Resumen!$D$187,Resumen!$D$193,Resumen!$D$198)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3021-40E0-A616-3BE4E79A52EC}"/>
            </c:ext>
          </c:extLst>
        </c:ser>
        <c:ser>
          <c:idx val="3"/>
          <c:order val="3"/>
          <c:spPr>
            <a:solidFill>
              <a:srgbClr val="C0C0C0"/>
            </a:solidFill>
            <a:ln>
              <a:noFill/>
            </a:ln>
            <a:effectLst/>
          </c:spPr>
          <c:invertIfNegative val="0"/>
          <c:cat>
            <c:strRef>
              <c:f>(Resumen!$A$178,Resumen!$A$182,Resumen!$A$187,Resumen!$A$193,Resumen!$A$198)</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(Resumen!$E$178,Resumen!$E$182,Resumen!$E$187,Resumen!$E$193,Resumen!$E$198)</c:f>
              <c:numCache>
                <c:formatCode>General</c:formatCode>
                <c:ptCount val="5"/>
                <c:pt idx="0">
                  <c:v>8</c:v>
                </c:pt>
                <c:pt idx="1">
                  <c:v>5</c:v>
                </c:pt>
                <c:pt idx="2">
                  <c:v>16</c:v>
                </c:pt>
                <c:pt idx="3">
                  <c:v>7</c:v>
                </c:pt>
                <c:pt idx="4">
                  <c:v>21</c:v>
                </c:pt>
              </c:numCache>
            </c:numRef>
          </c:val>
          <c:extLst>
            <c:ext xmlns:c16="http://schemas.microsoft.com/office/drawing/2014/chart" uri="{C3380CC4-5D6E-409C-BE32-E72D297353CC}">
              <c16:uniqueId val="{0000000B-3021-40E0-A616-3BE4E79A52EC}"/>
            </c:ext>
          </c:extLst>
        </c:ser>
        <c:ser>
          <c:idx val="4"/>
          <c:order val="4"/>
          <c:spPr>
            <a:solidFill>
              <a:schemeClr val="accent5"/>
            </a:solidFill>
            <a:ln>
              <a:noFill/>
            </a:ln>
            <a:effectLst/>
          </c:spPr>
          <c:invertIfNegative val="0"/>
          <c:cat>
            <c:strRef>
              <c:f>(Resumen!$A$178,Resumen!$A$182,Resumen!$A$187,Resumen!$A$193,Resumen!$A$198)</c:f>
              <c:strCache>
                <c:ptCount val="5"/>
                <c:pt idx="0">
                  <c:v>Tema 1: Marco jurídico, institucional y estratégico a nivel del sector (tanto el INE como el Ministerio del Sector) </c:v>
                </c:pt>
                <c:pt idx="1">
                  <c:v>Tema 2: Adecuación de los recursos a nivel sectorial (tanto el INE como el Ministerio) </c:v>
                </c:pt>
                <c:pt idx="2">
                  <c:v>Tema 3: Factores determinantes de la calidad de los datos a nivel sectorial </c:v>
                </c:pt>
                <c:pt idx="3">
                  <c:v>Tema 4: Relaciones con los usuarios a nivel sectorial </c:v>
                </c:pt>
                <c:pt idx="4">
                  <c:v>Parte 2. Evaluación de la calidad — a nivel de los indicadores</c:v>
                </c:pt>
              </c:strCache>
            </c:strRef>
          </c:cat>
          <c:val>
            <c:numRef>
              <c:f>(Resumen!$F$178,Resumen!$F$182,Resumen!$F$187,Resumen!$F$193,Resumen!$F$198)</c:f>
              <c:numCache>
                <c:formatCode>General</c:formatCode>
                <c:ptCount val="5"/>
              </c:numCache>
            </c:numRef>
          </c:val>
          <c:extLst>
            <c:ext xmlns:c16="http://schemas.microsoft.com/office/drawing/2014/chart" uri="{C3380CC4-5D6E-409C-BE32-E72D297353CC}">
              <c16:uniqueId val="{00000008-FE89-4611-BBAA-C5DF25DBE236}"/>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109536</xdr:rowOff>
    </xdr:from>
    <xdr:to>
      <xdr:col>7</xdr:col>
      <xdr:colOff>57150</xdr:colOff>
      <xdr:row>27</xdr:row>
      <xdr:rowOff>133349</xdr:rowOff>
    </xdr:to>
    <xdr:graphicFrame macro="">
      <xdr:nvGraphicFramePr>
        <xdr:cNvPr id="3" name="Chart 2">
          <a:extLst>
            <a:ext uri="{FF2B5EF4-FFF2-40B4-BE49-F238E27FC236}">
              <a16:creationId xmlns:a16="http://schemas.microsoft.com/office/drawing/2014/main" id="{6713990A-461B-5CBC-FEA5-0DFBF9B9C6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7</xdr:col>
      <xdr:colOff>247650</xdr:colOff>
      <xdr:row>3</xdr:row>
      <xdr:rowOff>100011</xdr:rowOff>
    </xdr:from>
    <xdr:to>
      <xdr:col>24</xdr:col>
      <xdr:colOff>438150</xdr:colOff>
      <xdr:row>27</xdr:row>
      <xdr:rowOff>142874</xdr:rowOff>
    </xdr:to>
    <xdr:graphicFrame macro="">
      <xdr:nvGraphicFramePr>
        <xdr:cNvPr id="4" name="Chart 3">
          <a:extLst>
            <a:ext uri="{FF2B5EF4-FFF2-40B4-BE49-F238E27FC236}">
              <a16:creationId xmlns:a16="http://schemas.microsoft.com/office/drawing/2014/main" id="{B6A3B26C-9EB0-86A9-A58F-0311E44071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47625</xdr:colOff>
      <xdr:row>29</xdr:row>
      <xdr:rowOff>85725</xdr:rowOff>
    </xdr:from>
    <xdr:to>
      <xdr:col>7</xdr:col>
      <xdr:colOff>57150</xdr:colOff>
      <xdr:row>56</xdr:row>
      <xdr:rowOff>0</xdr:rowOff>
    </xdr:to>
    <xdr:graphicFrame macro="">
      <xdr:nvGraphicFramePr>
        <xdr:cNvPr id="2" name="Chart 1">
          <a:extLst>
            <a:ext uri="{FF2B5EF4-FFF2-40B4-BE49-F238E27FC236}">
              <a16:creationId xmlns:a16="http://schemas.microsoft.com/office/drawing/2014/main" id="{4A1CD161-93B5-4F79-819A-CCDC671DED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7</xdr:col>
      <xdr:colOff>200022</xdr:colOff>
      <xdr:row>29</xdr:row>
      <xdr:rowOff>95250</xdr:rowOff>
    </xdr:from>
    <xdr:to>
      <xdr:col>24</xdr:col>
      <xdr:colOff>438150</xdr:colOff>
      <xdr:row>55</xdr:row>
      <xdr:rowOff>189510</xdr:rowOff>
    </xdr:to>
    <xdr:graphicFrame macro="">
      <xdr:nvGraphicFramePr>
        <xdr:cNvPr id="5" name="Chart 4">
          <a:extLst>
            <a:ext uri="{FF2B5EF4-FFF2-40B4-BE49-F238E27FC236}">
              <a16:creationId xmlns:a16="http://schemas.microsoft.com/office/drawing/2014/main" id="{A6DB1D7F-2891-4E19-89F3-1CA63F42D3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38100</xdr:colOff>
      <xdr:row>58</xdr:row>
      <xdr:rowOff>95250</xdr:rowOff>
    </xdr:from>
    <xdr:to>
      <xdr:col>7</xdr:col>
      <xdr:colOff>47625</xdr:colOff>
      <xdr:row>85</xdr:row>
      <xdr:rowOff>9525</xdr:rowOff>
    </xdr:to>
    <xdr:graphicFrame macro="">
      <xdr:nvGraphicFramePr>
        <xdr:cNvPr id="6" name="Chart 5">
          <a:extLst>
            <a:ext uri="{FF2B5EF4-FFF2-40B4-BE49-F238E27FC236}">
              <a16:creationId xmlns:a16="http://schemas.microsoft.com/office/drawing/2014/main" id="{46C8870E-B5E4-4257-AA7E-A70DDA9E94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0</xdr:col>
      <xdr:colOff>38100</xdr:colOff>
      <xdr:row>87</xdr:row>
      <xdr:rowOff>95250</xdr:rowOff>
    </xdr:from>
    <xdr:to>
      <xdr:col>7</xdr:col>
      <xdr:colOff>47625</xdr:colOff>
      <xdr:row>114</xdr:row>
      <xdr:rowOff>9525</xdr:rowOff>
    </xdr:to>
    <xdr:graphicFrame macro="">
      <xdr:nvGraphicFramePr>
        <xdr:cNvPr id="7" name="Chart 6">
          <a:extLst>
            <a:ext uri="{FF2B5EF4-FFF2-40B4-BE49-F238E27FC236}">
              <a16:creationId xmlns:a16="http://schemas.microsoft.com/office/drawing/2014/main" id="{E3DF9883-177D-4A0A-95A2-51CD1377B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0</xdr:col>
      <xdr:colOff>38100</xdr:colOff>
      <xdr:row>116</xdr:row>
      <xdr:rowOff>95250</xdr:rowOff>
    </xdr:from>
    <xdr:to>
      <xdr:col>7</xdr:col>
      <xdr:colOff>47625</xdr:colOff>
      <xdr:row>143</xdr:row>
      <xdr:rowOff>9525</xdr:rowOff>
    </xdr:to>
    <xdr:graphicFrame macro="">
      <xdr:nvGraphicFramePr>
        <xdr:cNvPr id="8" name="Chart 7">
          <a:extLst>
            <a:ext uri="{FF2B5EF4-FFF2-40B4-BE49-F238E27FC236}">
              <a16:creationId xmlns:a16="http://schemas.microsoft.com/office/drawing/2014/main" id="{88EE7BC3-49A8-4315-B2EF-5F20F6BB10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0</xdr:col>
      <xdr:colOff>38100</xdr:colOff>
      <xdr:row>145</xdr:row>
      <xdr:rowOff>95250</xdr:rowOff>
    </xdr:from>
    <xdr:to>
      <xdr:col>7</xdr:col>
      <xdr:colOff>47625</xdr:colOff>
      <xdr:row>172</xdr:row>
      <xdr:rowOff>9525</xdr:rowOff>
    </xdr:to>
    <xdr:graphicFrame macro="">
      <xdr:nvGraphicFramePr>
        <xdr:cNvPr id="9" name="Chart 8">
          <a:extLst>
            <a:ext uri="{FF2B5EF4-FFF2-40B4-BE49-F238E27FC236}">
              <a16:creationId xmlns:a16="http://schemas.microsoft.com/office/drawing/2014/main" id="{4C3FA913-5E01-4DBF-B4AE-E0348E6C0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0</xdr:col>
      <xdr:colOff>38100</xdr:colOff>
      <xdr:row>174</xdr:row>
      <xdr:rowOff>95250</xdr:rowOff>
    </xdr:from>
    <xdr:to>
      <xdr:col>7</xdr:col>
      <xdr:colOff>47625</xdr:colOff>
      <xdr:row>201</xdr:row>
      <xdr:rowOff>9525</xdr:rowOff>
    </xdr:to>
    <xdr:graphicFrame macro="">
      <xdr:nvGraphicFramePr>
        <xdr:cNvPr id="10" name="Chart 9">
          <a:extLst>
            <a:ext uri="{FF2B5EF4-FFF2-40B4-BE49-F238E27FC236}">
              <a16:creationId xmlns:a16="http://schemas.microsoft.com/office/drawing/2014/main" id="{C63A59B0-7BC3-48D2-91B2-8A59865B45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0</xdr:col>
      <xdr:colOff>38100</xdr:colOff>
      <xdr:row>203</xdr:row>
      <xdr:rowOff>95250</xdr:rowOff>
    </xdr:from>
    <xdr:to>
      <xdr:col>7</xdr:col>
      <xdr:colOff>47625</xdr:colOff>
      <xdr:row>230</xdr:row>
      <xdr:rowOff>9525</xdr:rowOff>
    </xdr:to>
    <xdr:graphicFrame macro="">
      <xdr:nvGraphicFramePr>
        <xdr:cNvPr id="11" name="Chart 10">
          <a:extLst>
            <a:ext uri="{FF2B5EF4-FFF2-40B4-BE49-F238E27FC236}">
              <a16:creationId xmlns:a16="http://schemas.microsoft.com/office/drawing/2014/main" id="{0408D1DE-4A50-4438-A04E-C7977B2D61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0</xdr:col>
      <xdr:colOff>38100</xdr:colOff>
      <xdr:row>232</xdr:row>
      <xdr:rowOff>95250</xdr:rowOff>
    </xdr:from>
    <xdr:to>
      <xdr:col>7</xdr:col>
      <xdr:colOff>47625</xdr:colOff>
      <xdr:row>259</xdr:row>
      <xdr:rowOff>9525</xdr:rowOff>
    </xdr:to>
    <xdr:graphicFrame macro="">
      <xdr:nvGraphicFramePr>
        <xdr:cNvPr id="12" name="Chart 11">
          <a:extLst>
            <a:ext uri="{FF2B5EF4-FFF2-40B4-BE49-F238E27FC236}">
              <a16:creationId xmlns:a16="http://schemas.microsoft.com/office/drawing/2014/main" id="{1958F62E-DDF3-4BE9-8CAE-2A8B67EF84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twoCellAnchor>
  <xdr:twoCellAnchor>
    <xdr:from>
      <xdr:col>0</xdr:col>
      <xdr:colOff>38100</xdr:colOff>
      <xdr:row>261</xdr:row>
      <xdr:rowOff>95250</xdr:rowOff>
    </xdr:from>
    <xdr:to>
      <xdr:col>7</xdr:col>
      <xdr:colOff>47625</xdr:colOff>
      <xdr:row>288</xdr:row>
      <xdr:rowOff>9525</xdr:rowOff>
    </xdr:to>
    <xdr:graphicFrame macro="">
      <xdr:nvGraphicFramePr>
        <xdr:cNvPr id="13" name="Chart 12">
          <a:extLst>
            <a:ext uri="{FF2B5EF4-FFF2-40B4-BE49-F238E27FC236}">
              <a16:creationId xmlns:a16="http://schemas.microsoft.com/office/drawing/2014/main" id="{C7093E42-6EDD-4DC7-A359-C51784D3EA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0</xdr:col>
      <xdr:colOff>38100</xdr:colOff>
      <xdr:row>290</xdr:row>
      <xdr:rowOff>95250</xdr:rowOff>
    </xdr:from>
    <xdr:to>
      <xdr:col>7</xdr:col>
      <xdr:colOff>47625</xdr:colOff>
      <xdr:row>317</xdr:row>
      <xdr:rowOff>9525</xdr:rowOff>
    </xdr:to>
    <xdr:graphicFrame macro="">
      <xdr:nvGraphicFramePr>
        <xdr:cNvPr id="14" name="Chart 13">
          <a:extLst>
            <a:ext uri="{FF2B5EF4-FFF2-40B4-BE49-F238E27FC236}">
              <a16:creationId xmlns:a16="http://schemas.microsoft.com/office/drawing/2014/main" id="{F33E0ED4-A427-4A09-855F-35A5923097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7</xdr:col>
      <xdr:colOff>200024</xdr:colOff>
      <xdr:row>58</xdr:row>
      <xdr:rowOff>95250</xdr:rowOff>
    </xdr:from>
    <xdr:to>
      <xdr:col>24</xdr:col>
      <xdr:colOff>419099</xdr:colOff>
      <xdr:row>84</xdr:row>
      <xdr:rowOff>189510</xdr:rowOff>
    </xdr:to>
    <xdr:graphicFrame macro="">
      <xdr:nvGraphicFramePr>
        <xdr:cNvPr id="15" name="Chart 14">
          <a:extLst>
            <a:ext uri="{FF2B5EF4-FFF2-40B4-BE49-F238E27FC236}">
              <a16:creationId xmlns:a16="http://schemas.microsoft.com/office/drawing/2014/main" id="{D841815E-FD05-4090-A038-026FC4FBD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7</xdr:col>
      <xdr:colOff>200024</xdr:colOff>
      <xdr:row>87</xdr:row>
      <xdr:rowOff>95250</xdr:rowOff>
    </xdr:from>
    <xdr:to>
      <xdr:col>24</xdr:col>
      <xdr:colOff>419099</xdr:colOff>
      <xdr:row>113</xdr:row>
      <xdr:rowOff>189510</xdr:rowOff>
    </xdr:to>
    <xdr:graphicFrame macro="">
      <xdr:nvGraphicFramePr>
        <xdr:cNvPr id="16" name="Chart 15">
          <a:extLst>
            <a:ext uri="{FF2B5EF4-FFF2-40B4-BE49-F238E27FC236}">
              <a16:creationId xmlns:a16="http://schemas.microsoft.com/office/drawing/2014/main" id="{6872A015-77C8-497F-9666-864FE050E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7</xdr:col>
      <xdr:colOff>200024</xdr:colOff>
      <xdr:row>116</xdr:row>
      <xdr:rowOff>95250</xdr:rowOff>
    </xdr:from>
    <xdr:to>
      <xdr:col>24</xdr:col>
      <xdr:colOff>419099</xdr:colOff>
      <xdr:row>142</xdr:row>
      <xdr:rowOff>189510</xdr:rowOff>
    </xdr:to>
    <xdr:graphicFrame macro="">
      <xdr:nvGraphicFramePr>
        <xdr:cNvPr id="17" name="Chart 16">
          <a:extLst>
            <a:ext uri="{FF2B5EF4-FFF2-40B4-BE49-F238E27FC236}">
              <a16:creationId xmlns:a16="http://schemas.microsoft.com/office/drawing/2014/main" id="{E0A664A1-6573-4626-AAEB-2A8F7A51C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7</xdr:col>
      <xdr:colOff>200024</xdr:colOff>
      <xdr:row>145</xdr:row>
      <xdr:rowOff>95250</xdr:rowOff>
    </xdr:from>
    <xdr:to>
      <xdr:col>24</xdr:col>
      <xdr:colOff>419099</xdr:colOff>
      <xdr:row>171</xdr:row>
      <xdr:rowOff>189510</xdr:rowOff>
    </xdr:to>
    <xdr:graphicFrame macro="">
      <xdr:nvGraphicFramePr>
        <xdr:cNvPr id="18" name="Chart 17">
          <a:extLst>
            <a:ext uri="{FF2B5EF4-FFF2-40B4-BE49-F238E27FC236}">
              <a16:creationId xmlns:a16="http://schemas.microsoft.com/office/drawing/2014/main" id="{0DA668DC-0594-4D69-9A99-CA7F555DF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7</xdr:col>
      <xdr:colOff>200024</xdr:colOff>
      <xdr:row>174</xdr:row>
      <xdr:rowOff>95250</xdr:rowOff>
    </xdr:from>
    <xdr:to>
      <xdr:col>24</xdr:col>
      <xdr:colOff>419099</xdr:colOff>
      <xdr:row>200</xdr:row>
      <xdr:rowOff>189510</xdr:rowOff>
    </xdr:to>
    <xdr:graphicFrame macro="">
      <xdr:nvGraphicFramePr>
        <xdr:cNvPr id="19" name="Chart 18">
          <a:extLst>
            <a:ext uri="{FF2B5EF4-FFF2-40B4-BE49-F238E27FC236}">
              <a16:creationId xmlns:a16="http://schemas.microsoft.com/office/drawing/2014/main" id="{D408AF94-6EEF-46F3-8BBD-BDC3274E56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7</xdr:col>
      <xdr:colOff>200024</xdr:colOff>
      <xdr:row>203</xdr:row>
      <xdr:rowOff>95250</xdr:rowOff>
    </xdr:from>
    <xdr:to>
      <xdr:col>24</xdr:col>
      <xdr:colOff>419099</xdr:colOff>
      <xdr:row>229</xdr:row>
      <xdr:rowOff>189510</xdr:rowOff>
    </xdr:to>
    <xdr:graphicFrame macro="">
      <xdr:nvGraphicFramePr>
        <xdr:cNvPr id="20" name="Chart 19">
          <a:extLst>
            <a:ext uri="{FF2B5EF4-FFF2-40B4-BE49-F238E27FC236}">
              <a16:creationId xmlns:a16="http://schemas.microsoft.com/office/drawing/2014/main" id="{FAD3CF29-73FA-4136-98F1-EF332AE6BA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7</xdr:col>
      <xdr:colOff>200024</xdr:colOff>
      <xdr:row>232</xdr:row>
      <xdr:rowOff>95250</xdr:rowOff>
    </xdr:from>
    <xdr:to>
      <xdr:col>24</xdr:col>
      <xdr:colOff>419099</xdr:colOff>
      <xdr:row>258</xdr:row>
      <xdr:rowOff>189510</xdr:rowOff>
    </xdr:to>
    <xdr:graphicFrame macro="">
      <xdr:nvGraphicFramePr>
        <xdr:cNvPr id="21" name="Chart 20">
          <a:extLst>
            <a:ext uri="{FF2B5EF4-FFF2-40B4-BE49-F238E27FC236}">
              <a16:creationId xmlns:a16="http://schemas.microsoft.com/office/drawing/2014/main" id="{6F7BB1A6-1B3B-442B-8AC4-95B7E4D8E3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7</xdr:col>
      <xdr:colOff>200024</xdr:colOff>
      <xdr:row>261</xdr:row>
      <xdr:rowOff>95250</xdr:rowOff>
    </xdr:from>
    <xdr:to>
      <xdr:col>24</xdr:col>
      <xdr:colOff>419099</xdr:colOff>
      <xdr:row>287</xdr:row>
      <xdr:rowOff>189510</xdr:rowOff>
    </xdr:to>
    <xdr:graphicFrame macro="">
      <xdr:nvGraphicFramePr>
        <xdr:cNvPr id="22" name="Chart 21">
          <a:extLst>
            <a:ext uri="{FF2B5EF4-FFF2-40B4-BE49-F238E27FC236}">
              <a16:creationId xmlns:a16="http://schemas.microsoft.com/office/drawing/2014/main" id="{9750A255-2550-41B4-96C9-48319167D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7</xdr:col>
      <xdr:colOff>200024</xdr:colOff>
      <xdr:row>290</xdr:row>
      <xdr:rowOff>95250</xdr:rowOff>
    </xdr:from>
    <xdr:to>
      <xdr:col>24</xdr:col>
      <xdr:colOff>419099</xdr:colOff>
      <xdr:row>316</xdr:row>
      <xdr:rowOff>189510</xdr:rowOff>
    </xdr:to>
    <xdr:graphicFrame macro="">
      <xdr:nvGraphicFramePr>
        <xdr:cNvPr id="23" name="Chart 22">
          <a:extLst>
            <a:ext uri="{FF2B5EF4-FFF2-40B4-BE49-F238E27FC236}">
              <a16:creationId xmlns:a16="http://schemas.microsoft.com/office/drawing/2014/main" id="{4CA3483C-AA35-4B43-988C-E3BA3CC359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0.bin"/><Relationship Id="rId4" Type="http://schemas.openxmlformats.org/officeDocument/2006/relationships/hyperlink" Target="https://ilostat.ilo.org/resources/concepts-and-definitions/description-labour-force-statistic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1.bin"/><Relationship Id="rId4" Type="http://schemas.openxmlformats.org/officeDocument/2006/relationships/hyperlink" Target="https://ilostat.ilo.org/resources/concepts-and-definitions/description-labour-force-statistic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2.bin"/><Relationship Id="rId4" Type="http://schemas.openxmlformats.org/officeDocument/2006/relationships/hyperlink" Target="https://ilostat.ilo.org/resources/concepts-and-definitions/description-labour-force-statistic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3.bin"/><Relationship Id="rId4" Type="http://schemas.openxmlformats.org/officeDocument/2006/relationships/hyperlink" Target="https://ilostat.ilo.org/resources/concepts-and-definitions/description-labour-force-statistics/"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4.bin"/><Relationship Id="rId4" Type="http://schemas.openxmlformats.org/officeDocument/2006/relationships/hyperlink" Target="https://ilostat.ilo.org/resources/concepts-and-definitions/description-labour-force-statistics/"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5.bin"/><Relationship Id="rId4" Type="http://schemas.openxmlformats.org/officeDocument/2006/relationships/hyperlink" Target="https://ilostat.ilo.org/resources/concepts-and-definitions/description-labour-force-statistics/"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s://unstats.un.org/sdgs/dataportal" TargetMode="External"/><Relationship Id="rId2" Type="http://schemas.openxmlformats.org/officeDocument/2006/relationships/hyperlink" Target="https://statisticalcapacitymonitor.org/indicator/" TargetMode="External"/><Relationship Id="rId1" Type="http://schemas.openxmlformats.org/officeDocument/2006/relationships/hyperlink" Target="https://paris21.org/press2021"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paris21.org/nsds-status" TargetMode="External"/><Relationship Id="rId2" Type="http://schemas.openxmlformats.org/officeDocument/2006/relationships/hyperlink" Target="https://statisticalcapacitymonitor.org/indicator/127/" TargetMode="External"/><Relationship Id="rId1" Type="http://schemas.openxmlformats.org/officeDocument/2006/relationships/hyperlink" Target="https://unstats.un.org/unsd/dnss/hb/E-fundamental%20principles_A4-WEB.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6.bin"/><Relationship Id="rId4" Type="http://schemas.openxmlformats.org/officeDocument/2006/relationships/hyperlink" Target="https://ilostat.ilo.org/resources/concepts-and-definitions/description-labour-force-statistic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7.bin"/><Relationship Id="rId4" Type="http://schemas.openxmlformats.org/officeDocument/2006/relationships/hyperlink" Target="https://ilostat.ilo.org/resources/concepts-and-definitions/description-labour-force-statistic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8.bin"/><Relationship Id="rId4" Type="http://schemas.openxmlformats.org/officeDocument/2006/relationships/hyperlink" Target="https://ilostat.ilo.org/resources/concepts-and-definitions/description-labour-force-statistic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9.bin"/><Relationship Id="rId4" Type="http://schemas.openxmlformats.org/officeDocument/2006/relationships/hyperlink" Target="https://ilostat.ilo.org/resources/concepts-and-definitions/description-labour-force-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64C81-C115-4A13-BC8D-050F21160202}">
  <dimension ref="A1:J3"/>
  <sheetViews>
    <sheetView showGridLines="0" tabSelected="1" zoomScaleNormal="100" workbookViewId="0">
      <selection sqref="A1:I1"/>
    </sheetView>
  </sheetViews>
  <sheetFormatPr defaultRowHeight="15" x14ac:dyDescent="0.25"/>
  <cols>
    <col min="1" max="1" width="9.28515625" style="2" customWidth="1"/>
    <col min="2" max="10" width="8.7109375" style="2"/>
  </cols>
  <sheetData>
    <row r="1" spans="1:10" ht="23.25" x14ac:dyDescent="0.25">
      <c r="A1" s="110" t="s">
        <v>791</v>
      </c>
      <c r="B1" s="111"/>
      <c r="C1" s="111"/>
      <c r="D1" s="111"/>
      <c r="E1" s="111"/>
      <c r="F1" s="111"/>
      <c r="G1" s="111"/>
      <c r="H1" s="111"/>
      <c r="I1" s="111"/>
    </row>
    <row r="2" spans="1:10" s="107" customFormat="1" ht="255.75" customHeight="1" x14ac:dyDescent="0.25">
      <c r="A2" s="112" t="s">
        <v>792</v>
      </c>
      <c r="B2" s="112"/>
      <c r="C2" s="112"/>
      <c r="D2" s="112"/>
      <c r="E2" s="112"/>
      <c r="F2" s="112"/>
      <c r="G2" s="112"/>
      <c r="H2" s="112"/>
      <c r="I2" s="112"/>
      <c r="J2" s="106"/>
    </row>
    <row r="3" spans="1:10" ht="272.25" customHeight="1" x14ac:dyDescent="0.25">
      <c r="A3" s="108" t="s">
        <v>793</v>
      </c>
      <c r="B3" s="109"/>
      <c r="C3" s="109"/>
      <c r="D3" s="109"/>
      <c r="E3" s="109"/>
      <c r="F3" s="109"/>
      <c r="G3" s="109"/>
      <c r="H3" s="109"/>
      <c r="I3" s="109"/>
    </row>
  </sheetData>
  <sheetProtection algorithmName="SHA-512" hashValue="zctAaFi61jVMfGMBfGgzsnmbGq6ECp4lFC79PqG0RJDeQ6h48PUesGB98y5BqHoULk0UQFCj8I/cJMeuB45iIA==" saltValue="dP9FzE6zmqf9VYtbpsQzZw==" spinCount="100000" sheet="1" objects="1" scenarios="1"/>
  <mergeCells count="3">
    <mergeCell ref="A3:I3"/>
    <mergeCell ref="A1:I1"/>
    <mergeCell ref="A2:I2"/>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6F1EF-9734-4388-8DD0-38458FEFEEC7}">
  <sheetPr codeName="Sheet9">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58"/>
    <col min="2" max="2" width="35.5703125" style="58" customWidth="1"/>
    <col min="3" max="3" width="59" style="58" customWidth="1"/>
    <col min="4" max="4" width="29.7109375" style="58" customWidth="1"/>
    <col min="5" max="5" width="18" style="58" customWidth="1"/>
    <col min="6" max="6" width="11.5703125" style="58" customWidth="1"/>
    <col min="7" max="7" width="18" style="58" customWidth="1"/>
    <col min="8" max="9" width="9.28515625" style="58"/>
    <col min="10" max="10" width="9.28515625" style="58" hidden="1" customWidth="1"/>
    <col min="11" max="14" width="15.42578125" style="64" hidden="1" customWidth="1"/>
    <col min="15" max="16384" width="9.28515625" style="58"/>
  </cols>
  <sheetData>
    <row r="1" spans="1:14" ht="36" customHeight="1" x14ac:dyDescent="0.2">
      <c r="A1" s="208" t="s">
        <v>774</v>
      </c>
      <c r="B1" s="208"/>
      <c r="C1" s="208"/>
      <c r="D1" s="208"/>
      <c r="E1" s="208"/>
      <c r="F1" s="208"/>
      <c r="G1" s="208"/>
    </row>
    <row r="2" spans="1:14" ht="31.5" customHeight="1" x14ac:dyDescent="0.2">
      <c r="A2" s="200" t="s">
        <v>603</v>
      </c>
      <c r="B2" s="200"/>
      <c r="C2" s="200"/>
      <c r="D2" s="200"/>
      <c r="E2" s="200"/>
      <c r="F2" s="200"/>
      <c r="G2" s="200"/>
    </row>
    <row r="3" spans="1:14" ht="15.75" x14ac:dyDescent="0.2">
      <c r="A3" s="204" t="s">
        <v>604</v>
      </c>
      <c r="B3" s="205"/>
      <c r="C3" s="205"/>
      <c r="D3" s="205"/>
      <c r="E3" s="205"/>
      <c r="F3" s="205"/>
      <c r="G3" s="206"/>
      <c r="J3" s="58" t="s">
        <v>75</v>
      </c>
      <c r="K3" s="59" t="s">
        <v>63</v>
      </c>
      <c r="L3" s="59" t="s">
        <v>64</v>
      </c>
      <c r="M3" s="62">
        <v>10.625</v>
      </c>
      <c r="N3" s="59" t="s">
        <v>65</v>
      </c>
    </row>
    <row r="4" spans="1:14" ht="30" customHeight="1" x14ac:dyDescent="0.25">
      <c r="A4" s="201" t="s">
        <v>605</v>
      </c>
      <c r="B4" s="201"/>
      <c r="C4" s="201"/>
      <c r="D4" s="201"/>
      <c r="E4" s="201"/>
      <c r="F4" s="201"/>
      <c r="G4" s="201"/>
    </row>
    <row r="5" spans="1:14" ht="24" x14ac:dyDescent="0.2">
      <c r="A5" s="66"/>
      <c r="B5" s="68" t="s">
        <v>315</v>
      </c>
      <c r="C5" s="68" t="s">
        <v>316</v>
      </c>
      <c r="D5" s="67" t="s">
        <v>340</v>
      </c>
      <c r="E5" s="67" t="s">
        <v>341</v>
      </c>
      <c r="F5" s="67" t="s">
        <v>342</v>
      </c>
      <c r="G5" s="81" t="s">
        <v>317</v>
      </c>
    </row>
    <row r="6" spans="1:14" ht="108" customHeight="1" x14ac:dyDescent="0.2">
      <c r="A6" s="17" t="s">
        <v>1</v>
      </c>
      <c r="B6" s="18" t="s">
        <v>606</v>
      </c>
      <c r="C6" s="18" t="s">
        <v>607</v>
      </c>
      <c r="D6" s="92"/>
      <c r="E6" s="92" t="s">
        <v>331</v>
      </c>
      <c r="F6" s="37"/>
      <c r="G6" s="209" t="s">
        <v>614</v>
      </c>
      <c r="J6" s="58">
        <f>_xlfn.SWITCH(E6,K6,1,L6,2,M6,3,N6,4)</f>
        <v>4</v>
      </c>
      <c r="K6" s="29" t="s">
        <v>615</v>
      </c>
      <c r="L6" s="30" t="s">
        <v>616</v>
      </c>
      <c r="M6" s="31" t="s">
        <v>2</v>
      </c>
      <c r="N6" s="32" t="s">
        <v>331</v>
      </c>
    </row>
    <row r="7" spans="1:14" ht="132" x14ac:dyDescent="0.2">
      <c r="A7" s="17" t="s">
        <v>3</v>
      </c>
      <c r="B7" s="18" t="s">
        <v>608</v>
      </c>
      <c r="C7" s="18" t="s">
        <v>609</v>
      </c>
      <c r="D7" s="92"/>
      <c r="E7" s="92" t="s">
        <v>331</v>
      </c>
      <c r="F7" s="37"/>
      <c r="G7" s="210"/>
      <c r="J7" s="58">
        <f t="shared" ref="J7:J63" si="0">_xlfn.SWITCH(E7,K7,1,L7,2,M7,3,N7,4)</f>
        <v>4</v>
      </c>
      <c r="K7" s="29" t="s">
        <v>332</v>
      </c>
      <c r="L7" s="30" t="s">
        <v>617</v>
      </c>
      <c r="M7" s="31" t="s">
        <v>2</v>
      </c>
      <c r="N7" s="32" t="s">
        <v>331</v>
      </c>
    </row>
    <row r="8" spans="1:14" ht="60" x14ac:dyDescent="0.2">
      <c r="A8" s="19" t="s">
        <v>4</v>
      </c>
      <c r="B8" s="20" t="s">
        <v>610</v>
      </c>
      <c r="C8" s="20" t="s">
        <v>611</v>
      </c>
      <c r="D8" s="94"/>
      <c r="E8" s="94" t="s">
        <v>331</v>
      </c>
      <c r="F8" s="39"/>
      <c r="G8" s="210"/>
      <c r="J8" s="58">
        <f t="shared" si="0"/>
        <v>4</v>
      </c>
      <c r="K8" s="29" t="s">
        <v>332</v>
      </c>
      <c r="L8" s="30" t="s">
        <v>540</v>
      </c>
      <c r="M8" s="31" t="s">
        <v>2</v>
      </c>
      <c r="N8" s="32" t="s">
        <v>331</v>
      </c>
    </row>
    <row r="9" spans="1:14" ht="72" x14ac:dyDescent="0.2">
      <c r="A9" s="17" t="s">
        <v>5</v>
      </c>
      <c r="B9" s="18" t="s">
        <v>612</v>
      </c>
      <c r="C9" s="18" t="s">
        <v>613</v>
      </c>
      <c r="D9" s="92"/>
      <c r="E9" s="92" t="s">
        <v>331</v>
      </c>
      <c r="F9" s="37"/>
      <c r="G9" s="211"/>
      <c r="J9" s="58">
        <f t="shared" si="0"/>
        <v>4</v>
      </c>
      <c r="K9" s="29" t="s">
        <v>332</v>
      </c>
      <c r="L9" s="30" t="s">
        <v>417</v>
      </c>
      <c r="M9" s="31" t="s">
        <v>2</v>
      </c>
      <c r="N9" s="32" t="s">
        <v>331</v>
      </c>
    </row>
    <row r="10" spans="1:14" ht="30" customHeight="1" x14ac:dyDescent="0.25">
      <c r="A10" s="199" t="s">
        <v>618</v>
      </c>
      <c r="B10" s="199"/>
      <c r="C10" s="199"/>
      <c r="D10" s="199"/>
      <c r="E10" s="199"/>
      <c r="F10" s="199"/>
      <c r="G10" s="199"/>
    </row>
    <row r="11" spans="1:14" ht="24" x14ac:dyDescent="0.2">
      <c r="A11" s="69"/>
      <c r="B11" s="68" t="s">
        <v>315</v>
      </c>
      <c r="C11" s="68" t="s">
        <v>316</v>
      </c>
      <c r="D11" s="67" t="s">
        <v>340</v>
      </c>
      <c r="E11" s="67" t="s">
        <v>341</v>
      </c>
      <c r="F11" s="67" t="s">
        <v>342</v>
      </c>
      <c r="G11" s="81" t="s">
        <v>317</v>
      </c>
    </row>
    <row r="12" spans="1:14" ht="48" x14ac:dyDescent="0.2">
      <c r="A12" s="21" t="s">
        <v>6</v>
      </c>
      <c r="B12" s="18" t="s">
        <v>619</v>
      </c>
      <c r="C12" s="18" t="s">
        <v>620</v>
      </c>
      <c r="D12" s="92"/>
      <c r="E12" s="92" t="s">
        <v>331</v>
      </c>
      <c r="F12" s="37"/>
      <c r="G12" s="198" t="s">
        <v>627</v>
      </c>
      <c r="J12" s="58">
        <f t="shared" si="0"/>
        <v>4</v>
      </c>
      <c r="K12" s="29" t="s">
        <v>332</v>
      </c>
      <c r="L12" s="30" t="s">
        <v>628</v>
      </c>
      <c r="M12" s="31" t="s">
        <v>2</v>
      </c>
      <c r="N12" s="32" t="s">
        <v>331</v>
      </c>
    </row>
    <row r="13" spans="1:14" ht="48" x14ac:dyDescent="0.2">
      <c r="A13" s="21" t="s">
        <v>7</v>
      </c>
      <c r="B13" s="18" t="s">
        <v>621</v>
      </c>
      <c r="C13" s="18" t="s">
        <v>622</v>
      </c>
      <c r="D13" s="92"/>
      <c r="E13" s="92" t="s">
        <v>331</v>
      </c>
      <c r="F13" s="37"/>
      <c r="G13" s="198"/>
      <c r="J13" s="58">
        <f t="shared" si="0"/>
        <v>4</v>
      </c>
      <c r="K13" s="29" t="s">
        <v>332</v>
      </c>
      <c r="L13" s="30" t="s">
        <v>628</v>
      </c>
      <c r="M13" s="31" t="s">
        <v>2</v>
      </c>
      <c r="N13" s="32" t="s">
        <v>331</v>
      </c>
    </row>
    <row r="14" spans="1:14" ht="60" x14ac:dyDescent="0.2">
      <c r="A14" s="21" t="s">
        <v>8</v>
      </c>
      <c r="B14" s="18" t="s">
        <v>623</v>
      </c>
      <c r="C14" s="18" t="s">
        <v>624</v>
      </c>
      <c r="D14" s="92"/>
      <c r="E14" s="92" t="s">
        <v>331</v>
      </c>
      <c r="F14" s="37"/>
      <c r="G14" s="198"/>
      <c r="J14" s="58">
        <f t="shared" si="0"/>
        <v>4</v>
      </c>
      <c r="K14" s="29" t="s">
        <v>332</v>
      </c>
      <c r="L14" s="30" t="s">
        <v>629</v>
      </c>
      <c r="M14" s="31" t="s">
        <v>2</v>
      </c>
      <c r="N14" s="32" t="s">
        <v>331</v>
      </c>
    </row>
    <row r="15" spans="1:14" ht="84" x14ac:dyDescent="0.2">
      <c r="A15" s="21" t="s">
        <v>9</v>
      </c>
      <c r="B15" s="18" t="s">
        <v>625</v>
      </c>
      <c r="C15" s="22" t="s">
        <v>626</v>
      </c>
      <c r="D15" s="92"/>
      <c r="E15" s="92" t="s">
        <v>331</v>
      </c>
      <c r="F15" s="37"/>
      <c r="G15" s="198"/>
      <c r="J15" s="58">
        <f t="shared" si="0"/>
        <v>4</v>
      </c>
      <c r="K15" s="29" t="s">
        <v>332</v>
      </c>
      <c r="L15" s="30" t="s">
        <v>630</v>
      </c>
      <c r="M15" s="31" t="s">
        <v>2</v>
      </c>
      <c r="N15" s="32" t="s">
        <v>331</v>
      </c>
    </row>
    <row r="16" spans="1:14" x14ac:dyDescent="0.2">
      <c r="A16" s="203"/>
      <c r="B16" s="203"/>
      <c r="C16" s="203"/>
      <c r="D16" s="203"/>
      <c r="E16" s="203"/>
      <c r="F16" s="203"/>
      <c r="G16" s="203"/>
    </row>
    <row r="17" spans="1:14" ht="15.75" x14ac:dyDescent="0.2">
      <c r="A17" s="204" t="s">
        <v>631</v>
      </c>
      <c r="B17" s="205"/>
      <c r="C17" s="205"/>
      <c r="D17" s="205"/>
      <c r="E17" s="205"/>
      <c r="F17" s="205"/>
      <c r="G17" s="206"/>
    </row>
    <row r="18" spans="1:14" ht="30" customHeight="1" x14ac:dyDescent="0.25">
      <c r="A18" s="201" t="s">
        <v>431</v>
      </c>
      <c r="B18" s="201"/>
      <c r="C18" s="201"/>
      <c r="D18" s="201"/>
      <c r="E18" s="201"/>
      <c r="F18" s="201"/>
      <c r="G18" s="201"/>
    </row>
    <row r="19" spans="1:14" ht="24" x14ac:dyDescent="0.2">
      <c r="A19" s="69"/>
      <c r="B19" s="68" t="s">
        <v>315</v>
      </c>
      <c r="C19" s="68" t="s">
        <v>316</v>
      </c>
      <c r="D19" s="67" t="s">
        <v>340</v>
      </c>
      <c r="E19" s="67" t="s">
        <v>341</v>
      </c>
      <c r="F19" s="67" t="s">
        <v>342</v>
      </c>
      <c r="G19" s="81" t="s">
        <v>317</v>
      </c>
    </row>
    <row r="20" spans="1:14" ht="120" x14ac:dyDescent="0.2">
      <c r="A20" s="23" t="s">
        <v>11</v>
      </c>
      <c r="B20" s="18" t="s">
        <v>632</v>
      </c>
      <c r="C20" s="18" t="s">
        <v>634</v>
      </c>
      <c r="D20" s="92"/>
      <c r="E20" s="92" t="s">
        <v>331</v>
      </c>
      <c r="F20" s="37"/>
      <c r="G20" s="198" t="s">
        <v>636</v>
      </c>
      <c r="J20" s="58">
        <f t="shared" si="0"/>
        <v>4</v>
      </c>
      <c r="K20" s="29" t="s">
        <v>637</v>
      </c>
      <c r="L20" s="30" t="s">
        <v>638</v>
      </c>
      <c r="M20" s="31" t="s">
        <v>447</v>
      </c>
      <c r="N20" s="33" t="s">
        <v>331</v>
      </c>
    </row>
    <row r="21" spans="1:14" ht="108" x14ac:dyDescent="0.2">
      <c r="A21" s="24" t="s">
        <v>12</v>
      </c>
      <c r="B21" s="18" t="s">
        <v>633</v>
      </c>
      <c r="C21" s="18" t="s">
        <v>635</v>
      </c>
      <c r="D21" s="92"/>
      <c r="E21" s="92" t="s">
        <v>331</v>
      </c>
      <c r="F21" s="37"/>
      <c r="G21" s="198"/>
      <c r="J21" s="58">
        <f t="shared" si="0"/>
        <v>4</v>
      </c>
      <c r="K21" s="29" t="s">
        <v>639</v>
      </c>
      <c r="L21" s="30" t="s">
        <v>640</v>
      </c>
      <c r="M21" s="31" t="s">
        <v>2</v>
      </c>
      <c r="N21" s="33" t="s">
        <v>331</v>
      </c>
    </row>
    <row r="22" spans="1:14" ht="30" customHeight="1" x14ac:dyDescent="0.25">
      <c r="A22" s="201" t="s">
        <v>641</v>
      </c>
      <c r="B22" s="201"/>
      <c r="C22" s="201"/>
      <c r="D22" s="201"/>
      <c r="E22" s="201"/>
      <c r="F22" s="201"/>
      <c r="G22" s="201"/>
    </row>
    <row r="23" spans="1:14" ht="24" x14ac:dyDescent="0.2">
      <c r="A23" s="69"/>
      <c r="B23" s="68" t="s">
        <v>315</v>
      </c>
      <c r="C23" s="68" t="s">
        <v>316</v>
      </c>
      <c r="D23" s="67" t="s">
        <v>340</v>
      </c>
      <c r="E23" s="67" t="s">
        <v>341</v>
      </c>
      <c r="F23" s="67" t="s">
        <v>342</v>
      </c>
      <c r="G23" s="81" t="s">
        <v>317</v>
      </c>
    </row>
    <row r="24" spans="1:14" ht="60" x14ac:dyDescent="0.2">
      <c r="A24" s="23" t="s">
        <v>17</v>
      </c>
      <c r="B24" s="18" t="s">
        <v>642</v>
      </c>
      <c r="C24" s="18" t="s">
        <v>643</v>
      </c>
      <c r="D24" s="92"/>
      <c r="E24" s="92" t="s">
        <v>331</v>
      </c>
      <c r="F24" s="37"/>
      <c r="G24" s="198" t="s">
        <v>636</v>
      </c>
      <c r="J24" s="58">
        <f t="shared" si="0"/>
        <v>4</v>
      </c>
      <c r="K24" s="29" t="s">
        <v>646</v>
      </c>
      <c r="L24" s="30" t="s">
        <v>647</v>
      </c>
      <c r="M24" s="31" t="s">
        <v>648</v>
      </c>
      <c r="N24" s="32" t="s">
        <v>331</v>
      </c>
    </row>
    <row r="25" spans="1:14" ht="36" x14ac:dyDescent="0.2">
      <c r="A25" s="25" t="s">
        <v>18</v>
      </c>
      <c r="B25" s="18" t="s">
        <v>644</v>
      </c>
      <c r="C25" s="18" t="s">
        <v>645</v>
      </c>
      <c r="D25" s="92"/>
      <c r="E25" s="92" t="s">
        <v>331</v>
      </c>
      <c r="F25" s="37"/>
      <c r="G25" s="198"/>
      <c r="J25" s="58">
        <f t="shared" si="0"/>
        <v>4</v>
      </c>
      <c r="K25" s="29" t="s">
        <v>332</v>
      </c>
      <c r="L25" s="30" t="s">
        <v>417</v>
      </c>
      <c r="M25" s="31" t="s">
        <v>2</v>
      </c>
      <c r="N25" s="32" t="s">
        <v>331</v>
      </c>
    </row>
    <row r="26" spans="1:14" ht="30" customHeight="1" x14ac:dyDescent="0.25">
      <c r="A26" s="201" t="s">
        <v>462</v>
      </c>
      <c r="B26" s="201"/>
      <c r="C26" s="201"/>
      <c r="D26" s="201"/>
      <c r="E26" s="201"/>
      <c r="F26" s="201"/>
      <c r="G26" s="201"/>
    </row>
    <row r="27" spans="1:14" ht="24" x14ac:dyDescent="0.2">
      <c r="A27" s="69"/>
      <c r="B27" s="68" t="s">
        <v>315</v>
      </c>
      <c r="C27" s="68" t="s">
        <v>316</v>
      </c>
      <c r="D27" s="67" t="s">
        <v>340</v>
      </c>
      <c r="E27" s="67" t="s">
        <v>341</v>
      </c>
      <c r="F27" s="67" t="s">
        <v>342</v>
      </c>
      <c r="G27" s="81" t="s">
        <v>317</v>
      </c>
    </row>
    <row r="28" spans="1:14" ht="48" x14ac:dyDescent="0.2">
      <c r="A28" s="25" t="s">
        <v>66</v>
      </c>
      <c r="B28" s="20" t="s">
        <v>649</v>
      </c>
      <c r="C28" s="20" t="s">
        <v>650</v>
      </c>
      <c r="D28" s="102"/>
      <c r="E28" s="102" t="s">
        <v>331</v>
      </c>
      <c r="F28" s="37"/>
      <c r="G28" s="207" t="s">
        <v>653</v>
      </c>
      <c r="J28" s="58">
        <f t="shared" si="0"/>
        <v>4</v>
      </c>
      <c r="K28" s="29" t="s">
        <v>332</v>
      </c>
      <c r="L28" s="30" t="s">
        <v>333</v>
      </c>
      <c r="M28" s="31" t="s">
        <v>2</v>
      </c>
      <c r="N28" s="33" t="s">
        <v>331</v>
      </c>
    </row>
    <row r="29" spans="1:14" ht="60" x14ac:dyDescent="0.2">
      <c r="A29" s="26" t="s">
        <v>67</v>
      </c>
      <c r="B29" s="18" t="s">
        <v>651</v>
      </c>
      <c r="C29" s="18" t="s">
        <v>652</v>
      </c>
      <c r="D29" s="92"/>
      <c r="E29" s="92" t="s">
        <v>331</v>
      </c>
      <c r="F29" s="37"/>
      <c r="G29" s="207"/>
      <c r="J29" s="58" t="e">
        <f t="shared" si="0"/>
        <v>#N/A</v>
      </c>
      <c r="K29" s="29" t="s">
        <v>539</v>
      </c>
      <c r="L29" s="30" t="s">
        <v>540</v>
      </c>
      <c r="M29" s="31" t="s">
        <v>2</v>
      </c>
      <c r="N29" s="32" t="s">
        <v>654</v>
      </c>
    </row>
    <row r="30" spans="1:14" x14ac:dyDescent="0.2">
      <c r="A30" s="203"/>
      <c r="B30" s="203"/>
      <c r="C30" s="203"/>
      <c r="D30" s="203"/>
      <c r="E30" s="203"/>
      <c r="F30" s="203"/>
      <c r="G30" s="203"/>
    </row>
    <row r="31" spans="1:14" ht="15.75" x14ac:dyDescent="0.2">
      <c r="A31" s="204" t="s">
        <v>655</v>
      </c>
      <c r="B31" s="205"/>
      <c r="C31" s="205"/>
      <c r="D31" s="205"/>
      <c r="E31" s="205"/>
      <c r="F31" s="205"/>
      <c r="G31" s="206"/>
    </row>
    <row r="32" spans="1:14" ht="30" customHeight="1" x14ac:dyDescent="0.25">
      <c r="A32" s="201" t="s">
        <v>483</v>
      </c>
      <c r="B32" s="201"/>
      <c r="C32" s="201"/>
      <c r="D32" s="201"/>
      <c r="E32" s="201"/>
      <c r="F32" s="201"/>
      <c r="G32" s="201"/>
    </row>
    <row r="33" spans="1:14" ht="24" x14ac:dyDescent="0.2">
      <c r="A33" s="69"/>
      <c r="B33" s="68" t="s">
        <v>315</v>
      </c>
      <c r="C33" s="68" t="s">
        <v>316</v>
      </c>
      <c r="D33" s="67" t="s">
        <v>340</v>
      </c>
      <c r="E33" s="67" t="s">
        <v>341</v>
      </c>
      <c r="F33" s="67" t="s">
        <v>342</v>
      </c>
      <c r="G33" s="81" t="s">
        <v>317</v>
      </c>
    </row>
    <row r="34" spans="1:14" ht="72" x14ac:dyDescent="0.2">
      <c r="A34" s="23" t="s">
        <v>25</v>
      </c>
      <c r="B34" s="18" t="s">
        <v>656</v>
      </c>
      <c r="C34" s="18" t="s">
        <v>657</v>
      </c>
      <c r="D34" s="92"/>
      <c r="E34" s="92" t="s">
        <v>331</v>
      </c>
      <c r="F34" s="37"/>
      <c r="G34" s="90" t="s">
        <v>636</v>
      </c>
      <c r="J34" s="58">
        <f t="shared" si="0"/>
        <v>4</v>
      </c>
      <c r="K34" s="29" t="s">
        <v>332</v>
      </c>
      <c r="L34" s="30" t="s">
        <v>662</v>
      </c>
      <c r="M34" s="31" t="s">
        <v>2</v>
      </c>
      <c r="N34" s="32" t="s">
        <v>331</v>
      </c>
    </row>
    <row r="35" spans="1:14" ht="48" x14ac:dyDescent="0.2">
      <c r="A35" s="23" t="s">
        <v>26</v>
      </c>
      <c r="B35" s="18" t="s">
        <v>658</v>
      </c>
      <c r="C35" s="18" t="s">
        <v>659</v>
      </c>
      <c r="D35" s="92"/>
      <c r="E35" s="92" t="s">
        <v>331</v>
      </c>
      <c r="F35" s="37"/>
      <c r="G35" s="103"/>
      <c r="J35" s="58">
        <f t="shared" si="0"/>
        <v>4</v>
      </c>
      <c r="K35" s="29" t="s">
        <v>332</v>
      </c>
      <c r="L35" s="30" t="s">
        <v>662</v>
      </c>
      <c r="M35" s="31" t="s">
        <v>2</v>
      </c>
      <c r="N35" s="32" t="s">
        <v>331</v>
      </c>
    </row>
    <row r="36" spans="1:14" ht="72" x14ac:dyDescent="0.2">
      <c r="A36" s="23" t="s">
        <v>27</v>
      </c>
      <c r="B36" s="18" t="s">
        <v>660</v>
      </c>
      <c r="C36" s="18" t="s">
        <v>487</v>
      </c>
      <c r="D36" s="92"/>
      <c r="E36" s="92" t="s">
        <v>331</v>
      </c>
      <c r="F36" s="37"/>
      <c r="G36" s="90" t="s">
        <v>661</v>
      </c>
      <c r="J36" s="58">
        <f t="shared" si="0"/>
        <v>4</v>
      </c>
      <c r="K36" s="29" t="s">
        <v>332</v>
      </c>
      <c r="L36" s="30" t="s">
        <v>663</v>
      </c>
      <c r="M36" s="31" t="s">
        <v>2</v>
      </c>
      <c r="N36" s="32" t="s">
        <v>331</v>
      </c>
    </row>
    <row r="37" spans="1:14" ht="30" customHeight="1" x14ac:dyDescent="0.25">
      <c r="A37" s="201" t="s">
        <v>664</v>
      </c>
      <c r="B37" s="201"/>
      <c r="C37" s="201"/>
      <c r="D37" s="201"/>
      <c r="E37" s="201"/>
      <c r="F37" s="201"/>
      <c r="G37" s="201"/>
    </row>
    <row r="38" spans="1:14" ht="24" x14ac:dyDescent="0.2">
      <c r="A38" s="69"/>
      <c r="B38" s="68" t="s">
        <v>315</v>
      </c>
      <c r="C38" s="68" t="s">
        <v>316</v>
      </c>
      <c r="D38" s="67" t="s">
        <v>340</v>
      </c>
      <c r="E38" s="67" t="s">
        <v>341</v>
      </c>
      <c r="F38" s="67" t="s">
        <v>342</v>
      </c>
      <c r="G38" s="81" t="s">
        <v>317</v>
      </c>
    </row>
    <row r="39" spans="1:14" ht="72" x14ac:dyDescent="0.2">
      <c r="A39" s="23" t="s">
        <v>29</v>
      </c>
      <c r="B39" s="18" t="s">
        <v>665</v>
      </c>
      <c r="C39" s="18" t="s">
        <v>666</v>
      </c>
      <c r="D39" s="92"/>
      <c r="E39" s="92" t="s">
        <v>331</v>
      </c>
      <c r="F39" s="37"/>
      <c r="G39" s="198" t="s">
        <v>673</v>
      </c>
      <c r="J39" s="58" t="e">
        <f t="shared" si="0"/>
        <v>#N/A</v>
      </c>
      <c r="K39" s="29" t="s">
        <v>539</v>
      </c>
      <c r="L39" s="30" t="s">
        <v>540</v>
      </c>
      <c r="M39" s="31" t="s">
        <v>2</v>
      </c>
      <c r="N39" s="32" t="s">
        <v>674</v>
      </c>
    </row>
    <row r="40" spans="1:14" ht="60" x14ac:dyDescent="0.2">
      <c r="A40" s="24" t="s">
        <v>30</v>
      </c>
      <c r="B40" s="18" t="s">
        <v>667</v>
      </c>
      <c r="C40" s="18" t="s">
        <v>668</v>
      </c>
      <c r="D40" s="92"/>
      <c r="E40" s="92" t="s">
        <v>331</v>
      </c>
      <c r="F40" s="37"/>
      <c r="G40" s="198"/>
      <c r="J40" s="58">
        <f t="shared" si="0"/>
        <v>4</v>
      </c>
      <c r="K40" s="29" t="s">
        <v>675</v>
      </c>
      <c r="L40" s="30" t="s">
        <v>617</v>
      </c>
      <c r="M40" s="31" t="s">
        <v>2</v>
      </c>
      <c r="N40" s="32" t="s">
        <v>331</v>
      </c>
    </row>
    <row r="41" spans="1:14" ht="48" x14ac:dyDescent="0.2">
      <c r="A41" s="24" t="s">
        <v>31</v>
      </c>
      <c r="B41" s="18" t="s">
        <v>669</v>
      </c>
      <c r="C41" s="18" t="s">
        <v>670</v>
      </c>
      <c r="D41" s="92"/>
      <c r="E41" s="92" t="s">
        <v>331</v>
      </c>
      <c r="F41" s="37"/>
      <c r="G41" s="198"/>
      <c r="J41" s="58">
        <f t="shared" si="0"/>
        <v>4</v>
      </c>
      <c r="K41" s="29" t="s">
        <v>332</v>
      </c>
      <c r="L41" s="30" t="s">
        <v>676</v>
      </c>
      <c r="M41" s="31" t="s">
        <v>2</v>
      </c>
      <c r="N41" s="32" t="s">
        <v>331</v>
      </c>
    </row>
    <row r="42" spans="1:14" ht="48" x14ac:dyDescent="0.2">
      <c r="A42" s="24" t="s">
        <v>68</v>
      </c>
      <c r="B42" s="18" t="s">
        <v>671</v>
      </c>
      <c r="C42" s="18" t="s">
        <v>672</v>
      </c>
      <c r="D42" s="92"/>
      <c r="E42" s="92" t="s">
        <v>331</v>
      </c>
      <c r="F42" s="37"/>
      <c r="G42" s="198"/>
      <c r="J42" s="58">
        <f t="shared" si="0"/>
        <v>4</v>
      </c>
      <c r="K42" s="29" t="s">
        <v>332</v>
      </c>
      <c r="L42" s="30" t="s">
        <v>677</v>
      </c>
      <c r="M42" s="31" t="s">
        <v>2</v>
      </c>
      <c r="N42" s="32" t="s">
        <v>331</v>
      </c>
    </row>
    <row r="43" spans="1:14" ht="30" customHeight="1" x14ac:dyDescent="0.25">
      <c r="A43" s="201" t="s">
        <v>678</v>
      </c>
      <c r="B43" s="201"/>
      <c r="C43" s="201"/>
      <c r="D43" s="201"/>
      <c r="E43" s="201"/>
      <c r="F43" s="201"/>
      <c r="G43" s="201"/>
    </row>
    <row r="44" spans="1:14" ht="24" x14ac:dyDescent="0.2">
      <c r="A44" s="69"/>
      <c r="B44" s="68" t="s">
        <v>315</v>
      </c>
      <c r="C44" s="68" t="s">
        <v>316</v>
      </c>
      <c r="D44" s="67" t="s">
        <v>340</v>
      </c>
      <c r="E44" s="67" t="s">
        <v>341</v>
      </c>
      <c r="F44" s="67" t="s">
        <v>342</v>
      </c>
      <c r="G44" s="81" t="s">
        <v>317</v>
      </c>
    </row>
    <row r="45" spans="1:14" ht="36" x14ac:dyDescent="0.2">
      <c r="A45" s="27" t="s">
        <v>32</v>
      </c>
      <c r="B45" s="18" t="s">
        <v>679</v>
      </c>
      <c r="C45" s="18" t="s">
        <v>680</v>
      </c>
      <c r="D45" s="92"/>
      <c r="E45" s="92" t="s">
        <v>331</v>
      </c>
      <c r="F45" s="37"/>
      <c r="G45" s="92" t="s">
        <v>687</v>
      </c>
      <c r="J45" s="58">
        <f t="shared" si="0"/>
        <v>4</v>
      </c>
      <c r="K45" s="29" t="s">
        <v>675</v>
      </c>
      <c r="L45" s="30" t="s">
        <v>689</v>
      </c>
      <c r="M45" s="31" t="s">
        <v>2</v>
      </c>
      <c r="N45" s="32" t="s">
        <v>331</v>
      </c>
    </row>
    <row r="46" spans="1:14" ht="84" x14ac:dyDescent="0.2">
      <c r="A46" s="27" t="s">
        <v>33</v>
      </c>
      <c r="B46" s="18" t="s">
        <v>681</v>
      </c>
      <c r="C46" s="18" t="s">
        <v>682</v>
      </c>
      <c r="D46" s="92"/>
      <c r="E46" s="92" t="s">
        <v>331</v>
      </c>
      <c r="F46" s="37"/>
      <c r="G46" s="104"/>
      <c r="J46" s="58">
        <f t="shared" si="0"/>
        <v>4</v>
      </c>
      <c r="K46" s="29" t="s">
        <v>332</v>
      </c>
      <c r="L46" s="30" t="s">
        <v>690</v>
      </c>
      <c r="M46" s="31" t="s">
        <v>2</v>
      </c>
      <c r="N46" s="32" t="s">
        <v>331</v>
      </c>
    </row>
    <row r="47" spans="1:14" ht="120" x14ac:dyDescent="0.2">
      <c r="A47" s="27" t="s">
        <v>34</v>
      </c>
      <c r="B47" s="18" t="s">
        <v>683</v>
      </c>
      <c r="C47" s="18" t="s">
        <v>684</v>
      </c>
      <c r="D47" s="92"/>
      <c r="E47" s="92" t="s">
        <v>331</v>
      </c>
      <c r="F47" s="37"/>
      <c r="G47" s="92" t="s">
        <v>636</v>
      </c>
      <c r="J47" s="58">
        <f t="shared" si="0"/>
        <v>4</v>
      </c>
      <c r="K47" s="29" t="s">
        <v>332</v>
      </c>
      <c r="L47" s="30" t="s">
        <v>691</v>
      </c>
      <c r="M47" s="31" t="s">
        <v>2</v>
      </c>
      <c r="N47" s="32" t="s">
        <v>331</v>
      </c>
    </row>
    <row r="48" spans="1:14" ht="84" x14ac:dyDescent="0.2">
      <c r="A48" s="27" t="s">
        <v>35</v>
      </c>
      <c r="B48" s="18" t="s">
        <v>685</v>
      </c>
      <c r="C48" s="18" t="s">
        <v>686</v>
      </c>
      <c r="D48" s="92"/>
      <c r="E48" s="92" t="s">
        <v>331</v>
      </c>
      <c r="F48" s="37"/>
      <c r="G48" s="92" t="s">
        <v>688</v>
      </c>
      <c r="J48" s="58">
        <f t="shared" si="0"/>
        <v>4</v>
      </c>
      <c r="K48" s="29" t="s">
        <v>332</v>
      </c>
      <c r="L48" s="30" t="s">
        <v>692</v>
      </c>
      <c r="M48" s="31" t="s">
        <v>2</v>
      </c>
      <c r="N48" s="32" t="s">
        <v>331</v>
      </c>
    </row>
    <row r="49" spans="1:14" ht="30" customHeight="1" x14ac:dyDescent="0.25">
      <c r="A49" s="201" t="s">
        <v>693</v>
      </c>
      <c r="B49" s="201"/>
      <c r="C49" s="201"/>
      <c r="D49" s="201"/>
      <c r="E49" s="201"/>
      <c r="F49" s="201"/>
      <c r="G49" s="201"/>
    </row>
    <row r="50" spans="1:14" ht="24" x14ac:dyDescent="0.2">
      <c r="A50" s="69"/>
      <c r="B50" s="68" t="s">
        <v>315</v>
      </c>
      <c r="C50" s="68" t="s">
        <v>316</v>
      </c>
      <c r="D50" s="67" t="s">
        <v>340</v>
      </c>
      <c r="E50" s="67" t="s">
        <v>341</v>
      </c>
      <c r="F50" s="67" t="s">
        <v>342</v>
      </c>
      <c r="G50" s="81" t="s">
        <v>317</v>
      </c>
    </row>
    <row r="51" spans="1:14" ht="60" x14ac:dyDescent="0.2">
      <c r="A51" s="26" t="s">
        <v>69</v>
      </c>
      <c r="B51" s="18" t="s">
        <v>694</v>
      </c>
      <c r="C51" s="18" t="s">
        <v>695</v>
      </c>
      <c r="D51" s="105"/>
      <c r="E51" s="105" t="s">
        <v>708</v>
      </c>
      <c r="F51" s="38"/>
      <c r="G51" s="209" t="s">
        <v>706</v>
      </c>
      <c r="J51" s="58">
        <f t="shared" si="0"/>
        <v>4</v>
      </c>
      <c r="K51" s="34" t="s">
        <v>332</v>
      </c>
      <c r="L51" s="78" t="s">
        <v>707</v>
      </c>
      <c r="M51" s="35" t="s">
        <v>2</v>
      </c>
      <c r="N51" s="36" t="s">
        <v>708</v>
      </c>
    </row>
    <row r="52" spans="1:14" ht="72" x14ac:dyDescent="0.2">
      <c r="A52" s="27" t="s">
        <v>70</v>
      </c>
      <c r="B52" s="18" t="s">
        <v>696</v>
      </c>
      <c r="C52" s="18" t="s">
        <v>697</v>
      </c>
      <c r="D52" s="92"/>
      <c r="E52" s="92" t="s">
        <v>331</v>
      </c>
      <c r="F52" s="37"/>
      <c r="G52" s="210"/>
      <c r="J52" s="58">
        <f t="shared" si="0"/>
        <v>4</v>
      </c>
      <c r="K52" s="29" t="s">
        <v>332</v>
      </c>
      <c r="L52" s="30" t="s">
        <v>709</v>
      </c>
      <c r="M52" s="31" t="s">
        <v>2</v>
      </c>
      <c r="N52" s="32" t="s">
        <v>331</v>
      </c>
    </row>
    <row r="53" spans="1:14" ht="96" customHeight="1" x14ac:dyDescent="0.2">
      <c r="A53" s="17" t="s">
        <v>71</v>
      </c>
      <c r="B53" s="18" t="s">
        <v>698</v>
      </c>
      <c r="C53" s="18" t="s">
        <v>699</v>
      </c>
      <c r="D53" s="92"/>
      <c r="E53" s="92" t="s">
        <v>331</v>
      </c>
      <c r="F53" s="37"/>
      <c r="G53" s="210"/>
      <c r="J53" s="58">
        <f t="shared" si="0"/>
        <v>4</v>
      </c>
      <c r="K53" s="29" t="s">
        <v>332</v>
      </c>
      <c r="L53" s="30" t="s">
        <v>710</v>
      </c>
      <c r="M53" s="31" t="s">
        <v>2</v>
      </c>
      <c r="N53" s="32" t="s">
        <v>331</v>
      </c>
    </row>
    <row r="54" spans="1:14" ht="48" x14ac:dyDescent="0.2">
      <c r="A54" s="17" t="s">
        <v>72</v>
      </c>
      <c r="B54" s="18" t="s">
        <v>700</v>
      </c>
      <c r="C54" s="18" t="s">
        <v>701</v>
      </c>
      <c r="D54" s="92"/>
      <c r="E54" s="92" t="s">
        <v>331</v>
      </c>
      <c r="F54" s="37"/>
      <c r="G54" s="210"/>
      <c r="J54" s="58">
        <f t="shared" si="0"/>
        <v>4</v>
      </c>
      <c r="K54" s="29" t="s">
        <v>332</v>
      </c>
      <c r="L54" s="30" t="s">
        <v>710</v>
      </c>
      <c r="M54" s="31" t="s">
        <v>2</v>
      </c>
      <c r="N54" s="32" t="s">
        <v>331</v>
      </c>
    </row>
    <row r="55" spans="1:14" ht="60" x14ac:dyDescent="0.2">
      <c r="A55" s="17" t="s">
        <v>73</v>
      </c>
      <c r="B55" s="18" t="s">
        <v>702</v>
      </c>
      <c r="C55" s="18" t="s">
        <v>703</v>
      </c>
      <c r="D55" s="92"/>
      <c r="E55" s="92" t="s">
        <v>331</v>
      </c>
      <c r="F55" s="37"/>
      <c r="G55" s="210"/>
      <c r="J55" s="58">
        <f t="shared" si="0"/>
        <v>4</v>
      </c>
      <c r="K55" s="29" t="s">
        <v>332</v>
      </c>
      <c r="L55" s="30" t="s">
        <v>711</v>
      </c>
      <c r="M55" s="31" t="s">
        <v>2</v>
      </c>
      <c r="N55" s="32" t="s">
        <v>331</v>
      </c>
    </row>
    <row r="56" spans="1:14" ht="72" x14ac:dyDescent="0.2">
      <c r="A56" s="17" t="s">
        <v>77</v>
      </c>
      <c r="B56" s="18" t="s">
        <v>704</v>
      </c>
      <c r="C56" s="18" t="s">
        <v>705</v>
      </c>
      <c r="D56" s="92"/>
      <c r="E56" s="92" t="s">
        <v>331</v>
      </c>
      <c r="F56" s="37"/>
      <c r="G56" s="211"/>
      <c r="J56" s="58">
        <f t="shared" si="0"/>
        <v>4</v>
      </c>
      <c r="K56" s="29" t="s">
        <v>332</v>
      </c>
      <c r="L56" s="30" t="s">
        <v>712</v>
      </c>
      <c r="M56" s="31" t="s">
        <v>2</v>
      </c>
      <c r="N56" s="32" t="s">
        <v>331</v>
      </c>
    </row>
    <row r="57" spans="1:14" x14ac:dyDescent="0.2">
      <c r="A57" s="202"/>
      <c r="B57" s="202"/>
      <c r="C57" s="202"/>
      <c r="D57" s="202"/>
      <c r="E57" s="202"/>
      <c r="F57" s="202"/>
      <c r="G57" s="202"/>
    </row>
    <row r="58" spans="1:14" ht="15.75" x14ac:dyDescent="0.2">
      <c r="A58" s="204" t="s">
        <v>713</v>
      </c>
      <c r="B58" s="205"/>
      <c r="C58" s="205"/>
      <c r="D58" s="205"/>
      <c r="E58" s="205"/>
      <c r="F58" s="205"/>
      <c r="G58" s="206"/>
    </row>
    <row r="59" spans="1:14" ht="30" customHeight="1" x14ac:dyDescent="0.25">
      <c r="A59" s="201" t="s">
        <v>714</v>
      </c>
      <c r="B59" s="201"/>
      <c r="C59" s="201"/>
      <c r="D59" s="201"/>
      <c r="E59" s="201"/>
      <c r="F59" s="201"/>
      <c r="G59" s="201"/>
    </row>
    <row r="60" spans="1:14" ht="24" x14ac:dyDescent="0.2">
      <c r="A60" s="69"/>
      <c r="B60" s="68" t="s">
        <v>315</v>
      </c>
      <c r="C60" s="68" t="s">
        <v>316</v>
      </c>
      <c r="D60" s="67" t="s">
        <v>340</v>
      </c>
      <c r="E60" s="67" t="s">
        <v>341</v>
      </c>
      <c r="F60" s="67" t="s">
        <v>342</v>
      </c>
      <c r="G60" s="81" t="s">
        <v>317</v>
      </c>
    </row>
    <row r="61" spans="1:14" ht="108" x14ac:dyDescent="0.2">
      <c r="A61" s="27" t="s">
        <v>36</v>
      </c>
      <c r="B61" s="18" t="s">
        <v>715</v>
      </c>
      <c r="C61" s="18" t="s">
        <v>716</v>
      </c>
      <c r="D61" s="92"/>
      <c r="E61" s="92" t="s">
        <v>331</v>
      </c>
      <c r="F61" s="37"/>
      <c r="G61" s="198" t="s">
        <v>636</v>
      </c>
      <c r="J61" s="58">
        <f t="shared" si="0"/>
        <v>4</v>
      </c>
      <c r="K61" s="29" t="s">
        <v>721</v>
      </c>
      <c r="L61" s="30" t="s">
        <v>722</v>
      </c>
      <c r="M61" s="31" t="s">
        <v>2</v>
      </c>
      <c r="N61" s="32" t="s">
        <v>331</v>
      </c>
    </row>
    <row r="62" spans="1:14" ht="48" x14ac:dyDescent="0.2">
      <c r="A62" s="17" t="s">
        <v>37</v>
      </c>
      <c r="B62" s="18" t="s">
        <v>717</v>
      </c>
      <c r="C62" s="18" t="s">
        <v>718</v>
      </c>
      <c r="D62" s="92"/>
      <c r="E62" s="92" t="s">
        <v>331</v>
      </c>
      <c r="F62" s="37"/>
      <c r="G62" s="198"/>
      <c r="J62" s="58">
        <f t="shared" si="0"/>
        <v>4</v>
      </c>
      <c r="K62" s="29" t="s">
        <v>332</v>
      </c>
      <c r="L62" s="30" t="s">
        <v>723</v>
      </c>
      <c r="M62" s="31" t="s">
        <v>2</v>
      </c>
      <c r="N62" s="32" t="s">
        <v>331</v>
      </c>
    </row>
    <row r="63" spans="1:14" ht="36" x14ac:dyDescent="0.2">
      <c r="A63" s="17" t="s">
        <v>38</v>
      </c>
      <c r="B63" s="18" t="s">
        <v>719</v>
      </c>
      <c r="C63" s="18" t="s">
        <v>720</v>
      </c>
      <c r="D63" s="92"/>
      <c r="E63" s="92" t="s">
        <v>331</v>
      </c>
      <c r="F63" s="37"/>
      <c r="G63" s="198"/>
      <c r="J63" s="58">
        <f t="shared" si="0"/>
        <v>4</v>
      </c>
      <c r="K63" s="29" t="s">
        <v>539</v>
      </c>
      <c r="L63" s="30" t="s">
        <v>540</v>
      </c>
      <c r="M63" s="31" t="s">
        <v>2</v>
      </c>
      <c r="N63" s="32" t="s">
        <v>331</v>
      </c>
    </row>
    <row r="64" spans="1:14" ht="30" customHeight="1" x14ac:dyDescent="0.25">
      <c r="A64" s="201" t="s">
        <v>576</v>
      </c>
      <c r="B64" s="201"/>
      <c r="C64" s="201"/>
      <c r="D64" s="201"/>
      <c r="E64" s="201"/>
      <c r="F64" s="201"/>
      <c r="G64" s="201"/>
    </row>
    <row r="65" spans="1:14" ht="24" x14ac:dyDescent="0.2">
      <c r="A65" s="69"/>
      <c r="B65" s="68" t="s">
        <v>315</v>
      </c>
      <c r="C65" s="68" t="s">
        <v>316</v>
      </c>
      <c r="D65" s="67" t="s">
        <v>340</v>
      </c>
      <c r="E65" s="67" t="s">
        <v>341</v>
      </c>
      <c r="F65" s="67" t="s">
        <v>342</v>
      </c>
      <c r="G65" s="81" t="s">
        <v>317</v>
      </c>
    </row>
    <row r="66" spans="1:14" ht="60" x14ac:dyDescent="0.2">
      <c r="A66" s="212" t="s">
        <v>42</v>
      </c>
      <c r="B66" s="215" t="s">
        <v>724</v>
      </c>
      <c r="C66" s="28" t="s">
        <v>727</v>
      </c>
      <c r="D66" s="209"/>
      <c r="E66" s="218" t="s">
        <v>331</v>
      </c>
      <c r="F66" s="221"/>
      <c r="G66" s="198" t="s">
        <v>732</v>
      </c>
      <c r="J66" s="58">
        <f t="shared" ref="J66:J87" si="1">_xlfn.SWITCH(E66,K66,1,L66,2,M66,3,N66,4)</f>
        <v>4</v>
      </c>
      <c r="K66" s="29" t="s">
        <v>733</v>
      </c>
      <c r="L66" s="30" t="s">
        <v>734</v>
      </c>
      <c r="M66" s="31" t="s">
        <v>735</v>
      </c>
      <c r="N66" s="32" t="s">
        <v>331</v>
      </c>
    </row>
    <row r="67" spans="1:14" ht="36" x14ac:dyDescent="0.2">
      <c r="A67" s="213"/>
      <c r="B67" s="216"/>
      <c r="C67" s="65" t="s">
        <v>81</v>
      </c>
      <c r="D67" s="210"/>
      <c r="E67" s="219"/>
      <c r="F67" s="222"/>
      <c r="G67" s="198"/>
      <c r="K67" s="58"/>
      <c r="L67" s="58"/>
      <c r="M67" s="58"/>
      <c r="N67" s="58"/>
    </row>
    <row r="68" spans="1:14" ht="24" x14ac:dyDescent="0.2">
      <c r="A68" s="213"/>
      <c r="B68" s="216"/>
      <c r="C68" s="65" t="s">
        <v>728</v>
      </c>
      <c r="D68" s="210"/>
      <c r="E68" s="219"/>
      <c r="F68" s="222"/>
      <c r="G68" s="198"/>
      <c r="K68" s="58"/>
      <c r="L68" s="58"/>
      <c r="M68" s="58"/>
      <c r="N68" s="58"/>
    </row>
    <row r="69" spans="1:14" ht="36" x14ac:dyDescent="0.2">
      <c r="A69" s="213"/>
      <c r="B69" s="216"/>
      <c r="C69" s="65" t="s">
        <v>729</v>
      </c>
      <c r="D69" s="210"/>
      <c r="E69" s="219"/>
      <c r="F69" s="222"/>
      <c r="G69" s="198"/>
      <c r="K69" s="58"/>
      <c r="L69" s="58"/>
      <c r="M69" s="58"/>
      <c r="N69" s="58"/>
    </row>
    <row r="70" spans="1:14" ht="36" x14ac:dyDescent="0.2">
      <c r="A70" s="213"/>
      <c r="B70" s="216"/>
      <c r="C70" s="65" t="s">
        <v>730</v>
      </c>
      <c r="D70" s="210"/>
      <c r="E70" s="219"/>
      <c r="F70" s="222"/>
      <c r="G70" s="198"/>
      <c r="K70" s="58"/>
      <c r="L70" s="58"/>
      <c r="M70" s="58"/>
      <c r="N70" s="58"/>
    </row>
    <row r="71" spans="1:14" ht="36" x14ac:dyDescent="0.2">
      <c r="A71" s="214"/>
      <c r="B71" s="217"/>
      <c r="C71" s="77" t="s">
        <v>731</v>
      </c>
      <c r="D71" s="211"/>
      <c r="E71" s="220"/>
      <c r="F71" s="223"/>
      <c r="G71" s="198"/>
      <c r="K71" s="58"/>
      <c r="L71" s="58"/>
      <c r="M71" s="58"/>
      <c r="N71" s="58"/>
    </row>
    <row r="72" spans="1:14" ht="60" x14ac:dyDescent="0.2">
      <c r="A72" s="17" t="s">
        <v>43</v>
      </c>
      <c r="B72" s="18" t="s">
        <v>725</v>
      </c>
      <c r="C72" s="18" t="s">
        <v>726</v>
      </c>
      <c r="D72" s="92"/>
      <c r="E72" s="92" t="s">
        <v>331</v>
      </c>
      <c r="F72" s="37"/>
      <c r="G72" s="198"/>
      <c r="J72" s="58">
        <f t="shared" si="1"/>
        <v>4</v>
      </c>
      <c r="K72" s="29" t="s">
        <v>332</v>
      </c>
      <c r="L72" s="30" t="s">
        <v>710</v>
      </c>
      <c r="M72" s="31" t="s">
        <v>2</v>
      </c>
      <c r="N72" s="32" t="s">
        <v>331</v>
      </c>
    </row>
    <row r="73" spans="1:14" ht="30" customHeight="1" x14ac:dyDescent="0.25">
      <c r="A73" s="201" t="s">
        <v>736</v>
      </c>
      <c r="B73" s="201"/>
      <c r="C73" s="201"/>
      <c r="D73" s="201"/>
      <c r="E73" s="201"/>
      <c r="F73" s="201"/>
      <c r="G73" s="201"/>
    </row>
    <row r="74" spans="1:14" ht="24" x14ac:dyDescent="0.2">
      <c r="A74" s="69"/>
      <c r="B74" s="68" t="s">
        <v>315</v>
      </c>
      <c r="C74" s="68" t="s">
        <v>316</v>
      </c>
      <c r="D74" s="67" t="s">
        <v>340</v>
      </c>
      <c r="E74" s="67" t="s">
        <v>341</v>
      </c>
      <c r="F74" s="67" t="s">
        <v>342</v>
      </c>
      <c r="G74" s="81" t="s">
        <v>317</v>
      </c>
    </row>
    <row r="75" spans="1:14" ht="96" x14ac:dyDescent="0.2">
      <c r="A75" s="27" t="s">
        <v>46</v>
      </c>
      <c r="B75" s="18" t="s">
        <v>585</v>
      </c>
      <c r="C75" s="18" t="s">
        <v>737</v>
      </c>
      <c r="D75" s="92"/>
      <c r="E75" s="92" t="s">
        <v>331</v>
      </c>
      <c r="F75" s="37"/>
      <c r="G75" s="92" t="s">
        <v>740</v>
      </c>
      <c r="J75" s="58">
        <f t="shared" si="1"/>
        <v>4</v>
      </c>
      <c r="K75" s="29" t="s">
        <v>742</v>
      </c>
      <c r="L75" s="30" t="s">
        <v>743</v>
      </c>
      <c r="M75" s="31" t="s">
        <v>2</v>
      </c>
      <c r="N75" s="32" t="s">
        <v>331</v>
      </c>
    </row>
    <row r="76" spans="1:14" ht="60" x14ac:dyDescent="0.2">
      <c r="A76" s="27" t="s">
        <v>47</v>
      </c>
      <c r="B76" s="18" t="s">
        <v>738</v>
      </c>
      <c r="C76" s="18" t="s">
        <v>739</v>
      </c>
      <c r="D76" s="92"/>
      <c r="E76" s="92" t="s">
        <v>331</v>
      </c>
      <c r="F76" s="37"/>
      <c r="G76" s="92" t="s">
        <v>741</v>
      </c>
      <c r="J76" s="58">
        <f t="shared" si="1"/>
        <v>4</v>
      </c>
      <c r="K76" s="29" t="s">
        <v>744</v>
      </c>
      <c r="L76" s="30" t="s">
        <v>745</v>
      </c>
      <c r="M76" s="31" t="s">
        <v>2</v>
      </c>
      <c r="N76" s="32" t="s">
        <v>331</v>
      </c>
    </row>
    <row r="78" spans="1:14" ht="18" x14ac:dyDescent="0.2">
      <c r="A78" s="200" t="s">
        <v>746</v>
      </c>
      <c r="B78" s="200"/>
      <c r="C78" s="200"/>
      <c r="D78" s="200"/>
      <c r="E78" s="200"/>
      <c r="F78" s="200"/>
      <c r="G78" s="200"/>
    </row>
    <row r="79" spans="1:14" ht="30" customHeight="1" x14ac:dyDescent="0.25">
      <c r="A79" s="197" t="s">
        <v>747</v>
      </c>
      <c r="B79" s="197"/>
      <c r="C79" s="197"/>
      <c r="D79" s="197"/>
      <c r="E79" s="197"/>
      <c r="F79" s="197"/>
      <c r="G79" s="197"/>
    </row>
    <row r="80" spans="1:14" ht="24" x14ac:dyDescent="0.2">
      <c r="A80" s="69"/>
      <c r="B80" s="68" t="s">
        <v>315</v>
      </c>
      <c r="C80" s="68" t="s">
        <v>316</v>
      </c>
      <c r="D80" s="67" t="s">
        <v>340</v>
      </c>
      <c r="E80" s="67" t="s">
        <v>341</v>
      </c>
      <c r="F80" s="67" t="s">
        <v>342</v>
      </c>
      <c r="G80" s="81" t="s">
        <v>317</v>
      </c>
    </row>
    <row r="81" spans="1:14" ht="96" x14ac:dyDescent="0.2">
      <c r="A81" s="17" t="s">
        <v>11</v>
      </c>
      <c r="B81" s="18" t="s">
        <v>748</v>
      </c>
      <c r="C81" s="18" t="s">
        <v>749</v>
      </c>
      <c r="D81" s="92"/>
      <c r="E81" s="92" t="s">
        <v>331</v>
      </c>
      <c r="F81" s="37"/>
      <c r="G81" s="90" t="s">
        <v>770</v>
      </c>
      <c r="J81" s="58">
        <f t="shared" si="1"/>
        <v>4</v>
      </c>
      <c r="K81" s="29" t="s">
        <v>762</v>
      </c>
      <c r="L81" s="30" t="s">
        <v>763</v>
      </c>
      <c r="M81" s="31" t="s">
        <v>764</v>
      </c>
      <c r="N81" s="32" t="s">
        <v>331</v>
      </c>
    </row>
    <row r="82" spans="1:14" ht="84" x14ac:dyDescent="0.2">
      <c r="A82" s="17" t="s">
        <v>12</v>
      </c>
      <c r="B82" s="18" t="s">
        <v>750</v>
      </c>
      <c r="C82" s="18" t="s">
        <v>751</v>
      </c>
      <c r="D82" s="92"/>
      <c r="E82" s="92" t="s">
        <v>331</v>
      </c>
      <c r="F82" s="37"/>
      <c r="G82" s="90"/>
      <c r="J82" s="58">
        <f t="shared" si="1"/>
        <v>4</v>
      </c>
      <c r="K82" s="29" t="s">
        <v>765</v>
      </c>
      <c r="L82" s="30" t="s">
        <v>766</v>
      </c>
      <c r="M82" s="31" t="s">
        <v>447</v>
      </c>
      <c r="N82" s="32" t="s">
        <v>331</v>
      </c>
    </row>
    <row r="83" spans="1:14" ht="60" x14ac:dyDescent="0.2">
      <c r="A83" s="17" t="s">
        <v>13</v>
      </c>
      <c r="B83" s="18" t="s">
        <v>752</v>
      </c>
      <c r="C83" s="18" t="s">
        <v>753</v>
      </c>
      <c r="D83" s="92"/>
      <c r="E83" s="92" t="s">
        <v>331</v>
      </c>
      <c r="F83" s="37"/>
      <c r="G83" s="90"/>
      <c r="J83" s="58">
        <f t="shared" si="1"/>
        <v>4</v>
      </c>
      <c r="K83" s="29" t="s">
        <v>332</v>
      </c>
      <c r="L83" s="30" t="s">
        <v>766</v>
      </c>
      <c r="M83" s="31" t="s">
        <v>447</v>
      </c>
      <c r="N83" s="32" t="s">
        <v>331</v>
      </c>
    </row>
    <row r="84" spans="1:14" ht="36" x14ac:dyDescent="0.2">
      <c r="A84" s="17" t="s">
        <v>14</v>
      </c>
      <c r="B84" s="18" t="s">
        <v>754</v>
      </c>
      <c r="C84" s="18" t="s">
        <v>755</v>
      </c>
      <c r="D84" s="92"/>
      <c r="E84" s="92" t="s">
        <v>331</v>
      </c>
      <c r="F84" s="37"/>
      <c r="G84" s="90"/>
      <c r="J84" s="58">
        <f t="shared" si="1"/>
        <v>4</v>
      </c>
      <c r="K84" s="29" t="s">
        <v>767</v>
      </c>
      <c r="L84" s="30" t="s">
        <v>768</v>
      </c>
      <c r="M84" s="31" t="s">
        <v>769</v>
      </c>
      <c r="N84" s="32" t="s">
        <v>331</v>
      </c>
    </row>
    <row r="85" spans="1:14" ht="108" x14ac:dyDescent="0.2">
      <c r="A85" s="17" t="s">
        <v>15</v>
      </c>
      <c r="B85" s="18" t="s">
        <v>756</v>
      </c>
      <c r="C85" s="18" t="s">
        <v>757</v>
      </c>
      <c r="D85" s="92"/>
      <c r="E85" s="92" t="s">
        <v>331</v>
      </c>
      <c r="F85" s="37"/>
      <c r="G85" s="90"/>
      <c r="J85" s="58">
        <f t="shared" si="1"/>
        <v>4</v>
      </c>
      <c r="K85" s="29" t="s">
        <v>332</v>
      </c>
      <c r="L85" s="30" t="s">
        <v>766</v>
      </c>
      <c r="M85" s="31" t="s">
        <v>447</v>
      </c>
      <c r="N85" s="32" t="s">
        <v>331</v>
      </c>
    </row>
    <row r="86" spans="1:14" ht="60" x14ac:dyDescent="0.2">
      <c r="A86" s="17" t="s">
        <v>16</v>
      </c>
      <c r="B86" s="18" t="s">
        <v>758</v>
      </c>
      <c r="C86" s="18" t="s">
        <v>759</v>
      </c>
      <c r="D86" s="92"/>
      <c r="E86" s="92" t="s">
        <v>331</v>
      </c>
      <c r="F86" s="37"/>
      <c r="G86" s="90"/>
      <c r="J86" s="58">
        <f t="shared" si="1"/>
        <v>4</v>
      </c>
      <c r="K86" s="29" t="s">
        <v>332</v>
      </c>
      <c r="L86" s="30" t="s">
        <v>677</v>
      </c>
      <c r="M86" s="31" t="s">
        <v>447</v>
      </c>
      <c r="N86" s="32" t="s">
        <v>331</v>
      </c>
    </row>
    <row r="87" spans="1:14" ht="48" x14ac:dyDescent="0.2">
      <c r="A87" s="17" t="s">
        <v>74</v>
      </c>
      <c r="B87" s="18" t="s">
        <v>760</v>
      </c>
      <c r="C87" s="18" t="s">
        <v>761</v>
      </c>
      <c r="D87" s="92"/>
      <c r="E87" s="92" t="s">
        <v>331</v>
      </c>
      <c r="F87" s="37"/>
      <c r="G87" s="90"/>
      <c r="J87" s="58">
        <f t="shared" si="1"/>
        <v>4</v>
      </c>
      <c r="K87" s="29" t="s">
        <v>332</v>
      </c>
      <c r="L87" s="30" t="s">
        <v>677</v>
      </c>
      <c r="M87" s="31" t="s">
        <v>447</v>
      </c>
      <c r="N87" s="32" t="s">
        <v>331</v>
      </c>
    </row>
    <row r="88" spans="1:14" ht="30" customHeight="1" x14ac:dyDescent="0.25">
      <c r="A88" s="197" t="s">
        <v>781</v>
      </c>
      <c r="B88" s="197"/>
      <c r="C88" s="197"/>
      <c r="D88" s="197"/>
      <c r="E88" s="197"/>
      <c r="F88" s="197"/>
      <c r="G88" s="197"/>
    </row>
    <row r="89" spans="1:14" ht="24" x14ac:dyDescent="0.2">
      <c r="A89" s="69"/>
      <c r="B89" s="68" t="s">
        <v>315</v>
      </c>
      <c r="C89" s="68" t="s">
        <v>316</v>
      </c>
      <c r="D89" s="67" t="s">
        <v>340</v>
      </c>
      <c r="E89" s="67" t="s">
        <v>341</v>
      </c>
      <c r="F89" s="67" t="s">
        <v>342</v>
      </c>
      <c r="G89" s="81" t="s">
        <v>317</v>
      </c>
    </row>
    <row r="90" spans="1:14" ht="96" x14ac:dyDescent="0.2">
      <c r="A90" s="17" t="s">
        <v>17</v>
      </c>
      <c r="B90" s="18" t="s">
        <v>748</v>
      </c>
      <c r="C90" s="18" t="s">
        <v>749</v>
      </c>
      <c r="D90" s="92"/>
      <c r="E90" s="92" t="s">
        <v>331</v>
      </c>
      <c r="F90" s="37"/>
      <c r="G90" s="90" t="s">
        <v>770</v>
      </c>
      <c r="J90" s="58">
        <f t="shared" ref="J90:J96" si="2">_xlfn.SWITCH(E90,K90,1,L90,2,M90,3,N90,4)</f>
        <v>4</v>
      </c>
      <c r="K90" s="29" t="s">
        <v>762</v>
      </c>
      <c r="L90" s="30" t="s">
        <v>763</v>
      </c>
      <c r="M90" s="31" t="s">
        <v>764</v>
      </c>
      <c r="N90" s="32" t="s">
        <v>331</v>
      </c>
    </row>
    <row r="91" spans="1:14" ht="84" x14ac:dyDescent="0.2">
      <c r="A91" s="17" t="s">
        <v>18</v>
      </c>
      <c r="B91" s="18" t="s">
        <v>750</v>
      </c>
      <c r="C91" s="18" t="s">
        <v>751</v>
      </c>
      <c r="D91" s="92"/>
      <c r="E91" s="92" t="s">
        <v>331</v>
      </c>
      <c r="F91" s="37"/>
      <c r="G91" s="90"/>
      <c r="J91" s="58">
        <f t="shared" si="2"/>
        <v>4</v>
      </c>
      <c r="K91" s="29" t="s">
        <v>765</v>
      </c>
      <c r="L91" s="30" t="s">
        <v>766</v>
      </c>
      <c r="M91" s="31" t="s">
        <v>447</v>
      </c>
      <c r="N91" s="32" t="s">
        <v>331</v>
      </c>
    </row>
    <row r="92" spans="1:14" ht="60" x14ac:dyDescent="0.2">
      <c r="A92" s="17" t="s">
        <v>19</v>
      </c>
      <c r="B92" s="18" t="s">
        <v>752</v>
      </c>
      <c r="C92" s="18" t="s">
        <v>753</v>
      </c>
      <c r="D92" s="92"/>
      <c r="E92" s="92" t="s">
        <v>331</v>
      </c>
      <c r="F92" s="37"/>
      <c r="G92" s="90"/>
      <c r="J92" s="58">
        <f t="shared" si="2"/>
        <v>4</v>
      </c>
      <c r="K92" s="29" t="s">
        <v>332</v>
      </c>
      <c r="L92" s="30" t="s">
        <v>766</v>
      </c>
      <c r="M92" s="31" t="s">
        <v>447</v>
      </c>
      <c r="N92" s="32" t="s">
        <v>331</v>
      </c>
    </row>
    <row r="93" spans="1:14" ht="36" x14ac:dyDescent="0.2">
      <c r="A93" s="17" t="s">
        <v>20</v>
      </c>
      <c r="B93" s="18" t="s">
        <v>754</v>
      </c>
      <c r="C93" s="18" t="s">
        <v>755</v>
      </c>
      <c r="D93" s="92"/>
      <c r="E93" s="92" t="s">
        <v>331</v>
      </c>
      <c r="F93" s="37"/>
      <c r="G93" s="90"/>
      <c r="J93" s="58">
        <f t="shared" si="2"/>
        <v>4</v>
      </c>
      <c r="K93" s="29" t="s">
        <v>767</v>
      </c>
      <c r="L93" s="30" t="s">
        <v>768</v>
      </c>
      <c r="M93" s="31" t="s">
        <v>769</v>
      </c>
      <c r="N93" s="32" t="s">
        <v>331</v>
      </c>
    </row>
    <row r="94" spans="1:14" ht="108" x14ac:dyDescent="0.2">
      <c r="A94" s="17" t="s">
        <v>21</v>
      </c>
      <c r="B94" s="18" t="s">
        <v>756</v>
      </c>
      <c r="C94" s="18" t="s">
        <v>757</v>
      </c>
      <c r="D94" s="92"/>
      <c r="E94" s="92" t="s">
        <v>331</v>
      </c>
      <c r="F94" s="37"/>
      <c r="G94" s="90"/>
      <c r="J94" s="58">
        <f t="shared" si="2"/>
        <v>4</v>
      </c>
      <c r="K94" s="29" t="s">
        <v>332</v>
      </c>
      <c r="L94" s="30" t="s">
        <v>766</v>
      </c>
      <c r="M94" s="31" t="s">
        <v>447</v>
      </c>
      <c r="N94" s="32" t="s">
        <v>331</v>
      </c>
    </row>
    <row r="95" spans="1:14" ht="60" x14ac:dyDescent="0.2">
      <c r="A95" s="17" t="s">
        <v>22</v>
      </c>
      <c r="B95" s="18" t="s">
        <v>758</v>
      </c>
      <c r="C95" s="18" t="s">
        <v>759</v>
      </c>
      <c r="D95" s="92"/>
      <c r="E95" s="92" t="s">
        <v>331</v>
      </c>
      <c r="F95" s="37"/>
      <c r="G95" s="90"/>
      <c r="J95" s="58">
        <f t="shared" si="2"/>
        <v>4</v>
      </c>
      <c r="K95" s="29" t="s">
        <v>332</v>
      </c>
      <c r="L95" s="30" t="s">
        <v>677</v>
      </c>
      <c r="M95" s="31" t="s">
        <v>447</v>
      </c>
      <c r="N95" s="32" t="s">
        <v>331</v>
      </c>
    </row>
    <row r="96" spans="1:14" ht="48" x14ac:dyDescent="0.2">
      <c r="A96" s="17" t="s">
        <v>23</v>
      </c>
      <c r="B96" s="18" t="s">
        <v>760</v>
      </c>
      <c r="C96" s="18" t="s">
        <v>761</v>
      </c>
      <c r="D96" s="92"/>
      <c r="E96" s="92" t="s">
        <v>331</v>
      </c>
      <c r="F96" s="37"/>
      <c r="G96" s="90"/>
      <c r="J96" s="58">
        <f t="shared" si="2"/>
        <v>4</v>
      </c>
      <c r="K96" s="29" t="s">
        <v>332</v>
      </c>
      <c r="L96" s="30" t="s">
        <v>677</v>
      </c>
      <c r="M96" s="31" t="s">
        <v>447</v>
      </c>
      <c r="N96" s="32" t="s">
        <v>331</v>
      </c>
    </row>
    <row r="97" spans="1:14" ht="30" customHeight="1" x14ac:dyDescent="0.25">
      <c r="A97" s="197" t="s">
        <v>782</v>
      </c>
      <c r="B97" s="197"/>
      <c r="C97" s="197"/>
      <c r="D97" s="197"/>
      <c r="E97" s="197"/>
      <c r="F97" s="197"/>
      <c r="G97" s="197"/>
    </row>
    <row r="98" spans="1:14" ht="24" x14ac:dyDescent="0.2">
      <c r="A98" s="69"/>
      <c r="B98" s="68" t="s">
        <v>315</v>
      </c>
      <c r="C98" s="68" t="s">
        <v>316</v>
      </c>
      <c r="D98" s="67" t="s">
        <v>340</v>
      </c>
      <c r="E98" s="67" t="s">
        <v>341</v>
      </c>
      <c r="F98" s="67" t="s">
        <v>342</v>
      </c>
      <c r="G98" s="81" t="s">
        <v>317</v>
      </c>
    </row>
    <row r="99" spans="1:14" ht="96" x14ac:dyDescent="0.2">
      <c r="A99" s="17" t="s">
        <v>66</v>
      </c>
      <c r="B99" s="18" t="s">
        <v>748</v>
      </c>
      <c r="C99" s="18" t="s">
        <v>749</v>
      </c>
      <c r="D99" s="92"/>
      <c r="E99" s="92" t="s">
        <v>331</v>
      </c>
      <c r="F99" s="37"/>
      <c r="G99" s="90" t="s">
        <v>770</v>
      </c>
      <c r="J99" s="58">
        <f t="shared" ref="J99:J105" si="3">_xlfn.SWITCH(E99,K99,1,L99,2,M99,3,N99,4)</f>
        <v>4</v>
      </c>
      <c r="K99" s="29" t="s">
        <v>762</v>
      </c>
      <c r="L99" s="30" t="s">
        <v>763</v>
      </c>
      <c r="M99" s="31" t="s">
        <v>764</v>
      </c>
      <c r="N99" s="32" t="s">
        <v>331</v>
      </c>
    </row>
    <row r="100" spans="1:14" ht="84" x14ac:dyDescent="0.2">
      <c r="A100" s="17" t="s">
        <v>67</v>
      </c>
      <c r="B100" s="18" t="s">
        <v>750</v>
      </c>
      <c r="C100" s="18" t="s">
        <v>751</v>
      </c>
      <c r="D100" s="92"/>
      <c r="E100" s="92" t="s">
        <v>331</v>
      </c>
      <c r="F100" s="37"/>
      <c r="G100" s="90"/>
      <c r="J100" s="58">
        <f t="shared" si="3"/>
        <v>4</v>
      </c>
      <c r="K100" s="29" t="s">
        <v>765</v>
      </c>
      <c r="L100" s="30" t="s">
        <v>766</v>
      </c>
      <c r="M100" s="31" t="s">
        <v>447</v>
      </c>
      <c r="N100" s="32" t="s">
        <v>331</v>
      </c>
    </row>
    <row r="101" spans="1:14" ht="60" x14ac:dyDescent="0.2">
      <c r="A101" s="17" t="s">
        <v>783</v>
      </c>
      <c r="B101" s="18" t="s">
        <v>752</v>
      </c>
      <c r="C101" s="18" t="s">
        <v>753</v>
      </c>
      <c r="D101" s="92"/>
      <c r="E101" s="92" t="s">
        <v>331</v>
      </c>
      <c r="F101" s="37"/>
      <c r="G101" s="90"/>
      <c r="J101" s="58">
        <f t="shared" si="3"/>
        <v>4</v>
      </c>
      <c r="K101" s="29" t="s">
        <v>332</v>
      </c>
      <c r="L101" s="30" t="s">
        <v>766</v>
      </c>
      <c r="M101" s="31" t="s">
        <v>447</v>
      </c>
      <c r="N101" s="32" t="s">
        <v>331</v>
      </c>
    </row>
    <row r="102" spans="1:14" ht="36" x14ac:dyDescent="0.2">
      <c r="A102" s="17" t="s">
        <v>784</v>
      </c>
      <c r="B102" s="18" t="s">
        <v>754</v>
      </c>
      <c r="C102" s="18" t="s">
        <v>755</v>
      </c>
      <c r="D102" s="92"/>
      <c r="E102" s="92" t="s">
        <v>331</v>
      </c>
      <c r="F102" s="37"/>
      <c r="G102" s="90"/>
      <c r="J102" s="58">
        <f t="shared" si="3"/>
        <v>4</v>
      </c>
      <c r="K102" s="29" t="s">
        <v>767</v>
      </c>
      <c r="L102" s="30" t="s">
        <v>768</v>
      </c>
      <c r="M102" s="31" t="s">
        <v>769</v>
      </c>
      <c r="N102" s="32" t="s">
        <v>331</v>
      </c>
    </row>
    <row r="103" spans="1:14" ht="108" x14ac:dyDescent="0.2">
      <c r="A103" s="17" t="s">
        <v>785</v>
      </c>
      <c r="B103" s="18" t="s">
        <v>756</v>
      </c>
      <c r="C103" s="18" t="s">
        <v>757</v>
      </c>
      <c r="D103" s="92"/>
      <c r="E103" s="92" t="s">
        <v>331</v>
      </c>
      <c r="F103" s="37"/>
      <c r="G103" s="90"/>
      <c r="J103" s="58">
        <f t="shared" si="3"/>
        <v>4</v>
      </c>
      <c r="K103" s="29" t="s">
        <v>332</v>
      </c>
      <c r="L103" s="30" t="s">
        <v>766</v>
      </c>
      <c r="M103" s="31" t="s">
        <v>447</v>
      </c>
      <c r="N103" s="32" t="s">
        <v>331</v>
      </c>
    </row>
    <row r="104" spans="1:14" ht="60" x14ac:dyDescent="0.2">
      <c r="A104" s="17" t="s">
        <v>786</v>
      </c>
      <c r="B104" s="18" t="s">
        <v>758</v>
      </c>
      <c r="C104" s="18" t="s">
        <v>759</v>
      </c>
      <c r="D104" s="92"/>
      <c r="E104" s="92" t="s">
        <v>331</v>
      </c>
      <c r="F104" s="37"/>
      <c r="G104" s="90"/>
      <c r="J104" s="58">
        <f t="shared" si="3"/>
        <v>4</v>
      </c>
      <c r="K104" s="29" t="s">
        <v>332</v>
      </c>
      <c r="L104" s="30" t="s">
        <v>677</v>
      </c>
      <c r="M104" s="31" t="s">
        <v>447</v>
      </c>
      <c r="N104" s="32" t="s">
        <v>331</v>
      </c>
    </row>
    <row r="105" spans="1:14" ht="48" x14ac:dyDescent="0.2">
      <c r="A105" s="17" t="s">
        <v>787</v>
      </c>
      <c r="B105" s="18" t="s">
        <v>760</v>
      </c>
      <c r="C105" s="18" t="s">
        <v>761</v>
      </c>
      <c r="D105" s="92"/>
      <c r="E105" s="92" t="s">
        <v>331</v>
      </c>
      <c r="F105" s="37"/>
      <c r="G105" s="90"/>
      <c r="J105" s="58">
        <f t="shared" si="3"/>
        <v>4</v>
      </c>
      <c r="K105" s="29" t="s">
        <v>332</v>
      </c>
      <c r="L105" s="30" t="s">
        <v>677</v>
      </c>
      <c r="M105" s="31" t="s">
        <v>447</v>
      </c>
      <c r="N105" s="32" t="s">
        <v>331</v>
      </c>
    </row>
  </sheetData>
  <sheetProtection algorithmName="SHA-512" hashValue="HXDjy2n5fXy7SrKQBm+eQ3V23vRkikA60XHeDHyhHRHRu0RaXh6mn0mv808lO6hE9EzQ5z4Kefi7IkMVPmuT+Q==" saltValue="0xfvK2k/rByjWk+/iChUeA==" spinCount="100000" sheet="1" objects="1" scenarios="1"/>
  <mergeCells count="39">
    <mergeCell ref="F66:F71"/>
    <mergeCell ref="A73:G73"/>
    <mergeCell ref="A78:G78"/>
    <mergeCell ref="A79:G79"/>
    <mergeCell ref="A59:G59"/>
    <mergeCell ref="G61:G63"/>
    <mergeCell ref="A64:G64"/>
    <mergeCell ref="G66:G72"/>
    <mergeCell ref="A66:A71"/>
    <mergeCell ref="B66:B71"/>
    <mergeCell ref="D66:D71"/>
    <mergeCell ref="E66:E71"/>
    <mergeCell ref="A37:G37"/>
    <mergeCell ref="G39:G42"/>
    <mergeCell ref="A43:G43"/>
    <mergeCell ref="A49:G49"/>
    <mergeCell ref="A57:G57"/>
    <mergeCell ref="G51:G56"/>
    <mergeCell ref="A26:G26"/>
    <mergeCell ref="G28:G29"/>
    <mergeCell ref="A30:G30"/>
    <mergeCell ref="A31:G31"/>
    <mergeCell ref="A32:G32"/>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s>
  <conditionalFormatting sqref="F6:F9 F12:F15 F20:F21 F24:F25 F28:F29 F34:F36 F39:F42 F45:F48 F51:F56 F61:F63 F66:F70 F72 F75:F76 F81:F87">
    <cfRule type="expression" dxfId="53" priority="7">
      <formula>$J6=3</formula>
    </cfRule>
    <cfRule type="expression" dxfId="52" priority="8">
      <formula>$J6=2</formula>
    </cfRule>
    <cfRule type="expression" dxfId="51" priority="9">
      <formula>$J6=1</formula>
    </cfRule>
  </conditionalFormatting>
  <conditionalFormatting sqref="F90:F96">
    <cfRule type="expression" dxfId="50" priority="4">
      <formula>$J90=3</formula>
    </cfRule>
    <cfRule type="expression" dxfId="49" priority="5">
      <formula>$J90=2</formula>
    </cfRule>
    <cfRule type="expression" dxfId="48" priority="6">
      <formula>$J90=1</formula>
    </cfRule>
  </conditionalFormatting>
  <conditionalFormatting sqref="F99:F105">
    <cfRule type="expression" dxfId="47" priority="1">
      <formula>$J99=3</formula>
    </cfRule>
    <cfRule type="expression" dxfId="46" priority="2">
      <formula>$J99=2</formula>
    </cfRule>
    <cfRule type="expression" dxfId="45" priority="3">
      <formula>$J99=1</formula>
    </cfRule>
  </conditionalFormatting>
  <dataValidations count="45">
    <dataValidation type="list" allowBlank="1" showInputMessage="1" showErrorMessage="1" sqref="E6" xr:uid="{D410F5E7-9D01-4634-8FC6-F808158556ED}">
      <formula1>$K$6:$N$6</formula1>
    </dataValidation>
    <dataValidation type="list" allowBlank="1" showInputMessage="1" showErrorMessage="1" sqref="E7" xr:uid="{8B5B31A2-29C4-441D-A147-51196B6B616E}">
      <formula1>$K$7:$N$7</formula1>
    </dataValidation>
    <dataValidation type="list" allowBlank="1" showInputMessage="1" showErrorMessage="1" sqref="E8" xr:uid="{6DC292BC-F569-487E-9FF6-6F196BBF2496}">
      <formula1>$K$8:$N$8</formula1>
    </dataValidation>
    <dataValidation type="list" allowBlank="1" showInputMessage="1" showErrorMessage="1" sqref="E9" xr:uid="{ECCA8DF1-E9E0-4702-918D-AC447998983B}">
      <formula1>$K$9:$N$9</formula1>
    </dataValidation>
    <dataValidation type="list" allowBlank="1" showInputMessage="1" showErrorMessage="1" sqref="E12" xr:uid="{2DE64A5E-7438-4C40-9671-BE1E2995298F}">
      <formula1>$K$12:$N$12</formula1>
    </dataValidation>
    <dataValidation type="list" allowBlank="1" showInputMessage="1" showErrorMessage="1" sqref="E13" xr:uid="{1421467D-AC5C-4B95-9BFB-5FAFE0E81BA7}">
      <formula1>$K$13:$N$13</formula1>
    </dataValidation>
    <dataValidation type="list" allowBlank="1" showInputMessage="1" showErrorMessage="1" sqref="E14" xr:uid="{E02CFA2F-1084-465E-AC10-997262F11B0C}">
      <formula1>$K$14:$N$14</formula1>
    </dataValidation>
    <dataValidation type="list" allowBlank="1" showInputMessage="1" showErrorMessage="1" sqref="E15" xr:uid="{AF9C95E2-8F4B-4190-B8B4-91993BCCD4C2}">
      <formula1>$K$15:$N$15</formula1>
    </dataValidation>
    <dataValidation type="list" allowBlank="1" showInputMessage="1" showErrorMessage="1" sqref="E20" xr:uid="{3784EE23-B46F-4CD6-B233-1A6CBAC487BE}">
      <formula1>$K$20:$N$20</formula1>
    </dataValidation>
    <dataValidation type="list" allowBlank="1" showInputMessage="1" showErrorMessage="1" sqref="E21" xr:uid="{7CCDE437-E03C-4613-9FEA-C8788D417FE0}">
      <formula1>$K$21:$N$21</formula1>
    </dataValidation>
    <dataValidation type="list" allowBlank="1" showInputMessage="1" showErrorMessage="1" sqref="E24" xr:uid="{19400ED6-316A-4E95-A738-B0245745ADA0}">
      <formula1>$K$24:$N$24</formula1>
    </dataValidation>
    <dataValidation type="list" allowBlank="1" showInputMessage="1" showErrorMessage="1" sqref="E25" xr:uid="{56A5255A-AB28-46D6-A41C-79CF60355FF2}">
      <formula1>$K$25:$N$25</formula1>
    </dataValidation>
    <dataValidation type="list" allowBlank="1" showInputMessage="1" showErrorMessage="1" sqref="E28" xr:uid="{67F7F6EA-0420-4369-8FE9-26ABB4AFB4D1}">
      <formula1>$K$28:$N$28</formula1>
    </dataValidation>
    <dataValidation type="list" allowBlank="1" showInputMessage="1" showErrorMessage="1" sqref="E29" xr:uid="{6117E1C3-1AC7-4D17-B522-61BE4F370869}">
      <formula1>$K$29:$N$29</formula1>
    </dataValidation>
    <dataValidation type="list" allowBlank="1" showInputMessage="1" showErrorMessage="1" sqref="E34" xr:uid="{11171EBC-B741-41FB-B3A0-EFB9C21BDF96}">
      <formula1>$K$34:$N$34</formula1>
    </dataValidation>
    <dataValidation type="list" allowBlank="1" showInputMessage="1" showErrorMessage="1" sqref="E35" xr:uid="{8D1E437F-D730-409D-B8AC-EB0676ACB1CB}">
      <formula1>$K$35:$N$35</formula1>
    </dataValidation>
    <dataValidation type="list" allowBlank="1" showInputMessage="1" showErrorMessage="1" sqref="E36" xr:uid="{8C09E107-8D5F-479F-A2C5-AAACD6091D80}">
      <formula1>$K$36:$N$36</formula1>
    </dataValidation>
    <dataValidation type="list" allowBlank="1" showInputMessage="1" showErrorMessage="1" sqref="E39" xr:uid="{AFD513C9-EE6F-49DC-B700-7D775145B4E7}">
      <formula1>$K$39:$N$39</formula1>
    </dataValidation>
    <dataValidation type="list" allowBlank="1" showInputMessage="1" showErrorMessage="1" sqref="E40" xr:uid="{6D7F217A-3539-4C7B-A4B3-943783D6B1F0}">
      <formula1>$K$40:$N$40</formula1>
    </dataValidation>
    <dataValidation type="list" allowBlank="1" showInputMessage="1" showErrorMessage="1" sqref="E41" xr:uid="{220D520E-5061-48C4-B0DE-B4B929502A11}">
      <formula1>$K$41:$N$41</formula1>
    </dataValidation>
    <dataValidation type="list" allowBlank="1" showInputMessage="1" showErrorMessage="1" sqref="E42" xr:uid="{487E942A-2928-4E55-9FDE-F438B2292993}">
      <formula1>$K$42:$N$42</formula1>
    </dataValidation>
    <dataValidation type="list" allowBlank="1" showInputMessage="1" showErrorMessage="1" sqref="E45" xr:uid="{CE31D848-8E39-47DE-AE92-FB88E611F553}">
      <formula1>$K$45:$N$45</formula1>
    </dataValidation>
    <dataValidation type="list" allowBlank="1" showInputMessage="1" showErrorMessage="1" sqref="E46" xr:uid="{C1F348BA-A42F-404E-834E-AB209FBACECF}">
      <formula1>$K$46:$N$46</formula1>
    </dataValidation>
    <dataValidation type="list" allowBlank="1" showInputMessage="1" showErrorMessage="1" sqref="E47" xr:uid="{5BCD967D-03C8-4B89-8507-E18A876CBD70}">
      <formula1>$K$47:$N$47</formula1>
    </dataValidation>
    <dataValidation type="list" allowBlank="1" showInputMessage="1" showErrorMessage="1" sqref="E48" xr:uid="{DEFDB8F6-D1C3-43B4-A03D-09C135B2F7BE}">
      <formula1>$K$48:$N$48</formula1>
    </dataValidation>
    <dataValidation type="list" allowBlank="1" showInputMessage="1" showErrorMessage="1" sqref="E51" xr:uid="{3035BF39-6919-4189-A892-11CB1237EB21}">
      <formula1>$K$51:$N$51</formula1>
    </dataValidation>
    <dataValidation type="list" allowBlank="1" showInputMessage="1" showErrorMessage="1" sqref="E52" xr:uid="{8C2731D8-1B2A-4571-B8D7-18E3DC33C3F4}">
      <formula1>$K$52:$N$52</formula1>
    </dataValidation>
    <dataValidation type="list" allowBlank="1" showInputMessage="1" showErrorMessage="1" sqref="E53" xr:uid="{9DAF01E7-B847-43E0-A050-D9264DEDBCE7}">
      <formula1>$K$53:$N$53</formula1>
    </dataValidation>
    <dataValidation type="list" allowBlank="1" showInputMessage="1" showErrorMessage="1" sqref="E54" xr:uid="{F0B648BE-7477-4578-A799-75E106EE453F}">
      <formula1>$K$54:$N$54</formula1>
    </dataValidation>
    <dataValidation type="list" allowBlank="1" showInputMessage="1" showErrorMessage="1" sqref="E55" xr:uid="{D29ABC7F-2F8E-489F-826D-FDAC6777D8FC}">
      <formula1>$K$55:$N$55</formula1>
    </dataValidation>
    <dataValidation type="list" allowBlank="1" showInputMessage="1" showErrorMessage="1" sqref="E56" xr:uid="{3AFA3467-CCA0-4F10-852C-ADDC872C7092}">
      <formula1>$K$56:$N$56</formula1>
    </dataValidation>
    <dataValidation type="list" allowBlank="1" showInputMessage="1" showErrorMessage="1" sqref="E61" xr:uid="{C57BD8B0-7BC2-4C16-8E76-A960FD037F8D}">
      <formula1>$K$61:$N$61</formula1>
    </dataValidation>
    <dataValidation type="list" allowBlank="1" showInputMessage="1" showErrorMessage="1" sqref="E62" xr:uid="{BCE29C62-769E-4222-B038-337FFE8BC5FA}">
      <formula1>$K$62:$N$62</formula1>
    </dataValidation>
    <dataValidation type="list" allowBlank="1" showInputMessage="1" showErrorMessage="1" sqref="E63" xr:uid="{61558334-8DDB-4EF7-8E5D-7067036AF923}">
      <formula1>$K$63:$N$63</formula1>
    </dataValidation>
    <dataValidation type="list" allowBlank="1" showInputMessage="1" showErrorMessage="1" sqref="E66:E70" xr:uid="{25CD3C8D-D370-4A97-8E20-8B3686DE6472}">
      <formula1>$K$66:$N$66</formula1>
    </dataValidation>
    <dataValidation type="list" allowBlank="1" showInputMessage="1" showErrorMessage="1" sqref="E72" xr:uid="{2F7A03DE-AA1F-466A-8E35-35CA682BC79E}">
      <formula1>$K$72:$N$72</formula1>
    </dataValidation>
    <dataValidation type="list" allowBlank="1" showInputMessage="1" showErrorMessage="1" sqref="E75" xr:uid="{B2428436-9BB3-450C-BB21-F4BCECF58122}">
      <formula1>$K$75:$N$75</formula1>
    </dataValidation>
    <dataValidation type="list" allowBlank="1" showInputMessage="1" showErrorMessage="1" sqref="E76" xr:uid="{21412D6B-7F5E-4181-BCD8-7339C5853BAF}">
      <formula1>$K$76:$N$76</formula1>
    </dataValidation>
    <dataValidation type="list" allowBlank="1" showInputMessage="1" showErrorMessage="1" sqref="E81 E90 E99" xr:uid="{7B03AD8D-F8A6-4423-A6F5-E6BA05D06172}">
      <formula1>$K$81:$N$81</formula1>
    </dataValidation>
    <dataValidation type="list" allowBlank="1" showInputMessage="1" showErrorMessage="1" sqref="E82 E91 E100" xr:uid="{BB11AE7F-0036-48FA-A79D-2E4BD7EF0E6E}">
      <formula1>$K$82:$N$82</formula1>
    </dataValidation>
    <dataValidation type="list" allowBlank="1" showInputMessage="1" showErrorMessage="1" sqref="E83 E92 E101" xr:uid="{779499EB-42FE-4EC5-932F-04D6F23898CB}">
      <formula1>$K$83:$N$83</formula1>
    </dataValidation>
    <dataValidation type="list" allowBlank="1" showInputMessage="1" showErrorMessage="1" sqref="E84 E93 E102" xr:uid="{9D22546A-1AB5-4FE9-8CA8-91DC54AB3364}">
      <formula1>$K$84:$N$84</formula1>
    </dataValidation>
    <dataValidation type="list" allowBlank="1" showInputMessage="1" showErrorMessage="1" sqref="E85 E94 E103" xr:uid="{C093B41B-118F-4464-AF7E-72A67851B156}">
      <formula1>$K$85:$N$85</formula1>
    </dataValidation>
    <dataValidation type="list" allowBlank="1" showInputMessage="1" showErrorMessage="1" sqref="E86 E95 E104" xr:uid="{57F93293-BC2C-4145-B2E5-0CF0E5216DAE}">
      <formula1>$K$86:$N$86</formula1>
    </dataValidation>
    <dataValidation type="list" allowBlank="1" showInputMessage="1" showErrorMessage="1" sqref="E87 E96 E105" xr:uid="{846B5E7E-D0A2-41CF-9BE1-7F68B1B362CE}">
      <formula1>$K$87:$N$87</formula1>
    </dataValidation>
  </dataValidations>
  <hyperlinks>
    <hyperlink ref="C67" r:id="rId1" display="https://unstats.un.org/sdgs/indicators/Global Indicator Framework after 2023 refinement_Eng.pdf" xr:uid="{C33881A4-7523-427E-8B8D-74B119AFF53F}"/>
    <hyperlink ref="C68" r:id="rId2" display="https://www.who.int/data/gho/data/indicators" xr:uid="{AD9B64EA-CF3D-4CC5-8009-B5ACF34CD29E}"/>
    <hyperlink ref="C69" r:id="rId3" display="https://uis.unesco.org/sites/default/files/documents/education-indicators-technical-guidelines-en_0.pdf" xr:uid="{EB387F94-D371-4E11-9068-BA2F47F073BA}"/>
    <hyperlink ref="C70" r:id="rId4" display="https://ilostat.ilo.org/resources/concepts-and-definitions/description-labour-force-statistics/" xr:uid="{4292841F-76D5-4B7C-B100-FF6915195E5E}"/>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1603-0B2C-41A4-9690-73BA75658375}">
  <sheetPr codeName="Sheet10">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58"/>
    <col min="2" max="2" width="35.5703125" style="58" customWidth="1"/>
    <col min="3" max="3" width="59" style="58" customWidth="1"/>
    <col min="4" max="4" width="29.7109375" style="58" customWidth="1"/>
    <col min="5" max="5" width="18" style="58" customWidth="1"/>
    <col min="6" max="6" width="11.5703125" style="58" customWidth="1"/>
    <col min="7" max="7" width="18" style="58" customWidth="1"/>
    <col min="8" max="9" width="9.28515625" style="58"/>
    <col min="10" max="10" width="9.28515625" style="58" hidden="1" customWidth="1"/>
    <col min="11" max="14" width="15.42578125" style="64" hidden="1" customWidth="1"/>
    <col min="15" max="16384" width="9.28515625" style="58"/>
  </cols>
  <sheetData>
    <row r="1" spans="1:14" ht="36" customHeight="1" x14ac:dyDescent="0.2">
      <c r="A1" s="208" t="s">
        <v>775</v>
      </c>
      <c r="B1" s="208"/>
      <c r="C1" s="208"/>
      <c r="D1" s="208"/>
      <c r="E1" s="208"/>
      <c r="F1" s="208"/>
      <c r="G1" s="208"/>
    </row>
    <row r="2" spans="1:14" ht="31.5" customHeight="1" x14ac:dyDescent="0.2">
      <c r="A2" s="200" t="s">
        <v>603</v>
      </c>
      <c r="B2" s="200"/>
      <c r="C2" s="200"/>
      <c r="D2" s="200"/>
      <c r="E2" s="200"/>
      <c r="F2" s="200"/>
      <c r="G2" s="200"/>
    </row>
    <row r="3" spans="1:14" ht="15.75" x14ac:dyDescent="0.2">
      <c r="A3" s="204" t="s">
        <v>604</v>
      </c>
      <c r="B3" s="205"/>
      <c r="C3" s="205"/>
      <c r="D3" s="205"/>
      <c r="E3" s="205"/>
      <c r="F3" s="205"/>
      <c r="G3" s="206"/>
      <c r="J3" s="58" t="s">
        <v>75</v>
      </c>
      <c r="K3" s="59" t="s">
        <v>63</v>
      </c>
      <c r="L3" s="59" t="s">
        <v>64</v>
      </c>
      <c r="M3" s="62">
        <v>10.625</v>
      </c>
      <c r="N3" s="59" t="s">
        <v>65</v>
      </c>
    </row>
    <row r="4" spans="1:14" ht="30" customHeight="1" x14ac:dyDescent="0.25">
      <c r="A4" s="201" t="s">
        <v>605</v>
      </c>
      <c r="B4" s="201"/>
      <c r="C4" s="201"/>
      <c r="D4" s="201"/>
      <c r="E4" s="201"/>
      <c r="F4" s="201"/>
      <c r="G4" s="201"/>
    </row>
    <row r="5" spans="1:14" ht="24" x14ac:dyDescent="0.2">
      <c r="A5" s="66"/>
      <c r="B5" s="68" t="s">
        <v>315</v>
      </c>
      <c r="C5" s="68" t="s">
        <v>316</v>
      </c>
      <c r="D5" s="67" t="s">
        <v>340</v>
      </c>
      <c r="E5" s="67" t="s">
        <v>341</v>
      </c>
      <c r="F5" s="67" t="s">
        <v>342</v>
      </c>
      <c r="G5" s="81" t="s">
        <v>317</v>
      </c>
    </row>
    <row r="6" spans="1:14" ht="108" customHeight="1" x14ac:dyDescent="0.2">
      <c r="A6" s="17" t="s">
        <v>1</v>
      </c>
      <c r="B6" s="18" t="s">
        <v>606</v>
      </c>
      <c r="C6" s="18" t="s">
        <v>607</v>
      </c>
      <c r="D6" s="92"/>
      <c r="E6" s="92" t="s">
        <v>331</v>
      </c>
      <c r="F6" s="37"/>
      <c r="G6" s="209" t="s">
        <v>614</v>
      </c>
      <c r="J6" s="58">
        <f>_xlfn.SWITCH(E6,K6,1,L6,2,M6,3,N6,4)</f>
        <v>4</v>
      </c>
      <c r="K6" s="29" t="s">
        <v>615</v>
      </c>
      <c r="L6" s="30" t="s">
        <v>616</v>
      </c>
      <c r="M6" s="31" t="s">
        <v>2</v>
      </c>
      <c r="N6" s="32" t="s">
        <v>331</v>
      </c>
    </row>
    <row r="7" spans="1:14" ht="132" x14ac:dyDescent="0.2">
      <c r="A7" s="17" t="s">
        <v>3</v>
      </c>
      <c r="B7" s="18" t="s">
        <v>608</v>
      </c>
      <c r="C7" s="18" t="s">
        <v>609</v>
      </c>
      <c r="D7" s="92"/>
      <c r="E7" s="92" t="s">
        <v>331</v>
      </c>
      <c r="F7" s="37"/>
      <c r="G7" s="210"/>
      <c r="J7" s="58">
        <f t="shared" ref="J7:J63" si="0">_xlfn.SWITCH(E7,K7,1,L7,2,M7,3,N7,4)</f>
        <v>4</v>
      </c>
      <c r="K7" s="29" t="s">
        <v>332</v>
      </c>
      <c r="L7" s="30" t="s">
        <v>617</v>
      </c>
      <c r="M7" s="31" t="s">
        <v>2</v>
      </c>
      <c r="N7" s="32" t="s">
        <v>331</v>
      </c>
    </row>
    <row r="8" spans="1:14" ht="60" x14ac:dyDescent="0.2">
      <c r="A8" s="19" t="s">
        <v>4</v>
      </c>
      <c r="B8" s="20" t="s">
        <v>610</v>
      </c>
      <c r="C8" s="20" t="s">
        <v>611</v>
      </c>
      <c r="D8" s="94"/>
      <c r="E8" s="94" t="s">
        <v>331</v>
      </c>
      <c r="F8" s="39"/>
      <c r="G8" s="210"/>
      <c r="J8" s="58">
        <f t="shared" si="0"/>
        <v>4</v>
      </c>
      <c r="K8" s="29" t="s">
        <v>332</v>
      </c>
      <c r="L8" s="30" t="s">
        <v>540</v>
      </c>
      <c r="M8" s="31" t="s">
        <v>2</v>
      </c>
      <c r="N8" s="32" t="s">
        <v>331</v>
      </c>
    </row>
    <row r="9" spans="1:14" ht="72" x14ac:dyDescent="0.2">
      <c r="A9" s="17" t="s">
        <v>5</v>
      </c>
      <c r="B9" s="18" t="s">
        <v>612</v>
      </c>
      <c r="C9" s="18" t="s">
        <v>613</v>
      </c>
      <c r="D9" s="92"/>
      <c r="E9" s="92" t="s">
        <v>331</v>
      </c>
      <c r="F9" s="37"/>
      <c r="G9" s="211"/>
      <c r="J9" s="58">
        <f t="shared" si="0"/>
        <v>4</v>
      </c>
      <c r="K9" s="29" t="s">
        <v>332</v>
      </c>
      <c r="L9" s="30" t="s">
        <v>417</v>
      </c>
      <c r="M9" s="31" t="s">
        <v>2</v>
      </c>
      <c r="N9" s="32" t="s">
        <v>331</v>
      </c>
    </row>
    <row r="10" spans="1:14" ht="30" customHeight="1" x14ac:dyDescent="0.25">
      <c r="A10" s="199" t="s">
        <v>618</v>
      </c>
      <c r="B10" s="199"/>
      <c r="C10" s="199"/>
      <c r="D10" s="199"/>
      <c r="E10" s="199"/>
      <c r="F10" s="199"/>
      <c r="G10" s="199"/>
    </row>
    <row r="11" spans="1:14" ht="24" x14ac:dyDescent="0.2">
      <c r="A11" s="69"/>
      <c r="B11" s="68" t="s">
        <v>315</v>
      </c>
      <c r="C11" s="68" t="s">
        <v>316</v>
      </c>
      <c r="D11" s="67" t="s">
        <v>340</v>
      </c>
      <c r="E11" s="67" t="s">
        <v>341</v>
      </c>
      <c r="F11" s="67" t="s">
        <v>342</v>
      </c>
      <c r="G11" s="81" t="s">
        <v>317</v>
      </c>
    </row>
    <row r="12" spans="1:14" ht="48" x14ac:dyDescent="0.2">
      <c r="A12" s="21" t="s">
        <v>6</v>
      </c>
      <c r="B12" s="18" t="s">
        <v>619</v>
      </c>
      <c r="C12" s="18" t="s">
        <v>620</v>
      </c>
      <c r="D12" s="92"/>
      <c r="E12" s="92" t="s">
        <v>331</v>
      </c>
      <c r="F12" s="37"/>
      <c r="G12" s="198" t="s">
        <v>627</v>
      </c>
      <c r="J12" s="58">
        <f t="shared" si="0"/>
        <v>4</v>
      </c>
      <c r="K12" s="29" t="s">
        <v>332</v>
      </c>
      <c r="L12" s="30" t="s">
        <v>628</v>
      </c>
      <c r="M12" s="31" t="s">
        <v>2</v>
      </c>
      <c r="N12" s="32" t="s">
        <v>331</v>
      </c>
    </row>
    <row r="13" spans="1:14" ht="48" x14ac:dyDescent="0.2">
      <c r="A13" s="21" t="s">
        <v>7</v>
      </c>
      <c r="B13" s="18" t="s">
        <v>621</v>
      </c>
      <c r="C13" s="18" t="s">
        <v>622</v>
      </c>
      <c r="D13" s="92"/>
      <c r="E13" s="92" t="s">
        <v>331</v>
      </c>
      <c r="F13" s="37"/>
      <c r="G13" s="198"/>
      <c r="J13" s="58">
        <f t="shared" si="0"/>
        <v>4</v>
      </c>
      <c r="K13" s="29" t="s">
        <v>332</v>
      </c>
      <c r="L13" s="30" t="s">
        <v>628</v>
      </c>
      <c r="M13" s="31" t="s">
        <v>2</v>
      </c>
      <c r="N13" s="32" t="s">
        <v>331</v>
      </c>
    </row>
    <row r="14" spans="1:14" ht="60" x14ac:dyDescent="0.2">
      <c r="A14" s="21" t="s">
        <v>8</v>
      </c>
      <c r="B14" s="18" t="s">
        <v>623</v>
      </c>
      <c r="C14" s="18" t="s">
        <v>624</v>
      </c>
      <c r="D14" s="92"/>
      <c r="E14" s="92" t="s">
        <v>331</v>
      </c>
      <c r="F14" s="37"/>
      <c r="G14" s="198"/>
      <c r="J14" s="58">
        <f t="shared" si="0"/>
        <v>4</v>
      </c>
      <c r="K14" s="29" t="s">
        <v>332</v>
      </c>
      <c r="L14" s="30" t="s">
        <v>629</v>
      </c>
      <c r="M14" s="31" t="s">
        <v>2</v>
      </c>
      <c r="N14" s="32" t="s">
        <v>331</v>
      </c>
    </row>
    <row r="15" spans="1:14" ht="84" x14ac:dyDescent="0.2">
      <c r="A15" s="21" t="s">
        <v>9</v>
      </c>
      <c r="B15" s="18" t="s">
        <v>625</v>
      </c>
      <c r="C15" s="22" t="s">
        <v>626</v>
      </c>
      <c r="D15" s="92"/>
      <c r="E15" s="92" t="s">
        <v>331</v>
      </c>
      <c r="F15" s="37"/>
      <c r="G15" s="198"/>
      <c r="J15" s="58">
        <f t="shared" si="0"/>
        <v>4</v>
      </c>
      <c r="K15" s="29" t="s">
        <v>332</v>
      </c>
      <c r="L15" s="30" t="s">
        <v>630</v>
      </c>
      <c r="M15" s="31" t="s">
        <v>2</v>
      </c>
      <c r="N15" s="32" t="s">
        <v>331</v>
      </c>
    </row>
    <row r="16" spans="1:14" x14ac:dyDescent="0.2">
      <c r="A16" s="203"/>
      <c r="B16" s="203"/>
      <c r="C16" s="203"/>
      <c r="D16" s="203"/>
      <c r="E16" s="203"/>
      <c r="F16" s="203"/>
      <c r="G16" s="203"/>
    </row>
    <row r="17" spans="1:14" ht="15.75" x14ac:dyDescent="0.2">
      <c r="A17" s="204" t="s">
        <v>631</v>
      </c>
      <c r="B17" s="205"/>
      <c r="C17" s="205"/>
      <c r="D17" s="205"/>
      <c r="E17" s="205"/>
      <c r="F17" s="205"/>
      <c r="G17" s="206"/>
    </row>
    <row r="18" spans="1:14" ht="30" customHeight="1" x14ac:dyDescent="0.25">
      <c r="A18" s="201" t="s">
        <v>431</v>
      </c>
      <c r="B18" s="201"/>
      <c r="C18" s="201"/>
      <c r="D18" s="201"/>
      <c r="E18" s="201"/>
      <c r="F18" s="201"/>
      <c r="G18" s="201"/>
    </row>
    <row r="19" spans="1:14" ht="24" x14ac:dyDescent="0.2">
      <c r="A19" s="69"/>
      <c r="B19" s="68" t="s">
        <v>315</v>
      </c>
      <c r="C19" s="68" t="s">
        <v>316</v>
      </c>
      <c r="D19" s="67" t="s">
        <v>340</v>
      </c>
      <c r="E19" s="67" t="s">
        <v>341</v>
      </c>
      <c r="F19" s="67" t="s">
        <v>342</v>
      </c>
      <c r="G19" s="81" t="s">
        <v>317</v>
      </c>
    </row>
    <row r="20" spans="1:14" ht="120" x14ac:dyDescent="0.2">
      <c r="A20" s="23" t="s">
        <v>11</v>
      </c>
      <c r="B20" s="18" t="s">
        <v>632</v>
      </c>
      <c r="C20" s="18" t="s">
        <v>634</v>
      </c>
      <c r="D20" s="92"/>
      <c r="E20" s="92" t="s">
        <v>331</v>
      </c>
      <c r="F20" s="37"/>
      <c r="G20" s="198" t="s">
        <v>636</v>
      </c>
      <c r="J20" s="58">
        <f t="shared" si="0"/>
        <v>4</v>
      </c>
      <c r="K20" s="29" t="s">
        <v>637</v>
      </c>
      <c r="L20" s="30" t="s">
        <v>638</v>
      </c>
      <c r="M20" s="31" t="s">
        <v>447</v>
      </c>
      <c r="N20" s="33" t="s">
        <v>331</v>
      </c>
    </row>
    <row r="21" spans="1:14" ht="108" x14ac:dyDescent="0.2">
      <c r="A21" s="24" t="s">
        <v>12</v>
      </c>
      <c r="B21" s="18" t="s">
        <v>633</v>
      </c>
      <c r="C21" s="18" t="s">
        <v>635</v>
      </c>
      <c r="D21" s="92"/>
      <c r="E21" s="92" t="s">
        <v>331</v>
      </c>
      <c r="F21" s="37"/>
      <c r="G21" s="198"/>
      <c r="J21" s="58">
        <f t="shared" si="0"/>
        <v>4</v>
      </c>
      <c r="K21" s="29" t="s">
        <v>639</v>
      </c>
      <c r="L21" s="30" t="s">
        <v>640</v>
      </c>
      <c r="M21" s="31" t="s">
        <v>2</v>
      </c>
      <c r="N21" s="33" t="s">
        <v>331</v>
      </c>
    </row>
    <row r="22" spans="1:14" ht="30" customHeight="1" x14ac:dyDescent="0.25">
      <c r="A22" s="201" t="s">
        <v>641</v>
      </c>
      <c r="B22" s="201"/>
      <c r="C22" s="201"/>
      <c r="D22" s="201"/>
      <c r="E22" s="201"/>
      <c r="F22" s="201"/>
      <c r="G22" s="201"/>
    </row>
    <row r="23" spans="1:14" ht="24" x14ac:dyDescent="0.2">
      <c r="A23" s="69"/>
      <c r="B23" s="68" t="s">
        <v>315</v>
      </c>
      <c r="C23" s="68" t="s">
        <v>316</v>
      </c>
      <c r="D23" s="67" t="s">
        <v>340</v>
      </c>
      <c r="E23" s="67" t="s">
        <v>341</v>
      </c>
      <c r="F23" s="67" t="s">
        <v>342</v>
      </c>
      <c r="G23" s="81" t="s">
        <v>317</v>
      </c>
    </row>
    <row r="24" spans="1:14" ht="60" x14ac:dyDescent="0.2">
      <c r="A24" s="23" t="s">
        <v>17</v>
      </c>
      <c r="B24" s="18" t="s">
        <v>642</v>
      </c>
      <c r="C24" s="18" t="s">
        <v>643</v>
      </c>
      <c r="D24" s="92"/>
      <c r="E24" s="92" t="s">
        <v>331</v>
      </c>
      <c r="F24" s="37"/>
      <c r="G24" s="198" t="s">
        <v>636</v>
      </c>
      <c r="J24" s="58">
        <f t="shared" si="0"/>
        <v>4</v>
      </c>
      <c r="K24" s="29" t="s">
        <v>646</v>
      </c>
      <c r="L24" s="30" t="s">
        <v>647</v>
      </c>
      <c r="M24" s="31" t="s">
        <v>648</v>
      </c>
      <c r="N24" s="32" t="s">
        <v>331</v>
      </c>
    </row>
    <row r="25" spans="1:14" ht="36" x14ac:dyDescent="0.2">
      <c r="A25" s="25" t="s">
        <v>18</v>
      </c>
      <c r="B25" s="18" t="s">
        <v>644</v>
      </c>
      <c r="C25" s="18" t="s">
        <v>645</v>
      </c>
      <c r="D25" s="92"/>
      <c r="E25" s="92" t="s">
        <v>331</v>
      </c>
      <c r="F25" s="37"/>
      <c r="G25" s="198"/>
      <c r="J25" s="58">
        <f t="shared" si="0"/>
        <v>4</v>
      </c>
      <c r="K25" s="29" t="s">
        <v>332</v>
      </c>
      <c r="L25" s="30" t="s">
        <v>417</v>
      </c>
      <c r="M25" s="31" t="s">
        <v>2</v>
      </c>
      <c r="N25" s="32" t="s">
        <v>331</v>
      </c>
    </row>
    <row r="26" spans="1:14" ht="30" customHeight="1" x14ac:dyDescent="0.25">
      <c r="A26" s="201" t="s">
        <v>462</v>
      </c>
      <c r="B26" s="201"/>
      <c r="C26" s="201"/>
      <c r="D26" s="201"/>
      <c r="E26" s="201"/>
      <c r="F26" s="201"/>
      <c r="G26" s="201"/>
    </row>
    <row r="27" spans="1:14" ht="24" x14ac:dyDescent="0.2">
      <c r="A27" s="69"/>
      <c r="B27" s="68" t="s">
        <v>315</v>
      </c>
      <c r="C27" s="68" t="s">
        <v>316</v>
      </c>
      <c r="D27" s="67" t="s">
        <v>340</v>
      </c>
      <c r="E27" s="67" t="s">
        <v>341</v>
      </c>
      <c r="F27" s="67" t="s">
        <v>342</v>
      </c>
      <c r="G27" s="81" t="s">
        <v>317</v>
      </c>
    </row>
    <row r="28" spans="1:14" ht="48" x14ac:dyDescent="0.2">
      <c r="A28" s="25" t="s">
        <v>66</v>
      </c>
      <c r="B28" s="20" t="s">
        <v>649</v>
      </c>
      <c r="C28" s="20" t="s">
        <v>650</v>
      </c>
      <c r="D28" s="102"/>
      <c r="E28" s="102" t="s">
        <v>331</v>
      </c>
      <c r="F28" s="37"/>
      <c r="G28" s="207" t="s">
        <v>653</v>
      </c>
      <c r="J28" s="58">
        <f t="shared" si="0"/>
        <v>4</v>
      </c>
      <c r="K28" s="29" t="s">
        <v>332</v>
      </c>
      <c r="L28" s="30" t="s">
        <v>333</v>
      </c>
      <c r="M28" s="31" t="s">
        <v>2</v>
      </c>
      <c r="N28" s="33" t="s">
        <v>331</v>
      </c>
    </row>
    <row r="29" spans="1:14" ht="60" x14ac:dyDescent="0.2">
      <c r="A29" s="26" t="s">
        <v>67</v>
      </c>
      <c r="B29" s="18" t="s">
        <v>651</v>
      </c>
      <c r="C29" s="18" t="s">
        <v>652</v>
      </c>
      <c r="D29" s="92"/>
      <c r="E29" s="92" t="s">
        <v>331</v>
      </c>
      <c r="F29" s="37"/>
      <c r="G29" s="207"/>
      <c r="J29" s="58" t="e">
        <f t="shared" si="0"/>
        <v>#N/A</v>
      </c>
      <c r="K29" s="29" t="s">
        <v>539</v>
      </c>
      <c r="L29" s="30" t="s">
        <v>540</v>
      </c>
      <c r="M29" s="31" t="s">
        <v>2</v>
      </c>
      <c r="N29" s="32" t="s">
        <v>654</v>
      </c>
    </row>
    <row r="30" spans="1:14" x14ac:dyDescent="0.2">
      <c r="A30" s="203"/>
      <c r="B30" s="203"/>
      <c r="C30" s="203"/>
      <c r="D30" s="203"/>
      <c r="E30" s="203"/>
      <c r="F30" s="203"/>
      <c r="G30" s="203"/>
    </row>
    <row r="31" spans="1:14" ht="15.75" x14ac:dyDescent="0.2">
      <c r="A31" s="204" t="s">
        <v>655</v>
      </c>
      <c r="B31" s="205"/>
      <c r="C31" s="205"/>
      <c r="D31" s="205"/>
      <c r="E31" s="205"/>
      <c r="F31" s="205"/>
      <c r="G31" s="206"/>
    </row>
    <row r="32" spans="1:14" ht="30" customHeight="1" x14ac:dyDescent="0.25">
      <c r="A32" s="201" t="s">
        <v>483</v>
      </c>
      <c r="B32" s="201"/>
      <c r="C32" s="201"/>
      <c r="D32" s="201"/>
      <c r="E32" s="201"/>
      <c r="F32" s="201"/>
      <c r="G32" s="201"/>
    </row>
    <row r="33" spans="1:14" ht="24" x14ac:dyDescent="0.2">
      <c r="A33" s="69"/>
      <c r="B33" s="68" t="s">
        <v>315</v>
      </c>
      <c r="C33" s="68" t="s">
        <v>316</v>
      </c>
      <c r="D33" s="67" t="s">
        <v>340</v>
      </c>
      <c r="E33" s="67" t="s">
        <v>341</v>
      </c>
      <c r="F33" s="67" t="s">
        <v>342</v>
      </c>
      <c r="G33" s="81" t="s">
        <v>317</v>
      </c>
    </row>
    <row r="34" spans="1:14" ht="72" x14ac:dyDescent="0.2">
      <c r="A34" s="23" t="s">
        <v>25</v>
      </c>
      <c r="B34" s="18" t="s">
        <v>656</v>
      </c>
      <c r="C34" s="18" t="s">
        <v>657</v>
      </c>
      <c r="D34" s="92"/>
      <c r="E34" s="92" t="s">
        <v>331</v>
      </c>
      <c r="F34" s="37"/>
      <c r="G34" s="90" t="s">
        <v>636</v>
      </c>
      <c r="J34" s="58">
        <f t="shared" si="0"/>
        <v>4</v>
      </c>
      <c r="K34" s="29" t="s">
        <v>332</v>
      </c>
      <c r="L34" s="30" t="s">
        <v>662</v>
      </c>
      <c r="M34" s="31" t="s">
        <v>2</v>
      </c>
      <c r="N34" s="32" t="s">
        <v>331</v>
      </c>
    </row>
    <row r="35" spans="1:14" ht="48" x14ac:dyDescent="0.2">
      <c r="A35" s="23" t="s">
        <v>26</v>
      </c>
      <c r="B35" s="18" t="s">
        <v>658</v>
      </c>
      <c r="C35" s="18" t="s">
        <v>659</v>
      </c>
      <c r="D35" s="92"/>
      <c r="E35" s="92" t="s">
        <v>331</v>
      </c>
      <c r="F35" s="37"/>
      <c r="G35" s="103"/>
      <c r="J35" s="58">
        <f t="shared" si="0"/>
        <v>4</v>
      </c>
      <c r="K35" s="29" t="s">
        <v>332</v>
      </c>
      <c r="L35" s="30" t="s">
        <v>662</v>
      </c>
      <c r="M35" s="31" t="s">
        <v>2</v>
      </c>
      <c r="N35" s="32" t="s">
        <v>331</v>
      </c>
    </row>
    <row r="36" spans="1:14" ht="72" x14ac:dyDescent="0.2">
      <c r="A36" s="23" t="s">
        <v>27</v>
      </c>
      <c r="B36" s="18" t="s">
        <v>660</v>
      </c>
      <c r="C36" s="18" t="s">
        <v>487</v>
      </c>
      <c r="D36" s="92"/>
      <c r="E36" s="92" t="s">
        <v>331</v>
      </c>
      <c r="F36" s="37"/>
      <c r="G36" s="90" t="s">
        <v>661</v>
      </c>
      <c r="J36" s="58">
        <f t="shared" si="0"/>
        <v>4</v>
      </c>
      <c r="K36" s="29" t="s">
        <v>332</v>
      </c>
      <c r="L36" s="30" t="s">
        <v>663</v>
      </c>
      <c r="M36" s="31" t="s">
        <v>2</v>
      </c>
      <c r="N36" s="32" t="s">
        <v>331</v>
      </c>
    </row>
    <row r="37" spans="1:14" ht="30" customHeight="1" x14ac:dyDescent="0.25">
      <c r="A37" s="201" t="s">
        <v>664</v>
      </c>
      <c r="B37" s="201"/>
      <c r="C37" s="201"/>
      <c r="D37" s="201"/>
      <c r="E37" s="201"/>
      <c r="F37" s="201"/>
      <c r="G37" s="201"/>
    </row>
    <row r="38" spans="1:14" ht="24" x14ac:dyDescent="0.2">
      <c r="A38" s="69"/>
      <c r="B38" s="68" t="s">
        <v>315</v>
      </c>
      <c r="C38" s="68" t="s">
        <v>316</v>
      </c>
      <c r="D38" s="67" t="s">
        <v>340</v>
      </c>
      <c r="E38" s="67" t="s">
        <v>341</v>
      </c>
      <c r="F38" s="67" t="s">
        <v>342</v>
      </c>
      <c r="G38" s="81" t="s">
        <v>317</v>
      </c>
    </row>
    <row r="39" spans="1:14" ht="72" x14ac:dyDescent="0.2">
      <c r="A39" s="23" t="s">
        <v>29</v>
      </c>
      <c r="B39" s="18" t="s">
        <v>665</v>
      </c>
      <c r="C39" s="18" t="s">
        <v>666</v>
      </c>
      <c r="D39" s="92"/>
      <c r="E39" s="92" t="s">
        <v>331</v>
      </c>
      <c r="F39" s="37"/>
      <c r="G39" s="198" t="s">
        <v>673</v>
      </c>
      <c r="J39" s="58" t="e">
        <f t="shared" si="0"/>
        <v>#N/A</v>
      </c>
      <c r="K39" s="29" t="s">
        <v>539</v>
      </c>
      <c r="L39" s="30" t="s">
        <v>540</v>
      </c>
      <c r="M39" s="31" t="s">
        <v>2</v>
      </c>
      <c r="N39" s="32" t="s">
        <v>674</v>
      </c>
    </row>
    <row r="40" spans="1:14" ht="60" x14ac:dyDescent="0.2">
      <c r="A40" s="24" t="s">
        <v>30</v>
      </c>
      <c r="B40" s="18" t="s">
        <v>667</v>
      </c>
      <c r="C40" s="18" t="s">
        <v>668</v>
      </c>
      <c r="D40" s="92"/>
      <c r="E40" s="92" t="s">
        <v>331</v>
      </c>
      <c r="F40" s="37"/>
      <c r="G40" s="198"/>
      <c r="J40" s="58">
        <f t="shared" si="0"/>
        <v>4</v>
      </c>
      <c r="K40" s="29" t="s">
        <v>675</v>
      </c>
      <c r="L40" s="30" t="s">
        <v>617</v>
      </c>
      <c r="M40" s="31" t="s">
        <v>2</v>
      </c>
      <c r="N40" s="32" t="s">
        <v>331</v>
      </c>
    </row>
    <row r="41" spans="1:14" ht="48" x14ac:dyDescent="0.2">
      <c r="A41" s="24" t="s">
        <v>31</v>
      </c>
      <c r="B41" s="18" t="s">
        <v>669</v>
      </c>
      <c r="C41" s="18" t="s">
        <v>670</v>
      </c>
      <c r="D41" s="92"/>
      <c r="E41" s="92" t="s">
        <v>331</v>
      </c>
      <c r="F41" s="37"/>
      <c r="G41" s="198"/>
      <c r="J41" s="58">
        <f t="shared" si="0"/>
        <v>4</v>
      </c>
      <c r="K41" s="29" t="s">
        <v>332</v>
      </c>
      <c r="L41" s="30" t="s">
        <v>676</v>
      </c>
      <c r="M41" s="31" t="s">
        <v>2</v>
      </c>
      <c r="N41" s="32" t="s">
        <v>331</v>
      </c>
    </row>
    <row r="42" spans="1:14" ht="48" x14ac:dyDescent="0.2">
      <c r="A42" s="24" t="s">
        <v>68</v>
      </c>
      <c r="B42" s="18" t="s">
        <v>671</v>
      </c>
      <c r="C42" s="18" t="s">
        <v>672</v>
      </c>
      <c r="D42" s="92"/>
      <c r="E42" s="92" t="s">
        <v>331</v>
      </c>
      <c r="F42" s="37"/>
      <c r="G42" s="198"/>
      <c r="J42" s="58">
        <f t="shared" si="0"/>
        <v>4</v>
      </c>
      <c r="K42" s="29" t="s">
        <v>332</v>
      </c>
      <c r="L42" s="30" t="s">
        <v>677</v>
      </c>
      <c r="M42" s="31" t="s">
        <v>2</v>
      </c>
      <c r="N42" s="32" t="s">
        <v>331</v>
      </c>
    </row>
    <row r="43" spans="1:14" ht="30" customHeight="1" x14ac:dyDescent="0.25">
      <c r="A43" s="201" t="s">
        <v>678</v>
      </c>
      <c r="B43" s="201"/>
      <c r="C43" s="201"/>
      <c r="D43" s="201"/>
      <c r="E43" s="201"/>
      <c r="F43" s="201"/>
      <c r="G43" s="201"/>
    </row>
    <row r="44" spans="1:14" ht="24" x14ac:dyDescent="0.2">
      <c r="A44" s="69"/>
      <c r="B44" s="68" t="s">
        <v>315</v>
      </c>
      <c r="C44" s="68" t="s">
        <v>316</v>
      </c>
      <c r="D44" s="67" t="s">
        <v>340</v>
      </c>
      <c r="E44" s="67" t="s">
        <v>341</v>
      </c>
      <c r="F44" s="67" t="s">
        <v>342</v>
      </c>
      <c r="G44" s="81" t="s">
        <v>317</v>
      </c>
    </row>
    <row r="45" spans="1:14" ht="36" x14ac:dyDescent="0.2">
      <c r="A45" s="27" t="s">
        <v>32</v>
      </c>
      <c r="B45" s="18" t="s">
        <v>679</v>
      </c>
      <c r="C45" s="18" t="s">
        <v>680</v>
      </c>
      <c r="D45" s="92"/>
      <c r="E45" s="92" t="s">
        <v>331</v>
      </c>
      <c r="F45" s="37"/>
      <c r="G45" s="92" t="s">
        <v>687</v>
      </c>
      <c r="J45" s="58">
        <f t="shared" si="0"/>
        <v>4</v>
      </c>
      <c r="K45" s="29" t="s">
        <v>675</v>
      </c>
      <c r="L45" s="30" t="s">
        <v>689</v>
      </c>
      <c r="M45" s="31" t="s">
        <v>2</v>
      </c>
      <c r="N45" s="32" t="s">
        <v>331</v>
      </c>
    </row>
    <row r="46" spans="1:14" ht="84" x14ac:dyDescent="0.2">
      <c r="A46" s="27" t="s">
        <v>33</v>
      </c>
      <c r="B46" s="18" t="s">
        <v>681</v>
      </c>
      <c r="C46" s="18" t="s">
        <v>682</v>
      </c>
      <c r="D46" s="92"/>
      <c r="E46" s="92" t="s">
        <v>331</v>
      </c>
      <c r="F46" s="37"/>
      <c r="G46" s="104"/>
      <c r="J46" s="58">
        <f t="shared" si="0"/>
        <v>4</v>
      </c>
      <c r="K46" s="29" t="s">
        <v>332</v>
      </c>
      <c r="L46" s="30" t="s">
        <v>690</v>
      </c>
      <c r="M46" s="31" t="s">
        <v>2</v>
      </c>
      <c r="N46" s="32" t="s">
        <v>331</v>
      </c>
    </row>
    <row r="47" spans="1:14" ht="120" x14ac:dyDescent="0.2">
      <c r="A47" s="27" t="s">
        <v>34</v>
      </c>
      <c r="B47" s="18" t="s">
        <v>683</v>
      </c>
      <c r="C47" s="18" t="s">
        <v>684</v>
      </c>
      <c r="D47" s="92"/>
      <c r="E47" s="92" t="s">
        <v>331</v>
      </c>
      <c r="F47" s="37"/>
      <c r="G47" s="92" t="s">
        <v>636</v>
      </c>
      <c r="J47" s="58">
        <f t="shared" si="0"/>
        <v>4</v>
      </c>
      <c r="K47" s="29" t="s">
        <v>332</v>
      </c>
      <c r="L47" s="30" t="s">
        <v>691</v>
      </c>
      <c r="M47" s="31" t="s">
        <v>2</v>
      </c>
      <c r="N47" s="32" t="s">
        <v>331</v>
      </c>
    </row>
    <row r="48" spans="1:14" ht="84" x14ac:dyDescent="0.2">
      <c r="A48" s="27" t="s">
        <v>35</v>
      </c>
      <c r="B48" s="18" t="s">
        <v>685</v>
      </c>
      <c r="C48" s="18" t="s">
        <v>686</v>
      </c>
      <c r="D48" s="92"/>
      <c r="E48" s="92" t="s">
        <v>331</v>
      </c>
      <c r="F48" s="37"/>
      <c r="G48" s="92" t="s">
        <v>688</v>
      </c>
      <c r="J48" s="58">
        <f t="shared" si="0"/>
        <v>4</v>
      </c>
      <c r="K48" s="29" t="s">
        <v>332</v>
      </c>
      <c r="L48" s="30" t="s">
        <v>692</v>
      </c>
      <c r="M48" s="31" t="s">
        <v>2</v>
      </c>
      <c r="N48" s="32" t="s">
        <v>331</v>
      </c>
    </row>
    <row r="49" spans="1:14" ht="30" customHeight="1" x14ac:dyDescent="0.25">
      <c r="A49" s="201" t="s">
        <v>693</v>
      </c>
      <c r="B49" s="201"/>
      <c r="C49" s="201"/>
      <c r="D49" s="201"/>
      <c r="E49" s="201"/>
      <c r="F49" s="201"/>
      <c r="G49" s="201"/>
    </row>
    <row r="50" spans="1:14" ht="24" x14ac:dyDescent="0.2">
      <c r="A50" s="69"/>
      <c r="B50" s="68" t="s">
        <v>315</v>
      </c>
      <c r="C50" s="68" t="s">
        <v>316</v>
      </c>
      <c r="D50" s="67" t="s">
        <v>340</v>
      </c>
      <c r="E50" s="67" t="s">
        <v>341</v>
      </c>
      <c r="F50" s="67" t="s">
        <v>342</v>
      </c>
      <c r="G50" s="81" t="s">
        <v>317</v>
      </c>
    </row>
    <row r="51" spans="1:14" ht="60" x14ac:dyDescent="0.2">
      <c r="A51" s="26" t="s">
        <v>69</v>
      </c>
      <c r="B51" s="18" t="s">
        <v>694</v>
      </c>
      <c r="C51" s="18" t="s">
        <v>695</v>
      </c>
      <c r="D51" s="105"/>
      <c r="E51" s="105" t="s">
        <v>708</v>
      </c>
      <c r="F51" s="38"/>
      <c r="G51" s="209" t="s">
        <v>706</v>
      </c>
      <c r="J51" s="58">
        <f t="shared" si="0"/>
        <v>4</v>
      </c>
      <c r="K51" s="34" t="s">
        <v>332</v>
      </c>
      <c r="L51" s="78" t="s">
        <v>707</v>
      </c>
      <c r="M51" s="35" t="s">
        <v>2</v>
      </c>
      <c r="N51" s="36" t="s">
        <v>708</v>
      </c>
    </row>
    <row r="52" spans="1:14" ht="72" x14ac:dyDescent="0.2">
      <c r="A52" s="27" t="s">
        <v>70</v>
      </c>
      <c r="B52" s="18" t="s">
        <v>696</v>
      </c>
      <c r="C52" s="18" t="s">
        <v>697</v>
      </c>
      <c r="D52" s="92"/>
      <c r="E52" s="92" t="s">
        <v>331</v>
      </c>
      <c r="F52" s="37"/>
      <c r="G52" s="210"/>
      <c r="J52" s="58">
        <f t="shared" si="0"/>
        <v>4</v>
      </c>
      <c r="K52" s="29" t="s">
        <v>332</v>
      </c>
      <c r="L52" s="30" t="s">
        <v>709</v>
      </c>
      <c r="M52" s="31" t="s">
        <v>2</v>
      </c>
      <c r="N52" s="32" t="s">
        <v>331</v>
      </c>
    </row>
    <row r="53" spans="1:14" ht="96" customHeight="1" x14ac:dyDescent="0.2">
      <c r="A53" s="17" t="s">
        <v>71</v>
      </c>
      <c r="B53" s="18" t="s">
        <v>698</v>
      </c>
      <c r="C53" s="18" t="s">
        <v>699</v>
      </c>
      <c r="D53" s="92"/>
      <c r="E53" s="92" t="s">
        <v>331</v>
      </c>
      <c r="F53" s="37"/>
      <c r="G53" s="210"/>
      <c r="J53" s="58">
        <f t="shared" si="0"/>
        <v>4</v>
      </c>
      <c r="K53" s="29" t="s">
        <v>332</v>
      </c>
      <c r="L53" s="30" t="s">
        <v>710</v>
      </c>
      <c r="M53" s="31" t="s">
        <v>2</v>
      </c>
      <c r="N53" s="32" t="s">
        <v>331</v>
      </c>
    </row>
    <row r="54" spans="1:14" ht="48" x14ac:dyDescent="0.2">
      <c r="A54" s="17" t="s">
        <v>72</v>
      </c>
      <c r="B54" s="18" t="s">
        <v>700</v>
      </c>
      <c r="C54" s="18" t="s">
        <v>701</v>
      </c>
      <c r="D54" s="92"/>
      <c r="E54" s="92" t="s">
        <v>331</v>
      </c>
      <c r="F54" s="37"/>
      <c r="G54" s="210"/>
      <c r="J54" s="58">
        <f t="shared" si="0"/>
        <v>4</v>
      </c>
      <c r="K54" s="29" t="s">
        <v>332</v>
      </c>
      <c r="L54" s="30" t="s">
        <v>710</v>
      </c>
      <c r="M54" s="31" t="s">
        <v>2</v>
      </c>
      <c r="N54" s="32" t="s">
        <v>331</v>
      </c>
    </row>
    <row r="55" spans="1:14" ht="60" x14ac:dyDescent="0.2">
      <c r="A55" s="17" t="s">
        <v>73</v>
      </c>
      <c r="B55" s="18" t="s">
        <v>702</v>
      </c>
      <c r="C55" s="18" t="s">
        <v>703</v>
      </c>
      <c r="D55" s="92"/>
      <c r="E55" s="92" t="s">
        <v>331</v>
      </c>
      <c r="F55" s="37"/>
      <c r="G55" s="210"/>
      <c r="J55" s="58">
        <f t="shared" si="0"/>
        <v>4</v>
      </c>
      <c r="K55" s="29" t="s">
        <v>332</v>
      </c>
      <c r="L55" s="30" t="s">
        <v>711</v>
      </c>
      <c r="M55" s="31" t="s">
        <v>2</v>
      </c>
      <c r="N55" s="32" t="s">
        <v>331</v>
      </c>
    </row>
    <row r="56" spans="1:14" ht="72" x14ac:dyDescent="0.2">
      <c r="A56" s="17" t="s">
        <v>77</v>
      </c>
      <c r="B56" s="18" t="s">
        <v>704</v>
      </c>
      <c r="C56" s="18" t="s">
        <v>705</v>
      </c>
      <c r="D56" s="92"/>
      <c r="E56" s="92" t="s">
        <v>331</v>
      </c>
      <c r="F56" s="37"/>
      <c r="G56" s="211"/>
      <c r="J56" s="58">
        <f t="shared" si="0"/>
        <v>4</v>
      </c>
      <c r="K56" s="29" t="s">
        <v>332</v>
      </c>
      <c r="L56" s="30" t="s">
        <v>712</v>
      </c>
      <c r="M56" s="31" t="s">
        <v>2</v>
      </c>
      <c r="N56" s="32" t="s">
        <v>331</v>
      </c>
    </row>
    <row r="57" spans="1:14" x14ac:dyDescent="0.2">
      <c r="A57" s="202"/>
      <c r="B57" s="202"/>
      <c r="C57" s="202"/>
      <c r="D57" s="202"/>
      <c r="E57" s="202"/>
      <c r="F57" s="202"/>
      <c r="G57" s="202"/>
    </row>
    <row r="58" spans="1:14" ht="15.75" x14ac:dyDescent="0.2">
      <c r="A58" s="204" t="s">
        <v>713</v>
      </c>
      <c r="B58" s="205"/>
      <c r="C58" s="205"/>
      <c r="D58" s="205"/>
      <c r="E58" s="205"/>
      <c r="F58" s="205"/>
      <c r="G58" s="206"/>
    </row>
    <row r="59" spans="1:14" ht="30" customHeight="1" x14ac:dyDescent="0.25">
      <c r="A59" s="201" t="s">
        <v>714</v>
      </c>
      <c r="B59" s="201"/>
      <c r="C59" s="201"/>
      <c r="D59" s="201"/>
      <c r="E59" s="201"/>
      <c r="F59" s="201"/>
      <c r="G59" s="201"/>
    </row>
    <row r="60" spans="1:14" ht="24" x14ac:dyDescent="0.2">
      <c r="A60" s="69"/>
      <c r="B60" s="68" t="s">
        <v>315</v>
      </c>
      <c r="C60" s="68" t="s">
        <v>316</v>
      </c>
      <c r="D60" s="67" t="s">
        <v>340</v>
      </c>
      <c r="E60" s="67" t="s">
        <v>341</v>
      </c>
      <c r="F60" s="67" t="s">
        <v>342</v>
      </c>
      <c r="G60" s="81" t="s">
        <v>317</v>
      </c>
    </row>
    <row r="61" spans="1:14" ht="108" x14ac:dyDescent="0.2">
      <c r="A61" s="27" t="s">
        <v>36</v>
      </c>
      <c r="B61" s="18" t="s">
        <v>715</v>
      </c>
      <c r="C61" s="18" t="s">
        <v>716</v>
      </c>
      <c r="D61" s="92"/>
      <c r="E61" s="92" t="s">
        <v>331</v>
      </c>
      <c r="F61" s="37"/>
      <c r="G61" s="198" t="s">
        <v>636</v>
      </c>
      <c r="J61" s="58">
        <f t="shared" si="0"/>
        <v>4</v>
      </c>
      <c r="K61" s="29" t="s">
        <v>721</v>
      </c>
      <c r="L61" s="30" t="s">
        <v>722</v>
      </c>
      <c r="M61" s="31" t="s">
        <v>2</v>
      </c>
      <c r="N61" s="32" t="s">
        <v>331</v>
      </c>
    </row>
    <row r="62" spans="1:14" ht="48" x14ac:dyDescent="0.2">
      <c r="A62" s="17" t="s">
        <v>37</v>
      </c>
      <c r="B62" s="18" t="s">
        <v>717</v>
      </c>
      <c r="C62" s="18" t="s">
        <v>718</v>
      </c>
      <c r="D62" s="92"/>
      <c r="E62" s="92" t="s">
        <v>331</v>
      </c>
      <c r="F62" s="37"/>
      <c r="G62" s="198"/>
      <c r="J62" s="58">
        <f t="shared" si="0"/>
        <v>4</v>
      </c>
      <c r="K62" s="29" t="s">
        <v>332</v>
      </c>
      <c r="L62" s="30" t="s">
        <v>723</v>
      </c>
      <c r="M62" s="31" t="s">
        <v>2</v>
      </c>
      <c r="N62" s="32" t="s">
        <v>331</v>
      </c>
    </row>
    <row r="63" spans="1:14" ht="36" x14ac:dyDescent="0.2">
      <c r="A63" s="17" t="s">
        <v>38</v>
      </c>
      <c r="B63" s="18" t="s">
        <v>719</v>
      </c>
      <c r="C63" s="18" t="s">
        <v>720</v>
      </c>
      <c r="D63" s="92"/>
      <c r="E63" s="92" t="s">
        <v>331</v>
      </c>
      <c r="F63" s="37"/>
      <c r="G63" s="198"/>
      <c r="J63" s="58">
        <f t="shared" si="0"/>
        <v>4</v>
      </c>
      <c r="K63" s="29" t="s">
        <v>539</v>
      </c>
      <c r="L63" s="30" t="s">
        <v>540</v>
      </c>
      <c r="M63" s="31" t="s">
        <v>2</v>
      </c>
      <c r="N63" s="32" t="s">
        <v>331</v>
      </c>
    </row>
    <row r="64" spans="1:14" ht="30" customHeight="1" x14ac:dyDescent="0.25">
      <c r="A64" s="201" t="s">
        <v>576</v>
      </c>
      <c r="B64" s="201"/>
      <c r="C64" s="201"/>
      <c r="D64" s="201"/>
      <c r="E64" s="201"/>
      <c r="F64" s="201"/>
      <c r="G64" s="201"/>
    </row>
    <row r="65" spans="1:14" ht="24" x14ac:dyDescent="0.2">
      <c r="A65" s="69"/>
      <c r="B65" s="68" t="s">
        <v>315</v>
      </c>
      <c r="C65" s="68" t="s">
        <v>316</v>
      </c>
      <c r="D65" s="67" t="s">
        <v>340</v>
      </c>
      <c r="E65" s="67" t="s">
        <v>341</v>
      </c>
      <c r="F65" s="67" t="s">
        <v>342</v>
      </c>
      <c r="G65" s="81" t="s">
        <v>317</v>
      </c>
    </row>
    <row r="66" spans="1:14" ht="60" x14ac:dyDescent="0.2">
      <c r="A66" s="212" t="s">
        <v>42</v>
      </c>
      <c r="B66" s="215" t="s">
        <v>724</v>
      </c>
      <c r="C66" s="28" t="s">
        <v>727</v>
      </c>
      <c r="D66" s="209"/>
      <c r="E66" s="218" t="s">
        <v>331</v>
      </c>
      <c r="F66" s="221"/>
      <c r="G66" s="198" t="s">
        <v>732</v>
      </c>
      <c r="J66" s="58">
        <f t="shared" ref="J66:J87" si="1">_xlfn.SWITCH(E66,K66,1,L66,2,M66,3,N66,4)</f>
        <v>4</v>
      </c>
      <c r="K66" s="29" t="s">
        <v>733</v>
      </c>
      <c r="L66" s="30" t="s">
        <v>734</v>
      </c>
      <c r="M66" s="31" t="s">
        <v>735</v>
      </c>
      <c r="N66" s="32" t="s">
        <v>331</v>
      </c>
    </row>
    <row r="67" spans="1:14" ht="36" x14ac:dyDescent="0.2">
      <c r="A67" s="213"/>
      <c r="B67" s="216"/>
      <c r="C67" s="65" t="s">
        <v>81</v>
      </c>
      <c r="D67" s="210"/>
      <c r="E67" s="219"/>
      <c r="F67" s="222"/>
      <c r="G67" s="198"/>
      <c r="K67" s="58"/>
      <c r="L67" s="58"/>
      <c r="M67" s="58"/>
      <c r="N67" s="58"/>
    </row>
    <row r="68" spans="1:14" ht="24" x14ac:dyDescent="0.2">
      <c r="A68" s="213"/>
      <c r="B68" s="216"/>
      <c r="C68" s="65" t="s">
        <v>728</v>
      </c>
      <c r="D68" s="210"/>
      <c r="E68" s="219"/>
      <c r="F68" s="222"/>
      <c r="G68" s="198"/>
      <c r="K68" s="58"/>
      <c r="L68" s="58"/>
      <c r="M68" s="58"/>
      <c r="N68" s="58"/>
    </row>
    <row r="69" spans="1:14" ht="36" x14ac:dyDescent="0.2">
      <c r="A69" s="213"/>
      <c r="B69" s="216"/>
      <c r="C69" s="65" t="s">
        <v>729</v>
      </c>
      <c r="D69" s="210"/>
      <c r="E69" s="219"/>
      <c r="F69" s="222"/>
      <c r="G69" s="198"/>
      <c r="K69" s="58"/>
      <c r="L69" s="58"/>
      <c r="M69" s="58"/>
      <c r="N69" s="58"/>
    </row>
    <row r="70" spans="1:14" ht="36" x14ac:dyDescent="0.2">
      <c r="A70" s="213"/>
      <c r="B70" s="216"/>
      <c r="C70" s="65" t="s">
        <v>730</v>
      </c>
      <c r="D70" s="210"/>
      <c r="E70" s="219"/>
      <c r="F70" s="222"/>
      <c r="G70" s="198"/>
      <c r="K70" s="58"/>
      <c r="L70" s="58"/>
      <c r="M70" s="58"/>
      <c r="N70" s="58"/>
    </row>
    <row r="71" spans="1:14" ht="36" x14ac:dyDescent="0.2">
      <c r="A71" s="214"/>
      <c r="B71" s="217"/>
      <c r="C71" s="77" t="s">
        <v>731</v>
      </c>
      <c r="D71" s="211"/>
      <c r="E71" s="220"/>
      <c r="F71" s="223"/>
      <c r="G71" s="198"/>
      <c r="K71" s="58"/>
      <c r="L71" s="58"/>
      <c r="M71" s="58"/>
      <c r="N71" s="58"/>
    </row>
    <row r="72" spans="1:14" ht="60" x14ac:dyDescent="0.2">
      <c r="A72" s="17" t="s">
        <v>43</v>
      </c>
      <c r="B72" s="18" t="s">
        <v>725</v>
      </c>
      <c r="C72" s="18" t="s">
        <v>726</v>
      </c>
      <c r="D72" s="92"/>
      <c r="E72" s="92" t="s">
        <v>331</v>
      </c>
      <c r="F72" s="37"/>
      <c r="G72" s="198"/>
      <c r="J72" s="58">
        <f t="shared" si="1"/>
        <v>4</v>
      </c>
      <c r="K72" s="29" t="s">
        <v>332</v>
      </c>
      <c r="L72" s="30" t="s">
        <v>710</v>
      </c>
      <c r="M72" s="31" t="s">
        <v>2</v>
      </c>
      <c r="N72" s="32" t="s">
        <v>331</v>
      </c>
    </row>
    <row r="73" spans="1:14" ht="30" customHeight="1" x14ac:dyDescent="0.25">
      <c r="A73" s="201" t="s">
        <v>736</v>
      </c>
      <c r="B73" s="201"/>
      <c r="C73" s="201"/>
      <c r="D73" s="201"/>
      <c r="E73" s="201"/>
      <c r="F73" s="201"/>
      <c r="G73" s="201"/>
    </row>
    <row r="74" spans="1:14" ht="24" x14ac:dyDescent="0.2">
      <c r="A74" s="69"/>
      <c r="B74" s="68" t="s">
        <v>315</v>
      </c>
      <c r="C74" s="68" t="s">
        <v>316</v>
      </c>
      <c r="D74" s="67" t="s">
        <v>340</v>
      </c>
      <c r="E74" s="67" t="s">
        <v>341</v>
      </c>
      <c r="F74" s="67" t="s">
        <v>342</v>
      </c>
      <c r="G74" s="81" t="s">
        <v>317</v>
      </c>
    </row>
    <row r="75" spans="1:14" ht="96" x14ac:dyDescent="0.2">
      <c r="A75" s="27" t="s">
        <v>46</v>
      </c>
      <c r="B75" s="18" t="s">
        <v>585</v>
      </c>
      <c r="C75" s="18" t="s">
        <v>737</v>
      </c>
      <c r="D75" s="92"/>
      <c r="E75" s="92" t="s">
        <v>331</v>
      </c>
      <c r="F75" s="37"/>
      <c r="G75" s="92" t="s">
        <v>740</v>
      </c>
      <c r="J75" s="58">
        <f t="shared" si="1"/>
        <v>4</v>
      </c>
      <c r="K75" s="29" t="s">
        <v>742</v>
      </c>
      <c r="L75" s="30" t="s">
        <v>743</v>
      </c>
      <c r="M75" s="31" t="s">
        <v>2</v>
      </c>
      <c r="N75" s="32" t="s">
        <v>331</v>
      </c>
    </row>
    <row r="76" spans="1:14" ht="60" x14ac:dyDescent="0.2">
      <c r="A76" s="27" t="s">
        <v>47</v>
      </c>
      <c r="B76" s="18" t="s">
        <v>738</v>
      </c>
      <c r="C76" s="18" t="s">
        <v>739</v>
      </c>
      <c r="D76" s="92"/>
      <c r="E76" s="92" t="s">
        <v>331</v>
      </c>
      <c r="F76" s="37"/>
      <c r="G76" s="92" t="s">
        <v>741</v>
      </c>
      <c r="J76" s="58">
        <f t="shared" si="1"/>
        <v>4</v>
      </c>
      <c r="K76" s="29" t="s">
        <v>744</v>
      </c>
      <c r="L76" s="30" t="s">
        <v>745</v>
      </c>
      <c r="M76" s="31" t="s">
        <v>2</v>
      </c>
      <c r="N76" s="32" t="s">
        <v>331</v>
      </c>
    </row>
    <row r="78" spans="1:14" ht="18" x14ac:dyDescent="0.2">
      <c r="A78" s="200" t="s">
        <v>746</v>
      </c>
      <c r="B78" s="200"/>
      <c r="C78" s="200"/>
      <c r="D78" s="200"/>
      <c r="E78" s="200"/>
      <c r="F78" s="200"/>
      <c r="G78" s="200"/>
    </row>
    <row r="79" spans="1:14" ht="30" customHeight="1" x14ac:dyDescent="0.25">
      <c r="A79" s="197" t="s">
        <v>747</v>
      </c>
      <c r="B79" s="197"/>
      <c r="C79" s="197"/>
      <c r="D79" s="197"/>
      <c r="E79" s="197"/>
      <c r="F79" s="197"/>
      <c r="G79" s="197"/>
    </row>
    <row r="80" spans="1:14" ht="24" x14ac:dyDescent="0.2">
      <c r="A80" s="69"/>
      <c r="B80" s="68" t="s">
        <v>315</v>
      </c>
      <c r="C80" s="68" t="s">
        <v>316</v>
      </c>
      <c r="D80" s="67" t="s">
        <v>340</v>
      </c>
      <c r="E80" s="67" t="s">
        <v>341</v>
      </c>
      <c r="F80" s="67" t="s">
        <v>342</v>
      </c>
      <c r="G80" s="81" t="s">
        <v>317</v>
      </c>
    </row>
    <row r="81" spans="1:14" ht="96" x14ac:dyDescent="0.2">
      <c r="A81" s="17" t="s">
        <v>11</v>
      </c>
      <c r="B81" s="18" t="s">
        <v>748</v>
      </c>
      <c r="C81" s="18" t="s">
        <v>749</v>
      </c>
      <c r="D81" s="92"/>
      <c r="E81" s="92" t="s">
        <v>331</v>
      </c>
      <c r="F81" s="37"/>
      <c r="G81" s="90" t="s">
        <v>770</v>
      </c>
      <c r="J81" s="58">
        <f t="shared" si="1"/>
        <v>4</v>
      </c>
      <c r="K81" s="29" t="s">
        <v>762</v>
      </c>
      <c r="L81" s="30" t="s">
        <v>763</v>
      </c>
      <c r="M81" s="31" t="s">
        <v>764</v>
      </c>
      <c r="N81" s="32" t="s">
        <v>331</v>
      </c>
    </row>
    <row r="82" spans="1:14" ht="84" x14ac:dyDescent="0.2">
      <c r="A82" s="17" t="s">
        <v>12</v>
      </c>
      <c r="B82" s="18" t="s">
        <v>750</v>
      </c>
      <c r="C82" s="18" t="s">
        <v>751</v>
      </c>
      <c r="D82" s="92"/>
      <c r="E82" s="92" t="s">
        <v>331</v>
      </c>
      <c r="F82" s="37"/>
      <c r="G82" s="90"/>
      <c r="J82" s="58">
        <f t="shared" si="1"/>
        <v>4</v>
      </c>
      <c r="K82" s="29" t="s">
        <v>765</v>
      </c>
      <c r="L82" s="30" t="s">
        <v>766</v>
      </c>
      <c r="M82" s="31" t="s">
        <v>447</v>
      </c>
      <c r="N82" s="32" t="s">
        <v>331</v>
      </c>
    </row>
    <row r="83" spans="1:14" ht="60" x14ac:dyDescent="0.2">
      <c r="A83" s="17" t="s">
        <v>13</v>
      </c>
      <c r="B83" s="18" t="s">
        <v>752</v>
      </c>
      <c r="C83" s="18" t="s">
        <v>753</v>
      </c>
      <c r="D83" s="92"/>
      <c r="E83" s="92" t="s">
        <v>331</v>
      </c>
      <c r="F83" s="37"/>
      <c r="G83" s="90"/>
      <c r="J83" s="58">
        <f t="shared" si="1"/>
        <v>4</v>
      </c>
      <c r="K83" s="29" t="s">
        <v>332</v>
      </c>
      <c r="L83" s="30" t="s">
        <v>766</v>
      </c>
      <c r="M83" s="31" t="s">
        <v>447</v>
      </c>
      <c r="N83" s="32" t="s">
        <v>331</v>
      </c>
    </row>
    <row r="84" spans="1:14" ht="36" x14ac:dyDescent="0.2">
      <c r="A84" s="17" t="s">
        <v>14</v>
      </c>
      <c r="B84" s="18" t="s">
        <v>754</v>
      </c>
      <c r="C84" s="18" t="s">
        <v>755</v>
      </c>
      <c r="D84" s="92"/>
      <c r="E84" s="92" t="s">
        <v>331</v>
      </c>
      <c r="F84" s="37"/>
      <c r="G84" s="90"/>
      <c r="J84" s="58">
        <f t="shared" si="1"/>
        <v>4</v>
      </c>
      <c r="K84" s="29" t="s">
        <v>767</v>
      </c>
      <c r="L84" s="30" t="s">
        <v>768</v>
      </c>
      <c r="M84" s="31" t="s">
        <v>769</v>
      </c>
      <c r="N84" s="32" t="s">
        <v>331</v>
      </c>
    </row>
    <row r="85" spans="1:14" ht="108" x14ac:dyDescent="0.2">
      <c r="A85" s="17" t="s">
        <v>15</v>
      </c>
      <c r="B85" s="18" t="s">
        <v>756</v>
      </c>
      <c r="C85" s="18" t="s">
        <v>757</v>
      </c>
      <c r="D85" s="92"/>
      <c r="E85" s="92" t="s">
        <v>331</v>
      </c>
      <c r="F85" s="37"/>
      <c r="G85" s="90"/>
      <c r="J85" s="58">
        <f t="shared" si="1"/>
        <v>4</v>
      </c>
      <c r="K85" s="29" t="s">
        <v>332</v>
      </c>
      <c r="L85" s="30" t="s">
        <v>766</v>
      </c>
      <c r="M85" s="31" t="s">
        <v>447</v>
      </c>
      <c r="N85" s="32" t="s">
        <v>331</v>
      </c>
    </row>
    <row r="86" spans="1:14" ht="60" x14ac:dyDescent="0.2">
      <c r="A86" s="17" t="s">
        <v>16</v>
      </c>
      <c r="B86" s="18" t="s">
        <v>758</v>
      </c>
      <c r="C86" s="18" t="s">
        <v>759</v>
      </c>
      <c r="D86" s="92"/>
      <c r="E86" s="92" t="s">
        <v>331</v>
      </c>
      <c r="F86" s="37"/>
      <c r="G86" s="90"/>
      <c r="J86" s="58">
        <f t="shared" si="1"/>
        <v>4</v>
      </c>
      <c r="K86" s="29" t="s">
        <v>332</v>
      </c>
      <c r="L86" s="30" t="s">
        <v>677</v>
      </c>
      <c r="M86" s="31" t="s">
        <v>447</v>
      </c>
      <c r="N86" s="32" t="s">
        <v>331</v>
      </c>
    </row>
    <row r="87" spans="1:14" ht="48" x14ac:dyDescent="0.2">
      <c r="A87" s="17" t="s">
        <v>74</v>
      </c>
      <c r="B87" s="18" t="s">
        <v>760</v>
      </c>
      <c r="C87" s="18" t="s">
        <v>761</v>
      </c>
      <c r="D87" s="92"/>
      <c r="E87" s="92" t="s">
        <v>331</v>
      </c>
      <c r="F87" s="37"/>
      <c r="G87" s="90"/>
      <c r="J87" s="58">
        <f t="shared" si="1"/>
        <v>4</v>
      </c>
      <c r="K87" s="29" t="s">
        <v>332</v>
      </c>
      <c r="L87" s="30" t="s">
        <v>677</v>
      </c>
      <c r="M87" s="31" t="s">
        <v>447</v>
      </c>
      <c r="N87" s="32" t="s">
        <v>331</v>
      </c>
    </row>
    <row r="88" spans="1:14" ht="30" customHeight="1" x14ac:dyDescent="0.25">
      <c r="A88" s="197" t="s">
        <v>781</v>
      </c>
      <c r="B88" s="197"/>
      <c r="C88" s="197"/>
      <c r="D88" s="197"/>
      <c r="E88" s="197"/>
      <c r="F88" s="197"/>
      <c r="G88" s="197"/>
    </row>
    <row r="89" spans="1:14" ht="24" x14ac:dyDescent="0.2">
      <c r="A89" s="69"/>
      <c r="B89" s="68" t="s">
        <v>315</v>
      </c>
      <c r="C89" s="68" t="s">
        <v>316</v>
      </c>
      <c r="D89" s="67" t="s">
        <v>340</v>
      </c>
      <c r="E89" s="67" t="s">
        <v>341</v>
      </c>
      <c r="F89" s="67" t="s">
        <v>342</v>
      </c>
      <c r="G89" s="81" t="s">
        <v>317</v>
      </c>
    </row>
    <row r="90" spans="1:14" ht="96" x14ac:dyDescent="0.2">
      <c r="A90" s="17" t="s">
        <v>17</v>
      </c>
      <c r="B90" s="18" t="s">
        <v>748</v>
      </c>
      <c r="C90" s="18" t="s">
        <v>749</v>
      </c>
      <c r="D90" s="92"/>
      <c r="E90" s="92" t="s">
        <v>331</v>
      </c>
      <c r="F90" s="37"/>
      <c r="G90" s="90" t="s">
        <v>770</v>
      </c>
      <c r="J90" s="58">
        <f t="shared" ref="J90:J96" si="2">_xlfn.SWITCH(E90,K90,1,L90,2,M90,3,N90,4)</f>
        <v>4</v>
      </c>
      <c r="K90" s="29" t="s">
        <v>762</v>
      </c>
      <c r="L90" s="30" t="s">
        <v>763</v>
      </c>
      <c r="M90" s="31" t="s">
        <v>764</v>
      </c>
      <c r="N90" s="32" t="s">
        <v>331</v>
      </c>
    </row>
    <row r="91" spans="1:14" ht="84" x14ac:dyDescent="0.2">
      <c r="A91" s="17" t="s">
        <v>18</v>
      </c>
      <c r="B91" s="18" t="s">
        <v>750</v>
      </c>
      <c r="C91" s="18" t="s">
        <v>751</v>
      </c>
      <c r="D91" s="92"/>
      <c r="E91" s="92" t="s">
        <v>331</v>
      </c>
      <c r="F91" s="37"/>
      <c r="G91" s="90"/>
      <c r="J91" s="58">
        <f t="shared" si="2"/>
        <v>4</v>
      </c>
      <c r="K91" s="29" t="s">
        <v>765</v>
      </c>
      <c r="L91" s="30" t="s">
        <v>766</v>
      </c>
      <c r="M91" s="31" t="s">
        <v>447</v>
      </c>
      <c r="N91" s="32" t="s">
        <v>331</v>
      </c>
    </row>
    <row r="92" spans="1:14" ht="60" x14ac:dyDescent="0.2">
      <c r="A92" s="17" t="s">
        <v>19</v>
      </c>
      <c r="B92" s="18" t="s">
        <v>752</v>
      </c>
      <c r="C92" s="18" t="s">
        <v>753</v>
      </c>
      <c r="D92" s="92"/>
      <c r="E92" s="92" t="s">
        <v>331</v>
      </c>
      <c r="F92" s="37"/>
      <c r="G92" s="90"/>
      <c r="J92" s="58">
        <f t="shared" si="2"/>
        <v>4</v>
      </c>
      <c r="K92" s="29" t="s">
        <v>332</v>
      </c>
      <c r="L92" s="30" t="s">
        <v>766</v>
      </c>
      <c r="M92" s="31" t="s">
        <v>447</v>
      </c>
      <c r="N92" s="32" t="s">
        <v>331</v>
      </c>
    </row>
    <row r="93" spans="1:14" ht="36" x14ac:dyDescent="0.2">
      <c r="A93" s="17" t="s">
        <v>20</v>
      </c>
      <c r="B93" s="18" t="s">
        <v>754</v>
      </c>
      <c r="C93" s="18" t="s">
        <v>755</v>
      </c>
      <c r="D93" s="92"/>
      <c r="E93" s="92" t="s">
        <v>331</v>
      </c>
      <c r="F93" s="37"/>
      <c r="G93" s="90"/>
      <c r="J93" s="58">
        <f t="shared" si="2"/>
        <v>4</v>
      </c>
      <c r="K93" s="29" t="s">
        <v>767</v>
      </c>
      <c r="L93" s="30" t="s">
        <v>768</v>
      </c>
      <c r="M93" s="31" t="s">
        <v>769</v>
      </c>
      <c r="N93" s="32" t="s">
        <v>331</v>
      </c>
    </row>
    <row r="94" spans="1:14" ht="108" x14ac:dyDescent="0.2">
      <c r="A94" s="17" t="s">
        <v>21</v>
      </c>
      <c r="B94" s="18" t="s">
        <v>756</v>
      </c>
      <c r="C94" s="18" t="s">
        <v>757</v>
      </c>
      <c r="D94" s="92"/>
      <c r="E94" s="92" t="s">
        <v>331</v>
      </c>
      <c r="F94" s="37"/>
      <c r="G94" s="90"/>
      <c r="J94" s="58">
        <f t="shared" si="2"/>
        <v>4</v>
      </c>
      <c r="K94" s="29" t="s">
        <v>332</v>
      </c>
      <c r="L94" s="30" t="s">
        <v>766</v>
      </c>
      <c r="M94" s="31" t="s">
        <v>447</v>
      </c>
      <c r="N94" s="32" t="s">
        <v>331</v>
      </c>
    </row>
    <row r="95" spans="1:14" ht="60" x14ac:dyDescent="0.2">
      <c r="A95" s="17" t="s">
        <v>22</v>
      </c>
      <c r="B95" s="18" t="s">
        <v>758</v>
      </c>
      <c r="C95" s="18" t="s">
        <v>759</v>
      </c>
      <c r="D95" s="92"/>
      <c r="E95" s="92" t="s">
        <v>331</v>
      </c>
      <c r="F95" s="37"/>
      <c r="G95" s="90"/>
      <c r="J95" s="58">
        <f t="shared" si="2"/>
        <v>4</v>
      </c>
      <c r="K95" s="29" t="s">
        <v>332</v>
      </c>
      <c r="L95" s="30" t="s">
        <v>677</v>
      </c>
      <c r="M95" s="31" t="s">
        <v>447</v>
      </c>
      <c r="N95" s="32" t="s">
        <v>331</v>
      </c>
    </row>
    <row r="96" spans="1:14" ht="48" x14ac:dyDescent="0.2">
      <c r="A96" s="17" t="s">
        <v>23</v>
      </c>
      <c r="B96" s="18" t="s">
        <v>760</v>
      </c>
      <c r="C96" s="18" t="s">
        <v>761</v>
      </c>
      <c r="D96" s="92"/>
      <c r="E96" s="92" t="s">
        <v>331</v>
      </c>
      <c r="F96" s="37"/>
      <c r="G96" s="90"/>
      <c r="J96" s="58">
        <f t="shared" si="2"/>
        <v>4</v>
      </c>
      <c r="K96" s="29" t="s">
        <v>332</v>
      </c>
      <c r="L96" s="30" t="s">
        <v>677</v>
      </c>
      <c r="M96" s="31" t="s">
        <v>447</v>
      </c>
      <c r="N96" s="32" t="s">
        <v>331</v>
      </c>
    </row>
    <row r="97" spans="1:14" ht="30" customHeight="1" x14ac:dyDescent="0.25">
      <c r="A97" s="197" t="s">
        <v>782</v>
      </c>
      <c r="B97" s="197"/>
      <c r="C97" s="197"/>
      <c r="D97" s="197"/>
      <c r="E97" s="197"/>
      <c r="F97" s="197"/>
      <c r="G97" s="197"/>
    </row>
    <row r="98" spans="1:14" ht="24" x14ac:dyDescent="0.2">
      <c r="A98" s="69"/>
      <c r="B98" s="68" t="s">
        <v>315</v>
      </c>
      <c r="C98" s="68" t="s">
        <v>316</v>
      </c>
      <c r="D98" s="67" t="s">
        <v>340</v>
      </c>
      <c r="E98" s="67" t="s">
        <v>341</v>
      </c>
      <c r="F98" s="67" t="s">
        <v>342</v>
      </c>
      <c r="G98" s="81" t="s">
        <v>317</v>
      </c>
    </row>
    <row r="99" spans="1:14" ht="96" x14ac:dyDescent="0.2">
      <c r="A99" s="17" t="s">
        <v>66</v>
      </c>
      <c r="B99" s="18" t="s">
        <v>748</v>
      </c>
      <c r="C99" s="18" t="s">
        <v>749</v>
      </c>
      <c r="D99" s="92"/>
      <c r="E99" s="92" t="s">
        <v>331</v>
      </c>
      <c r="F99" s="37"/>
      <c r="G99" s="90" t="s">
        <v>770</v>
      </c>
      <c r="J99" s="58">
        <f t="shared" ref="J99:J105" si="3">_xlfn.SWITCH(E99,K99,1,L99,2,M99,3,N99,4)</f>
        <v>4</v>
      </c>
      <c r="K99" s="29" t="s">
        <v>762</v>
      </c>
      <c r="L99" s="30" t="s">
        <v>763</v>
      </c>
      <c r="M99" s="31" t="s">
        <v>764</v>
      </c>
      <c r="N99" s="32" t="s">
        <v>331</v>
      </c>
    </row>
    <row r="100" spans="1:14" ht="84" x14ac:dyDescent="0.2">
      <c r="A100" s="17" t="s">
        <v>67</v>
      </c>
      <c r="B100" s="18" t="s">
        <v>750</v>
      </c>
      <c r="C100" s="18" t="s">
        <v>751</v>
      </c>
      <c r="D100" s="92"/>
      <c r="E100" s="92" t="s">
        <v>331</v>
      </c>
      <c r="F100" s="37"/>
      <c r="G100" s="90"/>
      <c r="J100" s="58">
        <f t="shared" si="3"/>
        <v>4</v>
      </c>
      <c r="K100" s="29" t="s">
        <v>765</v>
      </c>
      <c r="L100" s="30" t="s">
        <v>766</v>
      </c>
      <c r="M100" s="31" t="s">
        <v>447</v>
      </c>
      <c r="N100" s="32" t="s">
        <v>331</v>
      </c>
    </row>
    <row r="101" spans="1:14" ht="60" x14ac:dyDescent="0.2">
      <c r="A101" s="17" t="s">
        <v>783</v>
      </c>
      <c r="B101" s="18" t="s">
        <v>752</v>
      </c>
      <c r="C101" s="18" t="s">
        <v>753</v>
      </c>
      <c r="D101" s="92"/>
      <c r="E101" s="92" t="s">
        <v>331</v>
      </c>
      <c r="F101" s="37"/>
      <c r="G101" s="90"/>
      <c r="J101" s="58">
        <f t="shared" si="3"/>
        <v>4</v>
      </c>
      <c r="K101" s="29" t="s">
        <v>332</v>
      </c>
      <c r="L101" s="30" t="s">
        <v>766</v>
      </c>
      <c r="M101" s="31" t="s">
        <v>447</v>
      </c>
      <c r="N101" s="32" t="s">
        <v>331</v>
      </c>
    </row>
    <row r="102" spans="1:14" ht="36" x14ac:dyDescent="0.2">
      <c r="A102" s="17" t="s">
        <v>784</v>
      </c>
      <c r="B102" s="18" t="s">
        <v>754</v>
      </c>
      <c r="C102" s="18" t="s">
        <v>755</v>
      </c>
      <c r="D102" s="92"/>
      <c r="E102" s="92" t="s">
        <v>331</v>
      </c>
      <c r="F102" s="37"/>
      <c r="G102" s="90"/>
      <c r="J102" s="58">
        <f t="shared" si="3"/>
        <v>4</v>
      </c>
      <c r="K102" s="29" t="s">
        <v>767</v>
      </c>
      <c r="L102" s="30" t="s">
        <v>768</v>
      </c>
      <c r="M102" s="31" t="s">
        <v>769</v>
      </c>
      <c r="N102" s="32" t="s">
        <v>331</v>
      </c>
    </row>
    <row r="103" spans="1:14" ht="108" x14ac:dyDescent="0.2">
      <c r="A103" s="17" t="s">
        <v>785</v>
      </c>
      <c r="B103" s="18" t="s">
        <v>756</v>
      </c>
      <c r="C103" s="18" t="s">
        <v>757</v>
      </c>
      <c r="D103" s="92"/>
      <c r="E103" s="92" t="s">
        <v>331</v>
      </c>
      <c r="F103" s="37"/>
      <c r="G103" s="90"/>
      <c r="J103" s="58">
        <f t="shared" si="3"/>
        <v>4</v>
      </c>
      <c r="K103" s="29" t="s">
        <v>332</v>
      </c>
      <c r="L103" s="30" t="s">
        <v>766</v>
      </c>
      <c r="M103" s="31" t="s">
        <v>447</v>
      </c>
      <c r="N103" s="32" t="s">
        <v>331</v>
      </c>
    </row>
    <row r="104" spans="1:14" ht="60" x14ac:dyDescent="0.2">
      <c r="A104" s="17" t="s">
        <v>786</v>
      </c>
      <c r="B104" s="18" t="s">
        <v>758</v>
      </c>
      <c r="C104" s="18" t="s">
        <v>759</v>
      </c>
      <c r="D104" s="92"/>
      <c r="E104" s="92" t="s">
        <v>331</v>
      </c>
      <c r="F104" s="37"/>
      <c r="G104" s="90"/>
      <c r="J104" s="58">
        <f t="shared" si="3"/>
        <v>4</v>
      </c>
      <c r="K104" s="29" t="s">
        <v>332</v>
      </c>
      <c r="L104" s="30" t="s">
        <v>677</v>
      </c>
      <c r="M104" s="31" t="s">
        <v>447</v>
      </c>
      <c r="N104" s="32" t="s">
        <v>331</v>
      </c>
    </row>
    <row r="105" spans="1:14" ht="48" x14ac:dyDescent="0.2">
      <c r="A105" s="17" t="s">
        <v>787</v>
      </c>
      <c r="B105" s="18" t="s">
        <v>760</v>
      </c>
      <c r="C105" s="18" t="s">
        <v>761</v>
      </c>
      <c r="D105" s="92"/>
      <c r="E105" s="92" t="s">
        <v>331</v>
      </c>
      <c r="F105" s="37"/>
      <c r="G105" s="90"/>
      <c r="J105" s="58">
        <f t="shared" si="3"/>
        <v>4</v>
      </c>
      <c r="K105" s="29" t="s">
        <v>332</v>
      </c>
      <c r="L105" s="30" t="s">
        <v>677</v>
      </c>
      <c r="M105" s="31" t="s">
        <v>447</v>
      </c>
      <c r="N105" s="32" t="s">
        <v>331</v>
      </c>
    </row>
  </sheetData>
  <sheetProtection algorithmName="SHA-512" hashValue="KfZTjVZ0bv55MWMIKJ5HsRY2buqXSkIW+1aB+gf03+iZHBvvAhfZMnSslW2i5H7GopPrc+kVz1rfgBwVleTqxw==" saltValue="p1/nH1uqvrjLqOIQnsQ8vw==" spinCount="100000" sheet="1" objects="1" scenarios="1"/>
  <mergeCells count="39">
    <mergeCell ref="F66:F71"/>
    <mergeCell ref="A73:G73"/>
    <mergeCell ref="A78:G78"/>
    <mergeCell ref="A79:G79"/>
    <mergeCell ref="A59:G59"/>
    <mergeCell ref="G61:G63"/>
    <mergeCell ref="A64:G64"/>
    <mergeCell ref="G66:G72"/>
    <mergeCell ref="A66:A71"/>
    <mergeCell ref="B66:B71"/>
    <mergeCell ref="D66:D71"/>
    <mergeCell ref="E66:E71"/>
    <mergeCell ref="A37:G37"/>
    <mergeCell ref="G39:G42"/>
    <mergeCell ref="A43:G43"/>
    <mergeCell ref="A49:G49"/>
    <mergeCell ref="A57:G57"/>
    <mergeCell ref="G51:G56"/>
    <mergeCell ref="A26:G26"/>
    <mergeCell ref="G28:G29"/>
    <mergeCell ref="A30:G30"/>
    <mergeCell ref="A31:G31"/>
    <mergeCell ref="A32:G32"/>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s>
  <conditionalFormatting sqref="F6:F9 F12:F15 F20:F21 F24:F25 F28:F29 F34:F36 F39:F42 F45:F48 F51:F56 F61:F63 F66:F70 F72 F75:F76 F81:F87">
    <cfRule type="expression" dxfId="44" priority="7">
      <formula>$J6=3</formula>
    </cfRule>
    <cfRule type="expression" dxfId="43" priority="8">
      <formula>$J6=2</formula>
    </cfRule>
    <cfRule type="expression" dxfId="42" priority="9">
      <formula>$J6=1</formula>
    </cfRule>
  </conditionalFormatting>
  <conditionalFormatting sqref="F90:F96">
    <cfRule type="expression" dxfId="41" priority="4">
      <formula>$J90=3</formula>
    </cfRule>
    <cfRule type="expression" dxfId="40" priority="5">
      <formula>$J90=2</formula>
    </cfRule>
    <cfRule type="expression" dxfId="39" priority="6">
      <formula>$J90=1</formula>
    </cfRule>
  </conditionalFormatting>
  <conditionalFormatting sqref="F99:F105">
    <cfRule type="expression" dxfId="38" priority="1">
      <formula>$J99=3</formula>
    </cfRule>
    <cfRule type="expression" dxfId="37" priority="2">
      <formula>$J99=2</formula>
    </cfRule>
    <cfRule type="expression" dxfId="36" priority="3">
      <formula>$J99=1</formula>
    </cfRule>
  </conditionalFormatting>
  <dataValidations count="45">
    <dataValidation type="list" allowBlank="1" showInputMessage="1" showErrorMessage="1" sqref="E87 E96 E105" xr:uid="{9475D8F0-E0B8-4B8B-B32C-37AE0F90A1A4}">
      <formula1>$K$87:$N$87</formula1>
    </dataValidation>
    <dataValidation type="list" allowBlank="1" showInputMessage="1" showErrorMessage="1" sqref="E86 E95 E104" xr:uid="{E6D252BE-C653-4EB3-9473-661B3826E0A5}">
      <formula1>$K$86:$N$86</formula1>
    </dataValidation>
    <dataValidation type="list" allowBlank="1" showInputMessage="1" showErrorMessage="1" sqref="E85 E94 E103" xr:uid="{F4FA8F79-263D-41DD-B4B0-FC0CDF245AE6}">
      <formula1>$K$85:$N$85</formula1>
    </dataValidation>
    <dataValidation type="list" allowBlank="1" showInputMessage="1" showErrorMessage="1" sqref="E84 E93 E102" xr:uid="{3298B917-9D12-4657-9CE1-EFB8274903C4}">
      <formula1>$K$84:$N$84</formula1>
    </dataValidation>
    <dataValidation type="list" allowBlank="1" showInputMessage="1" showErrorMessage="1" sqref="E83 E92 E101" xr:uid="{049AAAF2-5D91-40F6-AEF9-90EECC784CBA}">
      <formula1>$K$83:$N$83</formula1>
    </dataValidation>
    <dataValidation type="list" allowBlank="1" showInputMessage="1" showErrorMessage="1" sqref="E82 E91 E100" xr:uid="{4FB06AC2-25CF-4563-A493-807DDF5CA079}">
      <formula1>$K$82:$N$82</formula1>
    </dataValidation>
    <dataValidation type="list" allowBlank="1" showInputMessage="1" showErrorMessage="1" sqref="E81 E90 E99" xr:uid="{A9C7E4BB-6E34-4F22-A830-53BE5312264A}">
      <formula1>$K$81:$N$81</formula1>
    </dataValidation>
    <dataValidation type="list" allowBlank="1" showInputMessage="1" showErrorMessage="1" sqref="E76" xr:uid="{094B3D22-9A9A-4299-AA2B-5CBBF6D7E881}">
      <formula1>$K$76:$N$76</formula1>
    </dataValidation>
    <dataValidation type="list" allowBlank="1" showInputMessage="1" showErrorMessage="1" sqref="E75" xr:uid="{28701B68-B9D5-489D-811B-0675E4D7344F}">
      <formula1>$K$75:$N$75</formula1>
    </dataValidation>
    <dataValidation type="list" allowBlank="1" showInputMessage="1" showErrorMessage="1" sqref="E72" xr:uid="{7AD8EC91-EFA4-4B44-B7EB-B32D919FB88E}">
      <formula1>$K$72:$N$72</formula1>
    </dataValidation>
    <dataValidation type="list" allowBlank="1" showInputMessage="1" showErrorMessage="1" sqref="E66:E70" xr:uid="{60C75B19-A59D-4673-8E17-731A0961022C}">
      <formula1>$K$66:$N$66</formula1>
    </dataValidation>
    <dataValidation type="list" allowBlank="1" showInputMessage="1" showErrorMessage="1" sqref="E63" xr:uid="{8A5E5D57-7173-4430-8B0A-0B6A387FD70D}">
      <formula1>$K$63:$N$63</formula1>
    </dataValidation>
    <dataValidation type="list" allowBlank="1" showInputMessage="1" showErrorMessage="1" sqref="E62" xr:uid="{6C3D18A4-82A6-48D4-B058-413BA1DE11B1}">
      <formula1>$K$62:$N$62</formula1>
    </dataValidation>
    <dataValidation type="list" allowBlank="1" showInputMessage="1" showErrorMessage="1" sqref="E61" xr:uid="{499C6D82-3A81-40DD-929D-53D546E5063D}">
      <formula1>$K$61:$N$61</formula1>
    </dataValidation>
    <dataValidation type="list" allowBlank="1" showInputMessage="1" showErrorMessage="1" sqref="E56" xr:uid="{032DA718-E161-475B-809C-B601AC585774}">
      <formula1>$K$56:$N$56</formula1>
    </dataValidation>
    <dataValidation type="list" allowBlank="1" showInputMessage="1" showErrorMessage="1" sqref="E55" xr:uid="{C37B83CD-37BF-4670-972D-459FAD53B80C}">
      <formula1>$K$55:$N$55</formula1>
    </dataValidation>
    <dataValidation type="list" allowBlank="1" showInputMessage="1" showErrorMessage="1" sqref="E54" xr:uid="{C0DE6B08-2A6F-4E3F-A9D3-48EC1338AB25}">
      <formula1>$K$54:$N$54</formula1>
    </dataValidation>
    <dataValidation type="list" allowBlank="1" showInputMessage="1" showErrorMessage="1" sqref="E53" xr:uid="{47CD2C3C-E7C8-4E79-A9A8-47F7CFC6D57F}">
      <formula1>$K$53:$N$53</formula1>
    </dataValidation>
    <dataValidation type="list" allowBlank="1" showInputMessage="1" showErrorMessage="1" sqref="E52" xr:uid="{9B8820B9-FC8A-45E8-8B47-BF094F6D77E3}">
      <formula1>$K$52:$N$52</formula1>
    </dataValidation>
    <dataValidation type="list" allowBlank="1" showInputMessage="1" showErrorMessage="1" sqref="E51" xr:uid="{DD9644D9-29E9-489A-9E9F-D61B4499EA9B}">
      <formula1>$K$51:$N$51</formula1>
    </dataValidation>
    <dataValidation type="list" allowBlank="1" showInputMessage="1" showErrorMessage="1" sqref="E48" xr:uid="{EEC4CBDE-607A-412E-BB26-95BAEA96F375}">
      <formula1>$K$48:$N$48</formula1>
    </dataValidation>
    <dataValidation type="list" allowBlank="1" showInputMessage="1" showErrorMessage="1" sqref="E47" xr:uid="{19792AF1-BE4C-4A5C-98B3-EE241EDF8977}">
      <formula1>$K$47:$N$47</formula1>
    </dataValidation>
    <dataValidation type="list" allowBlank="1" showInputMessage="1" showErrorMessage="1" sqref="E46" xr:uid="{45EE144C-5CD2-4F97-B9A4-53163ABD5E04}">
      <formula1>$K$46:$N$46</formula1>
    </dataValidation>
    <dataValidation type="list" allowBlank="1" showInputMessage="1" showErrorMessage="1" sqref="E45" xr:uid="{FFBB36FB-4F65-4B0D-ADE1-414AB5DAB34C}">
      <formula1>$K$45:$N$45</formula1>
    </dataValidation>
    <dataValidation type="list" allowBlank="1" showInputMessage="1" showErrorMessage="1" sqref="E42" xr:uid="{E886DAFB-B647-4E93-A170-5F3C2113FE25}">
      <formula1>$K$42:$N$42</formula1>
    </dataValidation>
    <dataValidation type="list" allowBlank="1" showInputMessage="1" showErrorMessage="1" sqref="E41" xr:uid="{1C7E85B6-E889-4FFF-90BC-86DC8FF7D3A5}">
      <formula1>$K$41:$N$41</formula1>
    </dataValidation>
    <dataValidation type="list" allowBlank="1" showInputMessage="1" showErrorMessage="1" sqref="E40" xr:uid="{35C45174-E6BC-436C-A3E5-21636476DC4F}">
      <formula1>$K$40:$N$40</formula1>
    </dataValidation>
    <dataValidation type="list" allowBlank="1" showInputMessage="1" showErrorMessage="1" sqref="E39" xr:uid="{5DF91E04-8916-4F30-B00B-E891DC8E5271}">
      <formula1>$K$39:$N$39</formula1>
    </dataValidation>
    <dataValidation type="list" allowBlank="1" showInputMessage="1" showErrorMessage="1" sqref="E36" xr:uid="{8BC271B2-8CFE-4D61-97CF-94DE4E273C17}">
      <formula1>$K$36:$N$36</formula1>
    </dataValidation>
    <dataValidation type="list" allowBlank="1" showInputMessage="1" showErrorMessage="1" sqref="E35" xr:uid="{6B4BE8E5-E583-4D5B-B11B-12DED1E7D764}">
      <formula1>$K$35:$N$35</formula1>
    </dataValidation>
    <dataValidation type="list" allowBlank="1" showInputMessage="1" showErrorMessage="1" sqref="E34" xr:uid="{144DB94D-04D2-4673-ABA8-8EF74FCACAE2}">
      <formula1>$K$34:$N$34</formula1>
    </dataValidation>
    <dataValidation type="list" allowBlank="1" showInputMessage="1" showErrorMessage="1" sqref="E29" xr:uid="{4120EB0D-A012-4A91-AB97-617853AE5FCF}">
      <formula1>$K$29:$N$29</formula1>
    </dataValidation>
    <dataValidation type="list" allowBlank="1" showInputMessage="1" showErrorMessage="1" sqref="E28" xr:uid="{F40AF50D-A792-4B23-896B-6EB1A01D52B0}">
      <formula1>$K$28:$N$28</formula1>
    </dataValidation>
    <dataValidation type="list" allowBlank="1" showInputMessage="1" showErrorMessage="1" sqref="E25" xr:uid="{9EF3DE4E-0257-4F48-825D-6D3BB9C0A7C9}">
      <formula1>$K$25:$N$25</formula1>
    </dataValidation>
    <dataValidation type="list" allowBlank="1" showInputMessage="1" showErrorMessage="1" sqref="E24" xr:uid="{3E6D4FF1-6D15-4642-A44A-45E18CE35CDD}">
      <formula1>$K$24:$N$24</formula1>
    </dataValidation>
    <dataValidation type="list" allowBlank="1" showInputMessage="1" showErrorMessage="1" sqref="E21" xr:uid="{80FC7AFB-A761-4718-876F-FF599273CEDF}">
      <formula1>$K$21:$N$21</formula1>
    </dataValidation>
    <dataValidation type="list" allowBlank="1" showInputMessage="1" showErrorMessage="1" sqref="E20" xr:uid="{ECC91F19-2E63-4334-9A74-011B87BC3494}">
      <formula1>$K$20:$N$20</formula1>
    </dataValidation>
    <dataValidation type="list" allowBlank="1" showInputMessage="1" showErrorMessage="1" sqref="E15" xr:uid="{1B8AFE3B-6E6D-4F94-8513-BB205C4CAA21}">
      <formula1>$K$15:$N$15</formula1>
    </dataValidation>
    <dataValidation type="list" allowBlank="1" showInputMessage="1" showErrorMessage="1" sqref="E14" xr:uid="{4477049A-CD7F-4F06-ACCB-6DFBF9C6FBAA}">
      <formula1>$K$14:$N$14</formula1>
    </dataValidation>
    <dataValidation type="list" allowBlank="1" showInputMessage="1" showErrorMessage="1" sqref="E13" xr:uid="{61B2D231-C31C-463B-A81A-300E1CE7B61A}">
      <formula1>$K$13:$N$13</formula1>
    </dataValidation>
    <dataValidation type="list" allowBlank="1" showInputMessage="1" showErrorMessage="1" sqref="E12" xr:uid="{AB03F7D8-6668-4253-89AF-46D7357AEA82}">
      <formula1>$K$12:$N$12</formula1>
    </dataValidation>
    <dataValidation type="list" allowBlank="1" showInputMessage="1" showErrorMessage="1" sqref="E9" xr:uid="{6AAD6F9C-7A8F-4A73-8E1F-35E0EF0876A8}">
      <formula1>$K$9:$N$9</formula1>
    </dataValidation>
    <dataValidation type="list" allowBlank="1" showInputMessage="1" showErrorMessage="1" sqref="E8" xr:uid="{C3124624-8AC3-4D65-B4FB-92282DC1659B}">
      <formula1>$K$8:$N$8</formula1>
    </dataValidation>
    <dataValidation type="list" allowBlank="1" showInputMessage="1" showErrorMessage="1" sqref="E7" xr:uid="{740FD789-6364-497D-B797-88400C59AD9A}">
      <formula1>$K$7:$N$7</formula1>
    </dataValidation>
    <dataValidation type="list" allowBlank="1" showInputMessage="1" showErrorMessage="1" sqref="E6" xr:uid="{EDFFA939-8D32-4319-8E99-3F0CDEE6469A}">
      <formula1>$K$6:$N$6</formula1>
    </dataValidation>
  </dataValidations>
  <hyperlinks>
    <hyperlink ref="C67" r:id="rId1" display="https://unstats.un.org/sdgs/indicators/Global Indicator Framework after 2023 refinement_Eng.pdf" xr:uid="{33658762-F93A-47BB-A894-D6F56F695435}"/>
    <hyperlink ref="C68" r:id="rId2" display="https://www.who.int/data/gho/data/indicators" xr:uid="{5B62EAEE-05D1-4274-AFEC-59483BA97844}"/>
    <hyperlink ref="C69" r:id="rId3" display="https://uis.unesco.org/sites/default/files/documents/education-indicators-technical-guidelines-en_0.pdf" xr:uid="{1695F7F5-9C8A-48C6-9A79-0D39AC54A206}"/>
    <hyperlink ref="C70" r:id="rId4" display="https://ilostat.ilo.org/resources/concepts-and-definitions/description-labour-force-statistics/" xr:uid="{26FB1C4B-2FAB-439F-8FFE-BC9B3239202F}"/>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52DBF-3CF3-40C7-AB5E-F5B1B8E351ED}">
  <sheetPr codeName="Sheet11">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58"/>
    <col min="2" max="2" width="35.5703125" style="58" customWidth="1"/>
    <col min="3" max="3" width="59" style="58" customWidth="1"/>
    <col min="4" max="4" width="29.7109375" style="58" customWidth="1"/>
    <col min="5" max="5" width="18" style="58" customWidth="1"/>
    <col min="6" max="6" width="11.5703125" style="58" customWidth="1"/>
    <col min="7" max="7" width="18" style="58" customWidth="1"/>
    <col min="8" max="9" width="9.28515625" style="58"/>
    <col min="10" max="10" width="9.28515625" style="58" hidden="1" customWidth="1"/>
    <col min="11" max="14" width="15.42578125" style="64" hidden="1" customWidth="1"/>
    <col min="15" max="16384" width="9.28515625" style="58"/>
  </cols>
  <sheetData>
    <row r="1" spans="1:14" ht="36" customHeight="1" x14ac:dyDescent="0.2">
      <c r="A1" s="208" t="s">
        <v>776</v>
      </c>
      <c r="B1" s="208"/>
      <c r="C1" s="208"/>
      <c r="D1" s="208"/>
      <c r="E1" s="208"/>
      <c r="F1" s="208"/>
      <c r="G1" s="208"/>
    </row>
    <row r="2" spans="1:14" ht="31.5" customHeight="1" x14ac:dyDescent="0.2">
      <c r="A2" s="200" t="s">
        <v>603</v>
      </c>
      <c r="B2" s="200"/>
      <c r="C2" s="200"/>
      <c r="D2" s="200"/>
      <c r="E2" s="200"/>
      <c r="F2" s="200"/>
      <c r="G2" s="200"/>
    </row>
    <row r="3" spans="1:14" ht="15.75" x14ac:dyDescent="0.2">
      <c r="A3" s="204" t="s">
        <v>604</v>
      </c>
      <c r="B3" s="205"/>
      <c r="C3" s="205"/>
      <c r="D3" s="205"/>
      <c r="E3" s="205"/>
      <c r="F3" s="205"/>
      <c r="G3" s="206"/>
      <c r="J3" s="58" t="s">
        <v>75</v>
      </c>
      <c r="K3" s="59" t="s">
        <v>63</v>
      </c>
      <c r="L3" s="59" t="s">
        <v>64</v>
      </c>
      <c r="M3" s="62">
        <v>10.625</v>
      </c>
      <c r="N3" s="59" t="s">
        <v>65</v>
      </c>
    </row>
    <row r="4" spans="1:14" ht="30" customHeight="1" x14ac:dyDescent="0.25">
      <c r="A4" s="201" t="s">
        <v>605</v>
      </c>
      <c r="B4" s="201"/>
      <c r="C4" s="201"/>
      <c r="D4" s="201"/>
      <c r="E4" s="201"/>
      <c r="F4" s="201"/>
      <c r="G4" s="201"/>
    </row>
    <row r="5" spans="1:14" ht="24" x14ac:dyDescent="0.2">
      <c r="A5" s="66"/>
      <c r="B5" s="68" t="s">
        <v>315</v>
      </c>
      <c r="C5" s="68" t="s">
        <v>316</v>
      </c>
      <c r="D5" s="67" t="s">
        <v>340</v>
      </c>
      <c r="E5" s="67" t="s">
        <v>341</v>
      </c>
      <c r="F5" s="67" t="s">
        <v>342</v>
      </c>
      <c r="G5" s="81" t="s">
        <v>317</v>
      </c>
    </row>
    <row r="6" spans="1:14" ht="108" customHeight="1" x14ac:dyDescent="0.2">
      <c r="A6" s="17" t="s">
        <v>1</v>
      </c>
      <c r="B6" s="18" t="s">
        <v>606</v>
      </c>
      <c r="C6" s="18" t="s">
        <v>607</v>
      </c>
      <c r="D6" s="92"/>
      <c r="E6" s="92" t="s">
        <v>331</v>
      </c>
      <c r="F6" s="37"/>
      <c r="G6" s="209" t="s">
        <v>614</v>
      </c>
      <c r="J6" s="58">
        <f>_xlfn.SWITCH(E6,K6,1,L6,2,M6,3,N6,4)</f>
        <v>4</v>
      </c>
      <c r="K6" s="29" t="s">
        <v>615</v>
      </c>
      <c r="L6" s="30" t="s">
        <v>616</v>
      </c>
      <c r="M6" s="31" t="s">
        <v>2</v>
      </c>
      <c r="N6" s="32" t="s">
        <v>331</v>
      </c>
    </row>
    <row r="7" spans="1:14" ht="132" x14ac:dyDescent="0.2">
      <c r="A7" s="17" t="s">
        <v>3</v>
      </c>
      <c r="B7" s="18" t="s">
        <v>608</v>
      </c>
      <c r="C7" s="18" t="s">
        <v>609</v>
      </c>
      <c r="D7" s="92"/>
      <c r="E7" s="92" t="s">
        <v>331</v>
      </c>
      <c r="F7" s="37"/>
      <c r="G7" s="210"/>
      <c r="J7" s="58">
        <f t="shared" ref="J7:J63" si="0">_xlfn.SWITCH(E7,K7,1,L7,2,M7,3,N7,4)</f>
        <v>4</v>
      </c>
      <c r="K7" s="29" t="s">
        <v>332</v>
      </c>
      <c r="L7" s="30" t="s">
        <v>617</v>
      </c>
      <c r="M7" s="31" t="s">
        <v>2</v>
      </c>
      <c r="N7" s="32" t="s">
        <v>331</v>
      </c>
    </row>
    <row r="8" spans="1:14" ht="60" x14ac:dyDescent="0.2">
      <c r="A8" s="19" t="s">
        <v>4</v>
      </c>
      <c r="B8" s="20" t="s">
        <v>610</v>
      </c>
      <c r="C8" s="20" t="s">
        <v>611</v>
      </c>
      <c r="D8" s="94"/>
      <c r="E8" s="94" t="s">
        <v>331</v>
      </c>
      <c r="F8" s="39"/>
      <c r="G8" s="210"/>
      <c r="J8" s="58">
        <f t="shared" si="0"/>
        <v>4</v>
      </c>
      <c r="K8" s="29" t="s">
        <v>332</v>
      </c>
      <c r="L8" s="30" t="s">
        <v>540</v>
      </c>
      <c r="M8" s="31" t="s">
        <v>2</v>
      </c>
      <c r="N8" s="32" t="s">
        <v>331</v>
      </c>
    </row>
    <row r="9" spans="1:14" ht="72" x14ac:dyDescent="0.2">
      <c r="A9" s="17" t="s">
        <v>5</v>
      </c>
      <c r="B9" s="18" t="s">
        <v>612</v>
      </c>
      <c r="C9" s="18" t="s">
        <v>613</v>
      </c>
      <c r="D9" s="92"/>
      <c r="E9" s="92" t="s">
        <v>331</v>
      </c>
      <c r="F9" s="37"/>
      <c r="G9" s="211"/>
      <c r="J9" s="58">
        <f t="shared" si="0"/>
        <v>4</v>
      </c>
      <c r="K9" s="29" t="s">
        <v>332</v>
      </c>
      <c r="L9" s="30" t="s">
        <v>417</v>
      </c>
      <c r="M9" s="31" t="s">
        <v>2</v>
      </c>
      <c r="N9" s="32" t="s">
        <v>331</v>
      </c>
    </row>
    <row r="10" spans="1:14" ht="30" customHeight="1" x14ac:dyDescent="0.25">
      <c r="A10" s="199" t="s">
        <v>618</v>
      </c>
      <c r="B10" s="199"/>
      <c r="C10" s="199"/>
      <c r="D10" s="199"/>
      <c r="E10" s="199"/>
      <c r="F10" s="199"/>
      <c r="G10" s="199"/>
    </row>
    <row r="11" spans="1:14" ht="24" x14ac:dyDescent="0.2">
      <c r="A11" s="69"/>
      <c r="B11" s="68" t="s">
        <v>315</v>
      </c>
      <c r="C11" s="68" t="s">
        <v>316</v>
      </c>
      <c r="D11" s="67" t="s">
        <v>340</v>
      </c>
      <c r="E11" s="67" t="s">
        <v>341</v>
      </c>
      <c r="F11" s="67" t="s">
        <v>342</v>
      </c>
      <c r="G11" s="81" t="s">
        <v>317</v>
      </c>
    </row>
    <row r="12" spans="1:14" ht="48" x14ac:dyDescent="0.2">
      <c r="A12" s="21" t="s">
        <v>6</v>
      </c>
      <c r="B12" s="18" t="s">
        <v>619</v>
      </c>
      <c r="C12" s="18" t="s">
        <v>620</v>
      </c>
      <c r="D12" s="92"/>
      <c r="E12" s="92" t="s">
        <v>331</v>
      </c>
      <c r="F12" s="37"/>
      <c r="G12" s="198" t="s">
        <v>627</v>
      </c>
      <c r="J12" s="58">
        <f t="shared" si="0"/>
        <v>4</v>
      </c>
      <c r="K12" s="29" t="s">
        <v>332</v>
      </c>
      <c r="L12" s="30" t="s">
        <v>628</v>
      </c>
      <c r="M12" s="31" t="s">
        <v>2</v>
      </c>
      <c r="N12" s="32" t="s">
        <v>331</v>
      </c>
    </row>
    <row r="13" spans="1:14" ht="48" x14ac:dyDescent="0.2">
      <c r="A13" s="21" t="s">
        <v>7</v>
      </c>
      <c r="B13" s="18" t="s">
        <v>621</v>
      </c>
      <c r="C13" s="18" t="s">
        <v>622</v>
      </c>
      <c r="D13" s="92"/>
      <c r="E13" s="92" t="s">
        <v>331</v>
      </c>
      <c r="F13" s="37"/>
      <c r="G13" s="198"/>
      <c r="J13" s="58">
        <f t="shared" si="0"/>
        <v>4</v>
      </c>
      <c r="K13" s="29" t="s">
        <v>332</v>
      </c>
      <c r="L13" s="30" t="s">
        <v>628</v>
      </c>
      <c r="M13" s="31" t="s">
        <v>2</v>
      </c>
      <c r="N13" s="32" t="s">
        <v>331</v>
      </c>
    </row>
    <row r="14" spans="1:14" ht="60" x14ac:dyDescent="0.2">
      <c r="A14" s="21" t="s">
        <v>8</v>
      </c>
      <c r="B14" s="18" t="s">
        <v>623</v>
      </c>
      <c r="C14" s="18" t="s">
        <v>624</v>
      </c>
      <c r="D14" s="92"/>
      <c r="E14" s="92" t="s">
        <v>331</v>
      </c>
      <c r="F14" s="37"/>
      <c r="G14" s="198"/>
      <c r="J14" s="58">
        <f t="shared" si="0"/>
        <v>4</v>
      </c>
      <c r="K14" s="29" t="s">
        <v>332</v>
      </c>
      <c r="L14" s="30" t="s">
        <v>629</v>
      </c>
      <c r="M14" s="31" t="s">
        <v>2</v>
      </c>
      <c r="N14" s="32" t="s">
        <v>331</v>
      </c>
    </row>
    <row r="15" spans="1:14" ht="84" x14ac:dyDescent="0.2">
      <c r="A15" s="21" t="s">
        <v>9</v>
      </c>
      <c r="B15" s="18" t="s">
        <v>625</v>
      </c>
      <c r="C15" s="22" t="s">
        <v>626</v>
      </c>
      <c r="D15" s="92"/>
      <c r="E15" s="92" t="s">
        <v>331</v>
      </c>
      <c r="F15" s="37"/>
      <c r="G15" s="198"/>
      <c r="J15" s="58">
        <f t="shared" si="0"/>
        <v>4</v>
      </c>
      <c r="K15" s="29" t="s">
        <v>332</v>
      </c>
      <c r="L15" s="30" t="s">
        <v>630</v>
      </c>
      <c r="M15" s="31" t="s">
        <v>2</v>
      </c>
      <c r="N15" s="32" t="s">
        <v>331</v>
      </c>
    </row>
    <row r="16" spans="1:14" x14ac:dyDescent="0.2">
      <c r="A16" s="203"/>
      <c r="B16" s="203"/>
      <c r="C16" s="203"/>
      <c r="D16" s="203"/>
      <c r="E16" s="203"/>
      <c r="F16" s="203"/>
      <c r="G16" s="203"/>
    </row>
    <row r="17" spans="1:14" ht="15.75" x14ac:dyDescent="0.2">
      <c r="A17" s="204" t="s">
        <v>631</v>
      </c>
      <c r="B17" s="205"/>
      <c r="C17" s="205"/>
      <c r="D17" s="205"/>
      <c r="E17" s="205"/>
      <c r="F17" s="205"/>
      <c r="G17" s="206"/>
    </row>
    <row r="18" spans="1:14" ht="30" customHeight="1" x14ac:dyDescent="0.25">
      <c r="A18" s="201" t="s">
        <v>431</v>
      </c>
      <c r="B18" s="201"/>
      <c r="C18" s="201"/>
      <c r="D18" s="201"/>
      <c r="E18" s="201"/>
      <c r="F18" s="201"/>
      <c r="G18" s="201"/>
    </row>
    <row r="19" spans="1:14" ht="24" x14ac:dyDescent="0.2">
      <c r="A19" s="69"/>
      <c r="B19" s="68" t="s">
        <v>315</v>
      </c>
      <c r="C19" s="68" t="s">
        <v>316</v>
      </c>
      <c r="D19" s="67" t="s">
        <v>340</v>
      </c>
      <c r="E19" s="67" t="s">
        <v>341</v>
      </c>
      <c r="F19" s="67" t="s">
        <v>342</v>
      </c>
      <c r="G19" s="81" t="s">
        <v>317</v>
      </c>
    </row>
    <row r="20" spans="1:14" ht="120" x14ac:dyDescent="0.2">
      <c r="A20" s="23" t="s">
        <v>11</v>
      </c>
      <c r="B20" s="18" t="s">
        <v>632</v>
      </c>
      <c r="C20" s="18" t="s">
        <v>634</v>
      </c>
      <c r="D20" s="92"/>
      <c r="E20" s="92" t="s">
        <v>331</v>
      </c>
      <c r="F20" s="37"/>
      <c r="G20" s="198" t="s">
        <v>636</v>
      </c>
      <c r="J20" s="58">
        <f t="shared" si="0"/>
        <v>4</v>
      </c>
      <c r="K20" s="29" t="s">
        <v>637</v>
      </c>
      <c r="L20" s="30" t="s">
        <v>638</v>
      </c>
      <c r="M20" s="31" t="s">
        <v>447</v>
      </c>
      <c r="N20" s="33" t="s">
        <v>331</v>
      </c>
    </row>
    <row r="21" spans="1:14" ht="108" x14ac:dyDescent="0.2">
      <c r="A21" s="24" t="s">
        <v>12</v>
      </c>
      <c r="B21" s="18" t="s">
        <v>633</v>
      </c>
      <c r="C21" s="18" t="s">
        <v>635</v>
      </c>
      <c r="D21" s="92"/>
      <c r="E21" s="92" t="s">
        <v>331</v>
      </c>
      <c r="F21" s="37"/>
      <c r="G21" s="198"/>
      <c r="J21" s="58">
        <f t="shared" si="0"/>
        <v>4</v>
      </c>
      <c r="K21" s="29" t="s">
        <v>639</v>
      </c>
      <c r="L21" s="30" t="s">
        <v>640</v>
      </c>
      <c r="M21" s="31" t="s">
        <v>2</v>
      </c>
      <c r="N21" s="33" t="s">
        <v>331</v>
      </c>
    </row>
    <row r="22" spans="1:14" ht="30" customHeight="1" x14ac:dyDescent="0.25">
      <c r="A22" s="201" t="s">
        <v>641</v>
      </c>
      <c r="B22" s="201"/>
      <c r="C22" s="201"/>
      <c r="D22" s="201"/>
      <c r="E22" s="201"/>
      <c r="F22" s="201"/>
      <c r="G22" s="201"/>
    </row>
    <row r="23" spans="1:14" ht="24" x14ac:dyDescent="0.2">
      <c r="A23" s="69"/>
      <c r="B23" s="68" t="s">
        <v>315</v>
      </c>
      <c r="C23" s="68" t="s">
        <v>316</v>
      </c>
      <c r="D23" s="67" t="s">
        <v>340</v>
      </c>
      <c r="E23" s="67" t="s">
        <v>341</v>
      </c>
      <c r="F23" s="67" t="s">
        <v>342</v>
      </c>
      <c r="G23" s="81" t="s">
        <v>317</v>
      </c>
    </row>
    <row r="24" spans="1:14" ht="60" x14ac:dyDescent="0.2">
      <c r="A24" s="23" t="s">
        <v>17</v>
      </c>
      <c r="B24" s="18" t="s">
        <v>642</v>
      </c>
      <c r="C24" s="18" t="s">
        <v>643</v>
      </c>
      <c r="D24" s="92"/>
      <c r="E24" s="92" t="s">
        <v>331</v>
      </c>
      <c r="F24" s="37"/>
      <c r="G24" s="198" t="s">
        <v>636</v>
      </c>
      <c r="J24" s="58">
        <f t="shared" si="0"/>
        <v>4</v>
      </c>
      <c r="K24" s="29" t="s">
        <v>646</v>
      </c>
      <c r="L24" s="30" t="s">
        <v>647</v>
      </c>
      <c r="M24" s="31" t="s">
        <v>648</v>
      </c>
      <c r="N24" s="32" t="s">
        <v>331</v>
      </c>
    </row>
    <row r="25" spans="1:14" ht="36" x14ac:dyDescent="0.2">
      <c r="A25" s="25" t="s">
        <v>18</v>
      </c>
      <c r="B25" s="18" t="s">
        <v>644</v>
      </c>
      <c r="C25" s="18" t="s">
        <v>645</v>
      </c>
      <c r="D25" s="92"/>
      <c r="E25" s="92" t="s">
        <v>331</v>
      </c>
      <c r="F25" s="37"/>
      <c r="G25" s="198"/>
      <c r="J25" s="58">
        <f t="shared" si="0"/>
        <v>4</v>
      </c>
      <c r="K25" s="29" t="s">
        <v>332</v>
      </c>
      <c r="L25" s="30" t="s">
        <v>417</v>
      </c>
      <c r="M25" s="31" t="s">
        <v>2</v>
      </c>
      <c r="N25" s="32" t="s">
        <v>331</v>
      </c>
    </row>
    <row r="26" spans="1:14" ht="30" customHeight="1" x14ac:dyDescent="0.25">
      <c r="A26" s="201" t="s">
        <v>462</v>
      </c>
      <c r="B26" s="201"/>
      <c r="C26" s="201"/>
      <c r="D26" s="201"/>
      <c r="E26" s="201"/>
      <c r="F26" s="201"/>
      <c r="G26" s="201"/>
    </row>
    <row r="27" spans="1:14" ht="24" x14ac:dyDescent="0.2">
      <c r="A27" s="69"/>
      <c r="B27" s="68" t="s">
        <v>315</v>
      </c>
      <c r="C27" s="68" t="s">
        <v>316</v>
      </c>
      <c r="D27" s="67" t="s">
        <v>340</v>
      </c>
      <c r="E27" s="67" t="s">
        <v>341</v>
      </c>
      <c r="F27" s="67" t="s">
        <v>342</v>
      </c>
      <c r="G27" s="81" t="s">
        <v>317</v>
      </c>
    </row>
    <row r="28" spans="1:14" ht="48" x14ac:dyDescent="0.2">
      <c r="A28" s="25" t="s">
        <v>66</v>
      </c>
      <c r="B28" s="20" t="s">
        <v>649</v>
      </c>
      <c r="C28" s="20" t="s">
        <v>650</v>
      </c>
      <c r="D28" s="102"/>
      <c r="E28" s="102" t="s">
        <v>331</v>
      </c>
      <c r="F28" s="37"/>
      <c r="G28" s="207" t="s">
        <v>653</v>
      </c>
      <c r="J28" s="58">
        <f t="shared" si="0"/>
        <v>4</v>
      </c>
      <c r="K28" s="29" t="s">
        <v>332</v>
      </c>
      <c r="L28" s="30" t="s">
        <v>333</v>
      </c>
      <c r="M28" s="31" t="s">
        <v>2</v>
      </c>
      <c r="N28" s="33" t="s">
        <v>331</v>
      </c>
    </row>
    <row r="29" spans="1:14" ht="60" x14ac:dyDescent="0.2">
      <c r="A29" s="26" t="s">
        <v>67</v>
      </c>
      <c r="B29" s="18" t="s">
        <v>651</v>
      </c>
      <c r="C29" s="18" t="s">
        <v>652</v>
      </c>
      <c r="D29" s="92"/>
      <c r="E29" s="92" t="s">
        <v>331</v>
      </c>
      <c r="F29" s="37"/>
      <c r="G29" s="207"/>
      <c r="J29" s="58" t="e">
        <f t="shared" si="0"/>
        <v>#N/A</v>
      </c>
      <c r="K29" s="29" t="s">
        <v>539</v>
      </c>
      <c r="L29" s="30" t="s">
        <v>540</v>
      </c>
      <c r="M29" s="31" t="s">
        <v>2</v>
      </c>
      <c r="N29" s="32" t="s">
        <v>654</v>
      </c>
    </row>
    <row r="30" spans="1:14" x14ac:dyDescent="0.2">
      <c r="A30" s="203"/>
      <c r="B30" s="203"/>
      <c r="C30" s="203"/>
      <c r="D30" s="203"/>
      <c r="E30" s="203"/>
      <c r="F30" s="203"/>
      <c r="G30" s="203"/>
    </row>
    <row r="31" spans="1:14" ht="15.75" x14ac:dyDescent="0.2">
      <c r="A31" s="204" t="s">
        <v>655</v>
      </c>
      <c r="B31" s="205"/>
      <c r="C31" s="205"/>
      <c r="D31" s="205"/>
      <c r="E31" s="205"/>
      <c r="F31" s="205"/>
      <c r="G31" s="206"/>
    </row>
    <row r="32" spans="1:14" ht="30" customHeight="1" x14ac:dyDescent="0.25">
      <c r="A32" s="201" t="s">
        <v>483</v>
      </c>
      <c r="B32" s="201"/>
      <c r="C32" s="201"/>
      <c r="D32" s="201"/>
      <c r="E32" s="201"/>
      <c r="F32" s="201"/>
      <c r="G32" s="201"/>
    </row>
    <row r="33" spans="1:14" ht="24" x14ac:dyDescent="0.2">
      <c r="A33" s="69"/>
      <c r="B33" s="68" t="s">
        <v>315</v>
      </c>
      <c r="C33" s="68" t="s">
        <v>316</v>
      </c>
      <c r="D33" s="67" t="s">
        <v>340</v>
      </c>
      <c r="E33" s="67" t="s">
        <v>341</v>
      </c>
      <c r="F33" s="67" t="s">
        <v>342</v>
      </c>
      <c r="G33" s="81" t="s">
        <v>317</v>
      </c>
    </row>
    <row r="34" spans="1:14" ht="72" x14ac:dyDescent="0.2">
      <c r="A34" s="23" t="s">
        <v>25</v>
      </c>
      <c r="B34" s="18" t="s">
        <v>656</v>
      </c>
      <c r="C34" s="18" t="s">
        <v>657</v>
      </c>
      <c r="D34" s="92"/>
      <c r="E34" s="92" t="s">
        <v>331</v>
      </c>
      <c r="F34" s="37"/>
      <c r="G34" s="90" t="s">
        <v>636</v>
      </c>
      <c r="J34" s="58">
        <f t="shared" si="0"/>
        <v>4</v>
      </c>
      <c r="K34" s="29" t="s">
        <v>332</v>
      </c>
      <c r="L34" s="30" t="s">
        <v>662</v>
      </c>
      <c r="M34" s="31" t="s">
        <v>2</v>
      </c>
      <c r="N34" s="32" t="s">
        <v>331</v>
      </c>
    </row>
    <row r="35" spans="1:14" ht="48" x14ac:dyDescent="0.2">
      <c r="A35" s="23" t="s">
        <v>26</v>
      </c>
      <c r="B35" s="18" t="s">
        <v>658</v>
      </c>
      <c r="C35" s="18" t="s">
        <v>659</v>
      </c>
      <c r="D35" s="92"/>
      <c r="E35" s="92" t="s">
        <v>331</v>
      </c>
      <c r="F35" s="37"/>
      <c r="G35" s="103"/>
      <c r="J35" s="58">
        <f t="shared" si="0"/>
        <v>4</v>
      </c>
      <c r="K35" s="29" t="s">
        <v>332</v>
      </c>
      <c r="L35" s="30" t="s">
        <v>662</v>
      </c>
      <c r="M35" s="31" t="s">
        <v>2</v>
      </c>
      <c r="N35" s="32" t="s">
        <v>331</v>
      </c>
    </row>
    <row r="36" spans="1:14" ht="72" x14ac:dyDescent="0.2">
      <c r="A36" s="23" t="s">
        <v>27</v>
      </c>
      <c r="B36" s="18" t="s">
        <v>660</v>
      </c>
      <c r="C36" s="18" t="s">
        <v>487</v>
      </c>
      <c r="D36" s="92"/>
      <c r="E36" s="92" t="s">
        <v>331</v>
      </c>
      <c r="F36" s="37"/>
      <c r="G36" s="90" t="s">
        <v>661</v>
      </c>
      <c r="J36" s="58">
        <f t="shared" si="0"/>
        <v>4</v>
      </c>
      <c r="K36" s="29" t="s">
        <v>332</v>
      </c>
      <c r="L36" s="30" t="s">
        <v>663</v>
      </c>
      <c r="M36" s="31" t="s">
        <v>2</v>
      </c>
      <c r="N36" s="32" t="s">
        <v>331</v>
      </c>
    </row>
    <row r="37" spans="1:14" ht="30" customHeight="1" x14ac:dyDescent="0.25">
      <c r="A37" s="201" t="s">
        <v>664</v>
      </c>
      <c r="B37" s="201"/>
      <c r="C37" s="201"/>
      <c r="D37" s="201"/>
      <c r="E37" s="201"/>
      <c r="F37" s="201"/>
      <c r="G37" s="201"/>
    </row>
    <row r="38" spans="1:14" ht="24" x14ac:dyDescent="0.2">
      <c r="A38" s="69"/>
      <c r="B38" s="68" t="s">
        <v>315</v>
      </c>
      <c r="C38" s="68" t="s">
        <v>316</v>
      </c>
      <c r="D38" s="67" t="s">
        <v>340</v>
      </c>
      <c r="E38" s="67" t="s">
        <v>341</v>
      </c>
      <c r="F38" s="67" t="s">
        <v>342</v>
      </c>
      <c r="G38" s="81" t="s">
        <v>317</v>
      </c>
    </row>
    <row r="39" spans="1:14" ht="72" x14ac:dyDescent="0.2">
      <c r="A39" s="23" t="s">
        <v>29</v>
      </c>
      <c r="B39" s="18" t="s">
        <v>665</v>
      </c>
      <c r="C39" s="18" t="s">
        <v>666</v>
      </c>
      <c r="D39" s="92"/>
      <c r="E39" s="92" t="s">
        <v>331</v>
      </c>
      <c r="F39" s="37"/>
      <c r="G39" s="198" t="s">
        <v>673</v>
      </c>
      <c r="J39" s="58" t="e">
        <f t="shared" si="0"/>
        <v>#N/A</v>
      </c>
      <c r="K39" s="29" t="s">
        <v>539</v>
      </c>
      <c r="L39" s="30" t="s">
        <v>540</v>
      </c>
      <c r="M39" s="31" t="s">
        <v>2</v>
      </c>
      <c r="N39" s="32" t="s">
        <v>674</v>
      </c>
    </row>
    <row r="40" spans="1:14" ht="60" x14ac:dyDescent="0.2">
      <c r="A40" s="24" t="s">
        <v>30</v>
      </c>
      <c r="B40" s="18" t="s">
        <v>667</v>
      </c>
      <c r="C40" s="18" t="s">
        <v>668</v>
      </c>
      <c r="D40" s="92"/>
      <c r="E40" s="92" t="s">
        <v>331</v>
      </c>
      <c r="F40" s="37"/>
      <c r="G40" s="198"/>
      <c r="J40" s="58">
        <f t="shared" si="0"/>
        <v>4</v>
      </c>
      <c r="K40" s="29" t="s">
        <v>675</v>
      </c>
      <c r="L40" s="30" t="s">
        <v>617</v>
      </c>
      <c r="M40" s="31" t="s">
        <v>2</v>
      </c>
      <c r="N40" s="32" t="s">
        <v>331</v>
      </c>
    </row>
    <row r="41" spans="1:14" ht="48" x14ac:dyDescent="0.2">
      <c r="A41" s="24" t="s">
        <v>31</v>
      </c>
      <c r="B41" s="18" t="s">
        <v>669</v>
      </c>
      <c r="C41" s="18" t="s">
        <v>670</v>
      </c>
      <c r="D41" s="92"/>
      <c r="E41" s="92" t="s">
        <v>331</v>
      </c>
      <c r="F41" s="37"/>
      <c r="G41" s="198"/>
      <c r="J41" s="58">
        <f t="shared" si="0"/>
        <v>4</v>
      </c>
      <c r="K41" s="29" t="s">
        <v>332</v>
      </c>
      <c r="L41" s="30" t="s">
        <v>676</v>
      </c>
      <c r="M41" s="31" t="s">
        <v>2</v>
      </c>
      <c r="N41" s="32" t="s">
        <v>331</v>
      </c>
    </row>
    <row r="42" spans="1:14" ht="48" x14ac:dyDescent="0.2">
      <c r="A42" s="24" t="s">
        <v>68</v>
      </c>
      <c r="B42" s="18" t="s">
        <v>671</v>
      </c>
      <c r="C42" s="18" t="s">
        <v>672</v>
      </c>
      <c r="D42" s="92"/>
      <c r="E42" s="92" t="s">
        <v>331</v>
      </c>
      <c r="F42" s="37"/>
      <c r="G42" s="198"/>
      <c r="J42" s="58">
        <f t="shared" si="0"/>
        <v>4</v>
      </c>
      <c r="K42" s="29" t="s">
        <v>332</v>
      </c>
      <c r="L42" s="30" t="s">
        <v>677</v>
      </c>
      <c r="M42" s="31" t="s">
        <v>2</v>
      </c>
      <c r="N42" s="32" t="s">
        <v>331</v>
      </c>
    </row>
    <row r="43" spans="1:14" ht="30" customHeight="1" x14ac:dyDescent="0.25">
      <c r="A43" s="201" t="s">
        <v>678</v>
      </c>
      <c r="B43" s="201"/>
      <c r="C43" s="201"/>
      <c r="D43" s="201"/>
      <c r="E43" s="201"/>
      <c r="F43" s="201"/>
      <c r="G43" s="201"/>
    </row>
    <row r="44" spans="1:14" ht="24" x14ac:dyDescent="0.2">
      <c r="A44" s="69"/>
      <c r="B44" s="68" t="s">
        <v>315</v>
      </c>
      <c r="C44" s="68" t="s">
        <v>316</v>
      </c>
      <c r="D44" s="67" t="s">
        <v>340</v>
      </c>
      <c r="E44" s="67" t="s">
        <v>341</v>
      </c>
      <c r="F44" s="67" t="s">
        <v>342</v>
      </c>
      <c r="G44" s="81" t="s">
        <v>317</v>
      </c>
    </row>
    <row r="45" spans="1:14" ht="36" x14ac:dyDescent="0.2">
      <c r="A45" s="27" t="s">
        <v>32</v>
      </c>
      <c r="B45" s="18" t="s">
        <v>679</v>
      </c>
      <c r="C45" s="18" t="s">
        <v>680</v>
      </c>
      <c r="D45" s="92"/>
      <c r="E45" s="92" t="s">
        <v>331</v>
      </c>
      <c r="F45" s="37"/>
      <c r="G45" s="92" t="s">
        <v>687</v>
      </c>
      <c r="J45" s="58">
        <f t="shared" si="0"/>
        <v>4</v>
      </c>
      <c r="K45" s="29" t="s">
        <v>675</v>
      </c>
      <c r="L45" s="30" t="s">
        <v>689</v>
      </c>
      <c r="M45" s="31" t="s">
        <v>2</v>
      </c>
      <c r="N45" s="32" t="s">
        <v>331</v>
      </c>
    </row>
    <row r="46" spans="1:14" ht="84" x14ac:dyDescent="0.2">
      <c r="A46" s="27" t="s">
        <v>33</v>
      </c>
      <c r="B46" s="18" t="s">
        <v>681</v>
      </c>
      <c r="C46" s="18" t="s">
        <v>682</v>
      </c>
      <c r="D46" s="92"/>
      <c r="E46" s="92" t="s">
        <v>331</v>
      </c>
      <c r="F46" s="37"/>
      <c r="G46" s="104"/>
      <c r="J46" s="58">
        <f t="shared" si="0"/>
        <v>4</v>
      </c>
      <c r="K46" s="29" t="s">
        <v>332</v>
      </c>
      <c r="L46" s="30" t="s">
        <v>690</v>
      </c>
      <c r="M46" s="31" t="s">
        <v>2</v>
      </c>
      <c r="N46" s="32" t="s">
        <v>331</v>
      </c>
    </row>
    <row r="47" spans="1:14" ht="120" x14ac:dyDescent="0.2">
      <c r="A47" s="27" t="s">
        <v>34</v>
      </c>
      <c r="B47" s="18" t="s">
        <v>683</v>
      </c>
      <c r="C47" s="18" t="s">
        <v>684</v>
      </c>
      <c r="D47" s="92"/>
      <c r="E47" s="92" t="s">
        <v>331</v>
      </c>
      <c r="F47" s="37"/>
      <c r="G47" s="92" t="s">
        <v>636</v>
      </c>
      <c r="J47" s="58">
        <f t="shared" si="0"/>
        <v>4</v>
      </c>
      <c r="K47" s="29" t="s">
        <v>332</v>
      </c>
      <c r="L47" s="30" t="s">
        <v>691</v>
      </c>
      <c r="M47" s="31" t="s">
        <v>2</v>
      </c>
      <c r="N47" s="32" t="s">
        <v>331</v>
      </c>
    </row>
    <row r="48" spans="1:14" ht="84" x14ac:dyDescent="0.2">
      <c r="A48" s="27" t="s">
        <v>35</v>
      </c>
      <c r="B48" s="18" t="s">
        <v>685</v>
      </c>
      <c r="C48" s="18" t="s">
        <v>686</v>
      </c>
      <c r="D48" s="92"/>
      <c r="E48" s="92" t="s">
        <v>331</v>
      </c>
      <c r="F48" s="37"/>
      <c r="G48" s="92" t="s">
        <v>688</v>
      </c>
      <c r="J48" s="58">
        <f t="shared" si="0"/>
        <v>4</v>
      </c>
      <c r="K48" s="29" t="s">
        <v>332</v>
      </c>
      <c r="L48" s="30" t="s">
        <v>692</v>
      </c>
      <c r="M48" s="31" t="s">
        <v>2</v>
      </c>
      <c r="N48" s="32" t="s">
        <v>331</v>
      </c>
    </row>
    <row r="49" spans="1:14" ht="30" customHeight="1" x14ac:dyDescent="0.25">
      <c r="A49" s="201" t="s">
        <v>693</v>
      </c>
      <c r="B49" s="201"/>
      <c r="C49" s="201"/>
      <c r="D49" s="201"/>
      <c r="E49" s="201"/>
      <c r="F49" s="201"/>
      <c r="G49" s="201"/>
    </row>
    <row r="50" spans="1:14" ht="24" x14ac:dyDescent="0.2">
      <c r="A50" s="69"/>
      <c r="B50" s="68" t="s">
        <v>315</v>
      </c>
      <c r="C50" s="68" t="s">
        <v>316</v>
      </c>
      <c r="D50" s="67" t="s">
        <v>340</v>
      </c>
      <c r="E50" s="67" t="s">
        <v>341</v>
      </c>
      <c r="F50" s="67" t="s">
        <v>342</v>
      </c>
      <c r="G50" s="81" t="s">
        <v>317</v>
      </c>
    </row>
    <row r="51" spans="1:14" ht="60" x14ac:dyDescent="0.2">
      <c r="A51" s="26" t="s">
        <v>69</v>
      </c>
      <c r="B51" s="18" t="s">
        <v>694</v>
      </c>
      <c r="C51" s="18" t="s">
        <v>695</v>
      </c>
      <c r="D51" s="105"/>
      <c r="E51" s="105" t="s">
        <v>708</v>
      </c>
      <c r="F51" s="38"/>
      <c r="G51" s="209" t="s">
        <v>706</v>
      </c>
      <c r="J51" s="58">
        <f t="shared" si="0"/>
        <v>4</v>
      </c>
      <c r="K51" s="34" t="s">
        <v>332</v>
      </c>
      <c r="L51" s="78" t="s">
        <v>707</v>
      </c>
      <c r="M51" s="35" t="s">
        <v>2</v>
      </c>
      <c r="N51" s="36" t="s">
        <v>708</v>
      </c>
    </row>
    <row r="52" spans="1:14" ht="72" x14ac:dyDescent="0.2">
      <c r="A52" s="27" t="s">
        <v>70</v>
      </c>
      <c r="B52" s="18" t="s">
        <v>696</v>
      </c>
      <c r="C52" s="18" t="s">
        <v>697</v>
      </c>
      <c r="D52" s="92"/>
      <c r="E52" s="92" t="s">
        <v>331</v>
      </c>
      <c r="F52" s="37"/>
      <c r="G52" s="210"/>
      <c r="J52" s="58">
        <f t="shared" si="0"/>
        <v>4</v>
      </c>
      <c r="K52" s="29" t="s">
        <v>332</v>
      </c>
      <c r="L52" s="30" t="s">
        <v>709</v>
      </c>
      <c r="M52" s="31" t="s">
        <v>2</v>
      </c>
      <c r="N52" s="32" t="s">
        <v>331</v>
      </c>
    </row>
    <row r="53" spans="1:14" ht="96" customHeight="1" x14ac:dyDescent="0.2">
      <c r="A53" s="17" t="s">
        <v>71</v>
      </c>
      <c r="B53" s="18" t="s">
        <v>698</v>
      </c>
      <c r="C53" s="18" t="s">
        <v>699</v>
      </c>
      <c r="D53" s="92"/>
      <c r="E53" s="92" t="s">
        <v>331</v>
      </c>
      <c r="F53" s="37"/>
      <c r="G53" s="210"/>
      <c r="J53" s="58">
        <f t="shared" si="0"/>
        <v>4</v>
      </c>
      <c r="K53" s="29" t="s">
        <v>332</v>
      </c>
      <c r="L53" s="30" t="s">
        <v>710</v>
      </c>
      <c r="M53" s="31" t="s">
        <v>2</v>
      </c>
      <c r="N53" s="32" t="s">
        <v>331</v>
      </c>
    </row>
    <row r="54" spans="1:14" ht="48" x14ac:dyDescent="0.2">
      <c r="A54" s="17" t="s">
        <v>72</v>
      </c>
      <c r="B54" s="18" t="s">
        <v>700</v>
      </c>
      <c r="C54" s="18" t="s">
        <v>701</v>
      </c>
      <c r="D54" s="92"/>
      <c r="E54" s="92" t="s">
        <v>331</v>
      </c>
      <c r="F54" s="37"/>
      <c r="G54" s="210"/>
      <c r="J54" s="58">
        <f t="shared" si="0"/>
        <v>4</v>
      </c>
      <c r="K54" s="29" t="s">
        <v>332</v>
      </c>
      <c r="L54" s="30" t="s">
        <v>710</v>
      </c>
      <c r="M54" s="31" t="s">
        <v>2</v>
      </c>
      <c r="N54" s="32" t="s">
        <v>331</v>
      </c>
    </row>
    <row r="55" spans="1:14" ht="60" x14ac:dyDescent="0.2">
      <c r="A55" s="17" t="s">
        <v>73</v>
      </c>
      <c r="B55" s="18" t="s">
        <v>702</v>
      </c>
      <c r="C55" s="18" t="s">
        <v>703</v>
      </c>
      <c r="D55" s="92"/>
      <c r="E55" s="92" t="s">
        <v>331</v>
      </c>
      <c r="F55" s="37"/>
      <c r="G55" s="210"/>
      <c r="J55" s="58">
        <f t="shared" si="0"/>
        <v>4</v>
      </c>
      <c r="K55" s="29" t="s">
        <v>332</v>
      </c>
      <c r="L55" s="30" t="s">
        <v>711</v>
      </c>
      <c r="M55" s="31" t="s">
        <v>2</v>
      </c>
      <c r="N55" s="32" t="s">
        <v>331</v>
      </c>
    </row>
    <row r="56" spans="1:14" ht="72" x14ac:dyDescent="0.2">
      <c r="A56" s="17" t="s">
        <v>77</v>
      </c>
      <c r="B56" s="18" t="s">
        <v>704</v>
      </c>
      <c r="C56" s="18" t="s">
        <v>705</v>
      </c>
      <c r="D56" s="92"/>
      <c r="E56" s="92" t="s">
        <v>331</v>
      </c>
      <c r="F56" s="37"/>
      <c r="G56" s="211"/>
      <c r="J56" s="58">
        <f t="shared" si="0"/>
        <v>4</v>
      </c>
      <c r="K56" s="29" t="s">
        <v>332</v>
      </c>
      <c r="L56" s="30" t="s">
        <v>712</v>
      </c>
      <c r="M56" s="31" t="s">
        <v>2</v>
      </c>
      <c r="N56" s="32" t="s">
        <v>331</v>
      </c>
    </row>
    <row r="57" spans="1:14" x14ac:dyDescent="0.2">
      <c r="A57" s="202"/>
      <c r="B57" s="202"/>
      <c r="C57" s="202"/>
      <c r="D57" s="202"/>
      <c r="E57" s="202"/>
      <c r="F57" s="202"/>
      <c r="G57" s="202"/>
    </row>
    <row r="58" spans="1:14" ht="15.75" x14ac:dyDescent="0.2">
      <c r="A58" s="204" t="s">
        <v>713</v>
      </c>
      <c r="B58" s="205"/>
      <c r="C58" s="205"/>
      <c r="D58" s="205"/>
      <c r="E58" s="205"/>
      <c r="F58" s="205"/>
      <c r="G58" s="206"/>
    </row>
    <row r="59" spans="1:14" ht="30" customHeight="1" x14ac:dyDescent="0.25">
      <c r="A59" s="201" t="s">
        <v>714</v>
      </c>
      <c r="B59" s="201"/>
      <c r="C59" s="201"/>
      <c r="D59" s="201"/>
      <c r="E59" s="201"/>
      <c r="F59" s="201"/>
      <c r="G59" s="201"/>
    </row>
    <row r="60" spans="1:14" ht="24" x14ac:dyDescent="0.2">
      <c r="A60" s="69"/>
      <c r="B60" s="68" t="s">
        <v>315</v>
      </c>
      <c r="C60" s="68" t="s">
        <v>316</v>
      </c>
      <c r="D60" s="67" t="s">
        <v>340</v>
      </c>
      <c r="E60" s="67" t="s">
        <v>341</v>
      </c>
      <c r="F60" s="67" t="s">
        <v>342</v>
      </c>
      <c r="G60" s="81" t="s">
        <v>317</v>
      </c>
    </row>
    <row r="61" spans="1:14" ht="108" x14ac:dyDescent="0.2">
      <c r="A61" s="27" t="s">
        <v>36</v>
      </c>
      <c r="B61" s="18" t="s">
        <v>715</v>
      </c>
      <c r="C61" s="18" t="s">
        <v>716</v>
      </c>
      <c r="D61" s="92"/>
      <c r="E61" s="92" t="s">
        <v>331</v>
      </c>
      <c r="F61" s="37"/>
      <c r="G61" s="198" t="s">
        <v>636</v>
      </c>
      <c r="J61" s="58">
        <f t="shared" si="0"/>
        <v>4</v>
      </c>
      <c r="K61" s="29" t="s">
        <v>721</v>
      </c>
      <c r="L61" s="30" t="s">
        <v>722</v>
      </c>
      <c r="M61" s="31" t="s">
        <v>2</v>
      </c>
      <c r="N61" s="32" t="s">
        <v>331</v>
      </c>
    </row>
    <row r="62" spans="1:14" ht="48" x14ac:dyDescent="0.2">
      <c r="A62" s="17" t="s">
        <v>37</v>
      </c>
      <c r="B62" s="18" t="s">
        <v>717</v>
      </c>
      <c r="C62" s="18" t="s">
        <v>718</v>
      </c>
      <c r="D62" s="92"/>
      <c r="E62" s="92" t="s">
        <v>331</v>
      </c>
      <c r="F62" s="37"/>
      <c r="G62" s="198"/>
      <c r="J62" s="58">
        <f t="shared" si="0"/>
        <v>4</v>
      </c>
      <c r="K62" s="29" t="s">
        <v>332</v>
      </c>
      <c r="L62" s="30" t="s">
        <v>723</v>
      </c>
      <c r="M62" s="31" t="s">
        <v>2</v>
      </c>
      <c r="N62" s="32" t="s">
        <v>331</v>
      </c>
    </row>
    <row r="63" spans="1:14" ht="36" x14ac:dyDescent="0.2">
      <c r="A63" s="17" t="s">
        <v>38</v>
      </c>
      <c r="B63" s="18" t="s">
        <v>719</v>
      </c>
      <c r="C63" s="18" t="s">
        <v>720</v>
      </c>
      <c r="D63" s="92"/>
      <c r="E63" s="92" t="s">
        <v>331</v>
      </c>
      <c r="F63" s="37"/>
      <c r="G63" s="198"/>
      <c r="J63" s="58">
        <f t="shared" si="0"/>
        <v>4</v>
      </c>
      <c r="K63" s="29" t="s">
        <v>539</v>
      </c>
      <c r="L63" s="30" t="s">
        <v>540</v>
      </c>
      <c r="M63" s="31" t="s">
        <v>2</v>
      </c>
      <c r="N63" s="32" t="s">
        <v>331</v>
      </c>
    </row>
    <row r="64" spans="1:14" ht="30" customHeight="1" x14ac:dyDescent="0.25">
      <c r="A64" s="201" t="s">
        <v>576</v>
      </c>
      <c r="B64" s="201"/>
      <c r="C64" s="201"/>
      <c r="D64" s="201"/>
      <c r="E64" s="201"/>
      <c r="F64" s="201"/>
      <c r="G64" s="201"/>
    </row>
    <row r="65" spans="1:14" ht="24" x14ac:dyDescent="0.2">
      <c r="A65" s="69"/>
      <c r="B65" s="68" t="s">
        <v>315</v>
      </c>
      <c r="C65" s="68" t="s">
        <v>316</v>
      </c>
      <c r="D65" s="67" t="s">
        <v>340</v>
      </c>
      <c r="E65" s="67" t="s">
        <v>341</v>
      </c>
      <c r="F65" s="67" t="s">
        <v>342</v>
      </c>
      <c r="G65" s="81" t="s">
        <v>317</v>
      </c>
    </row>
    <row r="66" spans="1:14" ht="60" x14ac:dyDescent="0.2">
      <c r="A66" s="212" t="s">
        <v>42</v>
      </c>
      <c r="B66" s="215" t="s">
        <v>724</v>
      </c>
      <c r="C66" s="28" t="s">
        <v>727</v>
      </c>
      <c r="D66" s="209"/>
      <c r="E66" s="218" t="s">
        <v>331</v>
      </c>
      <c r="F66" s="221"/>
      <c r="G66" s="198" t="s">
        <v>732</v>
      </c>
      <c r="J66" s="58">
        <f t="shared" ref="J66:J87" si="1">_xlfn.SWITCH(E66,K66,1,L66,2,M66,3,N66,4)</f>
        <v>4</v>
      </c>
      <c r="K66" s="29" t="s">
        <v>733</v>
      </c>
      <c r="L66" s="30" t="s">
        <v>734</v>
      </c>
      <c r="M66" s="31" t="s">
        <v>735</v>
      </c>
      <c r="N66" s="32" t="s">
        <v>331</v>
      </c>
    </row>
    <row r="67" spans="1:14" ht="36" x14ac:dyDescent="0.2">
      <c r="A67" s="213"/>
      <c r="B67" s="216"/>
      <c r="C67" s="65" t="s">
        <v>81</v>
      </c>
      <c r="D67" s="210"/>
      <c r="E67" s="219"/>
      <c r="F67" s="222"/>
      <c r="G67" s="198"/>
      <c r="K67" s="58"/>
      <c r="L67" s="58"/>
      <c r="M67" s="58"/>
      <c r="N67" s="58"/>
    </row>
    <row r="68" spans="1:14" ht="24" x14ac:dyDescent="0.2">
      <c r="A68" s="213"/>
      <c r="B68" s="216"/>
      <c r="C68" s="65" t="s">
        <v>728</v>
      </c>
      <c r="D68" s="210"/>
      <c r="E68" s="219"/>
      <c r="F68" s="222"/>
      <c r="G68" s="198"/>
      <c r="K68" s="58"/>
      <c r="L68" s="58"/>
      <c r="M68" s="58"/>
      <c r="N68" s="58"/>
    </row>
    <row r="69" spans="1:14" ht="36" x14ac:dyDescent="0.2">
      <c r="A69" s="213"/>
      <c r="B69" s="216"/>
      <c r="C69" s="65" t="s">
        <v>729</v>
      </c>
      <c r="D69" s="210"/>
      <c r="E69" s="219"/>
      <c r="F69" s="222"/>
      <c r="G69" s="198"/>
      <c r="K69" s="58"/>
      <c r="L69" s="58"/>
      <c r="M69" s="58"/>
      <c r="N69" s="58"/>
    </row>
    <row r="70" spans="1:14" ht="36" x14ac:dyDescent="0.2">
      <c r="A70" s="213"/>
      <c r="B70" s="216"/>
      <c r="C70" s="65" t="s">
        <v>730</v>
      </c>
      <c r="D70" s="210"/>
      <c r="E70" s="219"/>
      <c r="F70" s="222"/>
      <c r="G70" s="198"/>
      <c r="K70" s="58"/>
      <c r="L70" s="58"/>
      <c r="M70" s="58"/>
      <c r="N70" s="58"/>
    </row>
    <row r="71" spans="1:14" ht="36" x14ac:dyDescent="0.2">
      <c r="A71" s="214"/>
      <c r="B71" s="217"/>
      <c r="C71" s="77" t="s">
        <v>731</v>
      </c>
      <c r="D71" s="211"/>
      <c r="E71" s="220"/>
      <c r="F71" s="223"/>
      <c r="G71" s="198"/>
      <c r="K71" s="58"/>
      <c r="L71" s="58"/>
      <c r="M71" s="58"/>
      <c r="N71" s="58"/>
    </row>
    <row r="72" spans="1:14" ht="60" x14ac:dyDescent="0.2">
      <c r="A72" s="17" t="s">
        <v>43</v>
      </c>
      <c r="B72" s="18" t="s">
        <v>725</v>
      </c>
      <c r="C72" s="18" t="s">
        <v>726</v>
      </c>
      <c r="D72" s="92"/>
      <c r="E72" s="92" t="s">
        <v>331</v>
      </c>
      <c r="F72" s="37"/>
      <c r="G72" s="198"/>
      <c r="J72" s="58">
        <f t="shared" si="1"/>
        <v>4</v>
      </c>
      <c r="K72" s="29" t="s">
        <v>332</v>
      </c>
      <c r="L72" s="30" t="s">
        <v>710</v>
      </c>
      <c r="M72" s="31" t="s">
        <v>2</v>
      </c>
      <c r="N72" s="32" t="s">
        <v>331</v>
      </c>
    </row>
    <row r="73" spans="1:14" ht="30" customHeight="1" x14ac:dyDescent="0.25">
      <c r="A73" s="201" t="s">
        <v>736</v>
      </c>
      <c r="B73" s="201"/>
      <c r="C73" s="201"/>
      <c r="D73" s="201"/>
      <c r="E73" s="201"/>
      <c r="F73" s="201"/>
      <c r="G73" s="201"/>
    </row>
    <row r="74" spans="1:14" ht="24" x14ac:dyDescent="0.2">
      <c r="A74" s="69"/>
      <c r="B74" s="68" t="s">
        <v>315</v>
      </c>
      <c r="C74" s="68" t="s">
        <v>316</v>
      </c>
      <c r="D74" s="67" t="s">
        <v>340</v>
      </c>
      <c r="E74" s="67" t="s">
        <v>341</v>
      </c>
      <c r="F74" s="67" t="s">
        <v>342</v>
      </c>
      <c r="G74" s="81" t="s">
        <v>317</v>
      </c>
    </row>
    <row r="75" spans="1:14" ht="96" x14ac:dyDescent="0.2">
      <c r="A75" s="27" t="s">
        <v>46</v>
      </c>
      <c r="B75" s="18" t="s">
        <v>585</v>
      </c>
      <c r="C75" s="18" t="s">
        <v>737</v>
      </c>
      <c r="D75" s="92"/>
      <c r="E75" s="92" t="s">
        <v>331</v>
      </c>
      <c r="F75" s="37"/>
      <c r="G75" s="92" t="s">
        <v>740</v>
      </c>
      <c r="J75" s="58">
        <f t="shared" si="1"/>
        <v>4</v>
      </c>
      <c r="K75" s="29" t="s">
        <v>742</v>
      </c>
      <c r="L75" s="30" t="s">
        <v>743</v>
      </c>
      <c r="M75" s="31" t="s">
        <v>2</v>
      </c>
      <c r="N75" s="32" t="s">
        <v>331</v>
      </c>
    </row>
    <row r="76" spans="1:14" ht="60" x14ac:dyDescent="0.2">
      <c r="A76" s="27" t="s">
        <v>47</v>
      </c>
      <c r="B76" s="18" t="s">
        <v>738</v>
      </c>
      <c r="C76" s="18" t="s">
        <v>739</v>
      </c>
      <c r="D76" s="92"/>
      <c r="E76" s="92" t="s">
        <v>331</v>
      </c>
      <c r="F76" s="37"/>
      <c r="G76" s="92" t="s">
        <v>741</v>
      </c>
      <c r="J76" s="58">
        <f t="shared" si="1"/>
        <v>4</v>
      </c>
      <c r="K76" s="29" t="s">
        <v>744</v>
      </c>
      <c r="L76" s="30" t="s">
        <v>745</v>
      </c>
      <c r="M76" s="31" t="s">
        <v>2</v>
      </c>
      <c r="N76" s="32" t="s">
        <v>331</v>
      </c>
    </row>
    <row r="78" spans="1:14" ht="18" x14ac:dyDescent="0.2">
      <c r="A78" s="200" t="s">
        <v>746</v>
      </c>
      <c r="B78" s="200"/>
      <c r="C78" s="200"/>
      <c r="D78" s="200"/>
      <c r="E78" s="200"/>
      <c r="F78" s="200"/>
      <c r="G78" s="200"/>
    </row>
    <row r="79" spans="1:14" ht="30" customHeight="1" x14ac:dyDescent="0.25">
      <c r="A79" s="197" t="s">
        <v>747</v>
      </c>
      <c r="B79" s="197"/>
      <c r="C79" s="197"/>
      <c r="D79" s="197"/>
      <c r="E79" s="197"/>
      <c r="F79" s="197"/>
      <c r="G79" s="197"/>
    </row>
    <row r="80" spans="1:14" ht="24" x14ac:dyDescent="0.2">
      <c r="A80" s="69"/>
      <c r="B80" s="68" t="s">
        <v>315</v>
      </c>
      <c r="C80" s="68" t="s">
        <v>316</v>
      </c>
      <c r="D80" s="67" t="s">
        <v>340</v>
      </c>
      <c r="E80" s="67" t="s">
        <v>341</v>
      </c>
      <c r="F80" s="67" t="s">
        <v>342</v>
      </c>
      <c r="G80" s="81" t="s">
        <v>317</v>
      </c>
    </row>
    <row r="81" spans="1:14" ht="96" x14ac:dyDescent="0.2">
      <c r="A81" s="17" t="s">
        <v>11</v>
      </c>
      <c r="B81" s="18" t="s">
        <v>748</v>
      </c>
      <c r="C81" s="18" t="s">
        <v>749</v>
      </c>
      <c r="D81" s="92"/>
      <c r="E81" s="92" t="s">
        <v>331</v>
      </c>
      <c r="F81" s="37"/>
      <c r="G81" s="90" t="s">
        <v>770</v>
      </c>
      <c r="J81" s="58">
        <f t="shared" si="1"/>
        <v>4</v>
      </c>
      <c r="K81" s="29" t="s">
        <v>762</v>
      </c>
      <c r="L81" s="30" t="s">
        <v>763</v>
      </c>
      <c r="M81" s="31" t="s">
        <v>764</v>
      </c>
      <c r="N81" s="32" t="s">
        <v>331</v>
      </c>
    </row>
    <row r="82" spans="1:14" ht="84" x14ac:dyDescent="0.2">
      <c r="A82" s="17" t="s">
        <v>12</v>
      </c>
      <c r="B82" s="18" t="s">
        <v>750</v>
      </c>
      <c r="C82" s="18" t="s">
        <v>751</v>
      </c>
      <c r="D82" s="92"/>
      <c r="E82" s="92" t="s">
        <v>331</v>
      </c>
      <c r="F82" s="37"/>
      <c r="G82" s="90"/>
      <c r="J82" s="58">
        <f t="shared" si="1"/>
        <v>4</v>
      </c>
      <c r="K82" s="29" t="s">
        <v>765</v>
      </c>
      <c r="L82" s="30" t="s">
        <v>766</v>
      </c>
      <c r="M82" s="31" t="s">
        <v>447</v>
      </c>
      <c r="N82" s="32" t="s">
        <v>331</v>
      </c>
    </row>
    <row r="83" spans="1:14" ht="60" x14ac:dyDescent="0.2">
      <c r="A83" s="17" t="s">
        <v>13</v>
      </c>
      <c r="B83" s="18" t="s">
        <v>752</v>
      </c>
      <c r="C83" s="18" t="s">
        <v>753</v>
      </c>
      <c r="D83" s="92"/>
      <c r="E83" s="92" t="s">
        <v>331</v>
      </c>
      <c r="F83" s="37"/>
      <c r="G83" s="90"/>
      <c r="J83" s="58">
        <f t="shared" si="1"/>
        <v>4</v>
      </c>
      <c r="K83" s="29" t="s">
        <v>332</v>
      </c>
      <c r="L83" s="30" t="s">
        <v>766</v>
      </c>
      <c r="M83" s="31" t="s">
        <v>447</v>
      </c>
      <c r="N83" s="32" t="s">
        <v>331</v>
      </c>
    </row>
    <row r="84" spans="1:14" ht="36" x14ac:dyDescent="0.2">
      <c r="A84" s="17" t="s">
        <v>14</v>
      </c>
      <c r="B84" s="18" t="s">
        <v>754</v>
      </c>
      <c r="C84" s="18" t="s">
        <v>755</v>
      </c>
      <c r="D84" s="92"/>
      <c r="E84" s="92" t="s">
        <v>331</v>
      </c>
      <c r="F84" s="37"/>
      <c r="G84" s="90"/>
      <c r="J84" s="58">
        <f t="shared" si="1"/>
        <v>4</v>
      </c>
      <c r="K84" s="29" t="s">
        <v>767</v>
      </c>
      <c r="L84" s="30" t="s">
        <v>768</v>
      </c>
      <c r="M84" s="31" t="s">
        <v>769</v>
      </c>
      <c r="N84" s="32" t="s">
        <v>331</v>
      </c>
    </row>
    <row r="85" spans="1:14" ht="108" x14ac:dyDescent="0.2">
      <c r="A85" s="17" t="s">
        <v>15</v>
      </c>
      <c r="B85" s="18" t="s">
        <v>756</v>
      </c>
      <c r="C85" s="18" t="s">
        <v>757</v>
      </c>
      <c r="D85" s="92"/>
      <c r="E85" s="92" t="s">
        <v>331</v>
      </c>
      <c r="F85" s="37"/>
      <c r="G85" s="90"/>
      <c r="J85" s="58">
        <f t="shared" si="1"/>
        <v>4</v>
      </c>
      <c r="K85" s="29" t="s">
        <v>332</v>
      </c>
      <c r="L85" s="30" t="s">
        <v>766</v>
      </c>
      <c r="M85" s="31" t="s">
        <v>447</v>
      </c>
      <c r="N85" s="32" t="s">
        <v>331</v>
      </c>
    </row>
    <row r="86" spans="1:14" ht="60" x14ac:dyDescent="0.2">
      <c r="A86" s="17" t="s">
        <v>16</v>
      </c>
      <c r="B86" s="18" t="s">
        <v>758</v>
      </c>
      <c r="C86" s="18" t="s">
        <v>759</v>
      </c>
      <c r="D86" s="92"/>
      <c r="E86" s="92" t="s">
        <v>331</v>
      </c>
      <c r="F86" s="37"/>
      <c r="G86" s="90"/>
      <c r="J86" s="58">
        <f t="shared" si="1"/>
        <v>4</v>
      </c>
      <c r="K86" s="29" t="s">
        <v>332</v>
      </c>
      <c r="L86" s="30" t="s">
        <v>677</v>
      </c>
      <c r="M86" s="31" t="s">
        <v>447</v>
      </c>
      <c r="N86" s="32" t="s">
        <v>331</v>
      </c>
    </row>
    <row r="87" spans="1:14" ht="48" x14ac:dyDescent="0.2">
      <c r="A87" s="17" t="s">
        <v>74</v>
      </c>
      <c r="B87" s="18" t="s">
        <v>760</v>
      </c>
      <c r="C87" s="18" t="s">
        <v>761</v>
      </c>
      <c r="D87" s="92"/>
      <c r="E87" s="92" t="s">
        <v>331</v>
      </c>
      <c r="F87" s="37"/>
      <c r="G87" s="90"/>
      <c r="J87" s="58">
        <f t="shared" si="1"/>
        <v>4</v>
      </c>
      <c r="K87" s="29" t="s">
        <v>332</v>
      </c>
      <c r="L87" s="30" t="s">
        <v>677</v>
      </c>
      <c r="M87" s="31" t="s">
        <v>447</v>
      </c>
      <c r="N87" s="32" t="s">
        <v>331</v>
      </c>
    </row>
    <row r="88" spans="1:14" ht="30" customHeight="1" x14ac:dyDescent="0.25">
      <c r="A88" s="197" t="s">
        <v>781</v>
      </c>
      <c r="B88" s="197"/>
      <c r="C88" s="197"/>
      <c r="D88" s="197"/>
      <c r="E88" s="197"/>
      <c r="F88" s="197"/>
      <c r="G88" s="197"/>
    </row>
    <row r="89" spans="1:14" ht="24" x14ac:dyDescent="0.2">
      <c r="A89" s="69"/>
      <c r="B89" s="68" t="s">
        <v>315</v>
      </c>
      <c r="C89" s="68" t="s">
        <v>316</v>
      </c>
      <c r="D89" s="67" t="s">
        <v>340</v>
      </c>
      <c r="E89" s="67" t="s">
        <v>341</v>
      </c>
      <c r="F89" s="67" t="s">
        <v>342</v>
      </c>
      <c r="G89" s="81" t="s">
        <v>317</v>
      </c>
    </row>
    <row r="90" spans="1:14" ht="96" x14ac:dyDescent="0.2">
      <c r="A90" s="17" t="s">
        <v>17</v>
      </c>
      <c r="B90" s="18" t="s">
        <v>748</v>
      </c>
      <c r="C90" s="18" t="s">
        <v>749</v>
      </c>
      <c r="D90" s="92"/>
      <c r="E90" s="92" t="s">
        <v>331</v>
      </c>
      <c r="F90" s="37"/>
      <c r="G90" s="90" t="s">
        <v>770</v>
      </c>
      <c r="J90" s="58">
        <f t="shared" ref="J90:J96" si="2">_xlfn.SWITCH(E90,K90,1,L90,2,M90,3,N90,4)</f>
        <v>4</v>
      </c>
      <c r="K90" s="29" t="s">
        <v>762</v>
      </c>
      <c r="L90" s="30" t="s">
        <v>763</v>
      </c>
      <c r="M90" s="31" t="s">
        <v>764</v>
      </c>
      <c r="N90" s="32" t="s">
        <v>331</v>
      </c>
    </row>
    <row r="91" spans="1:14" ht="84" x14ac:dyDescent="0.2">
      <c r="A91" s="17" t="s">
        <v>18</v>
      </c>
      <c r="B91" s="18" t="s">
        <v>750</v>
      </c>
      <c r="C91" s="18" t="s">
        <v>751</v>
      </c>
      <c r="D91" s="92"/>
      <c r="E91" s="92" t="s">
        <v>331</v>
      </c>
      <c r="F91" s="37"/>
      <c r="G91" s="90"/>
      <c r="J91" s="58">
        <f t="shared" si="2"/>
        <v>4</v>
      </c>
      <c r="K91" s="29" t="s">
        <v>765</v>
      </c>
      <c r="L91" s="30" t="s">
        <v>766</v>
      </c>
      <c r="M91" s="31" t="s">
        <v>447</v>
      </c>
      <c r="N91" s="32" t="s">
        <v>331</v>
      </c>
    </row>
    <row r="92" spans="1:14" ht="60" x14ac:dyDescent="0.2">
      <c r="A92" s="17" t="s">
        <v>19</v>
      </c>
      <c r="B92" s="18" t="s">
        <v>752</v>
      </c>
      <c r="C92" s="18" t="s">
        <v>753</v>
      </c>
      <c r="D92" s="92"/>
      <c r="E92" s="92" t="s">
        <v>331</v>
      </c>
      <c r="F92" s="37"/>
      <c r="G92" s="90"/>
      <c r="J92" s="58">
        <f t="shared" si="2"/>
        <v>4</v>
      </c>
      <c r="K92" s="29" t="s">
        <v>332</v>
      </c>
      <c r="L92" s="30" t="s">
        <v>766</v>
      </c>
      <c r="M92" s="31" t="s">
        <v>447</v>
      </c>
      <c r="N92" s="32" t="s">
        <v>331</v>
      </c>
    </row>
    <row r="93" spans="1:14" ht="36" x14ac:dyDescent="0.2">
      <c r="A93" s="17" t="s">
        <v>20</v>
      </c>
      <c r="B93" s="18" t="s">
        <v>754</v>
      </c>
      <c r="C93" s="18" t="s">
        <v>755</v>
      </c>
      <c r="D93" s="92"/>
      <c r="E93" s="92" t="s">
        <v>331</v>
      </c>
      <c r="F93" s="37"/>
      <c r="G93" s="90"/>
      <c r="J93" s="58">
        <f t="shared" si="2"/>
        <v>4</v>
      </c>
      <c r="K93" s="29" t="s">
        <v>767</v>
      </c>
      <c r="L93" s="30" t="s">
        <v>768</v>
      </c>
      <c r="M93" s="31" t="s">
        <v>769</v>
      </c>
      <c r="N93" s="32" t="s">
        <v>331</v>
      </c>
    </row>
    <row r="94" spans="1:14" ht="108" x14ac:dyDescent="0.2">
      <c r="A94" s="17" t="s">
        <v>21</v>
      </c>
      <c r="B94" s="18" t="s">
        <v>756</v>
      </c>
      <c r="C94" s="18" t="s">
        <v>757</v>
      </c>
      <c r="D94" s="92"/>
      <c r="E94" s="92" t="s">
        <v>331</v>
      </c>
      <c r="F94" s="37"/>
      <c r="G94" s="90"/>
      <c r="J94" s="58">
        <f t="shared" si="2"/>
        <v>4</v>
      </c>
      <c r="K94" s="29" t="s">
        <v>332</v>
      </c>
      <c r="L94" s="30" t="s">
        <v>766</v>
      </c>
      <c r="M94" s="31" t="s">
        <v>447</v>
      </c>
      <c r="N94" s="32" t="s">
        <v>331</v>
      </c>
    </row>
    <row r="95" spans="1:14" ht="60" x14ac:dyDescent="0.2">
      <c r="A95" s="17" t="s">
        <v>22</v>
      </c>
      <c r="B95" s="18" t="s">
        <v>758</v>
      </c>
      <c r="C95" s="18" t="s">
        <v>759</v>
      </c>
      <c r="D95" s="92"/>
      <c r="E95" s="92" t="s">
        <v>331</v>
      </c>
      <c r="F95" s="37"/>
      <c r="G95" s="90"/>
      <c r="J95" s="58">
        <f t="shared" si="2"/>
        <v>4</v>
      </c>
      <c r="K95" s="29" t="s">
        <v>332</v>
      </c>
      <c r="L95" s="30" t="s">
        <v>677</v>
      </c>
      <c r="M95" s="31" t="s">
        <v>447</v>
      </c>
      <c r="N95" s="32" t="s">
        <v>331</v>
      </c>
    </row>
    <row r="96" spans="1:14" ht="48" x14ac:dyDescent="0.2">
      <c r="A96" s="17" t="s">
        <v>23</v>
      </c>
      <c r="B96" s="18" t="s">
        <v>760</v>
      </c>
      <c r="C96" s="18" t="s">
        <v>761</v>
      </c>
      <c r="D96" s="92"/>
      <c r="E96" s="92" t="s">
        <v>331</v>
      </c>
      <c r="F96" s="37"/>
      <c r="G96" s="90"/>
      <c r="J96" s="58">
        <f t="shared" si="2"/>
        <v>4</v>
      </c>
      <c r="K96" s="29" t="s">
        <v>332</v>
      </c>
      <c r="L96" s="30" t="s">
        <v>677</v>
      </c>
      <c r="M96" s="31" t="s">
        <v>447</v>
      </c>
      <c r="N96" s="32" t="s">
        <v>331</v>
      </c>
    </row>
    <row r="97" spans="1:14" ht="30" customHeight="1" x14ac:dyDescent="0.25">
      <c r="A97" s="197" t="s">
        <v>782</v>
      </c>
      <c r="B97" s="197"/>
      <c r="C97" s="197"/>
      <c r="D97" s="197"/>
      <c r="E97" s="197"/>
      <c r="F97" s="197"/>
      <c r="G97" s="197"/>
    </row>
    <row r="98" spans="1:14" ht="24" x14ac:dyDescent="0.2">
      <c r="A98" s="69"/>
      <c r="B98" s="68" t="s">
        <v>315</v>
      </c>
      <c r="C98" s="68" t="s">
        <v>316</v>
      </c>
      <c r="D98" s="67" t="s">
        <v>340</v>
      </c>
      <c r="E98" s="67" t="s">
        <v>341</v>
      </c>
      <c r="F98" s="67" t="s">
        <v>342</v>
      </c>
      <c r="G98" s="81" t="s">
        <v>317</v>
      </c>
    </row>
    <row r="99" spans="1:14" ht="96" x14ac:dyDescent="0.2">
      <c r="A99" s="17" t="s">
        <v>66</v>
      </c>
      <c r="B99" s="18" t="s">
        <v>748</v>
      </c>
      <c r="C99" s="18" t="s">
        <v>749</v>
      </c>
      <c r="D99" s="92"/>
      <c r="E99" s="92" t="s">
        <v>331</v>
      </c>
      <c r="F99" s="37"/>
      <c r="G99" s="90" t="s">
        <v>770</v>
      </c>
      <c r="J99" s="58">
        <f t="shared" ref="J99:J105" si="3">_xlfn.SWITCH(E99,K99,1,L99,2,M99,3,N99,4)</f>
        <v>4</v>
      </c>
      <c r="K99" s="29" t="s">
        <v>762</v>
      </c>
      <c r="L99" s="30" t="s">
        <v>763</v>
      </c>
      <c r="M99" s="31" t="s">
        <v>764</v>
      </c>
      <c r="N99" s="32" t="s">
        <v>331</v>
      </c>
    </row>
    <row r="100" spans="1:14" ht="84" x14ac:dyDescent="0.2">
      <c r="A100" s="17" t="s">
        <v>67</v>
      </c>
      <c r="B100" s="18" t="s">
        <v>750</v>
      </c>
      <c r="C100" s="18" t="s">
        <v>751</v>
      </c>
      <c r="D100" s="92"/>
      <c r="E100" s="92" t="s">
        <v>331</v>
      </c>
      <c r="F100" s="37"/>
      <c r="G100" s="90"/>
      <c r="J100" s="58">
        <f t="shared" si="3"/>
        <v>4</v>
      </c>
      <c r="K100" s="29" t="s">
        <v>765</v>
      </c>
      <c r="L100" s="30" t="s">
        <v>766</v>
      </c>
      <c r="M100" s="31" t="s">
        <v>447</v>
      </c>
      <c r="N100" s="32" t="s">
        <v>331</v>
      </c>
    </row>
    <row r="101" spans="1:14" ht="60" x14ac:dyDescent="0.2">
      <c r="A101" s="17" t="s">
        <v>783</v>
      </c>
      <c r="B101" s="18" t="s">
        <v>752</v>
      </c>
      <c r="C101" s="18" t="s">
        <v>753</v>
      </c>
      <c r="D101" s="92"/>
      <c r="E101" s="92" t="s">
        <v>331</v>
      </c>
      <c r="F101" s="37"/>
      <c r="G101" s="90"/>
      <c r="J101" s="58">
        <f t="shared" si="3"/>
        <v>4</v>
      </c>
      <c r="K101" s="29" t="s">
        <v>332</v>
      </c>
      <c r="L101" s="30" t="s">
        <v>766</v>
      </c>
      <c r="M101" s="31" t="s">
        <v>447</v>
      </c>
      <c r="N101" s="32" t="s">
        <v>331</v>
      </c>
    </row>
    <row r="102" spans="1:14" ht="36" x14ac:dyDescent="0.2">
      <c r="A102" s="17" t="s">
        <v>784</v>
      </c>
      <c r="B102" s="18" t="s">
        <v>754</v>
      </c>
      <c r="C102" s="18" t="s">
        <v>755</v>
      </c>
      <c r="D102" s="92"/>
      <c r="E102" s="92" t="s">
        <v>331</v>
      </c>
      <c r="F102" s="37"/>
      <c r="G102" s="90"/>
      <c r="J102" s="58">
        <f t="shared" si="3"/>
        <v>4</v>
      </c>
      <c r="K102" s="29" t="s">
        <v>767</v>
      </c>
      <c r="L102" s="30" t="s">
        <v>768</v>
      </c>
      <c r="M102" s="31" t="s">
        <v>769</v>
      </c>
      <c r="N102" s="32" t="s">
        <v>331</v>
      </c>
    </row>
    <row r="103" spans="1:14" ht="108" x14ac:dyDescent="0.2">
      <c r="A103" s="17" t="s">
        <v>785</v>
      </c>
      <c r="B103" s="18" t="s">
        <v>756</v>
      </c>
      <c r="C103" s="18" t="s">
        <v>757</v>
      </c>
      <c r="D103" s="92"/>
      <c r="E103" s="92" t="s">
        <v>331</v>
      </c>
      <c r="F103" s="37"/>
      <c r="G103" s="90"/>
      <c r="J103" s="58">
        <f t="shared" si="3"/>
        <v>4</v>
      </c>
      <c r="K103" s="29" t="s">
        <v>332</v>
      </c>
      <c r="L103" s="30" t="s">
        <v>766</v>
      </c>
      <c r="M103" s="31" t="s">
        <v>447</v>
      </c>
      <c r="N103" s="32" t="s">
        <v>331</v>
      </c>
    </row>
    <row r="104" spans="1:14" ht="60" x14ac:dyDescent="0.2">
      <c r="A104" s="17" t="s">
        <v>786</v>
      </c>
      <c r="B104" s="18" t="s">
        <v>758</v>
      </c>
      <c r="C104" s="18" t="s">
        <v>759</v>
      </c>
      <c r="D104" s="92"/>
      <c r="E104" s="92" t="s">
        <v>331</v>
      </c>
      <c r="F104" s="37"/>
      <c r="G104" s="90"/>
      <c r="J104" s="58">
        <f t="shared" si="3"/>
        <v>4</v>
      </c>
      <c r="K104" s="29" t="s">
        <v>332</v>
      </c>
      <c r="L104" s="30" t="s">
        <v>677</v>
      </c>
      <c r="M104" s="31" t="s">
        <v>447</v>
      </c>
      <c r="N104" s="32" t="s">
        <v>331</v>
      </c>
    </row>
    <row r="105" spans="1:14" ht="48" x14ac:dyDescent="0.2">
      <c r="A105" s="17" t="s">
        <v>787</v>
      </c>
      <c r="B105" s="18" t="s">
        <v>760</v>
      </c>
      <c r="C105" s="18" t="s">
        <v>761</v>
      </c>
      <c r="D105" s="92"/>
      <c r="E105" s="92" t="s">
        <v>331</v>
      </c>
      <c r="F105" s="37"/>
      <c r="G105" s="90"/>
      <c r="J105" s="58">
        <f t="shared" si="3"/>
        <v>4</v>
      </c>
      <c r="K105" s="29" t="s">
        <v>332</v>
      </c>
      <c r="L105" s="30" t="s">
        <v>677</v>
      </c>
      <c r="M105" s="31" t="s">
        <v>447</v>
      </c>
      <c r="N105" s="32" t="s">
        <v>331</v>
      </c>
    </row>
  </sheetData>
  <sheetProtection algorithmName="SHA-512" hashValue="MdK3euaP+tXqkfSGhsxd1LbtdbIqMWZfHEZb1zJorg8ssw6eZEvf3pAI1C2mmlud4iNODD8hH/h6R8gCWJJsEQ==" saltValue="CflFkqi4U1vbN7FYT0oKDg==" spinCount="100000" sheet="1" objects="1" scenarios="1"/>
  <mergeCells count="39">
    <mergeCell ref="F66:F71"/>
    <mergeCell ref="A73:G73"/>
    <mergeCell ref="A78:G78"/>
    <mergeCell ref="A79:G79"/>
    <mergeCell ref="A59:G59"/>
    <mergeCell ref="G61:G63"/>
    <mergeCell ref="A64:G64"/>
    <mergeCell ref="G66:G72"/>
    <mergeCell ref="A66:A71"/>
    <mergeCell ref="B66:B71"/>
    <mergeCell ref="D66:D71"/>
    <mergeCell ref="E66:E71"/>
    <mergeCell ref="A37:G37"/>
    <mergeCell ref="G39:G42"/>
    <mergeCell ref="A43:G43"/>
    <mergeCell ref="A49:G49"/>
    <mergeCell ref="A57:G57"/>
    <mergeCell ref="G51:G56"/>
    <mergeCell ref="A26:G26"/>
    <mergeCell ref="G28:G29"/>
    <mergeCell ref="A30:G30"/>
    <mergeCell ref="A31:G31"/>
    <mergeCell ref="A32:G32"/>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s>
  <conditionalFormatting sqref="F6:F9 F12:F15 F20:F21 F24:F25 F28:F29 F34:F36 F39:F42 F45:F48 F51:F56 F61:F63 F66:F70 F72 F75:F76 F81:F87">
    <cfRule type="expression" dxfId="35" priority="7">
      <formula>$J6=3</formula>
    </cfRule>
    <cfRule type="expression" dxfId="34" priority="8">
      <formula>$J6=2</formula>
    </cfRule>
    <cfRule type="expression" dxfId="33" priority="9">
      <formula>$J6=1</formula>
    </cfRule>
  </conditionalFormatting>
  <conditionalFormatting sqref="F90:F96">
    <cfRule type="expression" dxfId="32" priority="4">
      <formula>$J90=3</formula>
    </cfRule>
    <cfRule type="expression" dxfId="31" priority="5">
      <formula>$J90=2</formula>
    </cfRule>
    <cfRule type="expression" dxfId="30" priority="6">
      <formula>$J90=1</formula>
    </cfRule>
  </conditionalFormatting>
  <conditionalFormatting sqref="F99:F105">
    <cfRule type="expression" dxfId="29" priority="1">
      <formula>$J99=3</formula>
    </cfRule>
    <cfRule type="expression" dxfId="28" priority="2">
      <formula>$J99=2</formula>
    </cfRule>
    <cfRule type="expression" dxfId="27" priority="3">
      <formula>$J99=1</formula>
    </cfRule>
  </conditionalFormatting>
  <dataValidations count="45">
    <dataValidation type="list" allowBlank="1" showInputMessage="1" showErrorMessage="1" sqref="E6" xr:uid="{A42C92DD-EB8B-4577-9384-F1423252B461}">
      <formula1>$K$6:$N$6</formula1>
    </dataValidation>
    <dataValidation type="list" allowBlank="1" showInputMessage="1" showErrorMessage="1" sqref="E7" xr:uid="{B3F77830-2AB0-41EB-AB84-DE40794EF97A}">
      <formula1>$K$7:$N$7</formula1>
    </dataValidation>
    <dataValidation type="list" allowBlank="1" showInputMessage="1" showErrorMessage="1" sqref="E8" xr:uid="{A5A3A383-9DFA-4570-B840-6B202F8A71BC}">
      <formula1>$K$8:$N$8</formula1>
    </dataValidation>
    <dataValidation type="list" allowBlank="1" showInputMessage="1" showErrorMessage="1" sqref="E9" xr:uid="{745FFBC4-67D7-4909-B1A9-40AC6A1A6304}">
      <formula1>$K$9:$N$9</formula1>
    </dataValidation>
    <dataValidation type="list" allowBlank="1" showInputMessage="1" showErrorMessage="1" sqref="E12" xr:uid="{108AF304-3DD8-4BE7-BA0A-6DD0B8880CCF}">
      <formula1>$K$12:$N$12</formula1>
    </dataValidation>
    <dataValidation type="list" allowBlank="1" showInputMessage="1" showErrorMessage="1" sqref="E13" xr:uid="{547526AB-0469-4235-AE21-961B5D58461E}">
      <formula1>$K$13:$N$13</formula1>
    </dataValidation>
    <dataValidation type="list" allowBlank="1" showInputMessage="1" showErrorMessage="1" sqref="E14" xr:uid="{C72D8AA6-8B55-4EC3-87D6-697FA1F096C3}">
      <formula1>$K$14:$N$14</formula1>
    </dataValidation>
    <dataValidation type="list" allowBlank="1" showInputMessage="1" showErrorMessage="1" sqref="E15" xr:uid="{EAE88CF5-73A9-433E-A905-23E38C860E66}">
      <formula1>$K$15:$N$15</formula1>
    </dataValidation>
    <dataValidation type="list" allowBlank="1" showInputMessage="1" showErrorMessage="1" sqref="E20" xr:uid="{DC1B16A0-4C77-4985-9BDA-333C5633A132}">
      <formula1>$K$20:$N$20</formula1>
    </dataValidation>
    <dataValidation type="list" allowBlank="1" showInputMessage="1" showErrorMessage="1" sqref="E21" xr:uid="{775EF78E-B72D-47BE-8B76-CA9356C89719}">
      <formula1>$K$21:$N$21</formula1>
    </dataValidation>
    <dataValidation type="list" allowBlank="1" showInputMessage="1" showErrorMessage="1" sqref="E24" xr:uid="{850DCB0F-EE3F-4442-92BC-FD206D913EEF}">
      <formula1>$K$24:$N$24</formula1>
    </dataValidation>
    <dataValidation type="list" allowBlank="1" showInputMessage="1" showErrorMessage="1" sqref="E25" xr:uid="{CB73A249-1925-4B59-ADEB-BCB604BD648E}">
      <formula1>$K$25:$N$25</formula1>
    </dataValidation>
    <dataValidation type="list" allowBlank="1" showInputMessage="1" showErrorMessage="1" sqref="E28" xr:uid="{880FD9A3-9EC4-4C52-B2DC-1E8DD05C1A61}">
      <formula1>$K$28:$N$28</formula1>
    </dataValidation>
    <dataValidation type="list" allowBlank="1" showInputMessage="1" showErrorMessage="1" sqref="E29" xr:uid="{DF756BDE-EED2-4748-984C-CD86A8D58BFB}">
      <formula1>$K$29:$N$29</formula1>
    </dataValidation>
    <dataValidation type="list" allowBlank="1" showInputMessage="1" showErrorMessage="1" sqref="E34" xr:uid="{94AC479C-DA60-4772-9D44-74D72C4A55FC}">
      <formula1>$K$34:$N$34</formula1>
    </dataValidation>
    <dataValidation type="list" allowBlank="1" showInputMessage="1" showErrorMessage="1" sqref="E35" xr:uid="{8B573BC0-CB82-499F-896A-D9A7C6566DAC}">
      <formula1>$K$35:$N$35</formula1>
    </dataValidation>
    <dataValidation type="list" allowBlank="1" showInputMessage="1" showErrorMessage="1" sqref="E36" xr:uid="{BC7C4A6B-1EAF-4692-A7C8-D07F8972EAA5}">
      <formula1>$K$36:$N$36</formula1>
    </dataValidation>
    <dataValidation type="list" allowBlank="1" showInputMessage="1" showErrorMessage="1" sqref="E39" xr:uid="{4F3BC3B4-E4D9-4899-A3F4-C5A3FC07EC1C}">
      <formula1>$K$39:$N$39</formula1>
    </dataValidation>
    <dataValidation type="list" allowBlank="1" showInputMessage="1" showErrorMessage="1" sqref="E40" xr:uid="{EBE3143C-875D-41CC-ABA8-EB01678D6803}">
      <formula1>$K$40:$N$40</formula1>
    </dataValidation>
    <dataValidation type="list" allowBlank="1" showInputMessage="1" showErrorMessage="1" sqref="E41" xr:uid="{CEC5B5E6-3892-428E-AB72-8BA81AEBD280}">
      <formula1>$K$41:$N$41</formula1>
    </dataValidation>
    <dataValidation type="list" allowBlank="1" showInputMessage="1" showErrorMessage="1" sqref="E42" xr:uid="{B37E8568-BBD5-48C8-9D00-4AD5C30E6472}">
      <formula1>$K$42:$N$42</formula1>
    </dataValidation>
    <dataValidation type="list" allowBlank="1" showInputMessage="1" showErrorMessage="1" sqref="E45" xr:uid="{047497D7-DB1C-4352-8639-84337199635D}">
      <formula1>$K$45:$N$45</formula1>
    </dataValidation>
    <dataValidation type="list" allowBlank="1" showInputMessage="1" showErrorMessage="1" sqref="E46" xr:uid="{22FCA707-C07F-41A8-ADBE-6E91E9B14BF0}">
      <formula1>$K$46:$N$46</formula1>
    </dataValidation>
    <dataValidation type="list" allowBlank="1" showInputMessage="1" showErrorMessage="1" sqref="E47" xr:uid="{35155326-7374-4D39-B82A-6633A2BC565D}">
      <formula1>$K$47:$N$47</formula1>
    </dataValidation>
    <dataValidation type="list" allowBlank="1" showInputMessage="1" showErrorMessage="1" sqref="E48" xr:uid="{0A3D61D7-24A5-418F-B9D4-DA9A40F7FEFF}">
      <formula1>$K$48:$N$48</formula1>
    </dataValidation>
    <dataValidation type="list" allowBlank="1" showInputMessage="1" showErrorMessage="1" sqref="E51" xr:uid="{72EA0E60-1AAF-4739-AD65-3624113B79E4}">
      <formula1>$K$51:$N$51</formula1>
    </dataValidation>
    <dataValidation type="list" allowBlank="1" showInputMessage="1" showErrorMessage="1" sqref="E52" xr:uid="{DBFEC624-2D59-4DE2-AD8B-5E395A2FB59F}">
      <formula1>$K$52:$N$52</formula1>
    </dataValidation>
    <dataValidation type="list" allowBlank="1" showInputMessage="1" showErrorMessage="1" sqref="E53" xr:uid="{5C5FD5E2-0035-4AE3-B628-1CB0A1D22111}">
      <formula1>$K$53:$N$53</formula1>
    </dataValidation>
    <dataValidation type="list" allowBlank="1" showInputMessage="1" showErrorMessage="1" sqref="E54" xr:uid="{B993BC52-4C4F-4570-A44B-C28C8D1DDA1E}">
      <formula1>$K$54:$N$54</formula1>
    </dataValidation>
    <dataValidation type="list" allowBlank="1" showInputMessage="1" showErrorMessage="1" sqref="E55" xr:uid="{3CF8CC35-5347-4993-B31C-CDAA4E58F7D0}">
      <formula1>$K$55:$N$55</formula1>
    </dataValidation>
    <dataValidation type="list" allowBlank="1" showInputMessage="1" showErrorMessage="1" sqref="E56" xr:uid="{7D0859CE-396C-4C91-AF0E-2A4DB8430A55}">
      <formula1>$K$56:$N$56</formula1>
    </dataValidation>
    <dataValidation type="list" allowBlank="1" showInputMessage="1" showErrorMessage="1" sqref="E61" xr:uid="{49FFA57C-7E23-4947-9FA7-4CD13D29D09F}">
      <formula1>$K$61:$N$61</formula1>
    </dataValidation>
    <dataValidation type="list" allowBlank="1" showInputMessage="1" showErrorMessage="1" sqref="E62" xr:uid="{8349F2F9-1824-42A4-BDE1-C2BF2A7E56F3}">
      <formula1>$K$62:$N$62</formula1>
    </dataValidation>
    <dataValidation type="list" allowBlank="1" showInputMessage="1" showErrorMessage="1" sqref="E63" xr:uid="{CC21A80D-EB0C-4C0D-8AA2-8AC36CF45941}">
      <formula1>$K$63:$N$63</formula1>
    </dataValidation>
    <dataValidation type="list" allowBlank="1" showInputMessage="1" showErrorMessage="1" sqref="E66:E70" xr:uid="{A66032D7-35FF-42A3-ABB7-963762320F71}">
      <formula1>$K$66:$N$66</formula1>
    </dataValidation>
    <dataValidation type="list" allowBlank="1" showInputMessage="1" showErrorMessage="1" sqref="E72" xr:uid="{63A96C6F-E995-4FE8-B645-8627D95A0C1B}">
      <formula1>$K$72:$N$72</formula1>
    </dataValidation>
    <dataValidation type="list" allowBlank="1" showInputMessage="1" showErrorMessage="1" sqref="E75" xr:uid="{386B7976-B0E2-4875-A5FC-D08D5555944E}">
      <formula1>$K$75:$N$75</formula1>
    </dataValidation>
    <dataValidation type="list" allowBlank="1" showInputMessage="1" showErrorMessage="1" sqref="E76" xr:uid="{B8B8B5A6-7E44-4585-BBA7-EF4DB5736221}">
      <formula1>$K$76:$N$76</formula1>
    </dataValidation>
    <dataValidation type="list" allowBlank="1" showInputMessage="1" showErrorMessage="1" sqref="E81 E90 E99" xr:uid="{5325A9CA-D3A8-4BD6-9812-53762040803A}">
      <formula1>$K$81:$N$81</formula1>
    </dataValidation>
    <dataValidation type="list" allowBlank="1" showInputMessage="1" showErrorMessage="1" sqref="E82 E91 E100" xr:uid="{216E0680-D16F-469F-B722-9B4F4A52904A}">
      <formula1>$K$82:$N$82</formula1>
    </dataValidation>
    <dataValidation type="list" allowBlank="1" showInputMessage="1" showErrorMessage="1" sqref="E83 E92 E101" xr:uid="{D649B2D4-C201-4CD5-A81A-E75A6CE3E238}">
      <formula1>$K$83:$N$83</formula1>
    </dataValidation>
    <dataValidation type="list" allowBlank="1" showInputMessage="1" showErrorMessage="1" sqref="E84 E93 E102" xr:uid="{D140326C-450E-4CD9-9092-AA12F6D77182}">
      <formula1>$K$84:$N$84</formula1>
    </dataValidation>
    <dataValidation type="list" allowBlank="1" showInputMessage="1" showErrorMessage="1" sqref="E85 E94 E103" xr:uid="{DB030D1B-F5E0-4F2C-B460-73515E4C1B15}">
      <formula1>$K$85:$N$85</formula1>
    </dataValidation>
    <dataValidation type="list" allowBlank="1" showInputMessage="1" showErrorMessage="1" sqref="E86 E95 E104" xr:uid="{E374BF95-B316-4F82-BED6-907027CA29D5}">
      <formula1>$K$86:$N$86</formula1>
    </dataValidation>
    <dataValidation type="list" allowBlank="1" showInputMessage="1" showErrorMessage="1" sqref="E87 E96 E105" xr:uid="{4EF45463-ACF3-4D1B-A57F-5CEA4FE798C4}">
      <formula1>$K$87:$N$87</formula1>
    </dataValidation>
  </dataValidations>
  <hyperlinks>
    <hyperlink ref="C67" r:id="rId1" display="https://unstats.un.org/sdgs/indicators/Global Indicator Framework after 2023 refinement_Eng.pdf" xr:uid="{36D7F2BE-B42C-4E6B-AAD4-D479AB0327CF}"/>
    <hyperlink ref="C68" r:id="rId2" display="https://www.who.int/data/gho/data/indicators" xr:uid="{D097A76F-4A38-4287-B07D-8BE9A042D258}"/>
    <hyperlink ref="C69" r:id="rId3" display="https://uis.unesco.org/sites/default/files/documents/education-indicators-technical-guidelines-en_0.pdf" xr:uid="{B4CF733B-573F-4BFB-B349-28E5412FAEF8}"/>
    <hyperlink ref="C70" r:id="rId4" display="https://ilostat.ilo.org/resources/concepts-and-definitions/description-labour-force-statistics/" xr:uid="{A3470D4A-C3EB-4A0B-8C91-F32787349EFD}"/>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687F-6FB1-4169-A285-657BE80EB300}">
  <sheetPr codeName="Sheet12">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58"/>
    <col min="2" max="2" width="35.5703125" style="58" customWidth="1"/>
    <col min="3" max="3" width="59" style="58" customWidth="1"/>
    <col min="4" max="4" width="29.7109375" style="58" customWidth="1"/>
    <col min="5" max="5" width="18" style="58" customWidth="1"/>
    <col min="6" max="6" width="11.5703125" style="58" customWidth="1"/>
    <col min="7" max="7" width="18" style="58" customWidth="1"/>
    <col min="8" max="9" width="9.28515625" style="58"/>
    <col min="10" max="10" width="9.28515625" style="58" hidden="1" customWidth="1"/>
    <col min="11" max="14" width="15.42578125" style="64" hidden="1" customWidth="1"/>
    <col min="15" max="16384" width="9.28515625" style="58"/>
  </cols>
  <sheetData>
    <row r="1" spans="1:14" ht="36" customHeight="1" x14ac:dyDescent="0.2">
      <c r="A1" s="208" t="s">
        <v>777</v>
      </c>
      <c r="B1" s="208"/>
      <c r="C1" s="208"/>
      <c r="D1" s="208"/>
      <c r="E1" s="208"/>
      <c r="F1" s="208"/>
      <c r="G1" s="208"/>
    </row>
    <row r="2" spans="1:14" ht="31.5" customHeight="1" x14ac:dyDescent="0.2">
      <c r="A2" s="200" t="s">
        <v>603</v>
      </c>
      <c r="B2" s="200"/>
      <c r="C2" s="200"/>
      <c r="D2" s="200"/>
      <c r="E2" s="200"/>
      <c r="F2" s="200"/>
      <c r="G2" s="200"/>
    </row>
    <row r="3" spans="1:14" ht="15.75" x14ac:dyDescent="0.2">
      <c r="A3" s="204" t="s">
        <v>604</v>
      </c>
      <c r="B3" s="205"/>
      <c r="C3" s="205"/>
      <c r="D3" s="205"/>
      <c r="E3" s="205"/>
      <c r="F3" s="205"/>
      <c r="G3" s="206"/>
      <c r="J3" s="58" t="s">
        <v>75</v>
      </c>
      <c r="K3" s="59" t="s">
        <v>63</v>
      </c>
      <c r="L3" s="59" t="s">
        <v>64</v>
      </c>
      <c r="M3" s="62">
        <v>10.625</v>
      </c>
      <c r="N3" s="59" t="s">
        <v>65</v>
      </c>
    </row>
    <row r="4" spans="1:14" ht="30" customHeight="1" x14ac:dyDescent="0.25">
      <c r="A4" s="201" t="s">
        <v>605</v>
      </c>
      <c r="B4" s="201"/>
      <c r="C4" s="201"/>
      <c r="D4" s="201"/>
      <c r="E4" s="201"/>
      <c r="F4" s="201"/>
      <c r="G4" s="201"/>
    </row>
    <row r="5" spans="1:14" ht="24" x14ac:dyDescent="0.2">
      <c r="A5" s="66"/>
      <c r="B5" s="68" t="s">
        <v>315</v>
      </c>
      <c r="C5" s="68" t="s">
        <v>316</v>
      </c>
      <c r="D5" s="67" t="s">
        <v>340</v>
      </c>
      <c r="E5" s="67" t="s">
        <v>341</v>
      </c>
      <c r="F5" s="67" t="s">
        <v>342</v>
      </c>
      <c r="G5" s="81" t="s">
        <v>317</v>
      </c>
    </row>
    <row r="6" spans="1:14" ht="108" customHeight="1" x14ac:dyDescent="0.2">
      <c r="A6" s="17" t="s">
        <v>1</v>
      </c>
      <c r="B6" s="18" t="s">
        <v>606</v>
      </c>
      <c r="C6" s="18" t="s">
        <v>607</v>
      </c>
      <c r="D6" s="92"/>
      <c r="E6" s="92" t="s">
        <v>331</v>
      </c>
      <c r="F6" s="37"/>
      <c r="G6" s="209" t="s">
        <v>614</v>
      </c>
      <c r="J6" s="58">
        <f>_xlfn.SWITCH(E6,K6,1,L6,2,M6,3,N6,4)</f>
        <v>4</v>
      </c>
      <c r="K6" s="29" t="s">
        <v>615</v>
      </c>
      <c r="L6" s="30" t="s">
        <v>616</v>
      </c>
      <c r="M6" s="31" t="s">
        <v>2</v>
      </c>
      <c r="N6" s="32" t="s">
        <v>331</v>
      </c>
    </row>
    <row r="7" spans="1:14" ht="132" x14ac:dyDescent="0.2">
      <c r="A7" s="17" t="s">
        <v>3</v>
      </c>
      <c r="B7" s="18" t="s">
        <v>608</v>
      </c>
      <c r="C7" s="18" t="s">
        <v>609</v>
      </c>
      <c r="D7" s="92"/>
      <c r="E7" s="92" t="s">
        <v>331</v>
      </c>
      <c r="F7" s="37"/>
      <c r="G7" s="210"/>
      <c r="J7" s="58">
        <f t="shared" ref="J7:J63" si="0">_xlfn.SWITCH(E7,K7,1,L7,2,M7,3,N7,4)</f>
        <v>4</v>
      </c>
      <c r="K7" s="29" t="s">
        <v>332</v>
      </c>
      <c r="L7" s="30" t="s">
        <v>617</v>
      </c>
      <c r="M7" s="31" t="s">
        <v>2</v>
      </c>
      <c r="N7" s="32" t="s">
        <v>331</v>
      </c>
    </row>
    <row r="8" spans="1:14" ht="60" x14ac:dyDescent="0.2">
      <c r="A8" s="19" t="s">
        <v>4</v>
      </c>
      <c r="B8" s="20" t="s">
        <v>610</v>
      </c>
      <c r="C8" s="20" t="s">
        <v>611</v>
      </c>
      <c r="D8" s="94"/>
      <c r="E8" s="94" t="s">
        <v>331</v>
      </c>
      <c r="F8" s="39"/>
      <c r="G8" s="210"/>
      <c r="J8" s="58">
        <f t="shared" si="0"/>
        <v>4</v>
      </c>
      <c r="K8" s="29" t="s">
        <v>332</v>
      </c>
      <c r="L8" s="30" t="s">
        <v>540</v>
      </c>
      <c r="M8" s="31" t="s">
        <v>2</v>
      </c>
      <c r="N8" s="32" t="s">
        <v>331</v>
      </c>
    </row>
    <row r="9" spans="1:14" ht="72" x14ac:dyDescent="0.2">
      <c r="A9" s="17" t="s">
        <v>5</v>
      </c>
      <c r="B9" s="18" t="s">
        <v>612</v>
      </c>
      <c r="C9" s="18" t="s">
        <v>613</v>
      </c>
      <c r="D9" s="92"/>
      <c r="E9" s="92" t="s">
        <v>331</v>
      </c>
      <c r="F9" s="37"/>
      <c r="G9" s="211"/>
      <c r="J9" s="58">
        <f t="shared" si="0"/>
        <v>4</v>
      </c>
      <c r="K9" s="29" t="s">
        <v>332</v>
      </c>
      <c r="L9" s="30" t="s">
        <v>417</v>
      </c>
      <c r="M9" s="31" t="s">
        <v>2</v>
      </c>
      <c r="N9" s="32" t="s">
        <v>331</v>
      </c>
    </row>
    <row r="10" spans="1:14" ht="30" customHeight="1" x14ac:dyDescent="0.25">
      <c r="A10" s="199" t="s">
        <v>618</v>
      </c>
      <c r="B10" s="199"/>
      <c r="C10" s="199"/>
      <c r="D10" s="199"/>
      <c r="E10" s="199"/>
      <c r="F10" s="199"/>
      <c r="G10" s="199"/>
    </row>
    <row r="11" spans="1:14" ht="24" x14ac:dyDescent="0.2">
      <c r="A11" s="69"/>
      <c r="B11" s="68" t="s">
        <v>315</v>
      </c>
      <c r="C11" s="68" t="s">
        <v>316</v>
      </c>
      <c r="D11" s="67" t="s">
        <v>340</v>
      </c>
      <c r="E11" s="67" t="s">
        <v>341</v>
      </c>
      <c r="F11" s="67" t="s">
        <v>342</v>
      </c>
      <c r="G11" s="81" t="s">
        <v>317</v>
      </c>
    </row>
    <row r="12" spans="1:14" ht="48" x14ac:dyDescent="0.2">
      <c r="A12" s="21" t="s">
        <v>6</v>
      </c>
      <c r="B12" s="18" t="s">
        <v>619</v>
      </c>
      <c r="C12" s="18" t="s">
        <v>620</v>
      </c>
      <c r="D12" s="92"/>
      <c r="E12" s="92" t="s">
        <v>331</v>
      </c>
      <c r="F12" s="37"/>
      <c r="G12" s="198" t="s">
        <v>627</v>
      </c>
      <c r="J12" s="58">
        <f t="shared" si="0"/>
        <v>4</v>
      </c>
      <c r="K12" s="29" t="s">
        <v>332</v>
      </c>
      <c r="L12" s="30" t="s">
        <v>628</v>
      </c>
      <c r="M12" s="31" t="s">
        <v>2</v>
      </c>
      <c r="N12" s="32" t="s">
        <v>331</v>
      </c>
    </row>
    <row r="13" spans="1:14" ht="48" x14ac:dyDescent="0.2">
      <c r="A13" s="21" t="s">
        <v>7</v>
      </c>
      <c r="B13" s="18" t="s">
        <v>621</v>
      </c>
      <c r="C13" s="18" t="s">
        <v>622</v>
      </c>
      <c r="D13" s="92"/>
      <c r="E13" s="92" t="s">
        <v>331</v>
      </c>
      <c r="F13" s="37"/>
      <c r="G13" s="198"/>
      <c r="J13" s="58">
        <f t="shared" si="0"/>
        <v>4</v>
      </c>
      <c r="K13" s="29" t="s">
        <v>332</v>
      </c>
      <c r="L13" s="30" t="s">
        <v>628</v>
      </c>
      <c r="M13" s="31" t="s">
        <v>2</v>
      </c>
      <c r="N13" s="32" t="s">
        <v>331</v>
      </c>
    </row>
    <row r="14" spans="1:14" ht="60" x14ac:dyDescent="0.2">
      <c r="A14" s="21" t="s">
        <v>8</v>
      </c>
      <c r="B14" s="18" t="s">
        <v>623</v>
      </c>
      <c r="C14" s="18" t="s">
        <v>624</v>
      </c>
      <c r="D14" s="92"/>
      <c r="E14" s="92" t="s">
        <v>331</v>
      </c>
      <c r="F14" s="37"/>
      <c r="G14" s="198"/>
      <c r="J14" s="58">
        <f t="shared" si="0"/>
        <v>4</v>
      </c>
      <c r="K14" s="29" t="s">
        <v>332</v>
      </c>
      <c r="L14" s="30" t="s">
        <v>629</v>
      </c>
      <c r="M14" s="31" t="s">
        <v>2</v>
      </c>
      <c r="N14" s="32" t="s">
        <v>331</v>
      </c>
    </row>
    <row r="15" spans="1:14" ht="84" x14ac:dyDescent="0.2">
      <c r="A15" s="21" t="s">
        <v>9</v>
      </c>
      <c r="B15" s="18" t="s">
        <v>625</v>
      </c>
      <c r="C15" s="22" t="s">
        <v>626</v>
      </c>
      <c r="D15" s="92"/>
      <c r="E15" s="92" t="s">
        <v>331</v>
      </c>
      <c r="F15" s="37"/>
      <c r="G15" s="198"/>
      <c r="J15" s="58">
        <f t="shared" si="0"/>
        <v>4</v>
      </c>
      <c r="K15" s="29" t="s">
        <v>332</v>
      </c>
      <c r="L15" s="30" t="s">
        <v>630</v>
      </c>
      <c r="M15" s="31" t="s">
        <v>2</v>
      </c>
      <c r="N15" s="32" t="s">
        <v>331</v>
      </c>
    </row>
    <row r="16" spans="1:14" x14ac:dyDescent="0.2">
      <c r="A16" s="203"/>
      <c r="B16" s="203"/>
      <c r="C16" s="203"/>
      <c r="D16" s="203"/>
      <c r="E16" s="203"/>
      <c r="F16" s="203"/>
      <c r="G16" s="203"/>
    </row>
    <row r="17" spans="1:14" ht="15.75" x14ac:dyDescent="0.2">
      <c r="A17" s="204" t="s">
        <v>631</v>
      </c>
      <c r="B17" s="205"/>
      <c r="C17" s="205"/>
      <c r="D17" s="205"/>
      <c r="E17" s="205"/>
      <c r="F17" s="205"/>
      <c r="G17" s="206"/>
    </row>
    <row r="18" spans="1:14" ht="30" customHeight="1" x14ac:dyDescent="0.25">
      <c r="A18" s="201" t="s">
        <v>431</v>
      </c>
      <c r="B18" s="201"/>
      <c r="C18" s="201"/>
      <c r="D18" s="201"/>
      <c r="E18" s="201"/>
      <c r="F18" s="201"/>
      <c r="G18" s="201"/>
    </row>
    <row r="19" spans="1:14" ht="24" x14ac:dyDescent="0.2">
      <c r="A19" s="69"/>
      <c r="B19" s="68" t="s">
        <v>315</v>
      </c>
      <c r="C19" s="68" t="s">
        <v>316</v>
      </c>
      <c r="D19" s="67" t="s">
        <v>340</v>
      </c>
      <c r="E19" s="67" t="s">
        <v>341</v>
      </c>
      <c r="F19" s="67" t="s">
        <v>342</v>
      </c>
      <c r="G19" s="81" t="s">
        <v>317</v>
      </c>
    </row>
    <row r="20" spans="1:14" ht="120" x14ac:dyDescent="0.2">
      <c r="A20" s="23" t="s">
        <v>11</v>
      </c>
      <c r="B20" s="18" t="s">
        <v>632</v>
      </c>
      <c r="C20" s="18" t="s">
        <v>634</v>
      </c>
      <c r="D20" s="92"/>
      <c r="E20" s="92" t="s">
        <v>331</v>
      </c>
      <c r="F20" s="37"/>
      <c r="G20" s="198" t="s">
        <v>636</v>
      </c>
      <c r="J20" s="58">
        <f t="shared" si="0"/>
        <v>4</v>
      </c>
      <c r="K20" s="29" t="s">
        <v>637</v>
      </c>
      <c r="L20" s="30" t="s">
        <v>638</v>
      </c>
      <c r="M20" s="31" t="s">
        <v>447</v>
      </c>
      <c r="N20" s="33" t="s">
        <v>331</v>
      </c>
    </row>
    <row r="21" spans="1:14" ht="108" x14ac:dyDescent="0.2">
      <c r="A21" s="24" t="s">
        <v>12</v>
      </c>
      <c r="B21" s="18" t="s">
        <v>633</v>
      </c>
      <c r="C21" s="18" t="s">
        <v>635</v>
      </c>
      <c r="D21" s="92"/>
      <c r="E21" s="92" t="s">
        <v>331</v>
      </c>
      <c r="F21" s="37"/>
      <c r="G21" s="198"/>
      <c r="J21" s="58">
        <f t="shared" si="0"/>
        <v>4</v>
      </c>
      <c r="K21" s="29" t="s">
        <v>639</v>
      </c>
      <c r="L21" s="30" t="s">
        <v>640</v>
      </c>
      <c r="M21" s="31" t="s">
        <v>2</v>
      </c>
      <c r="N21" s="33" t="s">
        <v>331</v>
      </c>
    </row>
    <row r="22" spans="1:14" ht="30" customHeight="1" x14ac:dyDescent="0.25">
      <c r="A22" s="201" t="s">
        <v>641</v>
      </c>
      <c r="B22" s="201"/>
      <c r="C22" s="201"/>
      <c r="D22" s="201"/>
      <c r="E22" s="201"/>
      <c r="F22" s="201"/>
      <c r="G22" s="201"/>
    </row>
    <row r="23" spans="1:14" ht="24" x14ac:dyDescent="0.2">
      <c r="A23" s="69"/>
      <c r="B23" s="68" t="s">
        <v>315</v>
      </c>
      <c r="C23" s="68" t="s">
        <v>316</v>
      </c>
      <c r="D23" s="67" t="s">
        <v>340</v>
      </c>
      <c r="E23" s="67" t="s">
        <v>341</v>
      </c>
      <c r="F23" s="67" t="s">
        <v>342</v>
      </c>
      <c r="G23" s="81" t="s">
        <v>317</v>
      </c>
    </row>
    <row r="24" spans="1:14" ht="60" x14ac:dyDescent="0.2">
      <c r="A24" s="23" t="s">
        <v>17</v>
      </c>
      <c r="B24" s="18" t="s">
        <v>642</v>
      </c>
      <c r="C24" s="18" t="s">
        <v>643</v>
      </c>
      <c r="D24" s="92"/>
      <c r="E24" s="92" t="s">
        <v>331</v>
      </c>
      <c r="F24" s="37"/>
      <c r="G24" s="198" t="s">
        <v>636</v>
      </c>
      <c r="J24" s="58">
        <f t="shared" si="0"/>
        <v>4</v>
      </c>
      <c r="K24" s="29" t="s">
        <v>646</v>
      </c>
      <c r="L24" s="30" t="s">
        <v>647</v>
      </c>
      <c r="M24" s="31" t="s">
        <v>648</v>
      </c>
      <c r="N24" s="32" t="s">
        <v>331</v>
      </c>
    </row>
    <row r="25" spans="1:14" ht="36" x14ac:dyDescent="0.2">
      <c r="A25" s="25" t="s">
        <v>18</v>
      </c>
      <c r="B25" s="18" t="s">
        <v>644</v>
      </c>
      <c r="C25" s="18" t="s">
        <v>645</v>
      </c>
      <c r="D25" s="92"/>
      <c r="E25" s="92" t="s">
        <v>331</v>
      </c>
      <c r="F25" s="37"/>
      <c r="G25" s="198"/>
      <c r="J25" s="58">
        <f t="shared" si="0"/>
        <v>4</v>
      </c>
      <c r="K25" s="29" t="s">
        <v>332</v>
      </c>
      <c r="L25" s="30" t="s">
        <v>417</v>
      </c>
      <c r="M25" s="31" t="s">
        <v>2</v>
      </c>
      <c r="N25" s="32" t="s">
        <v>331</v>
      </c>
    </row>
    <row r="26" spans="1:14" ht="30" customHeight="1" x14ac:dyDescent="0.25">
      <c r="A26" s="201" t="s">
        <v>462</v>
      </c>
      <c r="B26" s="201"/>
      <c r="C26" s="201"/>
      <c r="D26" s="201"/>
      <c r="E26" s="201"/>
      <c r="F26" s="201"/>
      <c r="G26" s="201"/>
    </row>
    <row r="27" spans="1:14" ht="24" x14ac:dyDescent="0.2">
      <c r="A27" s="69"/>
      <c r="B27" s="68" t="s">
        <v>315</v>
      </c>
      <c r="C27" s="68" t="s">
        <v>316</v>
      </c>
      <c r="D27" s="67" t="s">
        <v>340</v>
      </c>
      <c r="E27" s="67" t="s">
        <v>341</v>
      </c>
      <c r="F27" s="67" t="s">
        <v>342</v>
      </c>
      <c r="G27" s="81" t="s">
        <v>317</v>
      </c>
    </row>
    <row r="28" spans="1:14" ht="48" x14ac:dyDescent="0.2">
      <c r="A28" s="25" t="s">
        <v>66</v>
      </c>
      <c r="B28" s="20" t="s">
        <v>649</v>
      </c>
      <c r="C28" s="20" t="s">
        <v>650</v>
      </c>
      <c r="D28" s="102"/>
      <c r="E28" s="102" t="s">
        <v>331</v>
      </c>
      <c r="F28" s="37"/>
      <c r="G28" s="207" t="s">
        <v>653</v>
      </c>
      <c r="J28" s="58">
        <f t="shared" si="0"/>
        <v>4</v>
      </c>
      <c r="K28" s="29" t="s">
        <v>332</v>
      </c>
      <c r="L28" s="30" t="s">
        <v>333</v>
      </c>
      <c r="M28" s="31" t="s">
        <v>2</v>
      </c>
      <c r="N28" s="33" t="s">
        <v>331</v>
      </c>
    </row>
    <row r="29" spans="1:14" ht="60" x14ac:dyDescent="0.2">
      <c r="A29" s="26" t="s">
        <v>67</v>
      </c>
      <c r="B29" s="18" t="s">
        <v>651</v>
      </c>
      <c r="C29" s="18" t="s">
        <v>652</v>
      </c>
      <c r="D29" s="92"/>
      <c r="E29" s="92" t="s">
        <v>331</v>
      </c>
      <c r="F29" s="37"/>
      <c r="G29" s="207"/>
      <c r="J29" s="58" t="e">
        <f t="shared" si="0"/>
        <v>#N/A</v>
      </c>
      <c r="K29" s="29" t="s">
        <v>539</v>
      </c>
      <c r="L29" s="30" t="s">
        <v>540</v>
      </c>
      <c r="M29" s="31" t="s">
        <v>2</v>
      </c>
      <c r="N29" s="32" t="s">
        <v>654</v>
      </c>
    </row>
    <row r="30" spans="1:14" x14ac:dyDescent="0.2">
      <c r="A30" s="203"/>
      <c r="B30" s="203"/>
      <c r="C30" s="203"/>
      <c r="D30" s="203"/>
      <c r="E30" s="203"/>
      <c r="F30" s="203"/>
      <c r="G30" s="203"/>
    </row>
    <row r="31" spans="1:14" ht="15.75" x14ac:dyDescent="0.2">
      <c r="A31" s="204" t="s">
        <v>655</v>
      </c>
      <c r="B31" s="205"/>
      <c r="C31" s="205"/>
      <c r="D31" s="205"/>
      <c r="E31" s="205"/>
      <c r="F31" s="205"/>
      <c r="G31" s="206"/>
    </row>
    <row r="32" spans="1:14" ht="30" customHeight="1" x14ac:dyDescent="0.25">
      <c r="A32" s="201" t="s">
        <v>483</v>
      </c>
      <c r="B32" s="201"/>
      <c r="C32" s="201"/>
      <c r="D32" s="201"/>
      <c r="E32" s="201"/>
      <c r="F32" s="201"/>
      <c r="G32" s="201"/>
    </row>
    <row r="33" spans="1:14" ht="24" x14ac:dyDescent="0.2">
      <c r="A33" s="69"/>
      <c r="B33" s="68" t="s">
        <v>315</v>
      </c>
      <c r="C33" s="68" t="s">
        <v>316</v>
      </c>
      <c r="D33" s="67" t="s">
        <v>340</v>
      </c>
      <c r="E33" s="67" t="s">
        <v>341</v>
      </c>
      <c r="F33" s="67" t="s">
        <v>342</v>
      </c>
      <c r="G33" s="81" t="s">
        <v>317</v>
      </c>
    </row>
    <row r="34" spans="1:14" ht="72" x14ac:dyDescent="0.2">
      <c r="A34" s="23" t="s">
        <v>25</v>
      </c>
      <c r="B34" s="18" t="s">
        <v>656</v>
      </c>
      <c r="C34" s="18" t="s">
        <v>657</v>
      </c>
      <c r="D34" s="92"/>
      <c r="E34" s="92" t="s">
        <v>331</v>
      </c>
      <c r="F34" s="37"/>
      <c r="G34" s="90" t="s">
        <v>636</v>
      </c>
      <c r="J34" s="58">
        <f t="shared" si="0"/>
        <v>4</v>
      </c>
      <c r="K34" s="29" t="s">
        <v>332</v>
      </c>
      <c r="L34" s="30" t="s">
        <v>662</v>
      </c>
      <c r="M34" s="31" t="s">
        <v>2</v>
      </c>
      <c r="N34" s="32" t="s">
        <v>331</v>
      </c>
    </row>
    <row r="35" spans="1:14" ht="48" x14ac:dyDescent="0.2">
      <c r="A35" s="23" t="s">
        <v>26</v>
      </c>
      <c r="B35" s="18" t="s">
        <v>658</v>
      </c>
      <c r="C35" s="18" t="s">
        <v>659</v>
      </c>
      <c r="D35" s="92"/>
      <c r="E35" s="92" t="s">
        <v>331</v>
      </c>
      <c r="F35" s="37"/>
      <c r="G35" s="103"/>
      <c r="J35" s="58">
        <f t="shared" si="0"/>
        <v>4</v>
      </c>
      <c r="K35" s="29" t="s">
        <v>332</v>
      </c>
      <c r="L35" s="30" t="s">
        <v>662</v>
      </c>
      <c r="M35" s="31" t="s">
        <v>2</v>
      </c>
      <c r="N35" s="32" t="s">
        <v>331</v>
      </c>
    </row>
    <row r="36" spans="1:14" ht="72" x14ac:dyDescent="0.2">
      <c r="A36" s="23" t="s">
        <v>27</v>
      </c>
      <c r="B36" s="18" t="s">
        <v>660</v>
      </c>
      <c r="C36" s="18" t="s">
        <v>487</v>
      </c>
      <c r="D36" s="92"/>
      <c r="E36" s="92" t="s">
        <v>331</v>
      </c>
      <c r="F36" s="37"/>
      <c r="G36" s="90" t="s">
        <v>661</v>
      </c>
      <c r="J36" s="58">
        <f t="shared" si="0"/>
        <v>4</v>
      </c>
      <c r="K36" s="29" t="s">
        <v>332</v>
      </c>
      <c r="L36" s="30" t="s">
        <v>663</v>
      </c>
      <c r="M36" s="31" t="s">
        <v>2</v>
      </c>
      <c r="N36" s="32" t="s">
        <v>331</v>
      </c>
    </row>
    <row r="37" spans="1:14" ht="30" customHeight="1" x14ac:dyDescent="0.25">
      <c r="A37" s="201" t="s">
        <v>664</v>
      </c>
      <c r="B37" s="201"/>
      <c r="C37" s="201"/>
      <c r="D37" s="201"/>
      <c r="E37" s="201"/>
      <c r="F37" s="201"/>
      <c r="G37" s="201"/>
    </row>
    <row r="38" spans="1:14" ht="24" x14ac:dyDescent="0.2">
      <c r="A38" s="69"/>
      <c r="B38" s="68" t="s">
        <v>315</v>
      </c>
      <c r="C38" s="68" t="s">
        <v>316</v>
      </c>
      <c r="D38" s="67" t="s">
        <v>340</v>
      </c>
      <c r="E38" s="67" t="s">
        <v>341</v>
      </c>
      <c r="F38" s="67" t="s">
        <v>342</v>
      </c>
      <c r="G38" s="81" t="s">
        <v>317</v>
      </c>
    </row>
    <row r="39" spans="1:14" ht="72" x14ac:dyDescent="0.2">
      <c r="A39" s="23" t="s">
        <v>29</v>
      </c>
      <c r="B39" s="18" t="s">
        <v>665</v>
      </c>
      <c r="C39" s="18" t="s">
        <v>666</v>
      </c>
      <c r="D39" s="92"/>
      <c r="E39" s="92" t="s">
        <v>331</v>
      </c>
      <c r="F39" s="37"/>
      <c r="G39" s="198" t="s">
        <v>673</v>
      </c>
      <c r="J39" s="58" t="e">
        <f t="shared" si="0"/>
        <v>#N/A</v>
      </c>
      <c r="K39" s="29" t="s">
        <v>539</v>
      </c>
      <c r="L39" s="30" t="s">
        <v>540</v>
      </c>
      <c r="M39" s="31" t="s">
        <v>2</v>
      </c>
      <c r="N39" s="32" t="s">
        <v>674</v>
      </c>
    </row>
    <row r="40" spans="1:14" ht="60" x14ac:dyDescent="0.2">
      <c r="A40" s="24" t="s">
        <v>30</v>
      </c>
      <c r="B40" s="18" t="s">
        <v>667</v>
      </c>
      <c r="C40" s="18" t="s">
        <v>668</v>
      </c>
      <c r="D40" s="92"/>
      <c r="E40" s="92" t="s">
        <v>331</v>
      </c>
      <c r="F40" s="37"/>
      <c r="G40" s="198"/>
      <c r="J40" s="58">
        <f t="shared" si="0"/>
        <v>4</v>
      </c>
      <c r="K40" s="29" t="s">
        <v>675</v>
      </c>
      <c r="L40" s="30" t="s">
        <v>617</v>
      </c>
      <c r="M40" s="31" t="s">
        <v>2</v>
      </c>
      <c r="N40" s="32" t="s">
        <v>331</v>
      </c>
    </row>
    <row r="41" spans="1:14" ht="48" x14ac:dyDescent="0.2">
      <c r="A41" s="24" t="s">
        <v>31</v>
      </c>
      <c r="B41" s="18" t="s">
        <v>669</v>
      </c>
      <c r="C41" s="18" t="s">
        <v>670</v>
      </c>
      <c r="D41" s="92"/>
      <c r="E41" s="92" t="s">
        <v>331</v>
      </c>
      <c r="F41" s="37"/>
      <c r="G41" s="198"/>
      <c r="J41" s="58">
        <f t="shared" si="0"/>
        <v>4</v>
      </c>
      <c r="K41" s="29" t="s">
        <v>332</v>
      </c>
      <c r="L41" s="30" t="s">
        <v>676</v>
      </c>
      <c r="M41" s="31" t="s">
        <v>2</v>
      </c>
      <c r="N41" s="32" t="s">
        <v>331</v>
      </c>
    </row>
    <row r="42" spans="1:14" ht="48" x14ac:dyDescent="0.2">
      <c r="A42" s="24" t="s">
        <v>68</v>
      </c>
      <c r="B42" s="18" t="s">
        <v>671</v>
      </c>
      <c r="C42" s="18" t="s">
        <v>672</v>
      </c>
      <c r="D42" s="92"/>
      <c r="E42" s="92" t="s">
        <v>331</v>
      </c>
      <c r="F42" s="37"/>
      <c r="G42" s="198"/>
      <c r="J42" s="58">
        <f t="shared" si="0"/>
        <v>4</v>
      </c>
      <c r="K42" s="29" t="s">
        <v>332</v>
      </c>
      <c r="L42" s="30" t="s">
        <v>677</v>
      </c>
      <c r="M42" s="31" t="s">
        <v>2</v>
      </c>
      <c r="N42" s="32" t="s">
        <v>331</v>
      </c>
    </row>
    <row r="43" spans="1:14" ht="30" customHeight="1" x14ac:dyDescent="0.25">
      <c r="A43" s="201" t="s">
        <v>678</v>
      </c>
      <c r="B43" s="201"/>
      <c r="C43" s="201"/>
      <c r="D43" s="201"/>
      <c r="E43" s="201"/>
      <c r="F43" s="201"/>
      <c r="G43" s="201"/>
    </row>
    <row r="44" spans="1:14" ht="24" x14ac:dyDescent="0.2">
      <c r="A44" s="69"/>
      <c r="B44" s="68" t="s">
        <v>315</v>
      </c>
      <c r="C44" s="68" t="s">
        <v>316</v>
      </c>
      <c r="D44" s="67" t="s">
        <v>340</v>
      </c>
      <c r="E44" s="67" t="s">
        <v>341</v>
      </c>
      <c r="F44" s="67" t="s">
        <v>342</v>
      </c>
      <c r="G44" s="81" t="s">
        <v>317</v>
      </c>
    </row>
    <row r="45" spans="1:14" ht="36" x14ac:dyDescent="0.2">
      <c r="A45" s="27" t="s">
        <v>32</v>
      </c>
      <c r="B45" s="18" t="s">
        <v>679</v>
      </c>
      <c r="C45" s="18" t="s">
        <v>680</v>
      </c>
      <c r="D45" s="92"/>
      <c r="E45" s="92" t="s">
        <v>331</v>
      </c>
      <c r="F45" s="37"/>
      <c r="G45" s="92" t="s">
        <v>687</v>
      </c>
      <c r="J45" s="58">
        <f t="shared" si="0"/>
        <v>4</v>
      </c>
      <c r="K45" s="29" t="s">
        <v>675</v>
      </c>
      <c r="L45" s="30" t="s">
        <v>689</v>
      </c>
      <c r="M45" s="31" t="s">
        <v>2</v>
      </c>
      <c r="N45" s="32" t="s">
        <v>331</v>
      </c>
    </row>
    <row r="46" spans="1:14" ht="84" x14ac:dyDescent="0.2">
      <c r="A46" s="27" t="s">
        <v>33</v>
      </c>
      <c r="B46" s="18" t="s">
        <v>681</v>
      </c>
      <c r="C46" s="18" t="s">
        <v>682</v>
      </c>
      <c r="D46" s="92"/>
      <c r="E46" s="92" t="s">
        <v>331</v>
      </c>
      <c r="F46" s="37"/>
      <c r="G46" s="104"/>
      <c r="J46" s="58">
        <f t="shared" si="0"/>
        <v>4</v>
      </c>
      <c r="K46" s="29" t="s">
        <v>332</v>
      </c>
      <c r="L46" s="30" t="s">
        <v>690</v>
      </c>
      <c r="M46" s="31" t="s">
        <v>2</v>
      </c>
      <c r="N46" s="32" t="s">
        <v>331</v>
      </c>
    </row>
    <row r="47" spans="1:14" ht="120" x14ac:dyDescent="0.2">
      <c r="A47" s="27" t="s">
        <v>34</v>
      </c>
      <c r="B47" s="18" t="s">
        <v>683</v>
      </c>
      <c r="C47" s="18" t="s">
        <v>684</v>
      </c>
      <c r="D47" s="92"/>
      <c r="E47" s="92" t="s">
        <v>331</v>
      </c>
      <c r="F47" s="37"/>
      <c r="G47" s="92" t="s">
        <v>636</v>
      </c>
      <c r="J47" s="58">
        <f t="shared" si="0"/>
        <v>4</v>
      </c>
      <c r="K47" s="29" t="s">
        <v>332</v>
      </c>
      <c r="L47" s="30" t="s">
        <v>691</v>
      </c>
      <c r="M47" s="31" t="s">
        <v>2</v>
      </c>
      <c r="N47" s="32" t="s">
        <v>331</v>
      </c>
    </row>
    <row r="48" spans="1:14" ht="84" x14ac:dyDescent="0.2">
      <c r="A48" s="27" t="s">
        <v>35</v>
      </c>
      <c r="B48" s="18" t="s">
        <v>685</v>
      </c>
      <c r="C48" s="18" t="s">
        <v>686</v>
      </c>
      <c r="D48" s="92"/>
      <c r="E48" s="92" t="s">
        <v>331</v>
      </c>
      <c r="F48" s="37"/>
      <c r="G48" s="92" t="s">
        <v>688</v>
      </c>
      <c r="J48" s="58">
        <f t="shared" si="0"/>
        <v>4</v>
      </c>
      <c r="K48" s="29" t="s">
        <v>332</v>
      </c>
      <c r="L48" s="30" t="s">
        <v>692</v>
      </c>
      <c r="M48" s="31" t="s">
        <v>2</v>
      </c>
      <c r="N48" s="32" t="s">
        <v>331</v>
      </c>
    </row>
    <row r="49" spans="1:14" ht="30" customHeight="1" x14ac:dyDescent="0.25">
      <c r="A49" s="201" t="s">
        <v>693</v>
      </c>
      <c r="B49" s="201"/>
      <c r="C49" s="201"/>
      <c r="D49" s="201"/>
      <c r="E49" s="201"/>
      <c r="F49" s="201"/>
      <c r="G49" s="201"/>
    </row>
    <row r="50" spans="1:14" ht="24" x14ac:dyDescent="0.2">
      <c r="A50" s="69"/>
      <c r="B50" s="68" t="s">
        <v>315</v>
      </c>
      <c r="C50" s="68" t="s">
        <v>316</v>
      </c>
      <c r="D50" s="67" t="s">
        <v>340</v>
      </c>
      <c r="E50" s="67" t="s">
        <v>341</v>
      </c>
      <c r="F50" s="67" t="s">
        <v>342</v>
      </c>
      <c r="G50" s="81" t="s">
        <v>317</v>
      </c>
    </row>
    <row r="51" spans="1:14" ht="60" x14ac:dyDescent="0.2">
      <c r="A51" s="26" t="s">
        <v>69</v>
      </c>
      <c r="B51" s="18" t="s">
        <v>694</v>
      </c>
      <c r="C51" s="18" t="s">
        <v>695</v>
      </c>
      <c r="D51" s="105"/>
      <c r="E51" s="105" t="s">
        <v>708</v>
      </c>
      <c r="F51" s="38"/>
      <c r="G51" s="209" t="s">
        <v>706</v>
      </c>
      <c r="J51" s="58">
        <f t="shared" si="0"/>
        <v>4</v>
      </c>
      <c r="K51" s="34" t="s">
        <v>332</v>
      </c>
      <c r="L51" s="78" t="s">
        <v>707</v>
      </c>
      <c r="M51" s="35" t="s">
        <v>2</v>
      </c>
      <c r="N51" s="36" t="s">
        <v>708</v>
      </c>
    </row>
    <row r="52" spans="1:14" ht="72" x14ac:dyDescent="0.2">
      <c r="A52" s="27" t="s">
        <v>70</v>
      </c>
      <c r="B52" s="18" t="s">
        <v>696</v>
      </c>
      <c r="C52" s="18" t="s">
        <v>697</v>
      </c>
      <c r="D52" s="92"/>
      <c r="E52" s="92" t="s">
        <v>331</v>
      </c>
      <c r="F52" s="37"/>
      <c r="G52" s="210"/>
      <c r="J52" s="58">
        <f t="shared" si="0"/>
        <v>4</v>
      </c>
      <c r="K52" s="29" t="s">
        <v>332</v>
      </c>
      <c r="L52" s="30" t="s">
        <v>709</v>
      </c>
      <c r="M52" s="31" t="s">
        <v>2</v>
      </c>
      <c r="N52" s="32" t="s">
        <v>331</v>
      </c>
    </row>
    <row r="53" spans="1:14" ht="96" customHeight="1" x14ac:dyDescent="0.2">
      <c r="A53" s="17" t="s">
        <v>71</v>
      </c>
      <c r="B53" s="18" t="s">
        <v>698</v>
      </c>
      <c r="C53" s="18" t="s">
        <v>699</v>
      </c>
      <c r="D53" s="92"/>
      <c r="E53" s="92" t="s">
        <v>331</v>
      </c>
      <c r="F53" s="37"/>
      <c r="G53" s="210"/>
      <c r="J53" s="58">
        <f t="shared" si="0"/>
        <v>4</v>
      </c>
      <c r="K53" s="29" t="s">
        <v>332</v>
      </c>
      <c r="L53" s="30" t="s">
        <v>710</v>
      </c>
      <c r="M53" s="31" t="s">
        <v>2</v>
      </c>
      <c r="N53" s="32" t="s">
        <v>331</v>
      </c>
    </row>
    <row r="54" spans="1:14" ht="48" x14ac:dyDescent="0.2">
      <c r="A54" s="17" t="s">
        <v>72</v>
      </c>
      <c r="B54" s="18" t="s">
        <v>700</v>
      </c>
      <c r="C54" s="18" t="s">
        <v>701</v>
      </c>
      <c r="D54" s="92"/>
      <c r="E54" s="92" t="s">
        <v>331</v>
      </c>
      <c r="F54" s="37"/>
      <c r="G54" s="210"/>
      <c r="J54" s="58">
        <f t="shared" si="0"/>
        <v>4</v>
      </c>
      <c r="K54" s="29" t="s">
        <v>332</v>
      </c>
      <c r="L54" s="30" t="s">
        <v>710</v>
      </c>
      <c r="M54" s="31" t="s">
        <v>2</v>
      </c>
      <c r="N54" s="32" t="s">
        <v>331</v>
      </c>
    </row>
    <row r="55" spans="1:14" ht="60" x14ac:dyDescent="0.2">
      <c r="A55" s="17" t="s">
        <v>73</v>
      </c>
      <c r="B55" s="18" t="s">
        <v>702</v>
      </c>
      <c r="C55" s="18" t="s">
        <v>703</v>
      </c>
      <c r="D55" s="92"/>
      <c r="E55" s="92" t="s">
        <v>331</v>
      </c>
      <c r="F55" s="37"/>
      <c r="G55" s="210"/>
      <c r="J55" s="58">
        <f t="shared" si="0"/>
        <v>4</v>
      </c>
      <c r="K55" s="29" t="s">
        <v>332</v>
      </c>
      <c r="L55" s="30" t="s">
        <v>711</v>
      </c>
      <c r="M55" s="31" t="s">
        <v>2</v>
      </c>
      <c r="N55" s="32" t="s">
        <v>331</v>
      </c>
    </row>
    <row r="56" spans="1:14" ht="72" x14ac:dyDescent="0.2">
      <c r="A56" s="17" t="s">
        <v>77</v>
      </c>
      <c r="B56" s="18" t="s">
        <v>704</v>
      </c>
      <c r="C56" s="18" t="s">
        <v>705</v>
      </c>
      <c r="D56" s="92"/>
      <c r="E56" s="92" t="s">
        <v>331</v>
      </c>
      <c r="F56" s="37"/>
      <c r="G56" s="211"/>
      <c r="J56" s="58">
        <f t="shared" si="0"/>
        <v>4</v>
      </c>
      <c r="K56" s="29" t="s">
        <v>332</v>
      </c>
      <c r="L56" s="30" t="s">
        <v>712</v>
      </c>
      <c r="M56" s="31" t="s">
        <v>2</v>
      </c>
      <c r="N56" s="32" t="s">
        <v>331</v>
      </c>
    </row>
    <row r="57" spans="1:14" x14ac:dyDescent="0.2">
      <c r="A57" s="202"/>
      <c r="B57" s="202"/>
      <c r="C57" s="202"/>
      <c r="D57" s="202"/>
      <c r="E57" s="202"/>
      <c r="F57" s="202"/>
      <c r="G57" s="202"/>
    </row>
    <row r="58" spans="1:14" ht="15.75" x14ac:dyDescent="0.2">
      <c r="A58" s="204" t="s">
        <v>713</v>
      </c>
      <c r="B58" s="205"/>
      <c r="C58" s="205"/>
      <c r="D58" s="205"/>
      <c r="E58" s="205"/>
      <c r="F58" s="205"/>
      <c r="G58" s="206"/>
    </row>
    <row r="59" spans="1:14" ht="30" customHeight="1" x14ac:dyDescent="0.25">
      <c r="A59" s="201" t="s">
        <v>714</v>
      </c>
      <c r="B59" s="201"/>
      <c r="C59" s="201"/>
      <c r="D59" s="201"/>
      <c r="E59" s="201"/>
      <c r="F59" s="201"/>
      <c r="G59" s="201"/>
    </row>
    <row r="60" spans="1:14" ht="24" x14ac:dyDescent="0.2">
      <c r="A60" s="69"/>
      <c r="B60" s="68" t="s">
        <v>315</v>
      </c>
      <c r="C60" s="68" t="s">
        <v>316</v>
      </c>
      <c r="D60" s="67" t="s">
        <v>340</v>
      </c>
      <c r="E60" s="67" t="s">
        <v>341</v>
      </c>
      <c r="F60" s="67" t="s">
        <v>342</v>
      </c>
      <c r="G60" s="81" t="s">
        <v>317</v>
      </c>
    </row>
    <row r="61" spans="1:14" ht="108" x14ac:dyDescent="0.2">
      <c r="A61" s="27" t="s">
        <v>36</v>
      </c>
      <c r="B61" s="18" t="s">
        <v>715</v>
      </c>
      <c r="C61" s="18" t="s">
        <v>716</v>
      </c>
      <c r="D61" s="92"/>
      <c r="E61" s="92" t="s">
        <v>331</v>
      </c>
      <c r="F61" s="37"/>
      <c r="G61" s="198" t="s">
        <v>636</v>
      </c>
      <c r="J61" s="58">
        <f t="shared" si="0"/>
        <v>4</v>
      </c>
      <c r="K61" s="29" t="s">
        <v>721</v>
      </c>
      <c r="L61" s="30" t="s">
        <v>722</v>
      </c>
      <c r="M61" s="31" t="s">
        <v>2</v>
      </c>
      <c r="N61" s="32" t="s">
        <v>331</v>
      </c>
    </row>
    <row r="62" spans="1:14" ht="48" x14ac:dyDescent="0.2">
      <c r="A62" s="17" t="s">
        <v>37</v>
      </c>
      <c r="B62" s="18" t="s">
        <v>717</v>
      </c>
      <c r="C62" s="18" t="s">
        <v>718</v>
      </c>
      <c r="D62" s="92"/>
      <c r="E62" s="92" t="s">
        <v>331</v>
      </c>
      <c r="F62" s="37"/>
      <c r="G62" s="198"/>
      <c r="J62" s="58">
        <f t="shared" si="0"/>
        <v>4</v>
      </c>
      <c r="K62" s="29" t="s">
        <v>332</v>
      </c>
      <c r="L62" s="30" t="s">
        <v>723</v>
      </c>
      <c r="M62" s="31" t="s">
        <v>2</v>
      </c>
      <c r="N62" s="32" t="s">
        <v>331</v>
      </c>
    </row>
    <row r="63" spans="1:14" ht="36" x14ac:dyDescent="0.2">
      <c r="A63" s="17" t="s">
        <v>38</v>
      </c>
      <c r="B63" s="18" t="s">
        <v>719</v>
      </c>
      <c r="C63" s="18" t="s">
        <v>720</v>
      </c>
      <c r="D63" s="92"/>
      <c r="E63" s="92" t="s">
        <v>331</v>
      </c>
      <c r="F63" s="37"/>
      <c r="G63" s="198"/>
      <c r="J63" s="58">
        <f t="shared" si="0"/>
        <v>4</v>
      </c>
      <c r="K63" s="29" t="s">
        <v>539</v>
      </c>
      <c r="L63" s="30" t="s">
        <v>540</v>
      </c>
      <c r="M63" s="31" t="s">
        <v>2</v>
      </c>
      <c r="N63" s="32" t="s">
        <v>331</v>
      </c>
    </row>
    <row r="64" spans="1:14" ht="30" customHeight="1" x14ac:dyDescent="0.25">
      <c r="A64" s="201" t="s">
        <v>576</v>
      </c>
      <c r="B64" s="201"/>
      <c r="C64" s="201"/>
      <c r="D64" s="201"/>
      <c r="E64" s="201"/>
      <c r="F64" s="201"/>
      <c r="G64" s="201"/>
    </row>
    <row r="65" spans="1:14" ht="24" x14ac:dyDescent="0.2">
      <c r="A65" s="69"/>
      <c r="B65" s="68" t="s">
        <v>315</v>
      </c>
      <c r="C65" s="68" t="s">
        <v>316</v>
      </c>
      <c r="D65" s="67" t="s">
        <v>340</v>
      </c>
      <c r="E65" s="67" t="s">
        <v>341</v>
      </c>
      <c r="F65" s="67" t="s">
        <v>342</v>
      </c>
      <c r="G65" s="81" t="s">
        <v>317</v>
      </c>
    </row>
    <row r="66" spans="1:14" ht="60" x14ac:dyDescent="0.2">
      <c r="A66" s="212" t="s">
        <v>42</v>
      </c>
      <c r="B66" s="215" t="s">
        <v>724</v>
      </c>
      <c r="C66" s="28" t="s">
        <v>727</v>
      </c>
      <c r="D66" s="209"/>
      <c r="E66" s="218" t="s">
        <v>331</v>
      </c>
      <c r="F66" s="221"/>
      <c r="G66" s="198" t="s">
        <v>732</v>
      </c>
      <c r="J66" s="58">
        <f t="shared" ref="J66:J87" si="1">_xlfn.SWITCH(E66,K66,1,L66,2,M66,3,N66,4)</f>
        <v>4</v>
      </c>
      <c r="K66" s="29" t="s">
        <v>733</v>
      </c>
      <c r="L66" s="30" t="s">
        <v>734</v>
      </c>
      <c r="M66" s="31" t="s">
        <v>735</v>
      </c>
      <c r="N66" s="32" t="s">
        <v>331</v>
      </c>
    </row>
    <row r="67" spans="1:14" ht="36" x14ac:dyDescent="0.2">
      <c r="A67" s="213"/>
      <c r="B67" s="216"/>
      <c r="C67" s="65" t="s">
        <v>81</v>
      </c>
      <c r="D67" s="210"/>
      <c r="E67" s="219"/>
      <c r="F67" s="222"/>
      <c r="G67" s="198"/>
      <c r="K67" s="58"/>
      <c r="L67" s="58"/>
      <c r="M67" s="58"/>
      <c r="N67" s="58"/>
    </row>
    <row r="68" spans="1:14" ht="24" x14ac:dyDescent="0.2">
      <c r="A68" s="213"/>
      <c r="B68" s="216"/>
      <c r="C68" s="65" t="s">
        <v>728</v>
      </c>
      <c r="D68" s="210"/>
      <c r="E68" s="219"/>
      <c r="F68" s="222"/>
      <c r="G68" s="198"/>
      <c r="K68" s="58"/>
      <c r="L68" s="58"/>
      <c r="M68" s="58"/>
      <c r="N68" s="58"/>
    </row>
    <row r="69" spans="1:14" ht="36" x14ac:dyDescent="0.2">
      <c r="A69" s="213"/>
      <c r="B69" s="216"/>
      <c r="C69" s="65" t="s">
        <v>729</v>
      </c>
      <c r="D69" s="210"/>
      <c r="E69" s="219"/>
      <c r="F69" s="222"/>
      <c r="G69" s="198"/>
      <c r="K69" s="58"/>
      <c r="L69" s="58"/>
      <c r="M69" s="58"/>
      <c r="N69" s="58"/>
    </row>
    <row r="70" spans="1:14" ht="36" x14ac:dyDescent="0.2">
      <c r="A70" s="213"/>
      <c r="B70" s="216"/>
      <c r="C70" s="65" t="s">
        <v>730</v>
      </c>
      <c r="D70" s="210"/>
      <c r="E70" s="219"/>
      <c r="F70" s="222"/>
      <c r="G70" s="198"/>
      <c r="K70" s="58"/>
      <c r="L70" s="58"/>
      <c r="M70" s="58"/>
      <c r="N70" s="58"/>
    </row>
    <row r="71" spans="1:14" ht="36" x14ac:dyDescent="0.2">
      <c r="A71" s="214"/>
      <c r="B71" s="217"/>
      <c r="C71" s="77" t="s">
        <v>731</v>
      </c>
      <c r="D71" s="211"/>
      <c r="E71" s="220"/>
      <c r="F71" s="223"/>
      <c r="G71" s="198"/>
      <c r="K71" s="58"/>
      <c r="L71" s="58"/>
      <c r="M71" s="58"/>
      <c r="N71" s="58"/>
    </row>
    <row r="72" spans="1:14" ht="60" x14ac:dyDescent="0.2">
      <c r="A72" s="17" t="s">
        <v>43</v>
      </c>
      <c r="B72" s="18" t="s">
        <v>725</v>
      </c>
      <c r="C72" s="18" t="s">
        <v>726</v>
      </c>
      <c r="D72" s="92"/>
      <c r="E72" s="92" t="s">
        <v>331</v>
      </c>
      <c r="F72" s="37"/>
      <c r="G72" s="198"/>
      <c r="J72" s="58">
        <f t="shared" si="1"/>
        <v>4</v>
      </c>
      <c r="K72" s="29" t="s">
        <v>332</v>
      </c>
      <c r="L72" s="30" t="s">
        <v>710</v>
      </c>
      <c r="M72" s="31" t="s">
        <v>2</v>
      </c>
      <c r="N72" s="32" t="s">
        <v>331</v>
      </c>
    </row>
    <row r="73" spans="1:14" ht="30" customHeight="1" x14ac:dyDescent="0.25">
      <c r="A73" s="201" t="s">
        <v>736</v>
      </c>
      <c r="B73" s="201"/>
      <c r="C73" s="201"/>
      <c r="D73" s="201"/>
      <c r="E73" s="201"/>
      <c r="F73" s="201"/>
      <c r="G73" s="201"/>
    </row>
    <row r="74" spans="1:14" ht="24" x14ac:dyDescent="0.2">
      <c r="A74" s="69"/>
      <c r="B74" s="68" t="s">
        <v>315</v>
      </c>
      <c r="C74" s="68" t="s">
        <v>316</v>
      </c>
      <c r="D74" s="67" t="s">
        <v>340</v>
      </c>
      <c r="E74" s="67" t="s">
        <v>341</v>
      </c>
      <c r="F74" s="67" t="s">
        <v>342</v>
      </c>
      <c r="G74" s="81" t="s">
        <v>317</v>
      </c>
    </row>
    <row r="75" spans="1:14" ht="96" x14ac:dyDescent="0.2">
      <c r="A75" s="27" t="s">
        <v>46</v>
      </c>
      <c r="B75" s="18" t="s">
        <v>585</v>
      </c>
      <c r="C75" s="18" t="s">
        <v>737</v>
      </c>
      <c r="D75" s="92"/>
      <c r="E75" s="92" t="s">
        <v>331</v>
      </c>
      <c r="F75" s="37"/>
      <c r="G75" s="92" t="s">
        <v>740</v>
      </c>
      <c r="J75" s="58">
        <f t="shared" si="1"/>
        <v>4</v>
      </c>
      <c r="K75" s="29" t="s">
        <v>742</v>
      </c>
      <c r="L75" s="30" t="s">
        <v>743</v>
      </c>
      <c r="M75" s="31" t="s">
        <v>2</v>
      </c>
      <c r="N75" s="32" t="s">
        <v>331</v>
      </c>
    </row>
    <row r="76" spans="1:14" ht="60" x14ac:dyDescent="0.2">
      <c r="A76" s="27" t="s">
        <v>47</v>
      </c>
      <c r="B76" s="18" t="s">
        <v>738</v>
      </c>
      <c r="C76" s="18" t="s">
        <v>739</v>
      </c>
      <c r="D76" s="92"/>
      <c r="E76" s="92" t="s">
        <v>331</v>
      </c>
      <c r="F76" s="37"/>
      <c r="G76" s="92" t="s">
        <v>741</v>
      </c>
      <c r="J76" s="58">
        <f t="shared" si="1"/>
        <v>4</v>
      </c>
      <c r="K76" s="29" t="s">
        <v>744</v>
      </c>
      <c r="L76" s="30" t="s">
        <v>745</v>
      </c>
      <c r="M76" s="31" t="s">
        <v>2</v>
      </c>
      <c r="N76" s="32" t="s">
        <v>331</v>
      </c>
    </row>
    <row r="78" spans="1:14" ht="18" x14ac:dyDescent="0.2">
      <c r="A78" s="200" t="s">
        <v>746</v>
      </c>
      <c r="B78" s="200"/>
      <c r="C78" s="200"/>
      <c r="D78" s="200"/>
      <c r="E78" s="200"/>
      <c r="F78" s="200"/>
      <c r="G78" s="200"/>
    </row>
    <row r="79" spans="1:14" ht="30" customHeight="1" x14ac:dyDescent="0.25">
      <c r="A79" s="197" t="s">
        <v>747</v>
      </c>
      <c r="B79" s="197"/>
      <c r="C79" s="197"/>
      <c r="D79" s="197"/>
      <c r="E79" s="197"/>
      <c r="F79" s="197"/>
      <c r="G79" s="197"/>
    </row>
    <row r="80" spans="1:14" ht="24" x14ac:dyDescent="0.2">
      <c r="A80" s="69"/>
      <c r="B80" s="68" t="s">
        <v>315</v>
      </c>
      <c r="C80" s="68" t="s">
        <v>316</v>
      </c>
      <c r="D80" s="67" t="s">
        <v>340</v>
      </c>
      <c r="E80" s="67" t="s">
        <v>341</v>
      </c>
      <c r="F80" s="67" t="s">
        <v>342</v>
      </c>
      <c r="G80" s="81" t="s">
        <v>317</v>
      </c>
    </row>
    <row r="81" spans="1:14" ht="96" x14ac:dyDescent="0.2">
      <c r="A81" s="17" t="s">
        <v>11</v>
      </c>
      <c r="B81" s="18" t="s">
        <v>748</v>
      </c>
      <c r="C81" s="18" t="s">
        <v>749</v>
      </c>
      <c r="D81" s="92"/>
      <c r="E81" s="92" t="s">
        <v>331</v>
      </c>
      <c r="F81" s="37"/>
      <c r="G81" s="90" t="s">
        <v>770</v>
      </c>
      <c r="J81" s="58">
        <f t="shared" si="1"/>
        <v>4</v>
      </c>
      <c r="K81" s="29" t="s">
        <v>762</v>
      </c>
      <c r="L81" s="30" t="s">
        <v>763</v>
      </c>
      <c r="M81" s="31" t="s">
        <v>764</v>
      </c>
      <c r="N81" s="32" t="s">
        <v>331</v>
      </c>
    </row>
    <row r="82" spans="1:14" ht="84" x14ac:dyDescent="0.2">
      <c r="A82" s="17" t="s">
        <v>12</v>
      </c>
      <c r="B82" s="18" t="s">
        <v>750</v>
      </c>
      <c r="C82" s="18" t="s">
        <v>751</v>
      </c>
      <c r="D82" s="92"/>
      <c r="E82" s="92" t="s">
        <v>331</v>
      </c>
      <c r="F82" s="37"/>
      <c r="G82" s="90"/>
      <c r="J82" s="58">
        <f t="shared" si="1"/>
        <v>4</v>
      </c>
      <c r="K82" s="29" t="s">
        <v>765</v>
      </c>
      <c r="L82" s="30" t="s">
        <v>766</v>
      </c>
      <c r="M82" s="31" t="s">
        <v>447</v>
      </c>
      <c r="N82" s="32" t="s">
        <v>331</v>
      </c>
    </row>
    <row r="83" spans="1:14" ht="60" x14ac:dyDescent="0.2">
      <c r="A83" s="17" t="s">
        <v>13</v>
      </c>
      <c r="B83" s="18" t="s">
        <v>752</v>
      </c>
      <c r="C83" s="18" t="s">
        <v>753</v>
      </c>
      <c r="D83" s="92"/>
      <c r="E83" s="92" t="s">
        <v>331</v>
      </c>
      <c r="F83" s="37"/>
      <c r="G83" s="90"/>
      <c r="J83" s="58">
        <f t="shared" si="1"/>
        <v>4</v>
      </c>
      <c r="K83" s="29" t="s">
        <v>332</v>
      </c>
      <c r="L83" s="30" t="s">
        <v>766</v>
      </c>
      <c r="M83" s="31" t="s">
        <v>447</v>
      </c>
      <c r="N83" s="32" t="s">
        <v>331</v>
      </c>
    </row>
    <row r="84" spans="1:14" ht="36" x14ac:dyDescent="0.2">
      <c r="A84" s="17" t="s">
        <v>14</v>
      </c>
      <c r="B84" s="18" t="s">
        <v>754</v>
      </c>
      <c r="C84" s="18" t="s">
        <v>755</v>
      </c>
      <c r="D84" s="92"/>
      <c r="E84" s="92" t="s">
        <v>331</v>
      </c>
      <c r="F84" s="37"/>
      <c r="G84" s="90"/>
      <c r="J84" s="58">
        <f t="shared" si="1"/>
        <v>4</v>
      </c>
      <c r="K84" s="29" t="s">
        <v>767</v>
      </c>
      <c r="L84" s="30" t="s">
        <v>768</v>
      </c>
      <c r="M84" s="31" t="s">
        <v>769</v>
      </c>
      <c r="N84" s="32" t="s">
        <v>331</v>
      </c>
    </row>
    <row r="85" spans="1:14" ht="108" x14ac:dyDescent="0.2">
      <c r="A85" s="17" t="s">
        <v>15</v>
      </c>
      <c r="B85" s="18" t="s">
        <v>756</v>
      </c>
      <c r="C85" s="18" t="s">
        <v>757</v>
      </c>
      <c r="D85" s="92"/>
      <c r="E85" s="92" t="s">
        <v>331</v>
      </c>
      <c r="F85" s="37"/>
      <c r="G85" s="90"/>
      <c r="J85" s="58">
        <f t="shared" si="1"/>
        <v>4</v>
      </c>
      <c r="K85" s="29" t="s">
        <v>332</v>
      </c>
      <c r="L85" s="30" t="s">
        <v>766</v>
      </c>
      <c r="M85" s="31" t="s">
        <v>447</v>
      </c>
      <c r="N85" s="32" t="s">
        <v>331</v>
      </c>
    </row>
    <row r="86" spans="1:14" ht="60" x14ac:dyDescent="0.2">
      <c r="A86" s="17" t="s">
        <v>16</v>
      </c>
      <c r="B86" s="18" t="s">
        <v>758</v>
      </c>
      <c r="C86" s="18" t="s">
        <v>759</v>
      </c>
      <c r="D86" s="92"/>
      <c r="E86" s="92" t="s">
        <v>331</v>
      </c>
      <c r="F86" s="37"/>
      <c r="G86" s="90"/>
      <c r="J86" s="58">
        <f t="shared" si="1"/>
        <v>4</v>
      </c>
      <c r="K86" s="29" t="s">
        <v>332</v>
      </c>
      <c r="L86" s="30" t="s">
        <v>677</v>
      </c>
      <c r="M86" s="31" t="s">
        <v>447</v>
      </c>
      <c r="N86" s="32" t="s">
        <v>331</v>
      </c>
    </row>
    <row r="87" spans="1:14" ht="48" x14ac:dyDescent="0.2">
      <c r="A87" s="17" t="s">
        <v>74</v>
      </c>
      <c r="B87" s="18" t="s">
        <v>760</v>
      </c>
      <c r="C87" s="18" t="s">
        <v>761</v>
      </c>
      <c r="D87" s="92"/>
      <c r="E87" s="92" t="s">
        <v>331</v>
      </c>
      <c r="F87" s="37"/>
      <c r="G87" s="90"/>
      <c r="J87" s="58">
        <f t="shared" si="1"/>
        <v>4</v>
      </c>
      <c r="K87" s="29" t="s">
        <v>332</v>
      </c>
      <c r="L87" s="30" t="s">
        <v>677</v>
      </c>
      <c r="M87" s="31" t="s">
        <v>447</v>
      </c>
      <c r="N87" s="32" t="s">
        <v>331</v>
      </c>
    </row>
    <row r="88" spans="1:14" ht="30" customHeight="1" x14ac:dyDescent="0.25">
      <c r="A88" s="197" t="s">
        <v>781</v>
      </c>
      <c r="B88" s="197"/>
      <c r="C88" s="197"/>
      <c r="D88" s="197"/>
      <c r="E88" s="197"/>
      <c r="F88" s="197"/>
      <c r="G88" s="197"/>
    </row>
    <row r="89" spans="1:14" ht="24" x14ac:dyDescent="0.2">
      <c r="A89" s="69"/>
      <c r="B89" s="68" t="s">
        <v>315</v>
      </c>
      <c r="C89" s="68" t="s">
        <v>316</v>
      </c>
      <c r="D89" s="67" t="s">
        <v>340</v>
      </c>
      <c r="E89" s="67" t="s">
        <v>341</v>
      </c>
      <c r="F89" s="67" t="s">
        <v>342</v>
      </c>
      <c r="G89" s="81" t="s">
        <v>317</v>
      </c>
    </row>
    <row r="90" spans="1:14" ht="96" x14ac:dyDescent="0.2">
      <c r="A90" s="17" t="s">
        <v>17</v>
      </c>
      <c r="B90" s="18" t="s">
        <v>748</v>
      </c>
      <c r="C90" s="18" t="s">
        <v>749</v>
      </c>
      <c r="D90" s="92"/>
      <c r="E90" s="92" t="s">
        <v>331</v>
      </c>
      <c r="F90" s="37"/>
      <c r="G90" s="90" t="s">
        <v>770</v>
      </c>
      <c r="J90" s="58">
        <f t="shared" ref="J90:J96" si="2">_xlfn.SWITCH(E90,K90,1,L90,2,M90,3,N90,4)</f>
        <v>4</v>
      </c>
      <c r="K90" s="29" t="s">
        <v>762</v>
      </c>
      <c r="L90" s="30" t="s">
        <v>763</v>
      </c>
      <c r="M90" s="31" t="s">
        <v>764</v>
      </c>
      <c r="N90" s="32" t="s">
        <v>331</v>
      </c>
    </row>
    <row r="91" spans="1:14" ht="84" x14ac:dyDescent="0.2">
      <c r="A91" s="17" t="s">
        <v>18</v>
      </c>
      <c r="B91" s="18" t="s">
        <v>750</v>
      </c>
      <c r="C91" s="18" t="s">
        <v>751</v>
      </c>
      <c r="D91" s="92"/>
      <c r="E91" s="92" t="s">
        <v>331</v>
      </c>
      <c r="F91" s="37"/>
      <c r="G91" s="90"/>
      <c r="J91" s="58">
        <f t="shared" si="2"/>
        <v>4</v>
      </c>
      <c r="K91" s="29" t="s">
        <v>765</v>
      </c>
      <c r="L91" s="30" t="s">
        <v>766</v>
      </c>
      <c r="M91" s="31" t="s">
        <v>447</v>
      </c>
      <c r="N91" s="32" t="s">
        <v>331</v>
      </c>
    </row>
    <row r="92" spans="1:14" ht="60" x14ac:dyDescent="0.2">
      <c r="A92" s="17" t="s">
        <v>19</v>
      </c>
      <c r="B92" s="18" t="s">
        <v>752</v>
      </c>
      <c r="C92" s="18" t="s">
        <v>753</v>
      </c>
      <c r="D92" s="92"/>
      <c r="E92" s="92" t="s">
        <v>331</v>
      </c>
      <c r="F92" s="37"/>
      <c r="G92" s="90"/>
      <c r="J92" s="58">
        <f t="shared" si="2"/>
        <v>4</v>
      </c>
      <c r="K92" s="29" t="s">
        <v>332</v>
      </c>
      <c r="L92" s="30" t="s">
        <v>766</v>
      </c>
      <c r="M92" s="31" t="s">
        <v>447</v>
      </c>
      <c r="N92" s="32" t="s">
        <v>331</v>
      </c>
    </row>
    <row r="93" spans="1:14" ht="36" x14ac:dyDescent="0.2">
      <c r="A93" s="17" t="s">
        <v>20</v>
      </c>
      <c r="B93" s="18" t="s">
        <v>754</v>
      </c>
      <c r="C93" s="18" t="s">
        <v>755</v>
      </c>
      <c r="D93" s="92"/>
      <c r="E93" s="92" t="s">
        <v>331</v>
      </c>
      <c r="F93" s="37"/>
      <c r="G93" s="90"/>
      <c r="J93" s="58">
        <f t="shared" si="2"/>
        <v>4</v>
      </c>
      <c r="K93" s="29" t="s">
        <v>767</v>
      </c>
      <c r="L93" s="30" t="s">
        <v>768</v>
      </c>
      <c r="M93" s="31" t="s">
        <v>769</v>
      </c>
      <c r="N93" s="32" t="s">
        <v>331</v>
      </c>
    </row>
    <row r="94" spans="1:14" ht="108" x14ac:dyDescent="0.2">
      <c r="A94" s="17" t="s">
        <v>21</v>
      </c>
      <c r="B94" s="18" t="s">
        <v>756</v>
      </c>
      <c r="C94" s="18" t="s">
        <v>757</v>
      </c>
      <c r="D94" s="92"/>
      <c r="E94" s="92" t="s">
        <v>331</v>
      </c>
      <c r="F94" s="37"/>
      <c r="G94" s="90"/>
      <c r="J94" s="58">
        <f t="shared" si="2"/>
        <v>4</v>
      </c>
      <c r="K94" s="29" t="s">
        <v>332</v>
      </c>
      <c r="L94" s="30" t="s">
        <v>766</v>
      </c>
      <c r="M94" s="31" t="s">
        <v>447</v>
      </c>
      <c r="N94" s="32" t="s">
        <v>331</v>
      </c>
    </row>
    <row r="95" spans="1:14" ht="60" x14ac:dyDescent="0.2">
      <c r="A95" s="17" t="s">
        <v>22</v>
      </c>
      <c r="B95" s="18" t="s">
        <v>758</v>
      </c>
      <c r="C95" s="18" t="s">
        <v>759</v>
      </c>
      <c r="D95" s="92"/>
      <c r="E95" s="92" t="s">
        <v>331</v>
      </c>
      <c r="F95" s="37"/>
      <c r="G95" s="90"/>
      <c r="J95" s="58">
        <f t="shared" si="2"/>
        <v>4</v>
      </c>
      <c r="K95" s="29" t="s">
        <v>332</v>
      </c>
      <c r="L95" s="30" t="s">
        <v>677</v>
      </c>
      <c r="M95" s="31" t="s">
        <v>447</v>
      </c>
      <c r="N95" s="32" t="s">
        <v>331</v>
      </c>
    </row>
    <row r="96" spans="1:14" ht="48" x14ac:dyDescent="0.2">
      <c r="A96" s="17" t="s">
        <v>23</v>
      </c>
      <c r="B96" s="18" t="s">
        <v>760</v>
      </c>
      <c r="C96" s="18" t="s">
        <v>761</v>
      </c>
      <c r="D96" s="92"/>
      <c r="E96" s="92" t="s">
        <v>331</v>
      </c>
      <c r="F96" s="37"/>
      <c r="G96" s="90"/>
      <c r="J96" s="58">
        <f t="shared" si="2"/>
        <v>4</v>
      </c>
      <c r="K96" s="29" t="s">
        <v>332</v>
      </c>
      <c r="L96" s="30" t="s">
        <v>677</v>
      </c>
      <c r="M96" s="31" t="s">
        <v>447</v>
      </c>
      <c r="N96" s="32" t="s">
        <v>331</v>
      </c>
    </row>
    <row r="97" spans="1:14" ht="30" customHeight="1" x14ac:dyDescent="0.25">
      <c r="A97" s="197" t="s">
        <v>782</v>
      </c>
      <c r="B97" s="197"/>
      <c r="C97" s="197"/>
      <c r="D97" s="197"/>
      <c r="E97" s="197"/>
      <c r="F97" s="197"/>
      <c r="G97" s="197"/>
    </row>
    <row r="98" spans="1:14" ht="24" x14ac:dyDescent="0.2">
      <c r="A98" s="69"/>
      <c r="B98" s="68" t="s">
        <v>315</v>
      </c>
      <c r="C98" s="68" t="s">
        <v>316</v>
      </c>
      <c r="D98" s="67" t="s">
        <v>340</v>
      </c>
      <c r="E98" s="67" t="s">
        <v>341</v>
      </c>
      <c r="F98" s="67" t="s">
        <v>342</v>
      </c>
      <c r="G98" s="81" t="s">
        <v>317</v>
      </c>
    </row>
    <row r="99" spans="1:14" ht="96" x14ac:dyDescent="0.2">
      <c r="A99" s="17" t="s">
        <v>66</v>
      </c>
      <c r="B99" s="18" t="s">
        <v>748</v>
      </c>
      <c r="C99" s="18" t="s">
        <v>749</v>
      </c>
      <c r="D99" s="92"/>
      <c r="E99" s="92" t="s">
        <v>331</v>
      </c>
      <c r="F99" s="37"/>
      <c r="G99" s="90" t="s">
        <v>770</v>
      </c>
      <c r="J99" s="58">
        <f t="shared" ref="J99:J105" si="3">_xlfn.SWITCH(E99,K99,1,L99,2,M99,3,N99,4)</f>
        <v>4</v>
      </c>
      <c r="K99" s="29" t="s">
        <v>762</v>
      </c>
      <c r="L99" s="30" t="s">
        <v>763</v>
      </c>
      <c r="M99" s="31" t="s">
        <v>764</v>
      </c>
      <c r="N99" s="32" t="s">
        <v>331</v>
      </c>
    </row>
    <row r="100" spans="1:14" ht="84" x14ac:dyDescent="0.2">
      <c r="A100" s="17" t="s">
        <v>67</v>
      </c>
      <c r="B100" s="18" t="s">
        <v>750</v>
      </c>
      <c r="C100" s="18" t="s">
        <v>751</v>
      </c>
      <c r="D100" s="92"/>
      <c r="E100" s="92" t="s">
        <v>331</v>
      </c>
      <c r="F100" s="37"/>
      <c r="G100" s="90"/>
      <c r="J100" s="58">
        <f t="shared" si="3"/>
        <v>4</v>
      </c>
      <c r="K100" s="29" t="s">
        <v>765</v>
      </c>
      <c r="L100" s="30" t="s">
        <v>766</v>
      </c>
      <c r="M100" s="31" t="s">
        <v>447</v>
      </c>
      <c r="N100" s="32" t="s">
        <v>331</v>
      </c>
    </row>
    <row r="101" spans="1:14" ht="60" x14ac:dyDescent="0.2">
      <c r="A101" s="17" t="s">
        <v>783</v>
      </c>
      <c r="B101" s="18" t="s">
        <v>752</v>
      </c>
      <c r="C101" s="18" t="s">
        <v>753</v>
      </c>
      <c r="D101" s="92"/>
      <c r="E101" s="92" t="s">
        <v>331</v>
      </c>
      <c r="F101" s="37"/>
      <c r="G101" s="90"/>
      <c r="J101" s="58">
        <f t="shared" si="3"/>
        <v>4</v>
      </c>
      <c r="K101" s="29" t="s">
        <v>332</v>
      </c>
      <c r="L101" s="30" t="s">
        <v>766</v>
      </c>
      <c r="M101" s="31" t="s">
        <v>447</v>
      </c>
      <c r="N101" s="32" t="s">
        <v>331</v>
      </c>
    </row>
    <row r="102" spans="1:14" ht="36" x14ac:dyDescent="0.2">
      <c r="A102" s="17" t="s">
        <v>784</v>
      </c>
      <c r="B102" s="18" t="s">
        <v>754</v>
      </c>
      <c r="C102" s="18" t="s">
        <v>755</v>
      </c>
      <c r="D102" s="92"/>
      <c r="E102" s="92" t="s">
        <v>331</v>
      </c>
      <c r="F102" s="37"/>
      <c r="G102" s="90"/>
      <c r="J102" s="58">
        <f t="shared" si="3"/>
        <v>4</v>
      </c>
      <c r="K102" s="29" t="s">
        <v>767</v>
      </c>
      <c r="L102" s="30" t="s">
        <v>768</v>
      </c>
      <c r="M102" s="31" t="s">
        <v>769</v>
      </c>
      <c r="N102" s="32" t="s">
        <v>331</v>
      </c>
    </row>
    <row r="103" spans="1:14" ht="108" x14ac:dyDescent="0.2">
      <c r="A103" s="17" t="s">
        <v>785</v>
      </c>
      <c r="B103" s="18" t="s">
        <v>756</v>
      </c>
      <c r="C103" s="18" t="s">
        <v>757</v>
      </c>
      <c r="D103" s="92"/>
      <c r="E103" s="92" t="s">
        <v>331</v>
      </c>
      <c r="F103" s="37"/>
      <c r="G103" s="90"/>
      <c r="J103" s="58">
        <f t="shared" si="3"/>
        <v>4</v>
      </c>
      <c r="K103" s="29" t="s">
        <v>332</v>
      </c>
      <c r="L103" s="30" t="s">
        <v>766</v>
      </c>
      <c r="M103" s="31" t="s">
        <v>447</v>
      </c>
      <c r="N103" s="32" t="s">
        <v>331</v>
      </c>
    </row>
    <row r="104" spans="1:14" ht="60" x14ac:dyDescent="0.2">
      <c r="A104" s="17" t="s">
        <v>786</v>
      </c>
      <c r="B104" s="18" t="s">
        <v>758</v>
      </c>
      <c r="C104" s="18" t="s">
        <v>759</v>
      </c>
      <c r="D104" s="92"/>
      <c r="E104" s="92" t="s">
        <v>331</v>
      </c>
      <c r="F104" s="37"/>
      <c r="G104" s="90"/>
      <c r="J104" s="58">
        <f t="shared" si="3"/>
        <v>4</v>
      </c>
      <c r="K104" s="29" t="s">
        <v>332</v>
      </c>
      <c r="L104" s="30" t="s">
        <v>677</v>
      </c>
      <c r="M104" s="31" t="s">
        <v>447</v>
      </c>
      <c r="N104" s="32" t="s">
        <v>331</v>
      </c>
    </row>
    <row r="105" spans="1:14" ht="48" x14ac:dyDescent="0.2">
      <c r="A105" s="17" t="s">
        <v>787</v>
      </c>
      <c r="B105" s="18" t="s">
        <v>760</v>
      </c>
      <c r="C105" s="18" t="s">
        <v>761</v>
      </c>
      <c r="D105" s="92"/>
      <c r="E105" s="92" t="s">
        <v>331</v>
      </c>
      <c r="F105" s="37"/>
      <c r="G105" s="90"/>
      <c r="J105" s="58">
        <f t="shared" si="3"/>
        <v>4</v>
      </c>
      <c r="K105" s="29" t="s">
        <v>332</v>
      </c>
      <c r="L105" s="30" t="s">
        <v>677</v>
      </c>
      <c r="M105" s="31" t="s">
        <v>447</v>
      </c>
      <c r="N105" s="32" t="s">
        <v>331</v>
      </c>
    </row>
  </sheetData>
  <sheetProtection algorithmName="SHA-512" hashValue="zQtQiCDsC/Rg29XFJTB8H113xmFk32lF8ioOUvNfmguKhjQ6ol63lPliXCZxrVjtxCBBmwDZOJxmUUseTymq6Q==" saltValue="t5dr0y3ePZutydQg53vBpQ==" spinCount="100000" sheet="1" objects="1" scenarios="1"/>
  <mergeCells count="39">
    <mergeCell ref="F66:F71"/>
    <mergeCell ref="A73:G73"/>
    <mergeCell ref="A78:G78"/>
    <mergeCell ref="A79:G79"/>
    <mergeCell ref="A59:G59"/>
    <mergeCell ref="G61:G63"/>
    <mergeCell ref="A64:G64"/>
    <mergeCell ref="G66:G72"/>
    <mergeCell ref="A66:A71"/>
    <mergeCell ref="B66:B71"/>
    <mergeCell ref="D66:D71"/>
    <mergeCell ref="E66:E71"/>
    <mergeCell ref="A37:G37"/>
    <mergeCell ref="G39:G42"/>
    <mergeCell ref="A43:G43"/>
    <mergeCell ref="A49:G49"/>
    <mergeCell ref="A57:G57"/>
    <mergeCell ref="G51:G56"/>
    <mergeCell ref="A26:G26"/>
    <mergeCell ref="G28:G29"/>
    <mergeCell ref="A30:G30"/>
    <mergeCell ref="A31:G31"/>
    <mergeCell ref="A32:G32"/>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s>
  <conditionalFormatting sqref="F6:F9 F12:F15 F20:F21 F24:F25 F28:F29 F34:F36 F39:F42 F45:F48 F51:F56 F61:F63 F66:F70 F72 F75:F76 F81:F87">
    <cfRule type="expression" dxfId="26" priority="7">
      <formula>$J6=3</formula>
    </cfRule>
    <cfRule type="expression" dxfId="25" priority="8">
      <formula>$J6=2</formula>
    </cfRule>
    <cfRule type="expression" dxfId="24" priority="9">
      <formula>$J6=1</formula>
    </cfRule>
  </conditionalFormatting>
  <conditionalFormatting sqref="F90:F96">
    <cfRule type="expression" dxfId="23" priority="4">
      <formula>$J90=3</formula>
    </cfRule>
    <cfRule type="expression" dxfId="22" priority="5">
      <formula>$J90=2</formula>
    </cfRule>
    <cfRule type="expression" dxfId="21" priority="6">
      <formula>$J90=1</formula>
    </cfRule>
  </conditionalFormatting>
  <conditionalFormatting sqref="F99:F105">
    <cfRule type="expression" dxfId="20" priority="1">
      <formula>$J99=3</formula>
    </cfRule>
    <cfRule type="expression" dxfId="19" priority="2">
      <formula>$J99=2</formula>
    </cfRule>
    <cfRule type="expression" dxfId="18" priority="3">
      <formula>$J99=1</formula>
    </cfRule>
  </conditionalFormatting>
  <dataValidations count="45">
    <dataValidation type="list" allowBlank="1" showInputMessage="1" showErrorMessage="1" sqref="E87 E96 E105" xr:uid="{4B8F7FA5-3508-406B-B152-C4470F1BD598}">
      <formula1>$K$87:$N$87</formula1>
    </dataValidation>
    <dataValidation type="list" allowBlank="1" showInputMessage="1" showErrorMessage="1" sqref="E86 E95 E104" xr:uid="{5544C057-F27E-46FE-8195-DECDBB3A33DD}">
      <formula1>$K$86:$N$86</formula1>
    </dataValidation>
    <dataValidation type="list" allowBlank="1" showInputMessage="1" showErrorMessage="1" sqref="E85 E94 E103" xr:uid="{2264C382-148E-491D-8CF7-95573AC75AFC}">
      <formula1>$K$85:$N$85</formula1>
    </dataValidation>
    <dataValidation type="list" allowBlank="1" showInputMessage="1" showErrorMessage="1" sqref="E84 E93 E102" xr:uid="{798B7F41-F270-43FF-B21F-15AAF4718EDA}">
      <formula1>$K$84:$N$84</formula1>
    </dataValidation>
    <dataValidation type="list" allowBlank="1" showInputMessage="1" showErrorMessage="1" sqref="E83 E92 E101" xr:uid="{B27D4036-4891-4FB3-A904-02ACF7A9C583}">
      <formula1>$K$83:$N$83</formula1>
    </dataValidation>
    <dataValidation type="list" allowBlank="1" showInputMessage="1" showErrorMessage="1" sqref="E82 E91 E100" xr:uid="{11F4D437-9744-4066-B54C-2816373ED822}">
      <formula1>$K$82:$N$82</formula1>
    </dataValidation>
    <dataValidation type="list" allowBlank="1" showInputMessage="1" showErrorMessage="1" sqref="E81 E90 E99" xr:uid="{83647F6D-D115-450B-A563-523ECB59C9E2}">
      <formula1>$K$81:$N$81</formula1>
    </dataValidation>
    <dataValidation type="list" allowBlank="1" showInputMessage="1" showErrorMessage="1" sqref="E76" xr:uid="{B589439D-9ED8-499E-A633-4606E9EE58B4}">
      <formula1>$K$76:$N$76</formula1>
    </dataValidation>
    <dataValidation type="list" allowBlank="1" showInputMessage="1" showErrorMessage="1" sqref="E75" xr:uid="{0C512A5A-17F6-4B3A-8058-AB93933B5320}">
      <formula1>$K$75:$N$75</formula1>
    </dataValidation>
    <dataValidation type="list" allowBlank="1" showInputMessage="1" showErrorMessage="1" sqref="E72" xr:uid="{83E08E7A-D173-4AC3-AB18-F4A7BBC116BC}">
      <formula1>$K$72:$N$72</formula1>
    </dataValidation>
    <dataValidation type="list" allowBlank="1" showInputMessage="1" showErrorMessage="1" sqref="E66:E70" xr:uid="{E11ACF3D-275F-40CD-BD8F-604F2C4F876A}">
      <formula1>$K$66:$N$66</formula1>
    </dataValidation>
    <dataValidation type="list" allowBlank="1" showInputMessage="1" showErrorMessage="1" sqref="E63" xr:uid="{F6BD1C4F-03F2-4538-9310-EB4EC896DC81}">
      <formula1>$K$63:$N$63</formula1>
    </dataValidation>
    <dataValidation type="list" allowBlank="1" showInputMessage="1" showErrorMessage="1" sqref="E62" xr:uid="{44C544AD-54B2-40F3-B1B3-ADA79696F63F}">
      <formula1>$K$62:$N$62</formula1>
    </dataValidation>
    <dataValidation type="list" allowBlank="1" showInputMessage="1" showErrorMessage="1" sqref="E61" xr:uid="{F743624B-1629-4336-A401-F2404A26E7A9}">
      <formula1>$K$61:$N$61</formula1>
    </dataValidation>
    <dataValidation type="list" allowBlank="1" showInputMessage="1" showErrorMessage="1" sqref="E56" xr:uid="{4CB9D59C-A57B-4E1A-8938-8732DF139A93}">
      <formula1>$K$56:$N$56</formula1>
    </dataValidation>
    <dataValidation type="list" allowBlank="1" showInputMessage="1" showErrorMessage="1" sqref="E55" xr:uid="{00EAD275-AF59-4BE7-AC60-BFAA21FC9B1E}">
      <formula1>$K$55:$N$55</formula1>
    </dataValidation>
    <dataValidation type="list" allowBlank="1" showInputMessage="1" showErrorMessage="1" sqref="E54" xr:uid="{EE2ACE08-B491-4C94-B469-38ED75876DB7}">
      <formula1>$K$54:$N$54</formula1>
    </dataValidation>
    <dataValidation type="list" allowBlank="1" showInputMessage="1" showErrorMessage="1" sqref="E53" xr:uid="{89959C39-49DD-41E2-8A79-54E8089EEFD7}">
      <formula1>$K$53:$N$53</formula1>
    </dataValidation>
    <dataValidation type="list" allowBlank="1" showInputMessage="1" showErrorMessage="1" sqref="E52" xr:uid="{E72EBC94-3D2F-4885-8C85-CBBD05727F28}">
      <formula1>$K$52:$N$52</formula1>
    </dataValidation>
    <dataValidation type="list" allowBlank="1" showInputMessage="1" showErrorMessage="1" sqref="E51" xr:uid="{864A5083-B009-4DC3-9470-D586D14963B5}">
      <formula1>$K$51:$N$51</formula1>
    </dataValidation>
    <dataValidation type="list" allowBlank="1" showInputMessage="1" showErrorMessage="1" sqref="E48" xr:uid="{469634D9-3BAA-44DD-83AD-30F5AEF82351}">
      <formula1>$K$48:$N$48</formula1>
    </dataValidation>
    <dataValidation type="list" allowBlank="1" showInputMessage="1" showErrorMessage="1" sqref="E47" xr:uid="{D918B20A-2C24-4BE3-9FA4-17E52A2876FE}">
      <formula1>$K$47:$N$47</formula1>
    </dataValidation>
    <dataValidation type="list" allowBlank="1" showInputMessage="1" showErrorMessage="1" sqref="E46" xr:uid="{62C10084-EE2C-4564-93B6-F553966C4529}">
      <formula1>$K$46:$N$46</formula1>
    </dataValidation>
    <dataValidation type="list" allowBlank="1" showInputMessage="1" showErrorMessage="1" sqref="E45" xr:uid="{DC956378-4B61-4DC4-8713-B094E93BBAB7}">
      <formula1>$K$45:$N$45</formula1>
    </dataValidation>
    <dataValidation type="list" allowBlank="1" showInputMessage="1" showErrorMessage="1" sqref="E42" xr:uid="{4F8832F4-CFE1-49D3-8348-B221FFC17835}">
      <formula1>$K$42:$N$42</formula1>
    </dataValidation>
    <dataValidation type="list" allowBlank="1" showInputMessage="1" showErrorMessage="1" sqref="E41" xr:uid="{18096384-4183-44D1-B3BA-0C3E59CA53D7}">
      <formula1>$K$41:$N$41</formula1>
    </dataValidation>
    <dataValidation type="list" allowBlank="1" showInputMessage="1" showErrorMessage="1" sqref="E40" xr:uid="{BB56C9FB-81C1-4495-8B98-4F564E3FE249}">
      <formula1>$K$40:$N$40</formula1>
    </dataValidation>
    <dataValidation type="list" allowBlank="1" showInputMessage="1" showErrorMessage="1" sqref="E39" xr:uid="{C61E57C4-754C-4CCA-9A11-1D28B7F80675}">
      <formula1>$K$39:$N$39</formula1>
    </dataValidation>
    <dataValidation type="list" allowBlank="1" showInputMessage="1" showErrorMessage="1" sqref="E36" xr:uid="{B655CBAB-680B-4B3F-97AF-B62399227721}">
      <formula1>$K$36:$N$36</formula1>
    </dataValidation>
    <dataValidation type="list" allowBlank="1" showInputMessage="1" showErrorMessage="1" sqref="E35" xr:uid="{4F9A7A82-B8FC-4E10-A9D3-788D2AEC59BD}">
      <formula1>$K$35:$N$35</formula1>
    </dataValidation>
    <dataValidation type="list" allowBlank="1" showInputMessage="1" showErrorMessage="1" sqref="E34" xr:uid="{432FD747-412A-465B-B8F9-AD0BE7405BDB}">
      <formula1>$K$34:$N$34</formula1>
    </dataValidation>
    <dataValidation type="list" allowBlank="1" showInputMessage="1" showErrorMessage="1" sqref="E29" xr:uid="{C7230661-0741-4567-A28E-C535D4BF6DF4}">
      <formula1>$K$29:$N$29</formula1>
    </dataValidation>
    <dataValidation type="list" allowBlank="1" showInputMessage="1" showErrorMessage="1" sqref="E28" xr:uid="{9997624E-FB52-421A-98E7-C3C4D19E8371}">
      <formula1>$K$28:$N$28</formula1>
    </dataValidation>
    <dataValidation type="list" allowBlank="1" showInputMessage="1" showErrorMessage="1" sqref="E25" xr:uid="{2E492DAC-97BC-4554-9ED5-CB06B98BE29A}">
      <formula1>$K$25:$N$25</formula1>
    </dataValidation>
    <dataValidation type="list" allowBlank="1" showInputMessage="1" showErrorMessage="1" sqref="E24" xr:uid="{2F01F036-B1B0-4160-A4FA-D5C5FEC09101}">
      <formula1>$K$24:$N$24</formula1>
    </dataValidation>
    <dataValidation type="list" allowBlank="1" showInputMessage="1" showErrorMessage="1" sqref="E21" xr:uid="{347A62DA-38AB-4CF4-985C-875A14E2ED9F}">
      <formula1>$K$21:$N$21</formula1>
    </dataValidation>
    <dataValidation type="list" allowBlank="1" showInputMessage="1" showErrorMessage="1" sqref="E20" xr:uid="{D57A7FA0-7718-40FC-965F-353C8DC6E6DF}">
      <formula1>$K$20:$N$20</formula1>
    </dataValidation>
    <dataValidation type="list" allowBlank="1" showInputMessage="1" showErrorMessage="1" sqref="E15" xr:uid="{31EA4DE9-9058-4AF4-8D79-523A86E531B0}">
      <formula1>$K$15:$N$15</formula1>
    </dataValidation>
    <dataValidation type="list" allowBlank="1" showInputMessage="1" showErrorMessage="1" sqref="E14" xr:uid="{4E32F2DB-3D07-4690-B1EC-DC02320DD76D}">
      <formula1>$K$14:$N$14</formula1>
    </dataValidation>
    <dataValidation type="list" allowBlank="1" showInputMessage="1" showErrorMessage="1" sqref="E13" xr:uid="{7F30AC8A-7A9C-48F1-ADC2-2D786EFDFFA9}">
      <formula1>$K$13:$N$13</formula1>
    </dataValidation>
    <dataValidation type="list" allowBlank="1" showInputMessage="1" showErrorMessage="1" sqref="E12" xr:uid="{780E7F09-2AC4-4ABA-B4D3-79F7740E5425}">
      <formula1>$K$12:$N$12</formula1>
    </dataValidation>
    <dataValidation type="list" allowBlank="1" showInputMessage="1" showErrorMessage="1" sqref="E9" xr:uid="{6E2F8EDD-FF9E-48B1-B8A8-253DE3EA2C6E}">
      <formula1>$K$9:$N$9</formula1>
    </dataValidation>
    <dataValidation type="list" allowBlank="1" showInputMessage="1" showErrorMessage="1" sqref="E8" xr:uid="{9B3D7B92-EF14-4DC1-930D-E99BCE32764D}">
      <formula1>$K$8:$N$8</formula1>
    </dataValidation>
    <dataValidation type="list" allowBlank="1" showInputMessage="1" showErrorMessage="1" sqref="E7" xr:uid="{0B434C15-AD3D-429D-ABF5-35D27969DEE3}">
      <formula1>$K$7:$N$7</formula1>
    </dataValidation>
    <dataValidation type="list" allowBlank="1" showInputMessage="1" showErrorMessage="1" sqref="E6" xr:uid="{ACFF718C-45CC-4A03-9F43-668A60064E52}">
      <formula1>$K$6:$N$6</formula1>
    </dataValidation>
  </dataValidations>
  <hyperlinks>
    <hyperlink ref="C67" r:id="rId1" display="https://unstats.un.org/sdgs/indicators/Global Indicator Framework after 2023 refinement_Eng.pdf" xr:uid="{146E0224-663B-4913-8518-6A3392268F28}"/>
    <hyperlink ref="C68" r:id="rId2" display="https://www.who.int/data/gho/data/indicators" xr:uid="{BC1DD2CF-FAAF-4532-B55A-91FCB24C0ABC}"/>
    <hyperlink ref="C69" r:id="rId3" display="https://uis.unesco.org/sites/default/files/documents/education-indicators-technical-guidelines-en_0.pdf" xr:uid="{2A0E77CA-FF9C-4FF5-8435-81FE68D680FB}"/>
    <hyperlink ref="C70" r:id="rId4" display="https://ilostat.ilo.org/resources/concepts-and-definitions/description-labour-force-statistics/" xr:uid="{7B6826DD-BA4E-4053-A474-4F3F4426FB39}"/>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365F7-3B72-4E05-9C0A-45567BDC1A2B}">
  <sheetPr codeName="Sheet13">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58"/>
    <col min="2" max="2" width="35.5703125" style="58" customWidth="1"/>
    <col min="3" max="3" width="59" style="58" customWidth="1"/>
    <col min="4" max="4" width="29.7109375" style="58" customWidth="1"/>
    <col min="5" max="5" width="18" style="58" customWidth="1"/>
    <col min="6" max="6" width="11.5703125" style="58" customWidth="1"/>
    <col min="7" max="7" width="18" style="58" customWidth="1"/>
    <col min="8" max="9" width="9.28515625" style="58"/>
    <col min="10" max="10" width="9.28515625" style="58" hidden="1" customWidth="1"/>
    <col min="11" max="14" width="15.42578125" style="64" hidden="1" customWidth="1"/>
    <col min="15" max="16384" width="9.28515625" style="58"/>
  </cols>
  <sheetData>
    <row r="1" spans="1:14" ht="36" customHeight="1" x14ac:dyDescent="0.2">
      <c r="A1" s="208" t="s">
        <v>778</v>
      </c>
      <c r="B1" s="208"/>
      <c r="C1" s="208"/>
      <c r="D1" s="208"/>
      <c r="E1" s="208"/>
      <c r="F1" s="208"/>
      <c r="G1" s="208"/>
    </row>
    <row r="2" spans="1:14" ht="31.5" customHeight="1" x14ac:dyDescent="0.2">
      <c r="A2" s="200" t="s">
        <v>603</v>
      </c>
      <c r="B2" s="200"/>
      <c r="C2" s="200"/>
      <c r="D2" s="200"/>
      <c r="E2" s="200"/>
      <c r="F2" s="200"/>
      <c r="G2" s="200"/>
    </row>
    <row r="3" spans="1:14" ht="15.75" x14ac:dyDescent="0.2">
      <c r="A3" s="204" t="s">
        <v>604</v>
      </c>
      <c r="B3" s="205"/>
      <c r="C3" s="205"/>
      <c r="D3" s="205"/>
      <c r="E3" s="205"/>
      <c r="F3" s="205"/>
      <c r="G3" s="206"/>
      <c r="J3" s="58" t="s">
        <v>75</v>
      </c>
      <c r="K3" s="59" t="s">
        <v>63</v>
      </c>
      <c r="L3" s="59" t="s">
        <v>64</v>
      </c>
      <c r="M3" s="62">
        <v>10.625</v>
      </c>
      <c r="N3" s="59" t="s">
        <v>65</v>
      </c>
    </row>
    <row r="4" spans="1:14" ht="30" customHeight="1" x14ac:dyDescent="0.25">
      <c r="A4" s="201" t="s">
        <v>605</v>
      </c>
      <c r="B4" s="201"/>
      <c r="C4" s="201"/>
      <c r="D4" s="201"/>
      <c r="E4" s="201"/>
      <c r="F4" s="201"/>
      <c r="G4" s="201"/>
    </row>
    <row r="5" spans="1:14" ht="24" x14ac:dyDescent="0.2">
      <c r="A5" s="66"/>
      <c r="B5" s="68" t="s">
        <v>315</v>
      </c>
      <c r="C5" s="68" t="s">
        <v>316</v>
      </c>
      <c r="D5" s="67" t="s">
        <v>340</v>
      </c>
      <c r="E5" s="67" t="s">
        <v>341</v>
      </c>
      <c r="F5" s="67" t="s">
        <v>342</v>
      </c>
      <c r="G5" s="81" t="s">
        <v>317</v>
      </c>
    </row>
    <row r="6" spans="1:14" ht="108" customHeight="1" x14ac:dyDescent="0.2">
      <c r="A6" s="17" t="s">
        <v>1</v>
      </c>
      <c r="B6" s="18" t="s">
        <v>606</v>
      </c>
      <c r="C6" s="18" t="s">
        <v>607</v>
      </c>
      <c r="D6" s="92"/>
      <c r="E6" s="92" t="s">
        <v>331</v>
      </c>
      <c r="F6" s="37"/>
      <c r="G6" s="209" t="s">
        <v>614</v>
      </c>
      <c r="J6" s="58">
        <f>_xlfn.SWITCH(E6,K6,1,L6,2,M6,3,N6,4)</f>
        <v>4</v>
      </c>
      <c r="K6" s="29" t="s">
        <v>615</v>
      </c>
      <c r="L6" s="30" t="s">
        <v>616</v>
      </c>
      <c r="M6" s="31" t="s">
        <v>2</v>
      </c>
      <c r="N6" s="32" t="s">
        <v>331</v>
      </c>
    </row>
    <row r="7" spans="1:14" ht="132" x14ac:dyDescent="0.2">
      <c r="A7" s="17" t="s">
        <v>3</v>
      </c>
      <c r="B7" s="18" t="s">
        <v>608</v>
      </c>
      <c r="C7" s="18" t="s">
        <v>609</v>
      </c>
      <c r="D7" s="92"/>
      <c r="E7" s="92" t="s">
        <v>331</v>
      </c>
      <c r="F7" s="37"/>
      <c r="G7" s="210"/>
      <c r="J7" s="58">
        <f t="shared" ref="J7:J63" si="0">_xlfn.SWITCH(E7,K7,1,L7,2,M7,3,N7,4)</f>
        <v>4</v>
      </c>
      <c r="K7" s="29" t="s">
        <v>332</v>
      </c>
      <c r="L7" s="30" t="s">
        <v>617</v>
      </c>
      <c r="M7" s="31" t="s">
        <v>2</v>
      </c>
      <c r="N7" s="32" t="s">
        <v>331</v>
      </c>
    </row>
    <row r="8" spans="1:14" ht="60" x14ac:dyDescent="0.2">
      <c r="A8" s="19" t="s">
        <v>4</v>
      </c>
      <c r="B8" s="20" t="s">
        <v>610</v>
      </c>
      <c r="C8" s="20" t="s">
        <v>611</v>
      </c>
      <c r="D8" s="94"/>
      <c r="E8" s="94" t="s">
        <v>331</v>
      </c>
      <c r="F8" s="39"/>
      <c r="G8" s="210"/>
      <c r="J8" s="58">
        <f t="shared" si="0"/>
        <v>4</v>
      </c>
      <c r="K8" s="29" t="s">
        <v>332</v>
      </c>
      <c r="L8" s="30" t="s">
        <v>540</v>
      </c>
      <c r="M8" s="31" t="s">
        <v>2</v>
      </c>
      <c r="N8" s="32" t="s">
        <v>331</v>
      </c>
    </row>
    <row r="9" spans="1:14" ht="72" x14ac:dyDescent="0.2">
      <c r="A9" s="17" t="s">
        <v>5</v>
      </c>
      <c r="B9" s="18" t="s">
        <v>612</v>
      </c>
      <c r="C9" s="18" t="s">
        <v>613</v>
      </c>
      <c r="D9" s="92"/>
      <c r="E9" s="92" t="s">
        <v>331</v>
      </c>
      <c r="F9" s="37"/>
      <c r="G9" s="211"/>
      <c r="J9" s="58">
        <f t="shared" si="0"/>
        <v>4</v>
      </c>
      <c r="K9" s="29" t="s">
        <v>332</v>
      </c>
      <c r="L9" s="30" t="s">
        <v>417</v>
      </c>
      <c r="M9" s="31" t="s">
        <v>2</v>
      </c>
      <c r="N9" s="32" t="s">
        <v>331</v>
      </c>
    </row>
    <row r="10" spans="1:14" ht="30" customHeight="1" x14ac:dyDescent="0.25">
      <c r="A10" s="199" t="s">
        <v>618</v>
      </c>
      <c r="B10" s="199"/>
      <c r="C10" s="199"/>
      <c r="D10" s="199"/>
      <c r="E10" s="199"/>
      <c r="F10" s="199"/>
      <c r="G10" s="199"/>
    </row>
    <row r="11" spans="1:14" ht="24" x14ac:dyDescent="0.2">
      <c r="A11" s="69"/>
      <c r="B11" s="68" t="s">
        <v>315</v>
      </c>
      <c r="C11" s="68" t="s">
        <v>316</v>
      </c>
      <c r="D11" s="67" t="s">
        <v>340</v>
      </c>
      <c r="E11" s="67" t="s">
        <v>341</v>
      </c>
      <c r="F11" s="67" t="s">
        <v>342</v>
      </c>
      <c r="G11" s="81" t="s">
        <v>317</v>
      </c>
    </row>
    <row r="12" spans="1:14" ht="48" x14ac:dyDescent="0.2">
      <c r="A12" s="21" t="s">
        <v>6</v>
      </c>
      <c r="B12" s="18" t="s">
        <v>619</v>
      </c>
      <c r="C12" s="18" t="s">
        <v>620</v>
      </c>
      <c r="D12" s="92"/>
      <c r="E12" s="92" t="s">
        <v>331</v>
      </c>
      <c r="F12" s="37"/>
      <c r="G12" s="198" t="s">
        <v>627</v>
      </c>
      <c r="J12" s="58">
        <f t="shared" si="0"/>
        <v>4</v>
      </c>
      <c r="K12" s="29" t="s">
        <v>332</v>
      </c>
      <c r="L12" s="30" t="s">
        <v>628</v>
      </c>
      <c r="M12" s="31" t="s">
        <v>2</v>
      </c>
      <c r="N12" s="32" t="s">
        <v>331</v>
      </c>
    </row>
    <row r="13" spans="1:14" ht="48" x14ac:dyDescent="0.2">
      <c r="A13" s="21" t="s">
        <v>7</v>
      </c>
      <c r="B13" s="18" t="s">
        <v>621</v>
      </c>
      <c r="C13" s="18" t="s">
        <v>622</v>
      </c>
      <c r="D13" s="92"/>
      <c r="E13" s="92" t="s">
        <v>331</v>
      </c>
      <c r="F13" s="37"/>
      <c r="G13" s="198"/>
      <c r="J13" s="58">
        <f t="shared" si="0"/>
        <v>4</v>
      </c>
      <c r="K13" s="29" t="s">
        <v>332</v>
      </c>
      <c r="L13" s="30" t="s">
        <v>628</v>
      </c>
      <c r="M13" s="31" t="s">
        <v>2</v>
      </c>
      <c r="N13" s="32" t="s">
        <v>331</v>
      </c>
    </row>
    <row r="14" spans="1:14" ht="60" x14ac:dyDescent="0.2">
      <c r="A14" s="21" t="s">
        <v>8</v>
      </c>
      <c r="B14" s="18" t="s">
        <v>623</v>
      </c>
      <c r="C14" s="18" t="s">
        <v>624</v>
      </c>
      <c r="D14" s="92"/>
      <c r="E14" s="92" t="s">
        <v>331</v>
      </c>
      <c r="F14" s="37"/>
      <c r="G14" s="198"/>
      <c r="J14" s="58">
        <f t="shared" si="0"/>
        <v>4</v>
      </c>
      <c r="K14" s="29" t="s">
        <v>332</v>
      </c>
      <c r="L14" s="30" t="s">
        <v>629</v>
      </c>
      <c r="M14" s="31" t="s">
        <v>2</v>
      </c>
      <c r="N14" s="32" t="s">
        <v>331</v>
      </c>
    </row>
    <row r="15" spans="1:14" ht="84" x14ac:dyDescent="0.2">
      <c r="A15" s="21" t="s">
        <v>9</v>
      </c>
      <c r="B15" s="18" t="s">
        <v>625</v>
      </c>
      <c r="C15" s="22" t="s">
        <v>626</v>
      </c>
      <c r="D15" s="92"/>
      <c r="E15" s="92" t="s">
        <v>331</v>
      </c>
      <c r="F15" s="37"/>
      <c r="G15" s="198"/>
      <c r="J15" s="58">
        <f t="shared" si="0"/>
        <v>4</v>
      </c>
      <c r="K15" s="29" t="s">
        <v>332</v>
      </c>
      <c r="L15" s="30" t="s">
        <v>630</v>
      </c>
      <c r="M15" s="31" t="s">
        <v>2</v>
      </c>
      <c r="N15" s="32" t="s">
        <v>331</v>
      </c>
    </row>
    <row r="16" spans="1:14" x14ac:dyDescent="0.2">
      <c r="A16" s="203"/>
      <c r="B16" s="203"/>
      <c r="C16" s="203"/>
      <c r="D16" s="203"/>
      <c r="E16" s="203"/>
      <c r="F16" s="203"/>
      <c r="G16" s="203"/>
    </row>
    <row r="17" spans="1:14" ht="15.75" x14ac:dyDescent="0.2">
      <c r="A17" s="204" t="s">
        <v>631</v>
      </c>
      <c r="B17" s="205"/>
      <c r="C17" s="205"/>
      <c r="D17" s="205"/>
      <c r="E17" s="205"/>
      <c r="F17" s="205"/>
      <c r="G17" s="206"/>
    </row>
    <row r="18" spans="1:14" ht="30" customHeight="1" x14ac:dyDescent="0.25">
      <c r="A18" s="201" t="s">
        <v>431</v>
      </c>
      <c r="B18" s="201"/>
      <c r="C18" s="201"/>
      <c r="D18" s="201"/>
      <c r="E18" s="201"/>
      <c r="F18" s="201"/>
      <c r="G18" s="201"/>
    </row>
    <row r="19" spans="1:14" ht="24" x14ac:dyDescent="0.2">
      <c r="A19" s="69"/>
      <c r="B19" s="68" t="s">
        <v>315</v>
      </c>
      <c r="C19" s="68" t="s">
        <v>316</v>
      </c>
      <c r="D19" s="67" t="s">
        <v>340</v>
      </c>
      <c r="E19" s="67" t="s">
        <v>341</v>
      </c>
      <c r="F19" s="67" t="s">
        <v>342</v>
      </c>
      <c r="G19" s="81" t="s">
        <v>317</v>
      </c>
    </row>
    <row r="20" spans="1:14" ht="120" x14ac:dyDescent="0.2">
      <c r="A20" s="23" t="s">
        <v>11</v>
      </c>
      <c r="B20" s="18" t="s">
        <v>632</v>
      </c>
      <c r="C20" s="18" t="s">
        <v>634</v>
      </c>
      <c r="D20" s="92"/>
      <c r="E20" s="92" t="s">
        <v>331</v>
      </c>
      <c r="F20" s="37"/>
      <c r="G20" s="198" t="s">
        <v>636</v>
      </c>
      <c r="J20" s="58">
        <f t="shared" si="0"/>
        <v>4</v>
      </c>
      <c r="K20" s="29" t="s">
        <v>637</v>
      </c>
      <c r="L20" s="30" t="s">
        <v>638</v>
      </c>
      <c r="M20" s="31" t="s">
        <v>447</v>
      </c>
      <c r="N20" s="33" t="s">
        <v>331</v>
      </c>
    </row>
    <row r="21" spans="1:14" ht="108" x14ac:dyDescent="0.2">
      <c r="A21" s="24" t="s">
        <v>12</v>
      </c>
      <c r="B21" s="18" t="s">
        <v>633</v>
      </c>
      <c r="C21" s="18" t="s">
        <v>635</v>
      </c>
      <c r="D21" s="92"/>
      <c r="E21" s="92" t="s">
        <v>331</v>
      </c>
      <c r="F21" s="37"/>
      <c r="G21" s="198"/>
      <c r="J21" s="58">
        <f t="shared" si="0"/>
        <v>4</v>
      </c>
      <c r="K21" s="29" t="s">
        <v>639</v>
      </c>
      <c r="L21" s="30" t="s">
        <v>640</v>
      </c>
      <c r="M21" s="31" t="s">
        <v>2</v>
      </c>
      <c r="N21" s="33" t="s">
        <v>331</v>
      </c>
    </row>
    <row r="22" spans="1:14" ht="30" customHeight="1" x14ac:dyDescent="0.25">
      <c r="A22" s="201" t="s">
        <v>641</v>
      </c>
      <c r="B22" s="201"/>
      <c r="C22" s="201"/>
      <c r="D22" s="201"/>
      <c r="E22" s="201"/>
      <c r="F22" s="201"/>
      <c r="G22" s="201"/>
    </row>
    <row r="23" spans="1:14" ht="24" x14ac:dyDescent="0.2">
      <c r="A23" s="69"/>
      <c r="B23" s="68" t="s">
        <v>315</v>
      </c>
      <c r="C23" s="68" t="s">
        <v>316</v>
      </c>
      <c r="D23" s="67" t="s">
        <v>340</v>
      </c>
      <c r="E23" s="67" t="s">
        <v>341</v>
      </c>
      <c r="F23" s="67" t="s">
        <v>342</v>
      </c>
      <c r="G23" s="81" t="s">
        <v>317</v>
      </c>
    </row>
    <row r="24" spans="1:14" ht="60" x14ac:dyDescent="0.2">
      <c r="A24" s="23" t="s">
        <v>17</v>
      </c>
      <c r="B24" s="18" t="s">
        <v>642</v>
      </c>
      <c r="C24" s="18" t="s">
        <v>643</v>
      </c>
      <c r="D24" s="92"/>
      <c r="E24" s="92" t="s">
        <v>331</v>
      </c>
      <c r="F24" s="37"/>
      <c r="G24" s="198" t="s">
        <v>636</v>
      </c>
      <c r="J24" s="58">
        <f t="shared" si="0"/>
        <v>4</v>
      </c>
      <c r="K24" s="29" t="s">
        <v>646</v>
      </c>
      <c r="L24" s="30" t="s">
        <v>647</v>
      </c>
      <c r="M24" s="31" t="s">
        <v>648</v>
      </c>
      <c r="N24" s="32" t="s">
        <v>331</v>
      </c>
    </row>
    <row r="25" spans="1:14" ht="36" x14ac:dyDescent="0.2">
      <c r="A25" s="25" t="s">
        <v>18</v>
      </c>
      <c r="B25" s="18" t="s">
        <v>644</v>
      </c>
      <c r="C25" s="18" t="s">
        <v>645</v>
      </c>
      <c r="D25" s="92"/>
      <c r="E25" s="92" t="s">
        <v>331</v>
      </c>
      <c r="F25" s="37"/>
      <c r="G25" s="198"/>
      <c r="J25" s="58">
        <f t="shared" si="0"/>
        <v>4</v>
      </c>
      <c r="K25" s="29" t="s">
        <v>332</v>
      </c>
      <c r="L25" s="30" t="s">
        <v>417</v>
      </c>
      <c r="M25" s="31" t="s">
        <v>2</v>
      </c>
      <c r="N25" s="32" t="s">
        <v>331</v>
      </c>
    </row>
    <row r="26" spans="1:14" ht="30" customHeight="1" x14ac:dyDescent="0.25">
      <c r="A26" s="201" t="s">
        <v>462</v>
      </c>
      <c r="B26" s="201"/>
      <c r="C26" s="201"/>
      <c r="D26" s="201"/>
      <c r="E26" s="201"/>
      <c r="F26" s="201"/>
      <c r="G26" s="201"/>
    </row>
    <row r="27" spans="1:14" ht="24" x14ac:dyDescent="0.2">
      <c r="A27" s="69"/>
      <c r="B27" s="68" t="s">
        <v>315</v>
      </c>
      <c r="C27" s="68" t="s">
        <v>316</v>
      </c>
      <c r="D27" s="67" t="s">
        <v>340</v>
      </c>
      <c r="E27" s="67" t="s">
        <v>341</v>
      </c>
      <c r="F27" s="67" t="s">
        <v>342</v>
      </c>
      <c r="G27" s="81" t="s">
        <v>317</v>
      </c>
    </row>
    <row r="28" spans="1:14" ht="48" x14ac:dyDescent="0.2">
      <c r="A28" s="25" t="s">
        <v>66</v>
      </c>
      <c r="B28" s="20" t="s">
        <v>649</v>
      </c>
      <c r="C28" s="20" t="s">
        <v>650</v>
      </c>
      <c r="D28" s="102"/>
      <c r="E28" s="102" t="s">
        <v>331</v>
      </c>
      <c r="F28" s="37"/>
      <c r="G28" s="207" t="s">
        <v>653</v>
      </c>
      <c r="J28" s="58">
        <f t="shared" si="0"/>
        <v>4</v>
      </c>
      <c r="K28" s="29" t="s">
        <v>332</v>
      </c>
      <c r="L28" s="30" t="s">
        <v>333</v>
      </c>
      <c r="M28" s="31" t="s">
        <v>2</v>
      </c>
      <c r="N28" s="33" t="s">
        <v>331</v>
      </c>
    </row>
    <row r="29" spans="1:14" ht="60" x14ac:dyDescent="0.2">
      <c r="A29" s="26" t="s">
        <v>67</v>
      </c>
      <c r="B29" s="18" t="s">
        <v>651</v>
      </c>
      <c r="C29" s="18" t="s">
        <v>652</v>
      </c>
      <c r="D29" s="92"/>
      <c r="E29" s="92" t="s">
        <v>331</v>
      </c>
      <c r="F29" s="37"/>
      <c r="G29" s="207"/>
      <c r="J29" s="58" t="e">
        <f t="shared" si="0"/>
        <v>#N/A</v>
      </c>
      <c r="K29" s="29" t="s">
        <v>539</v>
      </c>
      <c r="L29" s="30" t="s">
        <v>540</v>
      </c>
      <c r="M29" s="31" t="s">
        <v>2</v>
      </c>
      <c r="N29" s="32" t="s">
        <v>654</v>
      </c>
    </row>
    <row r="30" spans="1:14" x14ac:dyDescent="0.2">
      <c r="A30" s="203"/>
      <c r="B30" s="203"/>
      <c r="C30" s="203"/>
      <c r="D30" s="203"/>
      <c r="E30" s="203"/>
      <c r="F30" s="203"/>
      <c r="G30" s="203"/>
    </row>
    <row r="31" spans="1:14" ht="15.75" x14ac:dyDescent="0.2">
      <c r="A31" s="204" t="s">
        <v>655</v>
      </c>
      <c r="B31" s="205"/>
      <c r="C31" s="205"/>
      <c r="D31" s="205"/>
      <c r="E31" s="205"/>
      <c r="F31" s="205"/>
      <c r="G31" s="206"/>
    </row>
    <row r="32" spans="1:14" ht="30" customHeight="1" x14ac:dyDescent="0.25">
      <c r="A32" s="201" t="s">
        <v>483</v>
      </c>
      <c r="B32" s="201"/>
      <c r="C32" s="201"/>
      <c r="D32" s="201"/>
      <c r="E32" s="201"/>
      <c r="F32" s="201"/>
      <c r="G32" s="201"/>
    </row>
    <row r="33" spans="1:14" ht="24" x14ac:dyDescent="0.2">
      <c r="A33" s="69"/>
      <c r="B33" s="68" t="s">
        <v>315</v>
      </c>
      <c r="C33" s="68" t="s">
        <v>316</v>
      </c>
      <c r="D33" s="67" t="s">
        <v>340</v>
      </c>
      <c r="E33" s="67" t="s">
        <v>341</v>
      </c>
      <c r="F33" s="67" t="s">
        <v>342</v>
      </c>
      <c r="G33" s="81" t="s">
        <v>317</v>
      </c>
    </row>
    <row r="34" spans="1:14" ht="72" x14ac:dyDescent="0.2">
      <c r="A34" s="23" t="s">
        <v>25</v>
      </c>
      <c r="B34" s="18" t="s">
        <v>656</v>
      </c>
      <c r="C34" s="18" t="s">
        <v>657</v>
      </c>
      <c r="D34" s="92"/>
      <c r="E34" s="92" t="s">
        <v>331</v>
      </c>
      <c r="F34" s="37"/>
      <c r="G34" s="90" t="s">
        <v>636</v>
      </c>
      <c r="J34" s="58">
        <f t="shared" si="0"/>
        <v>4</v>
      </c>
      <c r="K34" s="29" t="s">
        <v>332</v>
      </c>
      <c r="L34" s="30" t="s">
        <v>662</v>
      </c>
      <c r="M34" s="31" t="s">
        <v>2</v>
      </c>
      <c r="N34" s="32" t="s">
        <v>331</v>
      </c>
    </row>
    <row r="35" spans="1:14" ht="48" x14ac:dyDescent="0.2">
      <c r="A35" s="23" t="s">
        <v>26</v>
      </c>
      <c r="B35" s="18" t="s">
        <v>658</v>
      </c>
      <c r="C35" s="18" t="s">
        <v>659</v>
      </c>
      <c r="D35" s="92"/>
      <c r="E35" s="92" t="s">
        <v>331</v>
      </c>
      <c r="F35" s="37"/>
      <c r="G35" s="103"/>
      <c r="J35" s="58">
        <f t="shared" si="0"/>
        <v>4</v>
      </c>
      <c r="K35" s="29" t="s">
        <v>332</v>
      </c>
      <c r="L35" s="30" t="s">
        <v>662</v>
      </c>
      <c r="M35" s="31" t="s">
        <v>2</v>
      </c>
      <c r="N35" s="32" t="s">
        <v>331</v>
      </c>
    </row>
    <row r="36" spans="1:14" ht="72" x14ac:dyDescent="0.2">
      <c r="A36" s="23" t="s">
        <v>27</v>
      </c>
      <c r="B36" s="18" t="s">
        <v>660</v>
      </c>
      <c r="C36" s="18" t="s">
        <v>487</v>
      </c>
      <c r="D36" s="92"/>
      <c r="E36" s="92" t="s">
        <v>331</v>
      </c>
      <c r="F36" s="37"/>
      <c r="G36" s="90" t="s">
        <v>661</v>
      </c>
      <c r="J36" s="58">
        <f t="shared" si="0"/>
        <v>4</v>
      </c>
      <c r="K36" s="29" t="s">
        <v>332</v>
      </c>
      <c r="L36" s="30" t="s">
        <v>663</v>
      </c>
      <c r="M36" s="31" t="s">
        <v>2</v>
      </c>
      <c r="N36" s="32" t="s">
        <v>331</v>
      </c>
    </row>
    <row r="37" spans="1:14" ht="30" customHeight="1" x14ac:dyDescent="0.25">
      <c r="A37" s="201" t="s">
        <v>664</v>
      </c>
      <c r="B37" s="201"/>
      <c r="C37" s="201"/>
      <c r="D37" s="201"/>
      <c r="E37" s="201"/>
      <c r="F37" s="201"/>
      <c r="G37" s="201"/>
    </row>
    <row r="38" spans="1:14" ht="24" x14ac:dyDescent="0.2">
      <c r="A38" s="69"/>
      <c r="B38" s="68" t="s">
        <v>315</v>
      </c>
      <c r="C38" s="68" t="s">
        <v>316</v>
      </c>
      <c r="D38" s="67" t="s">
        <v>340</v>
      </c>
      <c r="E38" s="67" t="s">
        <v>341</v>
      </c>
      <c r="F38" s="67" t="s">
        <v>342</v>
      </c>
      <c r="G38" s="81" t="s">
        <v>317</v>
      </c>
    </row>
    <row r="39" spans="1:14" ht="72" x14ac:dyDescent="0.2">
      <c r="A39" s="23" t="s">
        <v>29</v>
      </c>
      <c r="B39" s="18" t="s">
        <v>665</v>
      </c>
      <c r="C39" s="18" t="s">
        <v>666</v>
      </c>
      <c r="D39" s="92"/>
      <c r="E39" s="92" t="s">
        <v>331</v>
      </c>
      <c r="F39" s="37"/>
      <c r="G39" s="198" t="s">
        <v>673</v>
      </c>
      <c r="J39" s="58" t="e">
        <f t="shared" si="0"/>
        <v>#N/A</v>
      </c>
      <c r="K39" s="29" t="s">
        <v>539</v>
      </c>
      <c r="L39" s="30" t="s">
        <v>540</v>
      </c>
      <c r="M39" s="31" t="s">
        <v>2</v>
      </c>
      <c r="N39" s="32" t="s">
        <v>674</v>
      </c>
    </row>
    <row r="40" spans="1:14" ht="60" x14ac:dyDescent="0.2">
      <c r="A40" s="24" t="s">
        <v>30</v>
      </c>
      <c r="B40" s="18" t="s">
        <v>667</v>
      </c>
      <c r="C40" s="18" t="s">
        <v>668</v>
      </c>
      <c r="D40" s="92"/>
      <c r="E40" s="92" t="s">
        <v>331</v>
      </c>
      <c r="F40" s="37"/>
      <c r="G40" s="198"/>
      <c r="J40" s="58">
        <f t="shared" si="0"/>
        <v>4</v>
      </c>
      <c r="K40" s="29" t="s">
        <v>675</v>
      </c>
      <c r="L40" s="30" t="s">
        <v>617</v>
      </c>
      <c r="M40" s="31" t="s">
        <v>2</v>
      </c>
      <c r="N40" s="32" t="s">
        <v>331</v>
      </c>
    </row>
    <row r="41" spans="1:14" ht="48" x14ac:dyDescent="0.2">
      <c r="A41" s="24" t="s">
        <v>31</v>
      </c>
      <c r="B41" s="18" t="s">
        <v>669</v>
      </c>
      <c r="C41" s="18" t="s">
        <v>670</v>
      </c>
      <c r="D41" s="92"/>
      <c r="E41" s="92" t="s">
        <v>331</v>
      </c>
      <c r="F41" s="37"/>
      <c r="G41" s="198"/>
      <c r="J41" s="58">
        <f t="shared" si="0"/>
        <v>4</v>
      </c>
      <c r="K41" s="29" t="s">
        <v>332</v>
      </c>
      <c r="L41" s="30" t="s">
        <v>676</v>
      </c>
      <c r="M41" s="31" t="s">
        <v>2</v>
      </c>
      <c r="N41" s="32" t="s">
        <v>331</v>
      </c>
    </row>
    <row r="42" spans="1:14" ht="48" x14ac:dyDescent="0.2">
      <c r="A42" s="24" t="s">
        <v>68</v>
      </c>
      <c r="B42" s="18" t="s">
        <v>671</v>
      </c>
      <c r="C42" s="18" t="s">
        <v>672</v>
      </c>
      <c r="D42" s="92"/>
      <c r="E42" s="92" t="s">
        <v>331</v>
      </c>
      <c r="F42" s="37"/>
      <c r="G42" s="198"/>
      <c r="J42" s="58">
        <f t="shared" si="0"/>
        <v>4</v>
      </c>
      <c r="K42" s="29" t="s">
        <v>332</v>
      </c>
      <c r="L42" s="30" t="s">
        <v>677</v>
      </c>
      <c r="M42" s="31" t="s">
        <v>2</v>
      </c>
      <c r="N42" s="32" t="s">
        <v>331</v>
      </c>
    </row>
    <row r="43" spans="1:14" ht="30" customHeight="1" x14ac:dyDescent="0.25">
      <c r="A43" s="201" t="s">
        <v>678</v>
      </c>
      <c r="B43" s="201"/>
      <c r="C43" s="201"/>
      <c r="D43" s="201"/>
      <c r="E43" s="201"/>
      <c r="F43" s="201"/>
      <c r="G43" s="201"/>
    </row>
    <row r="44" spans="1:14" ht="24" x14ac:dyDescent="0.2">
      <c r="A44" s="69"/>
      <c r="B44" s="68" t="s">
        <v>315</v>
      </c>
      <c r="C44" s="68" t="s">
        <v>316</v>
      </c>
      <c r="D44" s="67" t="s">
        <v>340</v>
      </c>
      <c r="E44" s="67" t="s">
        <v>341</v>
      </c>
      <c r="F44" s="67" t="s">
        <v>342</v>
      </c>
      <c r="G44" s="81" t="s">
        <v>317</v>
      </c>
    </row>
    <row r="45" spans="1:14" ht="36" x14ac:dyDescent="0.2">
      <c r="A45" s="27" t="s">
        <v>32</v>
      </c>
      <c r="B45" s="18" t="s">
        <v>679</v>
      </c>
      <c r="C45" s="18" t="s">
        <v>680</v>
      </c>
      <c r="D45" s="92"/>
      <c r="E45" s="92" t="s">
        <v>331</v>
      </c>
      <c r="F45" s="37"/>
      <c r="G45" s="92" t="s">
        <v>687</v>
      </c>
      <c r="J45" s="58">
        <f t="shared" si="0"/>
        <v>4</v>
      </c>
      <c r="K45" s="29" t="s">
        <v>675</v>
      </c>
      <c r="L45" s="30" t="s">
        <v>689</v>
      </c>
      <c r="M45" s="31" t="s">
        <v>2</v>
      </c>
      <c r="N45" s="32" t="s">
        <v>331</v>
      </c>
    </row>
    <row r="46" spans="1:14" ht="84" x14ac:dyDescent="0.2">
      <c r="A46" s="27" t="s">
        <v>33</v>
      </c>
      <c r="B46" s="18" t="s">
        <v>681</v>
      </c>
      <c r="C46" s="18" t="s">
        <v>682</v>
      </c>
      <c r="D46" s="92"/>
      <c r="E46" s="92" t="s">
        <v>331</v>
      </c>
      <c r="F46" s="37"/>
      <c r="G46" s="104"/>
      <c r="J46" s="58">
        <f t="shared" si="0"/>
        <v>4</v>
      </c>
      <c r="K46" s="29" t="s">
        <v>332</v>
      </c>
      <c r="L46" s="30" t="s">
        <v>690</v>
      </c>
      <c r="M46" s="31" t="s">
        <v>2</v>
      </c>
      <c r="N46" s="32" t="s">
        <v>331</v>
      </c>
    </row>
    <row r="47" spans="1:14" ht="120" x14ac:dyDescent="0.2">
      <c r="A47" s="27" t="s">
        <v>34</v>
      </c>
      <c r="B47" s="18" t="s">
        <v>683</v>
      </c>
      <c r="C47" s="18" t="s">
        <v>684</v>
      </c>
      <c r="D47" s="92"/>
      <c r="E47" s="92" t="s">
        <v>331</v>
      </c>
      <c r="F47" s="37"/>
      <c r="G47" s="92" t="s">
        <v>636</v>
      </c>
      <c r="J47" s="58">
        <f t="shared" si="0"/>
        <v>4</v>
      </c>
      <c r="K47" s="29" t="s">
        <v>332</v>
      </c>
      <c r="L47" s="30" t="s">
        <v>691</v>
      </c>
      <c r="M47" s="31" t="s">
        <v>2</v>
      </c>
      <c r="N47" s="32" t="s">
        <v>331</v>
      </c>
    </row>
    <row r="48" spans="1:14" ht="84" x14ac:dyDescent="0.2">
      <c r="A48" s="27" t="s">
        <v>35</v>
      </c>
      <c r="B48" s="18" t="s">
        <v>685</v>
      </c>
      <c r="C48" s="18" t="s">
        <v>686</v>
      </c>
      <c r="D48" s="92"/>
      <c r="E48" s="92" t="s">
        <v>331</v>
      </c>
      <c r="F48" s="37"/>
      <c r="G48" s="92" t="s">
        <v>688</v>
      </c>
      <c r="J48" s="58">
        <f t="shared" si="0"/>
        <v>4</v>
      </c>
      <c r="K48" s="29" t="s">
        <v>332</v>
      </c>
      <c r="L48" s="30" t="s">
        <v>692</v>
      </c>
      <c r="M48" s="31" t="s">
        <v>2</v>
      </c>
      <c r="N48" s="32" t="s">
        <v>331</v>
      </c>
    </row>
    <row r="49" spans="1:14" ht="30" customHeight="1" x14ac:dyDescent="0.25">
      <c r="A49" s="201" t="s">
        <v>693</v>
      </c>
      <c r="B49" s="201"/>
      <c r="C49" s="201"/>
      <c r="D49" s="201"/>
      <c r="E49" s="201"/>
      <c r="F49" s="201"/>
      <c r="G49" s="201"/>
    </row>
    <row r="50" spans="1:14" ht="24" x14ac:dyDescent="0.2">
      <c r="A50" s="69"/>
      <c r="B50" s="68" t="s">
        <v>315</v>
      </c>
      <c r="C50" s="68" t="s">
        <v>316</v>
      </c>
      <c r="D50" s="67" t="s">
        <v>340</v>
      </c>
      <c r="E50" s="67" t="s">
        <v>341</v>
      </c>
      <c r="F50" s="67" t="s">
        <v>342</v>
      </c>
      <c r="G50" s="81" t="s">
        <v>317</v>
      </c>
    </row>
    <row r="51" spans="1:14" ht="60" x14ac:dyDescent="0.2">
      <c r="A51" s="26" t="s">
        <v>69</v>
      </c>
      <c r="B51" s="18" t="s">
        <v>694</v>
      </c>
      <c r="C51" s="18" t="s">
        <v>695</v>
      </c>
      <c r="D51" s="105"/>
      <c r="E51" s="105" t="s">
        <v>708</v>
      </c>
      <c r="F51" s="38"/>
      <c r="G51" s="209" t="s">
        <v>706</v>
      </c>
      <c r="J51" s="58">
        <f t="shared" si="0"/>
        <v>4</v>
      </c>
      <c r="K51" s="34" t="s">
        <v>332</v>
      </c>
      <c r="L51" s="78" t="s">
        <v>707</v>
      </c>
      <c r="M51" s="35" t="s">
        <v>2</v>
      </c>
      <c r="N51" s="36" t="s">
        <v>708</v>
      </c>
    </row>
    <row r="52" spans="1:14" ht="72" x14ac:dyDescent="0.2">
      <c r="A52" s="27" t="s">
        <v>70</v>
      </c>
      <c r="B52" s="18" t="s">
        <v>696</v>
      </c>
      <c r="C52" s="18" t="s">
        <v>697</v>
      </c>
      <c r="D52" s="92"/>
      <c r="E52" s="92" t="s">
        <v>331</v>
      </c>
      <c r="F52" s="37"/>
      <c r="G52" s="210"/>
      <c r="J52" s="58">
        <f t="shared" si="0"/>
        <v>4</v>
      </c>
      <c r="K52" s="29" t="s">
        <v>332</v>
      </c>
      <c r="L52" s="30" t="s">
        <v>709</v>
      </c>
      <c r="M52" s="31" t="s">
        <v>2</v>
      </c>
      <c r="N52" s="32" t="s">
        <v>331</v>
      </c>
    </row>
    <row r="53" spans="1:14" ht="96" customHeight="1" x14ac:dyDescent="0.2">
      <c r="A53" s="17" t="s">
        <v>71</v>
      </c>
      <c r="B53" s="18" t="s">
        <v>698</v>
      </c>
      <c r="C53" s="18" t="s">
        <v>699</v>
      </c>
      <c r="D53" s="92"/>
      <c r="E53" s="92" t="s">
        <v>331</v>
      </c>
      <c r="F53" s="37"/>
      <c r="G53" s="210"/>
      <c r="J53" s="58">
        <f t="shared" si="0"/>
        <v>4</v>
      </c>
      <c r="K53" s="29" t="s">
        <v>332</v>
      </c>
      <c r="L53" s="30" t="s">
        <v>710</v>
      </c>
      <c r="M53" s="31" t="s">
        <v>2</v>
      </c>
      <c r="N53" s="32" t="s">
        <v>331</v>
      </c>
    </row>
    <row r="54" spans="1:14" ht="48" x14ac:dyDescent="0.2">
      <c r="A54" s="17" t="s">
        <v>72</v>
      </c>
      <c r="B54" s="18" t="s">
        <v>700</v>
      </c>
      <c r="C54" s="18" t="s">
        <v>701</v>
      </c>
      <c r="D54" s="92"/>
      <c r="E54" s="92" t="s">
        <v>331</v>
      </c>
      <c r="F54" s="37"/>
      <c r="G54" s="210"/>
      <c r="J54" s="58">
        <f t="shared" si="0"/>
        <v>4</v>
      </c>
      <c r="K54" s="29" t="s">
        <v>332</v>
      </c>
      <c r="L54" s="30" t="s">
        <v>710</v>
      </c>
      <c r="M54" s="31" t="s">
        <v>2</v>
      </c>
      <c r="N54" s="32" t="s">
        <v>331</v>
      </c>
    </row>
    <row r="55" spans="1:14" ht="60" x14ac:dyDescent="0.2">
      <c r="A55" s="17" t="s">
        <v>73</v>
      </c>
      <c r="B55" s="18" t="s">
        <v>702</v>
      </c>
      <c r="C55" s="18" t="s">
        <v>703</v>
      </c>
      <c r="D55" s="92"/>
      <c r="E55" s="92" t="s">
        <v>331</v>
      </c>
      <c r="F55" s="37"/>
      <c r="G55" s="210"/>
      <c r="J55" s="58">
        <f t="shared" si="0"/>
        <v>4</v>
      </c>
      <c r="K55" s="29" t="s">
        <v>332</v>
      </c>
      <c r="L55" s="30" t="s">
        <v>711</v>
      </c>
      <c r="M55" s="31" t="s">
        <v>2</v>
      </c>
      <c r="N55" s="32" t="s">
        <v>331</v>
      </c>
    </row>
    <row r="56" spans="1:14" ht="72" x14ac:dyDescent="0.2">
      <c r="A56" s="17" t="s">
        <v>77</v>
      </c>
      <c r="B56" s="18" t="s">
        <v>704</v>
      </c>
      <c r="C56" s="18" t="s">
        <v>705</v>
      </c>
      <c r="D56" s="92"/>
      <c r="E56" s="92" t="s">
        <v>331</v>
      </c>
      <c r="F56" s="37"/>
      <c r="G56" s="211"/>
      <c r="J56" s="58">
        <f t="shared" si="0"/>
        <v>4</v>
      </c>
      <c r="K56" s="29" t="s">
        <v>332</v>
      </c>
      <c r="L56" s="30" t="s">
        <v>712</v>
      </c>
      <c r="M56" s="31" t="s">
        <v>2</v>
      </c>
      <c r="N56" s="32" t="s">
        <v>331</v>
      </c>
    </row>
    <row r="57" spans="1:14" x14ac:dyDescent="0.2">
      <c r="A57" s="202"/>
      <c r="B57" s="202"/>
      <c r="C57" s="202"/>
      <c r="D57" s="202"/>
      <c r="E57" s="202"/>
      <c r="F57" s="202"/>
      <c r="G57" s="202"/>
    </row>
    <row r="58" spans="1:14" ht="15.75" x14ac:dyDescent="0.2">
      <c r="A58" s="204" t="s">
        <v>713</v>
      </c>
      <c r="B58" s="205"/>
      <c r="C58" s="205"/>
      <c r="D58" s="205"/>
      <c r="E58" s="205"/>
      <c r="F58" s="205"/>
      <c r="G58" s="206"/>
    </row>
    <row r="59" spans="1:14" ht="30" customHeight="1" x14ac:dyDescent="0.25">
      <c r="A59" s="201" t="s">
        <v>714</v>
      </c>
      <c r="B59" s="201"/>
      <c r="C59" s="201"/>
      <c r="D59" s="201"/>
      <c r="E59" s="201"/>
      <c r="F59" s="201"/>
      <c r="G59" s="201"/>
    </row>
    <row r="60" spans="1:14" ht="24" x14ac:dyDescent="0.2">
      <c r="A60" s="69"/>
      <c r="B60" s="68" t="s">
        <v>315</v>
      </c>
      <c r="C60" s="68" t="s">
        <v>316</v>
      </c>
      <c r="D60" s="67" t="s">
        <v>340</v>
      </c>
      <c r="E60" s="67" t="s">
        <v>341</v>
      </c>
      <c r="F60" s="67" t="s">
        <v>342</v>
      </c>
      <c r="G60" s="81" t="s">
        <v>317</v>
      </c>
    </row>
    <row r="61" spans="1:14" ht="108" x14ac:dyDescent="0.2">
      <c r="A61" s="27" t="s">
        <v>36</v>
      </c>
      <c r="B61" s="18" t="s">
        <v>715</v>
      </c>
      <c r="C61" s="18" t="s">
        <v>716</v>
      </c>
      <c r="D61" s="92"/>
      <c r="E61" s="92" t="s">
        <v>331</v>
      </c>
      <c r="F61" s="37"/>
      <c r="G61" s="198" t="s">
        <v>636</v>
      </c>
      <c r="J61" s="58">
        <f t="shared" si="0"/>
        <v>4</v>
      </c>
      <c r="K61" s="29" t="s">
        <v>721</v>
      </c>
      <c r="L61" s="30" t="s">
        <v>722</v>
      </c>
      <c r="M61" s="31" t="s">
        <v>2</v>
      </c>
      <c r="N61" s="32" t="s">
        <v>331</v>
      </c>
    </row>
    <row r="62" spans="1:14" ht="48" x14ac:dyDescent="0.2">
      <c r="A62" s="17" t="s">
        <v>37</v>
      </c>
      <c r="B62" s="18" t="s">
        <v>717</v>
      </c>
      <c r="C62" s="18" t="s">
        <v>718</v>
      </c>
      <c r="D62" s="92"/>
      <c r="E62" s="92" t="s">
        <v>331</v>
      </c>
      <c r="F62" s="37"/>
      <c r="G62" s="198"/>
      <c r="J62" s="58">
        <f t="shared" si="0"/>
        <v>4</v>
      </c>
      <c r="K62" s="29" t="s">
        <v>332</v>
      </c>
      <c r="L62" s="30" t="s">
        <v>723</v>
      </c>
      <c r="M62" s="31" t="s">
        <v>2</v>
      </c>
      <c r="N62" s="32" t="s">
        <v>331</v>
      </c>
    </row>
    <row r="63" spans="1:14" ht="36" x14ac:dyDescent="0.2">
      <c r="A63" s="17" t="s">
        <v>38</v>
      </c>
      <c r="B63" s="18" t="s">
        <v>719</v>
      </c>
      <c r="C63" s="18" t="s">
        <v>720</v>
      </c>
      <c r="D63" s="92"/>
      <c r="E63" s="92" t="s">
        <v>331</v>
      </c>
      <c r="F63" s="37"/>
      <c r="G63" s="198"/>
      <c r="J63" s="58">
        <f t="shared" si="0"/>
        <v>4</v>
      </c>
      <c r="K63" s="29" t="s">
        <v>539</v>
      </c>
      <c r="L63" s="30" t="s">
        <v>540</v>
      </c>
      <c r="M63" s="31" t="s">
        <v>2</v>
      </c>
      <c r="N63" s="32" t="s">
        <v>331</v>
      </c>
    </row>
    <row r="64" spans="1:14" ht="30" customHeight="1" x14ac:dyDescent="0.25">
      <c r="A64" s="201" t="s">
        <v>576</v>
      </c>
      <c r="B64" s="201"/>
      <c r="C64" s="201"/>
      <c r="D64" s="201"/>
      <c r="E64" s="201"/>
      <c r="F64" s="201"/>
      <c r="G64" s="201"/>
    </row>
    <row r="65" spans="1:14" ht="24" x14ac:dyDescent="0.2">
      <c r="A65" s="69"/>
      <c r="B65" s="68" t="s">
        <v>315</v>
      </c>
      <c r="C65" s="68" t="s">
        <v>316</v>
      </c>
      <c r="D65" s="67" t="s">
        <v>340</v>
      </c>
      <c r="E65" s="67" t="s">
        <v>341</v>
      </c>
      <c r="F65" s="67" t="s">
        <v>342</v>
      </c>
      <c r="G65" s="81" t="s">
        <v>317</v>
      </c>
    </row>
    <row r="66" spans="1:14" ht="60" x14ac:dyDescent="0.2">
      <c r="A66" s="212" t="s">
        <v>42</v>
      </c>
      <c r="B66" s="215" t="s">
        <v>724</v>
      </c>
      <c r="C66" s="28" t="s">
        <v>727</v>
      </c>
      <c r="D66" s="209"/>
      <c r="E66" s="218" t="s">
        <v>331</v>
      </c>
      <c r="F66" s="221"/>
      <c r="G66" s="198" t="s">
        <v>732</v>
      </c>
      <c r="J66" s="58">
        <f t="shared" ref="J66:J87" si="1">_xlfn.SWITCH(E66,K66,1,L66,2,M66,3,N66,4)</f>
        <v>4</v>
      </c>
      <c r="K66" s="29" t="s">
        <v>733</v>
      </c>
      <c r="L66" s="30" t="s">
        <v>734</v>
      </c>
      <c r="M66" s="31" t="s">
        <v>735</v>
      </c>
      <c r="N66" s="32" t="s">
        <v>331</v>
      </c>
    </row>
    <row r="67" spans="1:14" ht="36" x14ac:dyDescent="0.2">
      <c r="A67" s="213"/>
      <c r="B67" s="216"/>
      <c r="C67" s="65" t="s">
        <v>81</v>
      </c>
      <c r="D67" s="210"/>
      <c r="E67" s="219"/>
      <c r="F67" s="222"/>
      <c r="G67" s="198"/>
      <c r="K67" s="58"/>
      <c r="L67" s="58"/>
      <c r="M67" s="58"/>
      <c r="N67" s="58"/>
    </row>
    <row r="68" spans="1:14" ht="24" x14ac:dyDescent="0.2">
      <c r="A68" s="213"/>
      <c r="B68" s="216"/>
      <c r="C68" s="65" t="s">
        <v>728</v>
      </c>
      <c r="D68" s="210"/>
      <c r="E68" s="219"/>
      <c r="F68" s="222"/>
      <c r="G68" s="198"/>
      <c r="K68" s="58"/>
      <c r="L68" s="58"/>
      <c r="M68" s="58"/>
      <c r="N68" s="58"/>
    </row>
    <row r="69" spans="1:14" ht="36" x14ac:dyDescent="0.2">
      <c r="A69" s="213"/>
      <c r="B69" s="216"/>
      <c r="C69" s="65" t="s">
        <v>729</v>
      </c>
      <c r="D69" s="210"/>
      <c r="E69" s="219"/>
      <c r="F69" s="222"/>
      <c r="G69" s="198"/>
      <c r="K69" s="58"/>
      <c r="L69" s="58"/>
      <c r="M69" s="58"/>
      <c r="N69" s="58"/>
    </row>
    <row r="70" spans="1:14" ht="36" x14ac:dyDescent="0.2">
      <c r="A70" s="213"/>
      <c r="B70" s="216"/>
      <c r="C70" s="65" t="s">
        <v>730</v>
      </c>
      <c r="D70" s="210"/>
      <c r="E70" s="219"/>
      <c r="F70" s="222"/>
      <c r="G70" s="198"/>
      <c r="K70" s="58"/>
      <c r="L70" s="58"/>
      <c r="M70" s="58"/>
      <c r="N70" s="58"/>
    </row>
    <row r="71" spans="1:14" ht="36" x14ac:dyDescent="0.2">
      <c r="A71" s="214"/>
      <c r="B71" s="217"/>
      <c r="C71" s="77" t="s">
        <v>731</v>
      </c>
      <c r="D71" s="211"/>
      <c r="E71" s="220"/>
      <c r="F71" s="223"/>
      <c r="G71" s="198"/>
      <c r="K71" s="58"/>
      <c r="L71" s="58"/>
      <c r="M71" s="58"/>
      <c r="N71" s="58"/>
    </row>
    <row r="72" spans="1:14" ht="60" x14ac:dyDescent="0.2">
      <c r="A72" s="17" t="s">
        <v>43</v>
      </c>
      <c r="B72" s="18" t="s">
        <v>725</v>
      </c>
      <c r="C72" s="18" t="s">
        <v>726</v>
      </c>
      <c r="D72" s="92"/>
      <c r="E72" s="92" t="s">
        <v>331</v>
      </c>
      <c r="F72" s="37"/>
      <c r="G72" s="198"/>
      <c r="J72" s="58">
        <f t="shared" si="1"/>
        <v>4</v>
      </c>
      <c r="K72" s="29" t="s">
        <v>332</v>
      </c>
      <c r="L72" s="30" t="s">
        <v>710</v>
      </c>
      <c r="M72" s="31" t="s">
        <v>2</v>
      </c>
      <c r="N72" s="32" t="s">
        <v>331</v>
      </c>
    </row>
    <row r="73" spans="1:14" ht="30" customHeight="1" x14ac:dyDescent="0.25">
      <c r="A73" s="201" t="s">
        <v>736</v>
      </c>
      <c r="B73" s="201"/>
      <c r="C73" s="201"/>
      <c r="D73" s="201"/>
      <c r="E73" s="201"/>
      <c r="F73" s="201"/>
      <c r="G73" s="201"/>
    </row>
    <row r="74" spans="1:14" ht="24" x14ac:dyDescent="0.2">
      <c r="A74" s="69"/>
      <c r="B74" s="68" t="s">
        <v>315</v>
      </c>
      <c r="C74" s="68" t="s">
        <v>316</v>
      </c>
      <c r="D74" s="67" t="s">
        <v>340</v>
      </c>
      <c r="E74" s="67" t="s">
        <v>341</v>
      </c>
      <c r="F74" s="67" t="s">
        <v>342</v>
      </c>
      <c r="G74" s="81" t="s">
        <v>317</v>
      </c>
    </row>
    <row r="75" spans="1:14" ht="96" x14ac:dyDescent="0.2">
      <c r="A75" s="27" t="s">
        <v>46</v>
      </c>
      <c r="B75" s="18" t="s">
        <v>585</v>
      </c>
      <c r="C75" s="18" t="s">
        <v>737</v>
      </c>
      <c r="D75" s="92"/>
      <c r="E75" s="92" t="s">
        <v>331</v>
      </c>
      <c r="F75" s="37"/>
      <c r="G75" s="92" t="s">
        <v>740</v>
      </c>
      <c r="J75" s="58">
        <f t="shared" si="1"/>
        <v>4</v>
      </c>
      <c r="K75" s="29" t="s">
        <v>742</v>
      </c>
      <c r="L75" s="30" t="s">
        <v>743</v>
      </c>
      <c r="M75" s="31" t="s">
        <v>2</v>
      </c>
      <c r="N75" s="32" t="s">
        <v>331</v>
      </c>
    </row>
    <row r="76" spans="1:14" ht="60" x14ac:dyDescent="0.2">
      <c r="A76" s="27" t="s">
        <v>47</v>
      </c>
      <c r="B76" s="18" t="s">
        <v>738</v>
      </c>
      <c r="C76" s="18" t="s">
        <v>739</v>
      </c>
      <c r="D76" s="92"/>
      <c r="E76" s="92" t="s">
        <v>331</v>
      </c>
      <c r="F76" s="37"/>
      <c r="G76" s="92" t="s">
        <v>741</v>
      </c>
      <c r="J76" s="58">
        <f t="shared" si="1"/>
        <v>4</v>
      </c>
      <c r="K76" s="29" t="s">
        <v>744</v>
      </c>
      <c r="L76" s="30" t="s">
        <v>745</v>
      </c>
      <c r="M76" s="31" t="s">
        <v>2</v>
      </c>
      <c r="N76" s="32" t="s">
        <v>331</v>
      </c>
    </row>
    <row r="78" spans="1:14" ht="18" x14ac:dyDescent="0.2">
      <c r="A78" s="200" t="s">
        <v>746</v>
      </c>
      <c r="B78" s="200"/>
      <c r="C78" s="200"/>
      <c r="D78" s="200"/>
      <c r="E78" s="200"/>
      <c r="F78" s="200"/>
      <c r="G78" s="200"/>
    </row>
    <row r="79" spans="1:14" ht="30" customHeight="1" x14ac:dyDescent="0.25">
      <c r="A79" s="197" t="s">
        <v>747</v>
      </c>
      <c r="B79" s="197"/>
      <c r="C79" s="197"/>
      <c r="D79" s="197"/>
      <c r="E79" s="197"/>
      <c r="F79" s="197"/>
      <c r="G79" s="197"/>
    </row>
    <row r="80" spans="1:14" ht="24" x14ac:dyDescent="0.2">
      <c r="A80" s="69"/>
      <c r="B80" s="68" t="s">
        <v>315</v>
      </c>
      <c r="C80" s="68" t="s">
        <v>316</v>
      </c>
      <c r="D80" s="67" t="s">
        <v>340</v>
      </c>
      <c r="E80" s="67" t="s">
        <v>341</v>
      </c>
      <c r="F80" s="67" t="s">
        <v>342</v>
      </c>
      <c r="G80" s="81" t="s">
        <v>317</v>
      </c>
    </row>
    <row r="81" spans="1:14" ht="96" x14ac:dyDescent="0.2">
      <c r="A81" s="17" t="s">
        <v>11</v>
      </c>
      <c r="B81" s="18" t="s">
        <v>748</v>
      </c>
      <c r="C81" s="18" t="s">
        <v>749</v>
      </c>
      <c r="D81" s="92"/>
      <c r="E81" s="92" t="s">
        <v>331</v>
      </c>
      <c r="F81" s="37"/>
      <c r="G81" s="90" t="s">
        <v>770</v>
      </c>
      <c r="J81" s="58">
        <f t="shared" si="1"/>
        <v>4</v>
      </c>
      <c r="K81" s="29" t="s">
        <v>762</v>
      </c>
      <c r="L81" s="30" t="s">
        <v>763</v>
      </c>
      <c r="M81" s="31" t="s">
        <v>764</v>
      </c>
      <c r="N81" s="32" t="s">
        <v>331</v>
      </c>
    </row>
    <row r="82" spans="1:14" ht="84" x14ac:dyDescent="0.2">
      <c r="A82" s="17" t="s">
        <v>12</v>
      </c>
      <c r="B82" s="18" t="s">
        <v>750</v>
      </c>
      <c r="C82" s="18" t="s">
        <v>751</v>
      </c>
      <c r="D82" s="92"/>
      <c r="E82" s="92" t="s">
        <v>331</v>
      </c>
      <c r="F82" s="37"/>
      <c r="G82" s="90"/>
      <c r="J82" s="58">
        <f t="shared" si="1"/>
        <v>4</v>
      </c>
      <c r="K82" s="29" t="s">
        <v>765</v>
      </c>
      <c r="L82" s="30" t="s">
        <v>766</v>
      </c>
      <c r="M82" s="31" t="s">
        <v>447</v>
      </c>
      <c r="N82" s="32" t="s">
        <v>331</v>
      </c>
    </row>
    <row r="83" spans="1:14" ht="60" x14ac:dyDescent="0.2">
      <c r="A83" s="17" t="s">
        <v>13</v>
      </c>
      <c r="B83" s="18" t="s">
        <v>752</v>
      </c>
      <c r="C83" s="18" t="s">
        <v>753</v>
      </c>
      <c r="D83" s="92"/>
      <c r="E83" s="92" t="s">
        <v>331</v>
      </c>
      <c r="F83" s="37"/>
      <c r="G83" s="90"/>
      <c r="J83" s="58">
        <f t="shared" si="1"/>
        <v>4</v>
      </c>
      <c r="K83" s="29" t="s">
        <v>332</v>
      </c>
      <c r="L83" s="30" t="s">
        <v>766</v>
      </c>
      <c r="M83" s="31" t="s">
        <v>447</v>
      </c>
      <c r="N83" s="32" t="s">
        <v>331</v>
      </c>
    </row>
    <row r="84" spans="1:14" ht="36" x14ac:dyDescent="0.2">
      <c r="A84" s="17" t="s">
        <v>14</v>
      </c>
      <c r="B84" s="18" t="s">
        <v>754</v>
      </c>
      <c r="C84" s="18" t="s">
        <v>755</v>
      </c>
      <c r="D84" s="92"/>
      <c r="E84" s="92" t="s">
        <v>331</v>
      </c>
      <c r="F84" s="37"/>
      <c r="G84" s="90"/>
      <c r="J84" s="58">
        <f t="shared" si="1"/>
        <v>4</v>
      </c>
      <c r="K84" s="29" t="s">
        <v>767</v>
      </c>
      <c r="L84" s="30" t="s">
        <v>768</v>
      </c>
      <c r="M84" s="31" t="s">
        <v>769</v>
      </c>
      <c r="N84" s="32" t="s">
        <v>331</v>
      </c>
    </row>
    <row r="85" spans="1:14" ht="108" x14ac:dyDescent="0.2">
      <c r="A85" s="17" t="s">
        <v>15</v>
      </c>
      <c r="B85" s="18" t="s">
        <v>756</v>
      </c>
      <c r="C85" s="18" t="s">
        <v>757</v>
      </c>
      <c r="D85" s="92"/>
      <c r="E85" s="92" t="s">
        <v>331</v>
      </c>
      <c r="F85" s="37"/>
      <c r="G85" s="90"/>
      <c r="J85" s="58">
        <f t="shared" si="1"/>
        <v>4</v>
      </c>
      <c r="K85" s="29" t="s">
        <v>332</v>
      </c>
      <c r="L85" s="30" t="s">
        <v>766</v>
      </c>
      <c r="M85" s="31" t="s">
        <v>447</v>
      </c>
      <c r="N85" s="32" t="s">
        <v>331</v>
      </c>
    </row>
    <row r="86" spans="1:14" ht="60" x14ac:dyDescent="0.2">
      <c r="A86" s="17" t="s">
        <v>16</v>
      </c>
      <c r="B86" s="18" t="s">
        <v>758</v>
      </c>
      <c r="C86" s="18" t="s">
        <v>759</v>
      </c>
      <c r="D86" s="92"/>
      <c r="E86" s="92" t="s">
        <v>331</v>
      </c>
      <c r="F86" s="37"/>
      <c r="G86" s="90"/>
      <c r="J86" s="58">
        <f t="shared" si="1"/>
        <v>4</v>
      </c>
      <c r="K86" s="29" t="s">
        <v>332</v>
      </c>
      <c r="L86" s="30" t="s">
        <v>677</v>
      </c>
      <c r="M86" s="31" t="s">
        <v>447</v>
      </c>
      <c r="N86" s="32" t="s">
        <v>331</v>
      </c>
    </row>
    <row r="87" spans="1:14" ht="48" x14ac:dyDescent="0.2">
      <c r="A87" s="17" t="s">
        <v>74</v>
      </c>
      <c r="B87" s="18" t="s">
        <v>760</v>
      </c>
      <c r="C87" s="18" t="s">
        <v>761</v>
      </c>
      <c r="D87" s="92"/>
      <c r="E87" s="92" t="s">
        <v>331</v>
      </c>
      <c r="F87" s="37"/>
      <c r="G87" s="90"/>
      <c r="J87" s="58">
        <f t="shared" si="1"/>
        <v>4</v>
      </c>
      <c r="K87" s="29" t="s">
        <v>332</v>
      </c>
      <c r="L87" s="30" t="s">
        <v>677</v>
      </c>
      <c r="M87" s="31" t="s">
        <v>447</v>
      </c>
      <c r="N87" s="32" t="s">
        <v>331</v>
      </c>
    </row>
    <row r="88" spans="1:14" ht="30" customHeight="1" x14ac:dyDescent="0.25">
      <c r="A88" s="197" t="s">
        <v>781</v>
      </c>
      <c r="B88" s="197"/>
      <c r="C88" s="197"/>
      <c r="D88" s="197"/>
      <c r="E88" s="197"/>
      <c r="F88" s="197"/>
      <c r="G88" s="197"/>
    </row>
    <row r="89" spans="1:14" ht="24" x14ac:dyDescent="0.2">
      <c r="A89" s="69"/>
      <c r="B89" s="68" t="s">
        <v>315</v>
      </c>
      <c r="C89" s="68" t="s">
        <v>316</v>
      </c>
      <c r="D89" s="67" t="s">
        <v>340</v>
      </c>
      <c r="E89" s="67" t="s">
        <v>341</v>
      </c>
      <c r="F89" s="67" t="s">
        <v>342</v>
      </c>
      <c r="G89" s="81" t="s">
        <v>317</v>
      </c>
    </row>
    <row r="90" spans="1:14" ht="96" x14ac:dyDescent="0.2">
      <c r="A90" s="17" t="s">
        <v>17</v>
      </c>
      <c r="B90" s="18" t="s">
        <v>748</v>
      </c>
      <c r="C90" s="18" t="s">
        <v>749</v>
      </c>
      <c r="D90" s="92"/>
      <c r="E90" s="92" t="s">
        <v>331</v>
      </c>
      <c r="F90" s="37"/>
      <c r="G90" s="90" t="s">
        <v>770</v>
      </c>
      <c r="J90" s="58">
        <f t="shared" ref="J90:J96" si="2">_xlfn.SWITCH(E90,K90,1,L90,2,M90,3,N90,4)</f>
        <v>4</v>
      </c>
      <c r="K90" s="29" t="s">
        <v>762</v>
      </c>
      <c r="L90" s="30" t="s">
        <v>763</v>
      </c>
      <c r="M90" s="31" t="s">
        <v>764</v>
      </c>
      <c r="N90" s="32" t="s">
        <v>331</v>
      </c>
    </row>
    <row r="91" spans="1:14" ht="84" x14ac:dyDescent="0.2">
      <c r="A91" s="17" t="s">
        <v>18</v>
      </c>
      <c r="B91" s="18" t="s">
        <v>750</v>
      </c>
      <c r="C91" s="18" t="s">
        <v>751</v>
      </c>
      <c r="D91" s="92"/>
      <c r="E91" s="92" t="s">
        <v>331</v>
      </c>
      <c r="F91" s="37"/>
      <c r="G91" s="90"/>
      <c r="J91" s="58">
        <f t="shared" si="2"/>
        <v>4</v>
      </c>
      <c r="K91" s="29" t="s">
        <v>765</v>
      </c>
      <c r="L91" s="30" t="s">
        <v>766</v>
      </c>
      <c r="M91" s="31" t="s">
        <v>447</v>
      </c>
      <c r="N91" s="32" t="s">
        <v>331</v>
      </c>
    </row>
    <row r="92" spans="1:14" ht="60" x14ac:dyDescent="0.2">
      <c r="A92" s="17" t="s">
        <v>19</v>
      </c>
      <c r="B92" s="18" t="s">
        <v>752</v>
      </c>
      <c r="C92" s="18" t="s">
        <v>753</v>
      </c>
      <c r="D92" s="92"/>
      <c r="E92" s="92" t="s">
        <v>331</v>
      </c>
      <c r="F92" s="37"/>
      <c r="G92" s="90"/>
      <c r="J92" s="58">
        <f t="shared" si="2"/>
        <v>4</v>
      </c>
      <c r="K92" s="29" t="s">
        <v>332</v>
      </c>
      <c r="L92" s="30" t="s">
        <v>766</v>
      </c>
      <c r="M92" s="31" t="s">
        <v>447</v>
      </c>
      <c r="N92" s="32" t="s">
        <v>331</v>
      </c>
    </row>
    <row r="93" spans="1:14" ht="36" x14ac:dyDescent="0.2">
      <c r="A93" s="17" t="s">
        <v>20</v>
      </c>
      <c r="B93" s="18" t="s">
        <v>754</v>
      </c>
      <c r="C93" s="18" t="s">
        <v>755</v>
      </c>
      <c r="D93" s="92"/>
      <c r="E93" s="92" t="s">
        <v>331</v>
      </c>
      <c r="F93" s="37"/>
      <c r="G93" s="90"/>
      <c r="J93" s="58">
        <f t="shared" si="2"/>
        <v>4</v>
      </c>
      <c r="K93" s="29" t="s">
        <v>767</v>
      </c>
      <c r="L93" s="30" t="s">
        <v>768</v>
      </c>
      <c r="M93" s="31" t="s">
        <v>769</v>
      </c>
      <c r="N93" s="32" t="s">
        <v>331</v>
      </c>
    </row>
    <row r="94" spans="1:14" ht="108" x14ac:dyDescent="0.2">
      <c r="A94" s="17" t="s">
        <v>21</v>
      </c>
      <c r="B94" s="18" t="s">
        <v>756</v>
      </c>
      <c r="C94" s="18" t="s">
        <v>757</v>
      </c>
      <c r="D94" s="92"/>
      <c r="E94" s="92" t="s">
        <v>331</v>
      </c>
      <c r="F94" s="37"/>
      <c r="G94" s="90"/>
      <c r="J94" s="58">
        <f t="shared" si="2"/>
        <v>4</v>
      </c>
      <c r="K94" s="29" t="s">
        <v>332</v>
      </c>
      <c r="L94" s="30" t="s">
        <v>766</v>
      </c>
      <c r="M94" s="31" t="s">
        <v>447</v>
      </c>
      <c r="N94" s="32" t="s">
        <v>331</v>
      </c>
    </row>
    <row r="95" spans="1:14" ht="60" x14ac:dyDescent="0.2">
      <c r="A95" s="17" t="s">
        <v>22</v>
      </c>
      <c r="B95" s="18" t="s">
        <v>758</v>
      </c>
      <c r="C95" s="18" t="s">
        <v>759</v>
      </c>
      <c r="D95" s="92"/>
      <c r="E95" s="92" t="s">
        <v>331</v>
      </c>
      <c r="F95" s="37"/>
      <c r="G95" s="90"/>
      <c r="J95" s="58">
        <f t="shared" si="2"/>
        <v>4</v>
      </c>
      <c r="K95" s="29" t="s">
        <v>332</v>
      </c>
      <c r="L95" s="30" t="s">
        <v>677</v>
      </c>
      <c r="M95" s="31" t="s">
        <v>447</v>
      </c>
      <c r="N95" s="32" t="s">
        <v>331</v>
      </c>
    </row>
    <row r="96" spans="1:14" ht="48" x14ac:dyDescent="0.2">
      <c r="A96" s="17" t="s">
        <v>23</v>
      </c>
      <c r="B96" s="18" t="s">
        <v>760</v>
      </c>
      <c r="C96" s="18" t="s">
        <v>761</v>
      </c>
      <c r="D96" s="92"/>
      <c r="E96" s="92" t="s">
        <v>331</v>
      </c>
      <c r="F96" s="37"/>
      <c r="G96" s="90"/>
      <c r="J96" s="58">
        <f t="shared" si="2"/>
        <v>4</v>
      </c>
      <c r="K96" s="29" t="s">
        <v>332</v>
      </c>
      <c r="L96" s="30" t="s">
        <v>677</v>
      </c>
      <c r="M96" s="31" t="s">
        <v>447</v>
      </c>
      <c r="N96" s="32" t="s">
        <v>331</v>
      </c>
    </row>
    <row r="97" spans="1:14" ht="30" customHeight="1" x14ac:dyDescent="0.25">
      <c r="A97" s="197" t="s">
        <v>782</v>
      </c>
      <c r="B97" s="197"/>
      <c r="C97" s="197"/>
      <c r="D97" s="197"/>
      <c r="E97" s="197"/>
      <c r="F97" s="197"/>
      <c r="G97" s="197"/>
    </row>
    <row r="98" spans="1:14" ht="24" x14ac:dyDescent="0.2">
      <c r="A98" s="69"/>
      <c r="B98" s="68" t="s">
        <v>315</v>
      </c>
      <c r="C98" s="68" t="s">
        <v>316</v>
      </c>
      <c r="D98" s="67" t="s">
        <v>340</v>
      </c>
      <c r="E98" s="67" t="s">
        <v>341</v>
      </c>
      <c r="F98" s="67" t="s">
        <v>342</v>
      </c>
      <c r="G98" s="81" t="s">
        <v>317</v>
      </c>
    </row>
    <row r="99" spans="1:14" ht="96" x14ac:dyDescent="0.2">
      <c r="A99" s="17" t="s">
        <v>66</v>
      </c>
      <c r="B99" s="18" t="s">
        <v>748</v>
      </c>
      <c r="C99" s="18" t="s">
        <v>749</v>
      </c>
      <c r="D99" s="92"/>
      <c r="E99" s="92" t="s">
        <v>331</v>
      </c>
      <c r="F99" s="37"/>
      <c r="G99" s="90" t="s">
        <v>770</v>
      </c>
      <c r="J99" s="58">
        <f t="shared" ref="J99:J105" si="3">_xlfn.SWITCH(E99,K99,1,L99,2,M99,3,N99,4)</f>
        <v>4</v>
      </c>
      <c r="K99" s="29" t="s">
        <v>762</v>
      </c>
      <c r="L99" s="30" t="s">
        <v>763</v>
      </c>
      <c r="M99" s="31" t="s">
        <v>764</v>
      </c>
      <c r="N99" s="32" t="s">
        <v>331</v>
      </c>
    </row>
    <row r="100" spans="1:14" ht="84" x14ac:dyDescent="0.2">
      <c r="A100" s="17" t="s">
        <v>67</v>
      </c>
      <c r="B100" s="18" t="s">
        <v>750</v>
      </c>
      <c r="C100" s="18" t="s">
        <v>751</v>
      </c>
      <c r="D100" s="92"/>
      <c r="E100" s="92" t="s">
        <v>331</v>
      </c>
      <c r="F100" s="37"/>
      <c r="G100" s="90"/>
      <c r="J100" s="58">
        <f t="shared" si="3"/>
        <v>4</v>
      </c>
      <c r="K100" s="29" t="s">
        <v>765</v>
      </c>
      <c r="L100" s="30" t="s">
        <v>766</v>
      </c>
      <c r="M100" s="31" t="s">
        <v>447</v>
      </c>
      <c r="N100" s="32" t="s">
        <v>331</v>
      </c>
    </row>
    <row r="101" spans="1:14" ht="60" x14ac:dyDescent="0.2">
      <c r="A101" s="17" t="s">
        <v>783</v>
      </c>
      <c r="B101" s="18" t="s">
        <v>752</v>
      </c>
      <c r="C101" s="18" t="s">
        <v>753</v>
      </c>
      <c r="D101" s="92"/>
      <c r="E101" s="92" t="s">
        <v>331</v>
      </c>
      <c r="F101" s="37"/>
      <c r="G101" s="90"/>
      <c r="J101" s="58">
        <f t="shared" si="3"/>
        <v>4</v>
      </c>
      <c r="K101" s="29" t="s">
        <v>332</v>
      </c>
      <c r="L101" s="30" t="s">
        <v>766</v>
      </c>
      <c r="M101" s="31" t="s">
        <v>447</v>
      </c>
      <c r="N101" s="32" t="s">
        <v>331</v>
      </c>
    </row>
    <row r="102" spans="1:14" ht="36" x14ac:dyDescent="0.2">
      <c r="A102" s="17" t="s">
        <v>784</v>
      </c>
      <c r="B102" s="18" t="s">
        <v>754</v>
      </c>
      <c r="C102" s="18" t="s">
        <v>755</v>
      </c>
      <c r="D102" s="92"/>
      <c r="E102" s="92" t="s">
        <v>331</v>
      </c>
      <c r="F102" s="37"/>
      <c r="G102" s="90"/>
      <c r="J102" s="58">
        <f t="shared" si="3"/>
        <v>4</v>
      </c>
      <c r="K102" s="29" t="s">
        <v>767</v>
      </c>
      <c r="L102" s="30" t="s">
        <v>768</v>
      </c>
      <c r="M102" s="31" t="s">
        <v>769</v>
      </c>
      <c r="N102" s="32" t="s">
        <v>331</v>
      </c>
    </row>
    <row r="103" spans="1:14" ht="108" x14ac:dyDescent="0.2">
      <c r="A103" s="17" t="s">
        <v>785</v>
      </c>
      <c r="B103" s="18" t="s">
        <v>756</v>
      </c>
      <c r="C103" s="18" t="s">
        <v>757</v>
      </c>
      <c r="D103" s="92"/>
      <c r="E103" s="92" t="s">
        <v>331</v>
      </c>
      <c r="F103" s="37"/>
      <c r="G103" s="90"/>
      <c r="J103" s="58">
        <f t="shared" si="3"/>
        <v>4</v>
      </c>
      <c r="K103" s="29" t="s">
        <v>332</v>
      </c>
      <c r="L103" s="30" t="s">
        <v>766</v>
      </c>
      <c r="M103" s="31" t="s">
        <v>447</v>
      </c>
      <c r="N103" s="32" t="s">
        <v>331</v>
      </c>
    </row>
    <row r="104" spans="1:14" ht="60" x14ac:dyDescent="0.2">
      <c r="A104" s="17" t="s">
        <v>786</v>
      </c>
      <c r="B104" s="18" t="s">
        <v>758</v>
      </c>
      <c r="C104" s="18" t="s">
        <v>759</v>
      </c>
      <c r="D104" s="92"/>
      <c r="E104" s="92" t="s">
        <v>331</v>
      </c>
      <c r="F104" s="37"/>
      <c r="G104" s="90"/>
      <c r="J104" s="58">
        <f t="shared" si="3"/>
        <v>4</v>
      </c>
      <c r="K104" s="29" t="s">
        <v>332</v>
      </c>
      <c r="L104" s="30" t="s">
        <v>677</v>
      </c>
      <c r="M104" s="31" t="s">
        <v>447</v>
      </c>
      <c r="N104" s="32" t="s">
        <v>331</v>
      </c>
    </row>
    <row r="105" spans="1:14" ht="48" x14ac:dyDescent="0.2">
      <c r="A105" s="17" t="s">
        <v>787</v>
      </c>
      <c r="B105" s="18" t="s">
        <v>760</v>
      </c>
      <c r="C105" s="18" t="s">
        <v>761</v>
      </c>
      <c r="D105" s="92"/>
      <c r="E105" s="92" t="s">
        <v>331</v>
      </c>
      <c r="F105" s="37"/>
      <c r="G105" s="90"/>
      <c r="J105" s="58">
        <f t="shared" si="3"/>
        <v>4</v>
      </c>
      <c r="K105" s="29" t="s">
        <v>332</v>
      </c>
      <c r="L105" s="30" t="s">
        <v>677</v>
      </c>
      <c r="M105" s="31" t="s">
        <v>447</v>
      </c>
      <c r="N105" s="32" t="s">
        <v>331</v>
      </c>
    </row>
  </sheetData>
  <sheetProtection algorithmName="SHA-512" hashValue="8FO1ZbVRlpkbX3bXd1l8J/T8gryIDT9APvT/JfWrGYugr/+cC8HxcSUHDCv7YV/HJYCdS7KLmFh3gpEMgDxIFA==" saltValue="x9rtvKq7nGqUULyjEkUHRg==" spinCount="100000" sheet="1" objects="1" scenarios="1"/>
  <mergeCells count="39">
    <mergeCell ref="F66:F71"/>
    <mergeCell ref="A73:G73"/>
    <mergeCell ref="A78:G78"/>
    <mergeCell ref="A79:G79"/>
    <mergeCell ref="A59:G59"/>
    <mergeCell ref="G61:G63"/>
    <mergeCell ref="A64:G64"/>
    <mergeCell ref="G66:G72"/>
    <mergeCell ref="A66:A71"/>
    <mergeCell ref="B66:B71"/>
    <mergeCell ref="D66:D71"/>
    <mergeCell ref="E66:E71"/>
    <mergeCell ref="A37:G37"/>
    <mergeCell ref="G39:G42"/>
    <mergeCell ref="A43:G43"/>
    <mergeCell ref="A49:G49"/>
    <mergeCell ref="A57:G57"/>
    <mergeCell ref="G51:G56"/>
    <mergeCell ref="A26:G26"/>
    <mergeCell ref="G28:G29"/>
    <mergeCell ref="A30:G30"/>
    <mergeCell ref="A31:G31"/>
    <mergeCell ref="A32:G32"/>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s>
  <conditionalFormatting sqref="F6:F9 F12:F15 F20:F21 F24:F25 F28:F29 F34:F36 F39:F42 F45:F48 F51:F56 F61:F63 F66:F70 F72 F75:F76 F81:F87">
    <cfRule type="expression" dxfId="17" priority="7">
      <formula>$J6=3</formula>
    </cfRule>
    <cfRule type="expression" dxfId="16" priority="8">
      <formula>$J6=2</formula>
    </cfRule>
    <cfRule type="expression" dxfId="15" priority="9">
      <formula>$J6=1</formula>
    </cfRule>
  </conditionalFormatting>
  <conditionalFormatting sqref="F90:F96">
    <cfRule type="expression" dxfId="14" priority="4">
      <formula>$J90=3</formula>
    </cfRule>
    <cfRule type="expression" dxfId="13" priority="5">
      <formula>$J90=2</formula>
    </cfRule>
    <cfRule type="expression" dxfId="12" priority="6">
      <formula>$J90=1</formula>
    </cfRule>
  </conditionalFormatting>
  <conditionalFormatting sqref="F99:F105">
    <cfRule type="expression" dxfId="11" priority="1">
      <formula>$J99=3</formula>
    </cfRule>
    <cfRule type="expression" dxfId="10" priority="2">
      <formula>$J99=2</formula>
    </cfRule>
    <cfRule type="expression" dxfId="9" priority="3">
      <formula>$J99=1</formula>
    </cfRule>
  </conditionalFormatting>
  <dataValidations count="45">
    <dataValidation type="list" allowBlank="1" showInputMessage="1" showErrorMessage="1" sqref="E6" xr:uid="{F1709523-6024-4643-ABD5-0F5C98214370}">
      <formula1>$K$6:$N$6</formula1>
    </dataValidation>
    <dataValidation type="list" allowBlank="1" showInputMessage="1" showErrorMessage="1" sqref="E7" xr:uid="{DEB9C0FE-71EF-4B75-A788-C8966A1AEC83}">
      <formula1>$K$7:$N$7</formula1>
    </dataValidation>
    <dataValidation type="list" allowBlank="1" showInputMessage="1" showErrorMessage="1" sqref="E8" xr:uid="{0012A58E-0A4A-4F3C-9BC0-5BA6B0071A5E}">
      <formula1>$K$8:$N$8</formula1>
    </dataValidation>
    <dataValidation type="list" allowBlank="1" showInputMessage="1" showErrorMessage="1" sqref="E9" xr:uid="{C5C5907C-F459-4FC1-892C-666DB471509F}">
      <formula1>$K$9:$N$9</formula1>
    </dataValidation>
    <dataValidation type="list" allowBlank="1" showInputMessage="1" showErrorMessage="1" sqref="E12" xr:uid="{A852BC5A-9296-4C6E-B0B5-3021FBDD8D76}">
      <formula1>$K$12:$N$12</formula1>
    </dataValidation>
    <dataValidation type="list" allowBlank="1" showInputMessage="1" showErrorMessage="1" sqref="E13" xr:uid="{C29C442E-5E01-4144-9248-0C671DA8ECA5}">
      <formula1>$K$13:$N$13</formula1>
    </dataValidation>
    <dataValidation type="list" allowBlank="1" showInputMessage="1" showErrorMessage="1" sqref="E14" xr:uid="{93AE4FBA-481E-46D8-9397-709E449145A1}">
      <formula1>$K$14:$N$14</formula1>
    </dataValidation>
    <dataValidation type="list" allowBlank="1" showInputMessage="1" showErrorMessage="1" sqref="E15" xr:uid="{C5B1E6D6-298D-488B-B5D1-D567C91FB736}">
      <formula1>$K$15:$N$15</formula1>
    </dataValidation>
    <dataValidation type="list" allowBlank="1" showInputMessage="1" showErrorMessage="1" sqref="E20" xr:uid="{A03BAF96-CD6F-4ED7-9ECF-9423E3137041}">
      <formula1>$K$20:$N$20</formula1>
    </dataValidation>
    <dataValidation type="list" allowBlank="1" showInputMessage="1" showErrorMessage="1" sqref="E21" xr:uid="{1C3ECCB3-EC3C-437D-BD0E-5B07E1302F56}">
      <formula1>$K$21:$N$21</formula1>
    </dataValidation>
    <dataValidation type="list" allowBlank="1" showInputMessage="1" showErrorMessage="1" sqref="E24" xr:uid="{B1A6792B-4956-4D15-8F74-CE4A016588AB}">
      <formula1>$K$24:$N$24</formula1>
    </dataValidation>
    <dataValidation type="list" allowBlank="1" showInputMessage="1" showErrorMessage="1" sqref="E25" xr:uid="{F9C783E7-1610-4073-99DC-7326501F4875}">
      <formula1>$K$25:$N$25</formula1>
    </dataValidation>
    <dataValidation type="list" allowBlank="1" showInputMessage="1" showErrorMessage="1" sqref="E28" xr:uid="{8D44C6FE-44FE-4A07-86AB-62027FE2583B}">
      <formula1>$K$28:$N$28</formula1>
    </dataValidation>
    <dataValidation type="list" allowBlank="1" showInputMessage="1" showErrorMessage="1" sqref="E29" xr:uid="{32C90F4B-46DA-4B67-BA98-72C2E91C8633}">
      <formula1>$K$29:$N$29</formula1>
    </dataValidation>
    <dataValidation type="list" allowBlank="1" showInputMessage="1" showErrorMessage="1" sqref="E34" xr:uid="{52BC1FDA-ECAA-4074-9341-56FF65F656CA}">
      <formula1>$K$34:$N$34</formula1>
    </dataValidation>
    <dataValidation type="list" allowBlank="1" showInputMessage="1" showErrorMessage="1" sqref="E35" xr:uid="{B0C39C84-9721-449C-B0E4-0003588CD9D3}">
      <formula1>$K$35:$N$35</formula1>
    </dataValidation>
    <dataValidation type="list" allowBlank="1" showInputMessage="1" showErrorMessage="1" sqref="E36" xr:uid="{45B2EC98-7675-40D2-82EB-5A0109B3D4FF}">
      <formula1>$K$36:$N$36</formula1>
    </dataValidation>
    <dataValidation type="list" allowBlank="1" showInputMessage="1" showErrorMessage="1" sqref="E39" xr:uid="{2D73F376-CA3E-48BB-BAE9-7E4D91CC570A}">
      <formula1>$K$39:$N$39</formula1>
    </dataValidation>
    <dataValidation type="list" allowBlank="1" showInputMessage="1" showErrorMessage="1" sqref="E40" xr:uid="{744F53A8-051C-46FC-B95E-0396B2E64FD3}">
      <formula1>$K$40:$N$40</formula1>
    </dataValidation>
    <dataValidation type="list" allowBlank="1" showInputMessage="1" showErrorMessage="1" sqref="E41" xr:uid="{47D5FD42-CD3F-470D-B730-4B322410004E}">
      <formula1>$K$41:$N$41</formula1>
    </dataValidation>
    <dataValidation type="list" allowBlank="1" showInputMessage="1" showErrorMessage="1" sqref="E42" xr:uid="{00844EDE-CEFE-4A88-98B6-37074CB677D4}">
      <formula1>$K$42:$N$42</formula1>
    </dataValidation>
    <dataValidation type="list" allowBlank="1" showInputMessage="1" showErrorMessage="1" sqref="E45" xr:uid="{CB40C77B-C613-45CE-B218-62F2DEF019DB}">
      <formula1>$K$45:$N$45</formula1>
    </dataValidation>
    <dataValidation type="list" allowBlank="1" showInputMessage="1" showErrorMessage="1" sqref="E46" xr:uid="{92B2232C-6AC6-46AA-8862-3242247F4832}">
      <formula1>$K$46:$N$46</formula1>
    </dataValidation>
    <dataValidation type="list" allowBlank="1" showInputMessage="1" showErrorMessage="1" sqref="E47" xr:uid="{518BD8C5-B646-4A70-9DEC-0039F70513F1}">
      <formula1>$K$47:$N$47</formula1>
    </dataValidation>
    <dataValidation type="list" allowBlank="1" showInputMessage="1" showErrorMessage="1" sqref="E48" xr:uid="{E23E8C1D-02B8-40BB-80AD-53C13E94F48B}">
      <formula1>$K$48:$N$48</formula1>
    </dataValidation>
    <dataValidation type="list" allowBlank="1" showInputMessage="1" showErrorMessage="1" sqref="E51" xr:uid="{9A47FD10-D511-4B63-BC3C-44B552DED98E}">
      <formula1>$K$51:$N$51</formula1>
    </dataValidation>
    <dataValidation type="list" allowBlank="1" showInputMessage="1" showErrorMessage="1" sqref="E52" xr:uid="{05E8EE36-B850-458C-9805-3E91F6D31C65}">
      <formula1>$K$52:$N$52</formula1>
    </dataValidation>
    <dataValidation type="list" allowBlank="1" showInputMessage="1" showErrorMessage="1" sqref="E53" xr:uid="{431A41A2-C545-416E-A6EF-767C88299481}">
      <formula1>$K$53:$N$53</formula1>
    </dataValidation>
    <dataValidation type="list" allowBlank="1" showInputMessage="1" showErrorMessage="1" sqref="E54" xr:uid="{D6C742AA-F0B9-4CC8-A217-C15566DA1C69}">
      <formula1>$K$54:$N$54</formula1>
    </dataValidation>
    <dataValidation type="list" allowBlank="1" showInputMessage="1" showErrorMessage="1" sqref="E55" xr:uid="{7577C865-AA4E-464E-8682-32EDA2EDC476}">
      <formula1>$K$55:$N$55</formula1>
    </dataValidation>
    <dataValidation type="list" allowBlank="1" showInputMessage="1" showErrorMessage="1" sqref="E56" xr:uid="{8EF71646-C654-4F31-8E59-67FF4C28AF8A}">
      <formula1>$K$56:$N$56</formula1>
    </dataValidation>
    <dataValidation type="list" allowBlank="1" showInputMessage="1" showErrorMessage="1" sqref="E61" xr:uid="{3518F220-838E-4E70-ADE0-0DD34CBE70EF}">
      <formula1>$K$61:$N$61</formula1>
    </dataValidation>
    <dataValidation type="list" allowBlank="1" showInputMessage="1" showErrorMessage="1" sqref="E62" xr:uid="{50B3CC68-DA2D-4F45-A016-334662BE9B40}">
      <formula1>$K$62:$N$62</formula1>
    </dataValidation>
    <dataValidation type="list" allowBlank="1" showInputMessage="1" showErrorMessage="1" sqref="E63" xr:uid="{00EB3209-08A6-4D7C-A84C-CEC5BB404FDC}">
      <formula1>$K$63:$N$63</formula1>
    </dataValidation>
    <dataValidation type="list" allowBlank="1" showInputMessage="1" showErrorMessage="1" sqref="E66:E70" xr:uid="{61E93A79-8014-4C70-AF9E-C4FDC7375709}">
      <formula1>$K$66:$N$66</formula1>
    </dataValidation>
    <dataValidation type="list" allowBlank="1" showInputMessage="1" showErrorMessage="1" sqref="E72" xr:uid="{75ADAD7D-0CE1-417F-9E8E-733F2685FAAC}">
      <formula1>$K$72:$N$72</formula1>
    </dataValidation>
    <dataValidation type="list" allowBlank="1" showInputMessage="1" showErrorMessage="1" sqref="E75" xr:uid="{C13AE377-42D3-478A-8C78-BB58AA1CF3EA}">
      <formula1>$K$75:$N$75</formula1>
    </dataValidation>
    <dataValidation type="list" allowBlank="1" showInputMessage="1" showErrorMessage="1" sqref="E76" xr:uid="{5717D821-BFE5-4502-AA69-F41F5C9DBDF4}">
      <formula1>$K$76:$N$76</formula1>
    </dataValidation>
    <dataValidation type="list" allowBlank="1" showInputMessage="1" showErrorMessage="1" sqref="E81 E90 E99" xr:uid="{F04C83EF-4B27-4150-A1A9-C93963ED6B89}">
      <formula1>$K$81:$N$81</formula1>
    </dataValidation>
    <dataValidation type="list" allowBlank="1" showInputMessage="1" showErrorMessage="1" sqref="E82 E91 E100" xr:uid="{371D26A8-C010-4707-AE24-37BFB9FED799}">
      <formula1>$K$82:$N$82</formula1>
    </dataValidation>
    <dataValidation type="list" allowBlank="1" showInputMessage="1" showErrorMessage="1" sqref="E83 E92 E101" xr:uid="{23926978-4DB4-4313-832B-64FE59EF818A}">
      <formula1>$K$83:$N$83</formula1>
    </dataValidation>
    <dataValidation type="list" allowBlank="1" showInputMessage="1" showErrorMessage="1" sqref="E84 E93 E102" xr:uid="{643D8279-C39C-47CF-B310-997677904A95}">
      <formula1>$K$84:$N$84</formula1>
    </dataValidation>
    <dataValidation type="list" allowBlank="1" showInputMessage="1" showErrorMessage="1" sqref="E85 E94 E103" xr:uid="{3E02CB7A-C46B-4148-B57E-76BC7489F34E}">
      <formula1>$K$85:$N$85</formula1>
    </dataValidation>
    <dataValidation type="list" allowBlank="1" showInputMessage="1" showErrorMessage="1" sqref="E86 E95 E104" xr:uid="{73D1528A-5D79-4B3D-8453-169CCA9F23CB}">
      <formula1>$K$86:$N$86</formula1>
    </dataValidation>
    <dataValidation type="list" allowBlank="1" showInputMessage="1" showErrorMessage="1" sqref="E87 E96 E105" xr:uid="{0455A6DD-E32D-4F37-A930-CF18C9AB8F8D}">
      <formula1>$K$87:$N$87</formula1>
    </dataValidation>
  </dataValidations>
  <hyperlinks>
    <hyperlink ref="C67" r:id="rId1" display="https://unstats.un.org/sdgs/indicators/Global Indicator Framework after 2023 refinement_Eng.pdf" xr:uid="{AF52EBE9-AD52-4A41-8268-038427C5A573}"/>
    <hyperlink ref="C68" r:id="rId2" display="https://www.who.int/data/gho/data/indicators" xr:uid="{B800E407-15B9-4E69-B838-8BEE0E80B912}"/>
    <hyperlink ref="C69" r:id="rId3" display="https://uis.unesco.org/sites/default/files/documents/education-indicators-technical-guidelines-en_0.pdf" xr:uid="{7E906D37-6FB4-48A9-B327-62ED7FF750ED}"/>
    <hyperlink ref="C70" r:id="rId4" display="https://ilostat.ilo.org/resources/concepts-and-definitions/description-labour-force-statistics/" xr:uid="{4062AF82-5902-4042-A436-0F9CED5FAC1F}"/>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BDE9-1D9F-4FCA-9939-BC72AE91DE88}">
  <sheetPr codeName="Sheet14">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58"/>
    <col min="2" max="2" width="35.5703125" style="58" customWidth="1"/>
    <col min="3" max="3" width="59" style="58" customWidth="1"/>
    <col min="4" max="4" width="29.7109375" style="58" customWidth="1"/>
    <col min="5" max="5" width="18" style="58" customWidth="1"/>
    <col min="6" max="6" width="11.5703125" style="58" customWidth="1"/>
    <col min="7" max="7" width="18" style="58" customWidth="1"/>
    <col min="8" max="9" width="9.28515625" style="58"/>
    <col min="10" max="10" width="9.28515625" style="58" hidden="1" customWidth="1"/>
    <col min="11" max="14" width="15.42578125" style="64" hidden="1" customWidth="1"/>
    <col min="15" max="16384" width="9.28515625" style="58"/>
  </cols>
  <sheetData>
    <row r="1" spans="1:14" ht="36" customHeight="1" x14ac:dyDescent="0.2">
      <c r="A1" s="208" t="s">
        <v>779</v>
      </c>
      <c r="B1" s="208"/>
      <c r="C1" s="208"/>
      <c r="D1" s="208"/>
      <c r="E1" s="208"/>
      <c r="F1" s="208"/>
      <c r="G1" s="208"/>
    </row>
    <row r="2" spans="1:14" ht="31.5" customHeight="1" x14ac:dyDescent="0.2">
      <c r="A2" s="200" t="s">
        <v>603</v>
      </c>
      <c r="B2" s="200"/>
      <c r="C2" s="200"/>
      <c r="D2" s="200"/>
      <c r="E2" s="200"/>
      <c r="F2" s="200"/>
      <c r="G2" s="200"/>
    </row>
    <row r="3" spans="1:14" ht="15.75" x14ac:dyDescent="0.2">
      <c r="A3" s="204" t="s">
        <v>604</v>
      </c>
      <c r="B3" s="205"/>
      <c r="C3" s="205"/>
      <c r="D3" s="205"/>
      <c r="E3" s="205"/>
      <c r="F3" s="205"/>
      <c r="G3" s="206"/>
      <c r="J3" s="58" t="s">
        <v>75</v>
      </c>
      <c r="K3" s="59" t="s">
        <v>63</v>
      </c>
      <c r="L3" s="59" t="s">
        <v>64</v>
      </c>
      <c r="M3" s="62">
        <v>10.625</v>
      </c>
      <c r="N3" s="59" t="s">
        <v>65</v>
      </c>
    </row>
    <row r="4" spans="1:14" ht="30" customHeight="1" x14ac:dyDescent="0.25">
      <c r="A4" s="201" t="s">
        <v>605</v>
      </c>
      <c r="B4" s="201"/>
      <c r="C4" s="201"/>
      <c r="D4" s="201"/>
      <c r="E4" s="201"/>
      <c r="F4" s="201"/>
      <c r="G4" s="201"/>
    </row>
    <row r="5" spans="1:14" ht="24" x14ac:dyDescent="0.2">
      <c r="A5" s="66"/>
      <c r="B5" s="68" t="s">
        <v>315</v>
      </c>
      <c r="C5" s="68" t="s">
        <v>316</v>
      </c>
      <c r="D5" s="67" t="s">
        <v>340</v>
      </c>
      <c r="E5" s="67" t="s">
        <v>341</v>
      </c>
      <c r="F5" s="67" t="s">
        <v>342</v>
      </c>
      <c r="G5" s="81" t="s">
        <v>317</v>
      </c>
    </row>
    <row r="6" spans="1:14" ht="108" customHeight="1" x14ac:dyDescent="0.2">
      <c r="A6" s="17" t="s">
        <v>1</v>
      </c>
      <c r="B6" s="18" t="s">
        <v>606</v>
      </c>
      <c r="C6" s="18" t="s">
        <v>607</v>
      </c>
      <c r="D6" s="92"/>
      <c r="E6" s="92" t="s">
        <v>331</v>
      </c>
      <c r="F6" s="37"/>
      <c r="G6" s="209" t="s">
        <v>614</v>
      </c>
      <c r="J6" s="58">
        <f>_xlfn.SWITCH(E6,K6,1,L6,2,M6,3,N6,4)</f>
        <v>4</v>
      </c>
      <c r="K6" s="29" t="s">
        <v>615</v>
      </c>
      <c r="L6" s="30" t="s">
        <v>616</v>
      </c>
      <c r="M6" s="31" t="s">
        <v>2</v>
      </c>
      <c r="N6" s="32" t="s">
        <v>331</v>
      </c>
    </row>
    <row r="7" spans="1:14" ht="132" x14ac:dyDescent="0.2">
      <c r="A7" s="17" t="s">
        <v>3</v>
      </c>
      <c r="B7" s="18" t="s">
        <v>608</v>
      </c>
      <c r="C7" s="18" t="s">
        <v>609</v>
      </c>
      <c r="D7" s="92"/>
      <c r="E7" s="92" t="s">
        <v>331</v>
      </c>
      <c r="F7" s="37"/>
      <c r="G7" s="210"/>
      <c r="J7" s="58">
        <f t="shared" ref="J7:J63" si="0">_xlfn.SWITCH(E7,K7,1,L7,2,M7,3,N7,4)</f>
        <v>4</v>
      </c>
      <c r="K7" s="29" t="s">
        <v>332</v>
      </c>
      <c r="L7" s="30" t="s">
        <v>617</v>
      </c>
      <c r="M7" s="31" t="s">
        <v>2</v>
      </c>
      <c r="N7" s="32" t="s">
        <v>331</v>
      </c>
    </row>
    <row r="8" spans="1:14" ht="60" x14ac:dyDescent="0.2">
      <c r="A8" s="19" t="s">
        <v>4</v>
      </c>
      <c r="B8" s="20" t="s">
        <v>610</v>
      </c>
      <c r="C8" s="20" t="s">
        <v>611</v>
      </c>
      <c r="D8" s="94"/>
      <c r="E8" s="94" t="s">
        <v>331</v>
      </c>
      <c r="F8" s="39"/>
      <c r="G8" s="210"/>
      <c r="J8" s="58">
        <f t="shared" si="0"/>
        <v>4</v>
      </c>
      <c r="K8" s="29" t="s">
        <v>332</v>
      </c>
      <c r="L8" s="30" t="s">
        <v>540</v>
      </c>
      <c r="M8" s="31" t="s">
        <v>2</v>
      </c>
      <c r="N8" s="32" t="s">
        <v>331</v>
      </c>
    </row>
    <row r="9" spans="1:14" ht="72" x14ac:dyDescent="0.2">
      <c r="A9" s="17" t="s">
        <v>5</v>
      </c>
      <c r="B9" s="18" t="s">
        <v>612</v>
      </c>
      <c r="C9" s="18" t="s">
        <v>613</v>
      </c>
      <c r="D9" s="92"/>
      <c r="E9" s="92" t="s">
        <v>331</v>
      </c>
      <c r="F9" s="37"/>
      <c r="G9" s="211"/>
      <c r="J9" s="58">
        <f t="shared" si="0"/>
        <v>4</v>
      </c>
      <c r="K9" s="29" t="s">
        <v>332</v>
      </c>
      <c r="L9" s="30" t="s">
        <v>417</v>
      </c>
      <c r="M9" s="31" t="s">
        <v>2</v>
      </c>
      <c r="N9" s="32" t="s">
        <v>331</v>
      </c>
    </row>
    <row r="10" spans="1:14" ht="30" customHeight="1" x14ac:dyDescent="0.25">
      <c r="A10" s="199" t="s">
        <v>618</v>
      </c>
      <c r="B10" s="199"/>
      <c r="C10" s="199"/>
      <c r="D10" s="199"/>
      <c r="E10" s="199"/>
      <c r="F10" s="199"/>
      <c r="G10" s="199"/>
    </row>
    <row r="11" spans="1:14" ht="24" x14ac:dyDescent="0.2">
      <c r="A11" s="69"/>
      <c r="B11" s="68" t="s">
        <v>315</v>
      </c>
      <c r="C11" s="68" t="s">
        <v>316</v>
      </c>
      <c r="D11" s="67" t="s">
        <v>340</v>
      </c>
      <c r="E11" s="67" t="s">
        <v>341</v>
      </c>
      <c r="F11" s="67" t="s">
        <v>342</v>
      </c>
      <c r="G11" s="81" t="s">
        <v>317</v>
      </c>
    </row>
    <row r="12" spans="1:14" ht="48" x14ac:dyDescent="0.2">
      <c r="A12" s="21" t="s">
        <v>6</v>
      </c>
      <c r="B12" s="18" t="s">
        <v>619</v>
      </c>
      <c r="C12" s="18" t="s">
        <v>620</v>
      </c>
      <c r="D12" s="92"/>
      <c r="E12" s="92" t="s">
        <v>331</v>
      </c>
      <c r="F12" s="37"/>
      <c r="G12" s="198" t="s">
        <v>627</v>
      </c>
      <c r="J12" s="58">
        <f t="shared" si="0"/>
        <v>4</v>
      </c>
      <c r="K12" s="29" t="s">
        <v>332</v>
      </c>
      <c r="L12" s="30" t="s">
        <v>628</v>
      </c>
      <c r="M12" s="31" t="s">
        <v>2</v>
      </c>
      <c r="N12" s="32" t="s">
        <v>331</v>
      </c>
    </row>
    <row r="13" spans="1:14" ht="48" x14ac:dyDescent="0.2">
      <c r="A13" s="21" t="s">
        <v>7</v>
      </c>
      <c r="B13" s="18" t="s">
        <v>621</v>
      </c>
      <c r="C13" s="18" t="s">
        <v>622</v>
      </c>
      <c r="D13" s="92"/>
      <c r="E13" s="92" t="s">
        <v>331</v>
      </c>
      <c r="F13" s="37"/>
      <c r="G13" s="198"/>
      <c r="J13" s="58">
        <f t="shared" si="0"/>
        <v>4</v>
      </c>
      <c r="K13" s="29" t="s">
        <v>332</v>
      </c>
      <c r="L13" s="30" t="s">
        <v>628</v>
      </c>
      <c r="M13" s="31" t="s">
        <v>2</v>
      </c>
      <c r="N13" s="32" t="s">
        <v>331</v>
      </c>
    </row>
    <row r="14" spans="1:14" ht="60" x14ac:dyDescent="0.2">
      <c r="A14" s="21" t="s">
        <v>8</v>
      </c>
      <c r="B14" s="18" t="s">
        <v>623</v>
      </c>
      <c r="C14" s="18" t="s">
        <v>624</v>
      </c>
      <c r="D14" s="92"/>
      <c r="E14" s="92" t="s">
        <v>331</v>
      </c>
      <c r="F14" s="37"/>
      <c r="G14" s="198"/>
      <c r="J14" s="58">
        <f t="shared" si="0"/>
        <v>4</v>
      </c>
      <c r="K14" s="29" t="s">
        <v>332</v>
      </c>
      <c r="L14" s="30" t="s">
        <v>629</v>
      </c>
      <c r="M14" s="31" t="s">
        <v>2</v>
      </c>
      <c r="N14" s="32" t="s">
        <v>331</v>
      </c>
    </row>
    <row r="15" spans="1:14" ht="84" x14ac:dyDescent="0.2">
      <c r="A15" s="21" t="s">
        <v>9</v>
      </c>
      <c r="B15" s="18" t="s">
        <v>625</v>
      </c>
      <c r="C15" s="22" t="s">
        <v>626</v>
      </c>
      <c r="D15" s="92"/>
      <c r="E15" s="92" t="s">
        <v>331</v>
      </c>
      <c r="F15" s="37"/>
      <c r="G15" s="198"/>
      <c r="J15" s="58">
        <f t="shared" si="0"/>
        <v>4</v>
      </c>
      <c r="K15" s="29" t="s">
        <v>332</v>
      </c>
      <c r="L15" s="30" t="s">
        <v>630</v>
      </c>
      <c r="M15" s="31" t="s">
        <v>2</v>
      </c>
      <c r="N15" s="32" t="s">
        <v>331</v>
      </c>
    </row>
    <row r="16" spans="1:14" x14ac:dyDescent="0.2">
      <c r="A16" s="203"/>
      <c r="B16" s="203"/>
      <c r="C16" s="203"/>
      <c r="D16" s="203"/>
      <c r="E16" s="203"/>
      <c r="F16" s="203"/>
      <c r="G16" s="203"/>
    </row>
    <row r="17" spans="1:14" ht="15.75" x14ac:dyDescent="0.2">
      <c r="A17" s="204" t="s">
        <v>631</v>
      </c>
      <c r="B17" s="205"/>
      <c r="C17" s="205"/>
      <c r="D17" s="205"/>
      <c r="E17" s="205"/>
      <c r="F17" s="205"/>
      <c r="G17" s="206"/>
    </row>
    <row r="18" spans="1:14" ht="30" customHeight="1" x14ac:dyDescent="0.25">
      <c r="A18" s="201" t="s">
        <v>431</v>
      </c>
      <c r="B18" s="201"/>
      <c r="C18" s="201"/>
      <c r="D18" s="201"/>
      <c r="E18" s="201"/>
      <c r="F18" s="201"/>
      <c r="G18" s="201"/>
    </row>
    <row r="19" spans="1:14" ht="24" x14ac:dyDescent="0.2">
      <c r="A19" s="69"/>
      <c r="B19" s="68" t="s">
        <v>315</v>
      </c>
      <c r="C19" s="68" t="s">
        <v>316</v>
      </c>
      <c r="D19" s="67" t="s">
        <v>340</v>
      </c>
      <c r="E19" s="67" t="s">
        <v>341</v>
      </c>
      <c r="F19" s="67" t="s">
        <v>342</v>
      </c>
      <c r="G19" s="81" t="s">
        <v>317</v>
      </c>
    </row>
    <row r="20" spans="1:14" ht="120" x14ac:dyDescent="0.2">
      <c r="A20" s="23" t="s">
        <v>11</v>
      </c>
      <c r="B20" s="18" t="s">
        <v>632</v>
      </c>
      <c r="C20" s="18" t="s">
        <v>634</v>
      </c>
      <c r="D20" s="92"/>
      <c r="E20" s="92" t="s">
        <v>331</v>
      </c>
      <c r="F20" s="37"/>
      <c r="G20" s="198" t="s">
        <v>636</v>
      </c>
      <c r="J20" s="58">
        <f t="shared" si="0"/>
        <v>4</v>
      </c>
      <c r="K20" s="29" t="s">
        <v>637</v>
      </c>
      <c r="L20" s="30" t="s">
        <v>638</v>
      </c>
      <c r="M20" s="31" t="s">
        <v>447</v>
      </c>
      <c r="N20" s="33" t="s">
        <v>331</v>
      </c>
    </row>
    <row r="21" spans="1:14" ht="108" x14ac:dyDescent="0.2">
      <c r="A21" s="24" t="s">
        <v>12</v>
      </c>
      <c r="B21" s="18" t="s">
        <v>633</v>
      </c>
      <c r="C21" s="18" t="s">
        <v>635</v>
      </c>
      <c r="D21" s="92"/>
      <c r="E21" s="92" t="s">
        <v>331</v>
      </c>
      <c r="F21" s="37"/>
      <c r="G21" s="198"/>
      <c r="J21" s="58">
        <f t="shared" si="0"/>
        <v>4</v>
      </c>
      <c r="K21" s="29" t="s">
        <v>639</v>
      </c>
      <c r="L21" s="30" t="s">
        <v>640</v>
      </c>
      <c r="M21" s="31" t="s">
        <v>2</v>
      </c>
      <c r="N21" s="33" t="s">
        <v>331</v>
      </c>
    </row>
    <row r="22" spans="1:14" ht="30" customHeight="1" x14ac:dyDescent="0.25">
      <c r="A22" s="201" t="s">
        <v>641</v>
      </c>
      <c r="B22" s="201"/>
      <c r="C22" s="201"/>
      <c r="D22" s="201"/>
      <c r="E22" s="201"/>
      <c r="F22" s="201"/>
      <c r="G22" s="201"/>
    </row>
    <row r="23" spans="1:14" ht="24" x14ac:dyDescent="0.2">
      <c r="A23" s="69"/>
      <c r="B23" s="68" t="s">
        <v>315</v>
      </c>
      <c r="C23" s="68" t="s">
        <v>316</v>
      </c>
      <c r="D23" s="67" t="s">
        <v>340</v>
      </c>
      <c r="E23" s="67" t="s">
        <v>341</v>
      </c>
      <c r="F23" s="67" t="s">
        <v>342</v>
      </c>
      <c r="G23" s="81" t="s">
        <v>317</v>
      </c>
    </row>
    <row r="24" spans="1:14" ht="60" x14ac:dyDescent="0.2">
      <c r="A24" s="23" t="s">
        <v>17</v>
      </c>
      <c r="B24" s="18" t="s">
        <v>642</v>
      </c>
      <c r="C24" s="18" t="s">
        <v>643</v>
      </c>
      <c r="D24" s="92"/>
      <c r="E24" s="92" t="s">
        <v>331</v>
      </c>
      <c r="F24" s="37"/>
      <c r="G24" s="198" t="s">
        <v>636</v>
      </c>
      <c r="J24" s="58">
        <f t="shared" si="0"/>
        <v>4</v>
      </c>
      <c r="K24" s="29" t="s">
        <v>646</v>
      </c>
      <c r="L24" s="30" t="s">
        <v>647</v>
      </c>
      <c r="M24" s="31" t="s">
        <v>648</v>
      </c>
      <c r="N24" s="32" t="s">
        <v>331</v>
      </c>
    </row>
    <row r="25" spans="1:14" ht="36" x14ac:dyDescent="0.2">
      <c r="A25" s="25" t="s">
        <v>18</v>
      </c>
      <c r="B25" s="18" t="s">
        <v>644</v>
      </c>
      <c r="C25" s="18" t="s">
        <v>645</v>
      </c>
      <c r="D25" s="92"/>
      <c r="E25" s="92" t="s">
        <v>331</v>
      </c>
      <c r="F25" s="37"/>
      <c r="G25" s="198"/>
      <c r="J25" s="58">
        <f t="shared" si="0"/>
        <v>4</v>
      </c>
      <c r="K25" s="29" t="s">
        <v>332</v>
      </c>
      <c r="L25" s="30" t="s">
        <v>417</v>
      </c>
      <c r="M25" s="31" t="s">
        <v>2</v>
      </c>
      <c r="N25" s="32" t="s">
        <v>331</v>
      </c>
    </row>
    <row r="26" spans="1:14" ht="30" customHeight="1" x14ac:dyDescent="0.25">
      <c r="A26" s="201" t="s">
        <v>462</v>
      </c>
      <c r="B26" s="201"/>
      <c r="C26" s="201"/>
      <c r="D26" s="201"/>
      <c r="E26" s="201"/>
      <c r="F26" s="201"/>
      <c r="G26" s="201"/>
    </row>
    <row r="27" spans="1:14" ht="24" x14ac:dyDescent="0.2">
      <c r="A27" s="69"/>
      <c r="B27" s="68" t="s">
        <v>315</v>
      </c>
      <c r="C27" s="68" t="s">
        <v>316</v>
      </c>
      <c r="D27" s="67" t="s">
        <v>340</v>
      </c>
      <c r="E27" s="67" t="s">
        <v>341</v>
      </c>
      <c r="F27" s="67" t="s">
        <v>342</v>
      </c>
      <c r="G27" s="81" t="s">
        <v>317</v>
      </c>
    </row>
    <row r="28" spans="1:14" ht="48" x14ac:dyDescent="0.2">
      <c r="A28" s="25" t="s">
        <v>66</v>
      </c>
      <c r="B28" s="20" t="s">
        <v>649</v>
      </c>
      <c r="C28" s="20" t="s">
        <v>650</v>
      </c>
      <c r="D28" s="102"/>
      <c r="E28" s="102" t="s">
        <v>331</v>
      </c>
      <c r="F28" s="37"/>
      <c r="G28" s="207" t="s">
        <v>653</v>
      </c>
      <c r="J28" s="58">
        <f t="shared" si="0"/>
        <v>4</v>
      </c>
      <c r="K28" s="29" t="s">
        <v>332</v>
      </c>
      <c r="L28" s="30" t="s">
        <v>333</v>
      </c>
      <c r="M28" s="31" t="s">
        <v>2</v>
      </c>
      <c r="N28" s="33" t="s">
        <v>331</v>
      </c>
    </row>
    <row r="29" spans="1:14" ht="60" x14ac:dyDescent="0.2">
      <c r="A29" s="26" t="s">
        <v>67</v>
      </c>
      <c r="B29" s="18" t="s">
        <v>651</v>
      </c>
      <c r="C29" s="18" t="s">
        <v>652</v>
      </c>
      <c r="D29" s="92"/>
      <c r="E29" s="92" t="s">
        <v>331</v>
      </c>
      <c r="F29" s="37"/>
      <c r="G29" s="207"/>
      <c r="J29" s="58" t="e">
        <f t="shared" si="0"/>
        <v>#N/A</v>
      </c>
      <c r="K29" s="29" t="s">
        <v>539</v>
      </c>
      <c r="L29" s="30" t="s">
        <v>540</v>
      </c>
      <c r="M29" s="31" t="s">
        <v>2</v>
      </c>
      <c r="N29" s="32" t="s">
        <v>654</v>
      </c>
    </row>
    <row r="30" spans="1:14" x14ac:dyDescent="0.2">
      <c r="A30" s="203"/>
      <c r="B30" s="203"/>
      <c r="C30" s="203"/>
      <c r="D30" s="203"/>
      <c r="E30" s="203"/>
      <c r="F30" s="203"/>
      <c r="G30" s="203"/>
    </row>
    <row r="31" spans="1:14" ht="15.75" x14ac:dyDescent="0.2">
      <c r="A31" s="204" t="s">
        <v>655</v>
      </c>
      <c r="B31" s="205"/>
      <c r="C31" s="205"/>
      <c r="D31" s="205"/>
      <c r="E31" s="205"/>
      <c r="F31" s="205"/>
      <c r="G31" s="206"/>
    </row>
    <row r="32" spans="1:14" ht="30" customHeight="1" x14ac:dyDescent="0.25">
      <c r="A32" s="201" t="s">
        <v>483</v>
      </c>
      <c r="B32" s="201"/>
      <c r="C32" s="201"/>
      <c r="D32" s="201"/>
      <c r="E32" s="201"/>
      <c r="F32" s="201"/>
      <c r="G32" s="201"/>
    </row>
    <row r="33" spans="1:14" ht="24" x14ac:dyDescent="0.2">
      <c r="A33" s="69"/>
      <c r="B33" s="68" t="s">
        <v>315</v>
      </c>
      <c r="C33" s="68" t="s">
        <v>316</v>
      </c>
      <c r="D33" s="67" t="s">
        <v>340</v>
      </c>
      <c r="E33" s="67" t="s">
        <v>341</v>
      </c>
      <c r="F33" s="67" t="s">
        <v>342</v>
      </c>
      <c r="G33" s="81" t="s">
        <v>317</v>
      </c>
    </row>
    <row r="34" spans="1:14" ht="72" x14ac:dyDescent="0.2">
      <c r="A34" s="23" t="s">
        <v>25</v>
      </c>
      <c r="B34" s="18" t="s">
        <v>656</v>
      </c>
      <c r="C34" s="18" t="s">
        <v>657</v>
      </c>
      <c r="D34" s="92"/>
      <c r="E34" s="92" t="s">
        <v>331</v>
      </c>
      <c r="F34" s="37"/>
      <c r="G34" s="90" t="s">
        <v>636</v>
      </c>
      <c r="J34" s="58">
        <f t="shared" si="0"/>
        <v>4</v>
      </c>
      <c r="K34" s="29" t="s">
        <v>332</v>
      </c>
      <c r="L34" s="30" t="s">
        <v>662</v>
      </c>
      <c r="M34" s="31" t="s">
        <v>2</v>
      </c>
      <c r="N34" s="32" t="s">
        <v>331</v>
      </c>
    </row>
    <row r="35" spans="1:14" ht="48" x14ac:dyDescent="0.2">
      <c r="A35" s="23" t="s">
        <v>26</v>
      </c>
      <c r="B35" s="18" t="s">
        <v>658</v>
      </c>
      <c r="C35" s="18" t="s">
        <v>659</v>
      </c>
      <c r="D35" s="92"/>
      <c r="E35" s="92" t="s">
        <v>331</v>
      </c>
      <c r="F35" s="37"/>
      <c r="G35" s="103"/>
      <c r="J35" s="58">
        <f t="shared" si="0"/>
        <v>4</v>
      </c>
      <c r="K35" s="29" t="s">
        <v>332</v>
      </c>
      <c r="L35" s="30" t="s">
        <v>662</v>
      </c>
      <c r="M35" s="31" t="s">
        <v>2</v>
      </c>
      <c r="N35" s="32" t="s">
        <v>331</v>
      </c>
    </row>
    <row r="36" spans="1:14" ht="72" x14ac:dyDescent="0.2">
      <c r="A36" s="23" t="s">
        <v>27</v>
      </c>
      <c r="B36" s="18" t="s">
        <v>660</v>
      </c>
      <c r="C36" s="18" t="s">
        <v>487</v>
      </c>
      <c r="D36" s="92"/>
      <c r="E36" s="92" t="s">
        <v>331</v>
      </c>
      <c r="F36" s="37"/>
      <c r="G36" s="90" t="s">
        <v>661</v>
      </c>
      <c r="J36" s="58">
        <f t="shared" si="0"/>
        <v>4</v>
      </c>
      <c r="K36" s="29" t="s">
        <v>332</v>
      </c>
      <c r="L36" s="30" t="s">
        <v>663</v>
      </c>
      <c r="M36" s="31" t="s">
        <v>2</v>
      </c>
      <c r="N36" s="32" t="s">
        <v>331</v>
      </c>
    </row>
    <row r="37" spans="1:14" ht="30" customHeight="1" x14ac:dyDescent="0.25">
      <c r="A37" s="201" t="s">
        <v>664</v>
      </c>
      <c r="B37" s="201"/>
      <c r="C37" s="201"/>
      <c r="D37" s="201"/>
      <c r="E37" s="201"/>
      <c r="F37" s="201"/>
      <c r="G37" s="201"/>
    </row>
    <row r="38" spans="1:14" ht="24" x14ac:dyDescent="0.2">
      <c r="A38" s="69"/>
      <c r="B38" s="68" t="s">
        <v>315</v>
      </c>
      <c r="C38" s="68" t="s">
        <v>316</v>
      </c>
      <c r="D38" s="67" t="s">
        <v>340</v>
      </c>
      <c r="E38" s="67" t="s">
        <v>341</v>
      </c>
      <c r="F38" s="67" t="s">
        <v>342</v>
      </c>
      <c r="G38" s="81" t="s">
        <v>317</v>
      </c>
    </row>
    <row r="39" spans="1:14" ht="72" x14ac:dyDescent="0.2">
      <c r="A39" s="23" t="s">
        <v>29</v>
      </c>
      <c r="B39" s="18" t="s">
        <v>665</v>
      </c>
      <c r="C39" s="18" t="s">
        <v>666</v>
      </c>
      <c r="D39" s="92"/>
      <c r="E39" s="92" t="s">
        <v>331</v>
      </c>
      <c r="F39" s="37"/>
      <c r="G39" s="198" t="s">
        <v>673</v>
      </c>
      <c r="J39" s="58" t="e">
        <f t="shared" si="0"/>
        <v>#N/A</v>
      </c>
      <c r="K39" s="29" t="s">
        <v>539</v>
      </c>
      <c r="L39" s="30" t="s">
        <v>540</v>
      </c>
      <c r="M39" s="31" t="s">
        <v>2</v>
      </c>
      <c r="N39" s="32" t="s">
        <v>674</v>
      </c>
    </row>
    <row r="40" spans="1:14" ht="60" x14ac:dyDescent="0.2">
      <c r="A40" s="24" t="s">
        <v>30</v>
      </c>
      <c r="B40" s="18" t="s">
        <v>667</v>
      </c>
      <c r="C40" s="18" t="s">
        <v>668</v>
      </c>
      <c r="D40" s="92"/>
      <c r="E40" s="92" t="s">
        <v>331</v>
      </c>
      <c r="F40" s="37"/>
      <c r="G40" s="198"/>
      <c r="J40" s="58">
        <f t="shared" si="0"/>
        <v>4</v>
      </c>
      <c r="K40" s="29" t="s">
        <v>675</v>
      </c>
      <c r="L40" s="30" t="s">
        <v>617</v>
      </c>
      <c r="M40" s="31" t="s">
        <v>2</v>
      </c>
      <c r="N40" s="32" t="s">
        <v>331</v>
      </c>
    </row>
    <row r="41" spans="1:14" ht="48" x14ac:dyDescent="0.2">
      <c r="A41" s="24" t="s">
        <v>31</v>
      </c>
      <c r="B41" s="18" t="s">
        <v>669</v>
      </c>
      <c r="C41" s="18" t="s">
        <v>670</v>
      </c>
      <c r="D41" s="92"/>
      <c r="E41" s="92" t="s">
        <v>331</v>
      </c>
      <c r="F41" s="37"/>
      <c r="G41" s="198"/>
      <c r="J41" s="58">
        <f t="shared" si="0"/>
        <v>4</v>
      </c>
      <c r="K41" s="29" t="s">
        <v>332</v>
      </c>
      <c r="L41" s="30" t="s">
        <v>676</v>
      </c>
      <c r="M41" s="31" t="s">
        <v>2</v>
      </c>
      <c r="N41" s="32" t="s">
        <v>331</v>
      </c>
    </row>
    <row r="42" spans="1:14" ht="48" x14ac:dyDescent="0.2">
      <c r="A42" s="24" t="s">
        <v>68</v>
      </c>
      <c r="B42" s="18" t="s">
        <v>671</v>
      </c>
      <c r="C42" s="18" t="s">
        <v>672</v>
      </c>
      <c r="D42" s="92"/>
      <c r="E42" s="92" t="s">
        <v>331</v>
      </c>
      <c r="F42" s="37"/>
      <c r="G42" s="198"/>
      <c r="J42" s="58">
        <f t="shared" si="0"/>
        <v>4</v>
      </c>
      <c r="K42" s="29" t="s">
        <v>332</v>
      </c>
      <c r="L42" s="30" t="s">
        <v>677</v>
      </c>
      <c r="M42" s="31" t="s">
        <v>2</v>
      </c>
      <c r="N42" s="32" t="s">
        <v>331</v>
      </c>
    </row>
    <row r="43" spans="1:14" ht="30" customHeight="1" x14ac:dyDescent="0.25">
      <c r="A43" s="201" t="s">
        <v>678</v>
      </c>
      <c r="B43" s="201"/>
      <c r="C43" s="201"/>
      <c r="D43" s="201"/>
      <c r="E43" s="201"/>
      <c r="F43" s="201"/>
      <c r="G43" s="201"/>
    </row>
    <row r="44" spans="1:14" ht="24" x14ac:dyDescent="0.2">
      <c r="A44" s="69"/>
      <c r="B44" s="68" t="s">
        <v>315</v>
      </c>
      <c r="C44" s="68" t="s">
        <v>316</v>
      </c>
      <c r="D44" s="67" t="s">
        <v>340</v>
      </c>
      <c r="E44" s="67" t="s">
        <v>341</v>
      </c>
      <c r="F44" s="67" t="s">
        <v>342</v>
      </c>
      <c r="G44" s="81" t="s">
        <v>317</v>
      </c>
    </row>
    <row r="45" spans="1:14" ht="36" x14ac:dyDescent="0.2">
      <c r="A45" s="27" t="s">
        <v>32</v>
      </c>
      <c r="B45" s="18" t="s">
        <v>679</v>
      </c>
      <c r="C45" s="18" t="s">
        <v>680</v>
      </c>
      <c r="D45" s="92"/>
      <c r="E45" s="92" t="s">
        <v>331</v>
      </c>
      <c r="F45" s="37"/>
      <c r="G45" s="92" t="s">
        <v>687</v>
      </c>
      <c r="J45" s="58">
        <f t="shared" si="0"/>
        <v>4</v>
      </c>
      <c r="K45" s="29" t="s">
        <v>675</v>
      </c>
      <c r="L45" s="30" t="s">
        <v>689</v>
      </c>
      <c r="M45" s="31" t="s">
        <v>2</v>
      </c>
      <c r="N45" s="32" t="s">
        <v>331</v>
      </c>
    </row>
    <row r="46" spans="1:14" ht="84" x14ac:dyDescent="0.2">
      <c r="A46" s="27" t="s">
        <v>33</v>
      </c>
      <c r="B46" s="18" t="s">
        <v>681</v>
      </c>
      <c r="C46" s="18" t="s">
        <v>682</v>
      </c>
      <c r="D46" s="92"/>
      <c r="E46" s="92" t="s">
        <v>331</v>
      </c>
      <c r="F46" s="37"/>
      <c r="G46" s="104"/>
      <c r="J46" s="58">
        <f t="shared" si="0"/>
        <v>4</v>
      </c>
      <c r="K46" s="29" t="s">
        <v>332</v>
      </c>
      <c r="L46" s="30" t="s">
        <v>690</v>
      </c>
      <c r="M46" s="31" t="s">
        <v>2</v>
      </c>
      <c r="N46" s="32" t="s">
        <v>331</v>
      </c>
    </row>
    <row r="47" spans="1:14" ht="120" x14ac:dyDescent="0.2">
      <c r="A47" s="27" t="s">
        <v>34</v>
      </c>
      <c r="B47" s="18" t="s">
        <v>683</v>
      </c>
      <c r="C47" s="18" t="s">
        <v>684</v>
      </c>
      <c r="D47" s="92"/>
      <c r="E47" s="92" t="s">
        <v>331</v>
      </c>
      <c r="F47" s="37"/>
      <c r="G47" s="92" t="s">
        <v>636</v>
      </c>
      <c r="J47" s="58">
        <f t="shared" si="0"/>
        <v>4</v>
      </c>
      <c r="K47" s="29" t="s">
        <v>332</v>
      </c>
      <c r="L47" s="30" t="s">
        <v>691</v>
      </c>
      <c r="M47" s="31" t="s">
        <v>2</v>
      </c>
      <c r="N47" s="32" t="s">
        <v>331</v>
      </c>
    </row>
    <row r="48" spans="1:14" ht="84" x14ac:dyDescent="0.2">
      <c r="A48" s="27" t="s">
        <v>35</v>
      </c>
      <c r="B48" s="18" t="s">
        <v>685</v>
      </c>
      <c r="C48" s="18" t="s">
        <v>686</v>
      </c>
      <c r="D48" s="92"/>
      <c r="E48" s="92" t="s">
        <v>331</v>
      </c>
      <c r="F48" s="37"/>
      <c r="G48" s="92" t="s">
        <v>688</v>
      </c>
      <c r="J48" s="58">
        <f t="shared" si="0"/>
        <v>4</v>
      </c>
      <c r="K48" s="29" t="s">
        <v>332</v>
      </c>
      <c r="L48" s="30" t="s">
        <v>692</v>
      </c>
      <c r="M48" s="31" t="s">
        <v>2</v>
      </c>
      <c r="N48" s="32" t="s">
        <v>331</v>
      </c>
    </row>
    <row r="49" spans="1:14" ht="30" customHeight="1" x14ac:dyDescent="0.25">
      <c r="A49" s="201" t="s">
        <v>693</v>
      </c>
      <c r="B49" s="201"/>
      <c r="C49" s="201"/>
      <c r="D49" s="201"/>
      <c r="E49" s="201"/>
      <c r="F49" s="201"/>
      <c r="G49" s="201"/>
    </row>
    <row r="50" spans="1:14" ht="24" x14ac:dyDescent="0.2">
      <c r="A50" s="69"/>
      <c r="B50" s="68" t="s">
        <v>315</v>
      </c>
      <c r="C50" s="68" t="s">
        <v>316</v>
      </c>
      <c r="D50" s="67" t="s">
        <v>340</v>
      </c>
      <c r="E50" s="67" t="s">
        <v>341</v>
      </c>
      <c r="F50" s="67" t="s">
        <v>342</v>
      </c>
      <c r="G50" s="81" t="s">
        <v>317</v>
      </c>
    </row>
    <row r="51" spans="1:14" ht="60" x14ac:dyDescent="0.2">
      <c r="A51" s="26" t="s">
        <v>69</v>
      </c>
      <c r="B51" s="18" t="s">
        <v>694</v>
      </c>
      <c r="C51" s="18" t="s">
        <v>695</v>
      </c>
      <c r="D51" s="105"/>
      <c r="E51" s="105" t="s">
        <v>708</v>
      </c>
      <c r="F51" s="38"/>
      <c r="G51" s="209" t="s">
        <v>706</v>
      </c>
      <c r="J51" s="58">
        <f t="shared" si="0"/>
        <v>4</v>
      </c>
      <c r="K51" s="34" t="s">
        <v>332</v>
      </c>
      <c r="L51" s="78" t="s">
        <v>707</v>
      </c>
      <c r="M51" s="35" t="s">
        <v>2</v>
      </c>
      <c r="N51" s="36" t="s">
        <v>708</v>
      </c>
    </row>
    <row r="52" spans="1:14" ht="72" x14ac:dyDescent="0.2">
      <c r="A52" s="27" t="s">
        <v>70</v>
      </c>
      <c r="B52" s="18" t="s">
        <v>696</v>
      </c>
      <c r="C52" s="18" t="s">
        <v>697</v>
      </c>
      <c r="D52" s="92"/>
      <c r="E52" s="92" t="s">
        <v>331</v>
      </c>
      <c r="F52" s="37"/>
      <c r="G52" s="210"/>
      <c r="J52" s="58">
        <f t="shared" si="0"/>
        <v>4</v>
      </c>
      <c r="K52" s="29" t="s">
        <v>332</v>
      </c>
      <c r="L52" s="30" t="s">
        <v>709</v>
      </c>
      <c r="M52" s="31" t="s">
        <v>2</v>
      </c>
      <c r="N52" s="32" t="s">
        <v>331</v>
      </c>
    </row>
    <row r="53" spans="1:14" ht="96" customHeight="1" x14ac:dyDescent="0.2">
      <c r="A53" s="17" t="s">
        <v>71</v>
      </c>
      <c r="B53" s="18" t="s">
        <v>698</v>
      </c>
      <c r="C53" s="18" t="s">
        <v>699</v>
      </c>
      <c r="D53" s="92"/>
      <c r="E53" s="92" t="s">
        <v>331</v>
      </c>
      <c r="F53" s="37"/>
      <c r="G53" s="210"/>
      <c r="J53" s="58">
        <f t="shared" si="0"/>
        <v>4</v>
      </c>
      <c r="K53" s="29" t="s">
        <v>332</v>
      </c>
      <c r="L53" s="30" t="s">
        <v>710</v>
      </c>
      <c r="M53" s="31" t="s">
        <v>2</v>
      </c>
      <c r="N53" s="32" t="s">
        <v>331</v>
      </c>
    </row>
    <row r="54" spans="1:14" ht="48" x14ac:dyDescent="0.2">
      <c r="A54" s="17" t="s">
        <v>72</v>
      </c>
      <c r="B54" s="18" t="s">
        <v>700</v>
      </c>
      <c r="C54" s="18" t="s">
        <v>701</v>
      </c>
      <c r="D54" s="92"/>
      <c r="E54" s="92" t="s">
        <v>331</v>
      </c>
      <c r="F54" s="37"/>
      <c r="G54" s="210"/>
      <c r="J54" s="58">
        <f t="shared" si="0"/>
        <v>4</v>
      </c>
      <c r="K54" s="29" t="s">
        <v>332</v>
      </c>
      <c r="L54" s="30" t="s">
        <v>710</v>
      </c>
      <c r="M54" s="31" t="s">
        <v>2</v>
      </c>
      <c r="N54" s="32" t="s">
        <v>331</v>
      </c>
    </row>
    <row r="55" spans="1:14" ht="60" x14ac:dyDescent="0.2">
      <c r="A55" s="17" t="s">
        <v>73</v>
      </c>
      <c r="B55" s="18" t="s">
        <v>702</v>
      </c>
      <c r="C55" s="18" t="s">
        <v>703</v>
      </c>
      <c r="D55" s="92"/>
      <c r="E55" s="92" t="s">
        <v>331</v>
      </c>
      <c r="F55" s="37"/>
      <c r="G55" s="210"/>
      <c r="J55" s="58">
        <f t="shared" si="0"/>
        <v>4</v>
      </c>
      <c r="K55" s="29" t="s">
        <v>332</v>
      </c>
      <c r="L55" s="30" t="s">
        <v>711</v>
      </c>
      <c r="M55" s="31" t="s">
        <v>2</v>
      </c>
      <c r="N55" s="32" t="s">
        <v>331</v>
      </c>
    </row>
    <row r="56" spans="1:14" ht="72" x14ac:dyDescent="0.2">
      <c r="A56" s="17" t="s">
        <v>77</v>
      </c>
      <c r="B56" s="18" t="s">
        <v>704</v>
      </c>
      <c r="C56" s="18" t="s">
        <v>705</v>
      </c>
      <c r="D56" s="92"/>
      <c r="E56" s="92" t="s">
        <v>331</v>
      </c>
      <c r="F56" s="37"/>
      <c r="G56" s="211"/>
      <c r="J56" s="58">
        <f t="shared" si="0"/>
        <v>4</v>
      </c>
      <c r="K56" s="29" t="s">
        <v>332</v>
      </c>
      <c r="L56" s="30" t="s">
        <v>712</v>
      </c>
      <c r="M56" s="31" t="s">
        <v>2</v>
      </c>
      <c r="N56" s="32" t="s">
        <v>331</v>
      </c>
    </row>
    <row r="57" spans="1:14" x14ac:dyDescent="0.2">
      <c r="A57" s="202"/>
      <c r="B57" s="202"/>
      <c r="C57" s="202"/>
      <c r="D57" s="202"/>
      <c r="E57" s="202"/>
      <c r="F57" s="202"/>
      <c r="G57" s="202"/>
    </row>
    <row r="58" spans="1:14" ht="15.75" x14ac:dyDescent="0.2">
      <c r="A58" s="204" t="s">
        <v>713</v>
      </c>
      <c r="B58" s="205"/>
      <c r="C58" s="205"/>
      <c r="D58" s="205"/>
      <c r="E58" s="205"/>
      <c r="F58" s="205"/>
      <c r="G58" s="206"/>
    </row>
    <row r="59" spans="1:14" ht="30" customHeight="1" x14ac:dyDescent="0.25">
      <c r="A59" s="201" t="s">
        <v>714</v>
      </c>
      <c r="B59" s="201"/>
      <c r="C59" s="201"/>
      <c r="D59" s="201"/>
      <c r="E59" s="201"/>
      <c r="F59" s="201"/>
      <c r="G59" s="201"/>
    </row>
    <row r="60" spans="1:14" ht="24" x14ac:dyDescent="0.2">
      <c r="A60" s="69"/>
      <c r="B60" s="68" t="s">
        <v>315</v>
      </c>
      <c r="C60" s="68" t="s">
        <v>316</v>
      </c>
      <c r="D60" s="67" t="s">
        <v>340</v>
      </c>
      <c r="E60" s="67" t="s">
        <v>341</v>
      </c>
      <c r="F60" s="67" t="s">
        <v>342</v>
      </c>
      <c r="G60" s="81" t="s">
        <v>317</v>
      </c>
    </row>
    <row r="61" spans="1:14" ht="108" x14ac:dyDescent="0.2">
      <c r="A61" s="27" t="s">
        <v>36</v>
      </c>
      <c r="B61" s="18" t="s">
        <v>715</v>
      </c>
      <c r="C61" s="18" t="s">
        <v>716</v>
      </c>
      <c r="D61" s="92"/>
      <c r="E61" s="92" t="s">
        <v>331</v>
      </c>
      <c r="F61" s="37"/>
      <c r="G61" s="198" t="s">
        <v>636</v>
      </c>
      <c r="J61" s="58">
        <f t="shared" si="0"/>
        <v>4</v>
      </c>
      <c r="K61" s="29" t="s">
        <v>721</v>
      </c>
      <c r="L61" s="30" t="s">
        <v>722</v>
      </c>
      <c r="M61" s="31" t="s">
        <v>2</v>
      </c>
      <c r="N61" s="32" t="s">
        <v>331</v>
      </c>
    </row>
    <row r="62" spans="1:14" ht="48" x14ac:dyDescent="0.2">
      <c r="A62" s="17" t="s">
        <v>37</v>
      </c>
      <c r="B62" s="18" t="s">
        <v>717</v>
      </c>
      <c r="C62" s="18" t="s">
        <v>718</v>
      </c>
      <c r="D62" s="92"/>
      <c r="E62" s="92" t="s">
        <v>331</v>
      </c>
      <c r="F62" s="37"/>
      <c r="G62" s="198"/>
      <c r="J62" s="58">
        <f t="shared" si="0"/>
        <v>4</v>
      </c>
      <c r="K62" s="29" t="s">
        <v>332</v>
      </c>
      <c r="L62" s="30" t="s">
        <v>723</v>
      </c>
      <c r="M62" s="31" t="s">
        <v>2</v>
      </c>
      <c r="N62" s="32" t="s">
        <v>331</v>
      </c>
    </row>
    <row r="63" spans="1:14" ht="36" x14ac:dyDescent="0.2">
      <c r="A63" s="17" t="s">
        <v>38</v>
      </c>
      <c r="B63" s="18" t="s">
        <v>719</v>
      </c>
      <c r="C63" s="18" t="s">
        <v>720</v>
      </c>
      <c r="D63" s="92"/>
      <c r="E63" s="92" t="s">
        <v>331</v>
      </c>
      <c r="F63" s="37"/>
      <c r="G63" s="198"/>
      <c r="J63" s="58">
        <f t="shared" si="0"/>
        <v>4</v>
      </c>
      <c r="K63" s="29" t="s">
        <v>539</v>
      </c>
      <c r="L63" s="30" t="s">
        <v>540</v>
      </c>
      <c r="M63" s="31" t="s">
        <v>2</v>
      </c>
      <c r="N63" s="32" t="s">
        <v>331</v>
      </c>
    </row>
    <row r="64" spans="1:14" ht="30" customHeight="1" x14ac:dyDescent="0.25">
      <c r="A64" s="201" t="s">
        <v>576</v>
      </c>
      <c r="B64" s="201"/>
      <c r="C64" s="201"/>
      <c r="D64" s="201"/>
      <c r="E64" s="201"/>
      <c r="F64" s="201"/>
      <c r="G64" s="201"/>
    </row>
    <row r="65" spans="1:14" ht="24" x14ac:dyDescent="0.2">
      <c r="A65" s="69"/>
      <c r="B65" s="68" t="s">
        <v>315</v>
      </c>
      <c r="C65" s="68" t="s">
        <v>316</v>
      </c>
      <c r="D65" s="67" t="s">
        <v>340</v>
      </c>
      <c r="E65" s="67" t="s">
        <v>341</v>
      </c>
      <c r="F65" s="67" t="s">
        <v>342</v>
      </c>
      <c r="G65" s="81" t="s">
        <v>317</v>
      </c>
    </row>
    <row r="66" spans="1:14" ht="60" x14ac:dyDescent="0.2">
      <c r="A66" s="212" t="s">
        <v>42</v>
      </c>
      <c r="B66" s="215" t="s">
        <v>724</v>
      </c>
      <c r="C66" s="28" t="s">
        <v>727</v>
      </c>
      <c r="D66" s="209"/>
      <c r="E66" s="218" t="s">
        <v>331</v>
      </c>
      <c r="F66" s="221"/>
      <c r="G66" s="198" t="s">
        <v>732</v>
      </c>
      <c r="J66" s="58">
        <f t="shared" ref="J66:J87" si="1">_xlfn.SWITCH(E66,K66,1,L66,2,M66,3,N66,4)</f>
        <v>4</v>
      </c>
      <c r="K66" s="29" t="s">
        <v>733</v>
      </c>
      <c r="L66" s="30" t="s">
        <v>734</v>
      </c>
      <c r="M66" s="31" t="s">
        <v>735</v>
      </c>
      <c r="N66" s="32" t="s">
        <v>331</v>
      </c>
    </row>
    <row r="67" spans="1:14" ht="36" x14ac:dyDescent="0.2">
      <c r="A67" s="213"/>
      <c r="B67" s="216"/>
      <c r="C67" s="65" t="s">
        <v>81</v>
      </c>
      <c r="D67" s="210"/>
      <c r="E67" s="219"/>
      <c r="F67" s="222"/>
      <c r="G67" s="198"/>
      <c r="K67" s="58"/>
      <c r="L67" s="58"/>
      <c r="M67" s="58"/>
      <c r="N67" s="58"/>
    </row>
    <row r="68" spans="1:14" ht="24" x14ac:dyDescent="0.2">
      <c r="A68" s="213"/>
      <c r="B68" s="216"/>
      <c r="C68" s="65" t="s">
        <v>728</v>
      </c>
      <c r="D68" s="210"/>
      <c r="E68" s="219"/>
      <c r="F68" s="222"/>
      <c r="G68" s="198"/>
      <c r="K68" s="58"/>
      <c r="L68" s="58"/>
      <c r="M68" s="58"/>
      <c r="N68" s="58"/>
    </row>
    <row r="69" spans="1:14" ht="36" x14ac:dyDescent="0.2">
      <c r="A69" s="213"/>
      <c r="B69" s="216"/>
      <c r="C69" s="65" t="s">
        <v>729</v>
      </c>
      <c r="D69" s="210"/>
      <c r="E69" s="219"/>
      <c r="F69" s="222"/>
      <c r="G69" s="198"/>
      <c r="K69" s="58"/>
      <c r="L69" s="58"/>
      <c r="M69" s="58"/>
      <c r="N69" s="58"/>
    </row>
    <row r="70" spans="1:14" ht="36" x14ac:dyDescent="0.2">
      <c r="A70" s="213"/>
      <c r="B70" s="216"/>
      <c r="C70" s="65" t="s">
        <v>730</v>
      </c>
      <c r="D70" s="210"/>
      <c r="E70" s="219"/>
      <c r="F70" s="222"/>
      <c r="G70" s="198"/>
      <c r="K70" s="58"/>
      <c r="L70" s="58"/>
      <c r="M70" s="58"/>
      <c r="N70" s="58"/>
    </row>
    <row r="71" spans="1:14" ht="36" x14ac:dyDescent="0.2">
      <c r="A71" s="214"/>
      <c r="B71" s="217"/>
      <c r="C71" s="77" t="s">
        <v>731</v>
      </c>
      <c r="D71" s="211"/>
      <c r="E71" s="220"/>
      <c r="F71" s="223"/>
      <c r="G71" s="198"/>
      <c r="K71" s="58"/>
      <c r="L71" s="58"/>
      <c r="M71" s="58"/>
      <c r="N71" s="58"/>
    </row>
    <row r="72" spans="1:14" ht="60" x14ac:dyDescent="0.2">
      <c r="A72" s="17" t="s">
        <v>43</v>
      </c>
      <c r="B72" s="18" t="s">
        <v>725</v>
      </c>
      <c r="C72" s="18" t="s">
        <v>726</v>
      </c>
      <c r="D72" s="92"/>
      <c r="E72" s="92" t="s">
        <v>331</v>
      </c>
      <c r="F72" s="37"/>
      <c r="G72" s="198"/>
      <c r="J72" s="58">
        <f t="shared" si="1"/>
        <v>4</v>
      </c>
      <c r="K72" s="29" t="s">
        <v>332</v>
      </c>
      <c r="L72" s="30" t="s">
        <v>710</v>
      </c>
      <c r="M72" s="31" t="s">
        <v>2</v>
      </c>
      <c r="N72" s="32" t="s">
        <v>331</v>
      </c>
    </row>
    <row r="73" spans="1:14" ht="30" customHeight="1" x14ac:dyDescent="0.25">
      <c r="A73" s="201" t="s">
        <v>736</v>
      </c>
      <c r="B73" s="201"/>
      <c r="C73" s="201"/>
      <c r="D73" s="201"/>
      <c r="E73" s="201"/>
      <c r="F73" s="201"/>
      <c r="G73" s="201"/>
    </row>
    <row r="74" spans="1:14" ht="24" x14ac:dyDescent="0.2">
      <c r="A74" s="69"/>
      <c r="B74" s="68" t="s">
        <v>315</v>
      </c>
      <c r="C74" s="68" t="s">
        <v>316</v>
      </c>
      <c r="D74" s="67" t="s">
        <v>340</v>
      </c>
      <c r="E74" s="67" t="s">
        <v>341</v>
      </c>
      <c r="F74" s="67" t="s">
        <v>342</v>
      </c>
      <c r="G74" s="81" t="s">
        <v>317</v>
      </c>
    </row>
    <row r="75" spans="1:14" ht="96" x14ac:dyDescent="0.2">
      <c r="A75" s="27" t="s">
        <v>46</v>
      </c>
      <c r="B75" s="18" t="s">
        <v>585</v>
      </c>
      <c r="C75" s="18" t="s">
        <v>737</v>
      </c>
      <c r="D75" s="92"/>
      <c r="E75" s="92" t="s">
        <v>331</v>
      </c>
      <c r="F75" s="37"/>
      <c r="G75" s="92" t="s">
        <v>740</v>
      </c>
      <c r="J75" s="58">
        <f t="shared" si="1"/>
        <v>4</v>
      </c>
      <c r="K75" s="29" t="s">
        <v>742</v>
      </c>
      <c r="L75" s="30" t="s">
        <v>743</v>
      </c>
      <c r="M75" s="31" t="s">
        <v>2</v>
      </c>
      <c r="N75" s="32" t="s">
        <v>331</v>
      </c>
    </row>
    <row r="76" spans="1:14" ht="60" x14ac:dyDescent="0.2">
      <c r="A76" s="27" t="s">
        <v>47</v>
      </c>
      <c r="B76" s="18" t="s">
        <v>738</v>
      </c>
      <c r="C76" s="18" t="s">
        <v>739</v>
      </c>
      <c r="D76" s="92"/>
      <c r="E76" s="92" t="s">
        <v>331</v>
      </c>
      <c r="F76" s="37"/>
      <c r="G76" s="92" t="s">
        <v>741</v>
      </c>
      <c r="J76" s="58">
        <f t="shared" si="1"/>
        <v>4</v>
      </c>
      <c r="K76" s="29" t="s">
        <v>744</v>
      </c>
      <c r="L76" s="30" t="s">
        <v>745</v>
      </c>
      <c r="M76" s="31" t="s">
        <v>2</v>
      </c>
      <c r="N76" s="32" t="s">
        <v>331</v>
      </c>
    </row>
    <row r="78" spans="1:14" ht="18" x14ac:dyDescent="0.2">
      <c r="A78" s="200" t="s">
        <v>746</v>
      </c>
      <c r="B78" s="200"/>
      <c r="C78" s="200"/>
      <c r="D78" s="200"/>
      <c r="E78" s="200"/>
      <c r="F78" s="200"/>
      <c r="G78" s="200"/>
    </row>
    <row r="79" spans="1:14" ht="30" customHeight="1" x14ac:dyDescent="0.25">
      <c r="A79" s="197" t="s">
        <v>747</v>
      </c>
      <c r="B79" s="197"/>
      <c r="C79" s="197"/>
      <c r="D79" s="197"/>
      <c r="E79" s="197"/>
      <c r="F79" s="197"/>
      <c r="G79" s="197"/>
    </row>
    <row r="80" spans="1:14" ht="24" x14ac:dyDescent="0.2">
      <c r="A80" s="69"/>
      <c r="B80" s="68" t="s">
        <v>315</v>
      </c>
      <c r="C80" s="68" t="s">
        <v>316</v>
      </c>
      <c r="D80" s="67" t="s">
        <v>340</v>
      </c>
      <c r="E80" s="67" t="s">
        <v>341</v>
      </c>
      <c r="F80" s="67" t="s">
        <v>342</v>
      </c>
      <c r="G80" s="81" t="s">
        <v>317</v>
      </c>
    </row>
    <row r="81" spans="1:14" ht="96" x14ac:dyDescent="0.2">
      <c r="A81" s="17" t="s">
        <v>11</v>
      </c>
      <c r="B81" s="18" t="s">
        <v>748</v>
      </c>
      <c r="C81" s="18" t="s">
        <v>749</v>
      </c>
      <c r="D81" s="92"/>
      <c r="E81" s="92" t="s">
        <v>331</v>
      </c>
      <c r="F81" s="37"/>
      <c r="G81" s="90" t="s">
        <v>770</v>
      </c>
      <c r="J81" s="58">
        <f t="shared" si="1"/>
        <v>4</v>
      </c>
      <c r="K81" s="29" t="s">
        <v>762</v>
      </c>
      <c r="L81" s="30" t="s">
        <v>763</v>
      </c>
      <c r="M81" s="31" t="s">
        <v>764</v>
      </c>
      <c r="N81" s="32" t="s">
        <v>331</v>
      </c>
    </row>
    <row r="82" spans="1:14" ht="84" x14ac:dyDescent="0.2">
      <c r="A82" s="17" t="s">
        <v>12</v>
      </c>
      <c r="B82" s="18" t="s">
        <v>750</v>
      </c>
      <c r="C82" s="18" t="s">
        <v>751</v>
      </c>
      <c r="D82" s="92"/>
      <c r="E82" s="92" t="s">
        <v>331</v>
      </c>
      <c r="F82" s="37"/>
      <c r="G82" s="90"/>
      <c r="J82" s="58">
        <f t="shared" si="1"/>
        <v>4</v>
      </c>
      <c r="K82" s="29" t="s">
        <v>765</v>
      </c>
      <c r="L82" s="30" t="s">
        <v>766</v>
      </c>
      <c r="M82" s="31" t="s">
        <v>447</v>
      </c>
      <c r="N82" s="32" t="s">
        <v>331</v>
      </c>
    </row>
    <row r="83" spans="1:14" ht="60" x14ac:dyDescent="0.2">
      <c r="A83" s="17" t="s">
        <v>13</v>
      </c>
      <c r="B83" s="18" t="s">
        <v>752</v>
      </c>
      <c r="C83" s="18" t="s">
        <v>753</v>
      </c>
      <c r="D83" s="92"/>
      <c r="E83" s="92" t="s">
        <v>331</v>
      </c>
      <c r="F83" s="37"/>
      <c r="G83" s="90"/>
      <c r="J83" s="58">
        <f t="shared" si="1"/>
        <v>4</v>
      </c>
      <c r="K83" s="29" t="s">
        <v>332</v>
      </c>
      <c r="L83" s="30" t="s">
        <v>766</v>
      </c>
      <c r="M83" s="31" t="s">
        <v>447</v>
      </c>
      <c r="N83" s="32" t="s">
        <v>331</v>
      </c>
    </row>
    <row r="84" spans="1:14" ht="36" x14ac:dyDescent="0.2">
      <c r="A84" s="17" t="s">
        <v>14</v>
      </c>
      <c r="B84" s="18" t="s">
        <v>754</v>
      </c>
      <c r="C84" s="18" t="s">
        <v>755</v>
      </c>
      <c r="D84" s="92"/>
      <c r="E84" s="92" t="s">
        <v>331</v>
      </c>
      <c r="F84" s="37"/>
      <c r="G84" s="90"/>
      <c r="J84" s="58">
        <f t="shared" si="1"/>
        <v>4</v>
      </c>
      <c r="K84" s="29" t="s">
        <v>767</v>
      </c>
      <c r="L84" s="30" t="s">
        <v>768</v>
      </c>
      <c r="M84" s="31" t="s">
        <v>769</v>
      </c>
      <c r="N84" s="32" t="s">
        <v>331</v>
      </c>
    </row>
    <row r="85" spans="1:14" ht="108" x14ac:dyDescent="0.2">
      <c r="A85" s="17" t="s">
        <v>15</v>
      </c>
      <c r="B85" s="18" t="s">
        <v>756</v>
      </c>
      <c r="C85" s="18" t="s">
        <v>757</v>
      </c>
      <c r="D85" s="92"/>
      <c r="E85" s="92" t="s">
        <v>331</v>
      </c>
      <c r="F85" s="37"/>
      <c r="G85" s="90"/>
      <c r="J85" s="58">
        <f t="shared" si="1"/>
        <v>4</v>
      </c>
      <c r="K85" s="29" t="s">
        <v>332</v>
      </c>
      <c r="L85" s="30" t="s">
        <v>766</v>
      </c>
      <c r="M85" s="31" t="s">
        <v>447</v>
      </c>
      <c r="N85" s="32" t="s">
        <v>331</v>
      </c>
    </row>
    <row r="86" spans="1:14" ht="60" x14ac:dyDescent="0.2">
      <c r="A86" s="17" t="s">
        <v>16</v>
      </c>
      <c r="B86" s="18" t="s">
        <v>758</v>
      </c>
      <c r="C86" s="18" t="s">
        <v>759</v>
      </c>
      <c r="D86" s="92"/>
      <c r="E86" s="92" t="s">
        <v>331</v>
      </c>
      <c r="F86" s="37"/>
      <c r="G86" s="90"/>
      <c r="J86" s="58">
        <f t="shared" si="1"/>
        <v>4</v>
      </c>
      <c r="K86" s="29" t="s">
        <v>332</v>
      </c>
      <c r="L86" s="30" t="s">
        <v>677</v>
      </c>
      <c r="M86" s="31" t="s">
        <v>447</v>
      </c>
      <c r="N86" s="32" t="s">
        <v>331</v>
      </c>
    </row>
    <row r="87" spans="1:14" ht="48" x14ac:dyDescent="0.2">
      <c r="A87" s="17" t="s">
        <v>74</v>
      </c>
      <c r="B87" s="18" t="s">
        <v>760</v>
      </c>
      <c r="C87" s="18" t="s">
        <v>761</v>
      </c>
      <c r="D87" s="92"/>
      <c r="E87" s="92" t="s">
        <v>331</v>
      </c>
      <c r="F87" s="37"/>
      <c r="G87" s="90"/>
      <c r="J87" s="58">
        <f t="shared" si="1"/>
        <v>4</v>
      </c>
      <c r="K87" s="29" t="s">
        <v>332</v>
      </c>
      <c r="L87" s="30" t="s">
        <v>677</v>
      </c>
      <c r="M87" s="31" t="s">
        <v>447</v>
      </c>
      <c r="N87" s="32" t="s">
        <v>331</v>
      </c>
    </row>
    <row r="88" spans="1:14" ht="30" customHeight="1" x14ac:dyDescent="0.25">
      <c r="A88" s="197" t="s">
        <v>781</v>
      </c>
      <c r="B88" s="197"/>
      <c r="C88" s="197"/>
      <c r="D88" s="197"/>
      <c r="E88" s="197"/>
      <c r="F88" s="197"/>
      <c r="G88" s="197"/>
    </row>
    <row r="89" spans="1:14" ht="24" x14ac:dyDescent="0.2">
      <c r="A89" s="69"/>
      <c r="B89" s="68" t="s">
        <v>315</v>
      </c>
      <c r="C89" s="68" t="s">
        <v>316</v>
      </c>
      <c r="D89" s="67" t="s">
        <v>340</v>
      </c>
      <c r="E89" s="67" t="s">
        <v>341</v>
      </c>
      <c r="F89" s="67" t="s">
        <v>342</v>
      </c>
      <c r="G89" s="81" t="s">
        <v>317</v>
      </c>
    </row>
    <row r="90" spans="1:14" ht="96" x14ac:dyDescent="0.2">
      <c r="A90" s="17" t="s">
        <v>17</v>
      </c>
      <c r="B90" s="18" t="s">
        <v>748</v>
      </c>
      <c r="C90" s="18" t="s">
        <v>749</v>
      </c>
      <c r="D90" s="92"/>
      <c r="E90" s="92" t="s">
        <v>331</v>
      </c>
      <c r="F90" s="37"/>
      <c r="G90" s="90" t="s">
        <v>770</v>
      </c>
      <c r="J90" s="58">
        <f t="shared" ref="J90:J96" si="2">_xlfn.SWITCH(E90,K90,1,L90,2,M90,3,N90,4)</f>
        <v>4</v>
      </c>
      <c r="K90" s="29" t="s">
        <v>762</v>
      </c>
      <c r="L90" s="30" t="s">
        <v>763</v>
      </c>
      <c r="M90" s="31" t="s">
        <v>764</v>
      </c>
      <c r="N90" s="32" t="s">
        <v>331</v>
      </c>
    </row>
    <row r="91" spans="1:14" ht="84" x14ac:dyDescent="0.2">
      <c r="A91" s="17" t="s">
        <v>18</v>
      </c>
      <c r="B91" s="18" t="s">
        <v>750</v>
      </c>
      <c r="C91" s="18" t="s">
        <v>751</v>
      </c>
      <c r="D91" s="92"/>
      <c r="E91" s="92" t="s">
        <v>331</v>
      </c>
      <c r="F91" s="37"/>
      <c r="G91" s="90"/>
      <c r="J91" s="58">
        <f t="shared" si="2"/>
        <v>4</v>
      </c>
      <c r="K91" s="29" t="s">
        <v>765</v>
      </c>
      <c r="L91" s="30" t="s">
        <v>766</v>
      </c>
      <c r="M91" s="31" t="s">
        <v>447</v>
      </c>
      <c r="N91" s="32" t="s">
        <v>331</v>
      </c>
    </row>
    <row r="92" spans="1:14" ht="60" x14ac:dyDescent="0.2">
      <c r="A92" s="17" t="s">
        <v>19</v>
      </c>
      <c r="B92" s="18" t="s">
        <v>752</v>
      </c>
      <c r="C92" s="18" t="s">
        <v>753</v>
      </c>
      <c r="D92" s="92"/>
      <c r="E92" s="92" t="s">
        <v>331</v>
      </c>
      <c r="F92" s="37"/>
      <c r="G92" s="90"/>
      <c r="J92" s="58">
        <f t="shared" si="2"/>
        <v>4</v>
      </c>
      <c r="K92" s="29" t="s">
        <v>332</v>
      </c>
      <c r="L92" s="30" t="s">
        <v>766</v>
      </c>
      <c r="M92" s="31" t="s">
        <v>447</v>
      </c>
      <c r="N92" s="32" t="s">
        <v>331</v>
      </c>
    </row>
    <row r="93" spans="1:14" ht="36" x14ac:dyDescent="0.2">
      <c r="A93" s="17" t="s">
        <v>20</v>
      </c>
      <c r="B93" s="18" t="s">
        <v>754</v>
      </c>
      <c r="C93" s="18" t="s">
        <v>755</v>
      </c>
      <c r="D93" s="92"/>
      <c r="E93" s="92" t="s">
        <v>331</v>
      </c>
      <c r="F93" s="37"/>
      <c r="G93" s="90"/>
      <c r="J93" s="58">
        <f t="shared" si="2"/>
        <v>4</v>
      </c>
      <c r="K93" s="29" t="s">
        <v>767</v>
      </c>
      <c r="L93" s="30" t="s">
        <v>768</v>
      </c>
      <c r="M93" s="31" t="s">
        <v>769</v>
      </c>
      <c r="N93" s="32" t="s">
        <v>331</v>
      </c>
    </row>
    <row r="94" spans="1:14" ht="108" x14ac:dyDescent="0.2">
      <c r="A94" s="17" t="s">
        <v>21</v>
      </c>
      <c r="B94" s="18" t="s">
        <v>756</v>
      </c>
      <c r="C94" s="18" t="s">
        <v>757</v>
      </c>
      <c r="D94" s="92"/>
      <c r="E94" s="92" t="s">
        <v>331</v>
      </c>
      <c r="F94" s="37"/>
      <c r="G94" s="90"/>
      <c r="J94" s="58">
        <f t="shared" si="2"/>
        <v>4</v>
      </c>
      <c r="K94" s="29" t="s">
        <v>332</v>
      </c>
      <c r="L94" s="30" t="s">
        <v>766</v>
      </c>
      <c r="M94" s="31" t="s">
        <v>447</v>
      </c>
      <c r="N94" s="32" t="s">
        <v>331</v>
      </c>
    </row>
    <row r="95" spans="1:14" ht="60" x14ac:dyDescent="0.2">
      <c r="A95" s="17" t="s">
        <v>22</v>
      </c>
      <c r="B95" s="18" t="s">
        <v>758</v>
      </c>
      <c r="C95" s="18" t="s">
        <v>759</v>
      </c>
      <c r="D95" s="92"/>
      <c r="E95" s="92" t="s">
        <v>331</v>
      </c>
      <c r="F95" s="37"/>
      <c r="G95" s="90"/>
      <c r="J95" s="58">
        <f t="shared" si="2"/>
        <v>4</v>
      </c>
      <c r="K95" s="29" t="s">
        <v>332</v>
      </c>
      <c r="L95" s="30" t="s">
        <v>677</v>
      </c>
      <c r="M95" s="31" t="s">
        <v>447</v>
      </c>
      <c r="N95" s="32" t="s">
        <v>331</v>
      </c>
    </row>
    <row r="96" spans="1:14" ht="48" x14ac:dyDescent="0.2">
      <c r="A96" s="17" t="s">
        <v>23</v>
      </c>
      <c r="B96" s="18" t="s">
        <v>760</v>
      </c>
      <c r="C96" s="18" t="s">
        <v>761</v>
      </c>
      <c r="D96" s="92"/>
      <c r="E96" s="92" t="s">
        <v>331</v>
      </c>
      <c r="F96" s="37"/>
      <c r="G96" s="90"/>
      <c r="J96" s="58">
        <f t="shared" si="2"/>
        <v>4</v>
      </c>
      <c r="K96" s="29" t="s">
        <v>332</v>
      </c>
      <c r="L96" s="30" t="s">
        <v>677</v>
      </c>
      <c r="M96" s="31" t="s">
        <v>447</v>
      </c>
      <c r="N96" s="32" t="s">
        <v>331</v>
      </c>
    </row>
    <row r="97" spans="1:14" ht="30" customHeight="1" x14ac:dyDescent="0.25">
      <c r="A97" s="197" t="s">
        <v>782</v>
      </c>
      <c r="B97" s="197"/>
      <c r="C97" s="197"/>
      <c r="D97" s="197"/>
      <c r="E97" s="197"/>
      <c r="F97" s="197"/>
      <c r="G97" s="197"/>
    </row>
    <row r="98" spans="1:14" ht="24" x14ac:dyDescent="0.2">
      <c r="A98" s="69"/>
      <c r="B98" s="68" t="s">
        <v>315</v>
      </c>
      <c r="C98" s="68" t="s">
        <v>316</v>
      </c>
      <c r="D98" s="67" t="s">
        <v>340</v>
      </c>
      <c r="E98" s="67" t="s">
        <v>341</v>
      </c>
      <c r="F98" s="67" t="s">
        <v>342</v>
      </c>
      <c r="G98" s="81" t="s">
        <v>317</v>
      </c>
    </row>
    <row r="99" spans="1:14" ht="96" x14ac:dyDescent="0.2">
      <c r="A99" s="17" t="s">
        <v>66</v>
      </c>
      <c r="B99" s="18" t="s">
        <v>748</v>
      </c>
      <c r="C99" s="18" t="s">
        <v>749</v>
      </c>
      <c r="D99" s="92"/>
      <c r="E99" s="92" t="s">
        <v>331</v>
      </c>
      <c r="F99" s="37"/>
      <c r="G99" s="90" t="s">
        <v>770</v>
      </c>
      <c r="J99" s="58">
        <f t="shared" ref="J99:J105" si="3">_xlfn.SWITCH(E99,K99,1,L99,2,M99,3,N99,4)</f>
        <v>4</v>
      </c>
      <c r="K99" s="29" t="s">
        <v>762</v>
      </c>
      <c r="L99" s="30" t="s">
        <v>763</v>
      </c>
      <c r="M99" s="31" t="s">
        <v>764</v>
      </c>
      <c r="N99" s="32" t="s">
        <v>331</v>
      </c>
    </row>
    <row r="100" spans="1:14" ht="84" x14ac:dyDescent="0.2">
      <c r="A100" s="17" t="s">
        <v>67</v>
      </c>
      <c r="B100" s="18" t="s">
        <v>750</v>
      </c>
      <c r="C100" s="18" t="s">
        <v>751</v>
      </c>
      <c r="D100" s="92"/>
      <c r="E100" s="92" t="s">
        <v>331</v>
      </c>
      <c r="F100" s="37"/>
      <c r="G100" s="90"/>
      <c r="J100" s="58">
        <f t="shared" si="3"/>
        <v>4</v>
      </c>
      <c r="K100" s="29" t="s">
        <v>765</v>
      </c>
      <c r="L100" s="30" t="s">
        <v>766</v>
      </c>
      <c r="M100" s="31" t="s">
        <v>447</v>
      </c>
      <c r="N100" s="32" t="s">
        <v>331</v>
      </c>
    </row>
    <row r="101" spans="1:14" ht="60" x14ac:dyDescent="0.2">
      <c r="A101" s="17" t="s">
        <v>783</v>
      </c>
      <c r="B101" s="18" t="s">
        <v>752</v>
      </c>
      <c r="C101" s="18" t="s">
        <v>753</v>
      </c>
      <c r="D101" s="92"/>
      <c r="E101" s="92" t="s">
        <v>331</v>
      </c>
      <c r="F101" s="37"/>
      <c r="G101" s="90"/>
      <c r="J101" s="58">
        <f t="shared" si="3"/>
        <v>4</v>
      </c>
      <c r="K101" s="29" t="s">
        <v>332</v>
      </c>
      <c r="L101" s="30" t="s">
        <v>766</v>
      </c>
      <c r="M101" s="31" t="s">
        <v>447</v>
      </c>
      <c r="N101" s="32" t="s">
        <v>331</v>
      </c>
    </row>
    <row r="102" spans="1:14" ht="36" x14ac:dyDescent="0.2">
      <c r="A102" s="17" t="s">
        <v>784</v>
      </c>
      <c r="B102" s="18" t="s">
        <v>754</v>
      </c>
      <c r="C102" s="18" t="s">
        <v>755</v>
      </c>
      <c r="D102" s="92"/>
      <c r="E102" s="92" t="s">
        <v>331</v>
      </c>
      <c r="F102" s="37"/>
      <c r="G102" s="90"/>
      <c r="J102" s="58">
        <f t="shared" si="3"/>
        <v>4</v>
      </c>
      <c r="K102" s="29" t="s">
        <v>767</v>
      </c>
      <c r="L102" s="30" t="s">
        <v>768</v>
      </c>
      <c r="M102" s="31" t="s">
        <v>769</v>
      </c>
      <c r="N102" s="32" t="s">
        <v>331</v>
      </c>
    </row>
    <row r="103" spans="1:14" ht="108" x14ac:dyDescent="0.2">
      <c r="A103" s="17" t="s">
        <v>785</v>
      </c>
      <c r="B103" s="18" t="s">
        <v>756</v>
      </c>
      <c r="C103" s="18" t="s">
        <v>757</v>
      </c>
      <c r="D103" s="92"/>
      <c r="E103" s="92" t="s">
        <v>331</v>
      </c>
      <c r="F103" s="37"/>
      <c r="G103" s="90"/>
      <c r="J103" s="58">
        <f t="shared" si="3"/>
        <v>4</v>
      </c>
      <c r="K103" s="29" t="s">
        <v>332</v>
      </c>
      <c r="L103" s="30" t="s">
        <v>766</v>
      </c>
      <c r="M103" s="31" t="s">
        <v>447</v>
      </c>
      <c r="N103" s="32" t="s">
        <v>331</v>
      </c>
    </row>
    <row r="104" spans="1:14" ht="60" x14ac:dyDescent="0.2">
      <c r="A104" s="17" t="s">
        <v>786</v>
      </c>
      <c r="B104" s="18" t="s">
        <v>758</v>
      </c>
      <c r="C104" s="18" t="s">
        <v>759</v>
      </c>
      <c r="D104" s="92"/>
      <c r="E104" s="92" t="s">
        <v>331</v>
      </c>
      <c r="F104" s="37"/>
      <c r="G104" s="90"/>
      <c r="J104" s="58">
        <f t="shared" si="3"/>
        <v>4</v>
      </c>
      <c r="K104" s="29" t="s">
        <v>332</v>
      </c>
      <c r="L104" s="30" t="s">
        <v>677</v>
      </c>
      <c r="M104" s="31" t="s">
        <v>447</v>
      </c>
      <c r="N104" s="32" t="s">
        <v>331</v>
      </c>
    </row>
    <row r="105" spans="1:14" ht="48" x14ac:dyDescent="0.2">
      <c r="A105" s="17" t="s">
        <v>787</v>
      </c>
      <c r="B105" s="18" t="s">
        <v>760</v>
      </c>
      <c r="C105" s="18" t="s">
        <v>761</v>
      </c>
      <c r="D105" s="92"/>
      <c r="E105" s="92" t="s">
        <v>331</v>
      </c>
      <c r="F105" s="37"/>
      <c r="G105" s="90"/>
      <c r="J105" s="58">
        <f t="shared" si="3"/>
        <v>4</v>
      </c>
      <c r="K105" s="29" t="s">
        <v>332</v>
      </c>
      <c r="L105" s="30" t="s">
        <v>677</v>
      </c>
      <c r="M105" s="31" t="s">
        <v>447</v>
      </c>
      <c r="N105" s="32" t="s">
        <v>331</v>
      </c>
    </row>
  </sheetData>
  <sheetProtection algorithmName="SHA-512" hashValue="0d4iEH6TzQW/GORY/IKpFKlpOss6peATeCYAJbPvLOSycgjWdPVtGHSoarqO2bM7pT+IMLeAsLuHaclhGCWohg==" saltValue="08IQpOFYJvqWwf1QdvrPdg==" spinCount="100000" sheet="1" objects="1" scenarios="1"/>
  <mergeCells count="39">
    <mergeCell ref="F66:F71"/>
    <mergeCell ref="A73:G73"/>
    <mergeCell ref="A78:G78"/>
    <mergeCell ref="A79:G79"/>
    <mergeCell ref="A59:G59"/>
    <mergeCell ref="G61:G63"/>
    <mergeCell ref="A64:G64"/>
    <mergeCell ref="G66:G72"/>
    <mergeCell ref="A66:A71"/>
    <mergeCell ref="B66:B71"/>
    <mergeCell ref="D66:D71"/>
    <mergeCell ref="E66:E71"/>
    <mergeCell ref="A37:G37"/>
    <mergeCell ref="G39:G42"/>
    <mergeCell ref="A43:G43"/>
    <mergeCell ref="A49:G49"/>
    <mergeCell ref="A57:G57"/>
    <mergeCell ref="G51:G56"/>
    <mergeCell ref="A26:G26"/>
    <mergeCell ref="G28:G29"/>
    <mergeCell ref="A30:G30"/>
    <mergeCell ref="A31:G31"/>
    <mergeCell ref="A32:G32"/>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s>
  <conditionalFormatting sqref="F6:F9 F12:F15 F20:F21 F24:F25 F28:F29 F34:F36 F39:F42 F45:F48 F51:F56 F61:F63 F66:F70 F72 F75:F76 F81:F87">
    <cfRule type="expression" dxfId="8" priority="7">
      <formula>$J6=3</formula>
    </cfRule>
    <cfRule type="expression" dxfId="7" priority="8">
      <formula>$J6=2</formula>
    </cfRule>
    <cfRule type="expression" dxfId="6" priority="9">
      <formula>$J6=1</formula>
    </cfRule>
  </conditionalFormatting>
  <conditionalFormatting sqref="F90:F96">
    <cfRule type="expression" dxfId="5" priority="4">
      <formula>$J90=3</formula>
    </cfRule>
    <cfRule type="expression" dxfId="4" priority="5">
      <formula>$J90=2</formula>
    </cfRule>
    <cfRule type="expression" dxfId="3" priority="6">
      <formula>$J90=1</formula>
    </cfRule>
  </conditionalFormatting>
  <conditionalFormatting sqref="F99:F105">
    <cfRule type="expression" dxfId="2" priority="1">
      <formula>$J99=3</formula>
    </cfRule>
    <cfRule type="expression" dxfId="1" priority="2">
      <formula>$J99=2</formula>
    </cfRule>
    <cfRule type="expression" dxfId="0" priority="3">
      <formula>$J99=1</formula>
    </cfRule>
  </conditionalFormatting>
  <dataValidations count="45">
    <dataValidation type="list" allowBlank="1" showInputMessage="1" showErrorMessage="1" sqref="E87 E96 E105" xr:uid="{F63D5EA4-2A46-4E56-AB0C-6B0A32283F48}">
      <formula1>$K$87:$N$87</formula1>
    </dataValidation>
    <dataValidation type="list" allowBlank="1" showInputMessage="1" showErrorMessage="1" sqref="E86 E95 E104" xr:uid="{99C40AB0-1A47-43F5-A961-38801DB350F7}">
      <formula1>$K$86:$N$86</formula1>
    </dataValidation>
    <dataValidation type="list" allowBlank="1" showInputMessage="1" showErrorMessage="1" sqref="E85 E94 E103" xr:uid="{3F98BBAE-1A3F-434F-B0E5-52C31D8381D5}">
      <formula1>$K$85:$N$85</formula1>
    </dataValidation>
    <dataValidation type="list" allowBlank="1" showInputMessage="1" showErrorMessage="1" sqref="E84 E93 E102" xr:uid="{6B2ABE0E-B7A0-4AD0-8A55-5AC4E3E93F20}">
      <formula1>$K$84:$N$84</formula1>
    </dataValidation>
    <dataValidation type="list" allowBlank="1" showInputMessage="1" showErrorMessage="1" sqref="E83 E92 E101" xr:uid="{73EBB615-EEC8-4E7E-884A-3D28F947E204}">
      <formula1>$K$83:$N$83</formula1>
    </dataValidation>
    <dataValidation type="list" allowBlank="1" showInputMessage="1" showErrorMessage="1" sqref="E82 E91 E100" xr:uid="{951ECA1C-4652-441F-B147-F263E77CB808}">
      <formula1>$K$82:$N$82</formula1>
    </dataValidation>
    <dataValidation type="list" allowBlank="1" showInputMessage="1" showErrorMessage="1" sqref="E81 E90 E99" xr:uid="{C250CA2C-E46F-4CF2-96DA-3626AAD380BD}">
      <formula1>$K$81:$N$81</formula1>
    </dataValidation>
    <dataValidation type="list" allowBlank="1" showInputMessage="1" showErrorMessage="1" sqref="E76" xr:uid="{B116D2A1-3306-4A32-A862-4C59CE3DD163}">
      <formula1>$K$76:$N$76</formula1>
    </dataValidation>
    <dataValidation type="list" allowBlank="1" showInputMessage="1" showErrorMessage="1" sqref="E75" xr:uid="{64FB1F94-3105-4112-A669-8FCFF28CA58E}">
      <formula1>$K$75:$N$75</formula1>
    </dataValidation>
    <dataValidation type="list" allowBlank="1" showInputMessage="1" showErrorMessage="1" sqref="E72" xr:uid="{D498E0B6-7D99-4D3D-836B-B58E413B944B}">
      <formula1>$K$72:$N$72</formula1>
    </dataValidation>
    <dataValidation type="list" allowBlank="1" showInputMessage="1" showErrorMessage="1" sqref="E66:E70" xr:uid="{E2B9B1F2-C35B-43A2-9EA7-5195ECC5B8D7}">
      <formula1>$K$66:$N$66</formula1>
    </dataValidation>
    <dataValidation type="list" allowBlank="1" showInputMessage="1" showErrorMessage="1" sqref="E63" xr:uid="{C1E6E708-0841-4A22-9ED4-4842773066F2}">
      <formula1>$K$63:$N$63</formula1>
    </dataValidation>
    <dataValidation type="list" allowBlank="1" showInputMessage="1" showErrorMessage="1" sqref="E62" xr:uid="{DD19D9D1-1741-4C50-AF13-A08BD2268C73}">
      <formula1>$K$62:$N$62</formula1>
    </dataValidation>
    <dataValidation type="list" allowBlank="1" showInputMessage="1" showErrorMessage="1" sqref="E61" xr:uid="{04FB1A54-DC99-4BA8-99DE-B2D004FA8C78}">
      <formula1>$K$61:$N$61</formula1>
    </dataValidation>
    <dataValidation type="list" allowBlank="1" showInputMessage="1" showErrorMessage="1" sqref="E56" xr:uid="{6517E2CD-9FBD-4671-86C4-AC4088716DF4}">
      <formula1>$K$56:$N$56</formula1>
    </dataValidation>
    <dataValidation type="list" allowBlank="1" showInputMessage="1" showErrorMessage="1" sqref="E55" xr:uid="{0E56288C-63FD-4637-8448-1478E5CEDD6F}">
      <formula1>$K$55:$N$55</formula1>
    </dataValidation>
    <dataValidation type="list" allowBlank="1" showInputMessage="1" showErrorMessage="1" sqref="E54" xr:uid="{C496B283-9739-4611-BBDC-4E09992D8538}">
      <formula1>$K$54:$N$54</formula1>
    </dataValidation>
    <dataValidation type="list" allowBlank="1" showInputMessage="1" showErrorMessage="1" sqref="E53" xr:uid="{7D5CD90D-10DA-4BE4-8A13-9AE64C111FD0}">
      <formula1>$K$53:$N$53</formula1>
    </dataValidation>
    <dataValidation type="list" allowBlank="1" showInputMessage="1" showErrorMessage="1" sqref="E52" xr:uid="{011CB4E8-A02D-4B9E-9239-67AF3095B952}">
      <formula1>$K$52:$N$52</formula1>
    </dataValidation>
    <dataValidation type="list" allowBlank="1" showInputMessage="1" showErrorMessage="1" sqref="E51" xr:uid="{97BB39D7-2E82-430E-ABA3-0ED70FFD369B}">
      <formula1>$K$51:$N$51</formula1>
    </dataValidation>
    <dataValidation type="list" allowBlank="1" showInputMessage="1" showErrorMessage="1" sqref="E48" xr:uid="{0ACDCA50-1448-4057-B702-C26F0D3993EF}">
      <formula1>$K$48:$N$48</formula1>
    </dataValidation>
    <dataValidation type="list" allowBlank="1" showInputMessage="1" showErrorMessage="1" sqref="E47" xr:uid="{07D3C0C3-D155-4472-BAE7-E63F8F89AC20}">
      <formula1>$K$47:$N$47</formula1>
    </dataValidation>
    <dataValidation type="list" allowBlank="1" showInputMessage="1" showErrorMessage="1" sqref="E46" xr:uid="{7CD3E70A-DA78-4474-80DB-57FD0965FAE4}">
      <formula1>$K$46:$N$46</formula1>
    </dataValidation>
    <dataValidation type="list" allowBlank="1" showInputMessage="1" showErrorMessage="1" sqref="E45" xr:uid="{838C286D-0093-49F7-8028-B9E062AA181D}">
      <formula1>$K$45:$N$45</formula1>
    </dataValidation>
    <dataValidation type="list" allowBlank="1" showInputMessage="1" showErrorMessage="1" sqref="E42" xr:uid="{0F5E076B-23EA-4D68-BABB-55F5494872EE}">
      <formula1>$K$42:$N$42</formula1>
    </dataValidation>
    <dataValidation type="list" allowBlank="1" showInputMessage="1" showErrorMessage="1" sqref="E41" xr:uid="{B68BDDCA-4BFA-4813-B064-223E1FF39C56}">
      <formula1>$K$41:$N$41</formula1>
    </dataValidation>
    <dataValidation type="list" allowBlank="1" showInputMessage="1" showErrorMessage="1" sqref="E40" xr:uid="{3483867F-3650-42A3-A7EB-669B47125BE3}">
      <formula1>$K$40:$N$40</formula1>
    </dataValidation>
    <dataValidation type="list" allowBlank="1" showInputMessage="1" showErrorMessage="1" sqref="E39" xr:uid="{38479D84-7F50-42E6-90A2-BAFAD7C977E4}">
      <formula1>$K$39:$N$39</formula1>
    </dataValidation>
    <dataValidation type="list" allowBlank="1" showInputMessage="1" showErrorMessage="1" sqref="E36" xr:uid="{E97E3E2E-466D-4234-AA84-C1F90B2D0811}">
      <formula1>$K$36:$N$36</formula1>
    </dataValidation>
    <dataValidation type="list" allowBlank="1" showInputMessage="1" showErrorMessage="1" sqref="E35" xr:uid="{E44B098C-51B5-4B05-954A-1595FC8CB136}">
      <formula1>$K$35:$N$35</formula1>
    </dataValidation>
    <dataValidation type="list" allowBlank="1" showInputMessage="1" showErrorMessage="1" sqref="E34" xr:uid="{883BBE80-1598-4161-8416-BE5F41F02B2C}">
      <formula1>$K$34:$N$34</formula1>
    </dataValidation>
    <dataValidation type="list" allowBlank="1" showInputMessage="1" showErrorMessage="1" sqref="E29" xr:uid="{5243F617-7531-476F-BD3C-093BBDB07C1F}">
      <formula1>$K$29:$N$29</formula1>
    </dataValidation>
    <dataValidation type="list" allowBlank="1" showInputMessage="1" showErrorMessage="1" sqref="E28" xr:uid="{562C09F4-1EAB-4F62-AA81-22F242DB950D}">
      <formula1>$K$28:$N$28</formula1>
    </dataValidation>
    <dataValidation type="list" allowBlank="1" showInputMessage="1" showErrorMessage="1" sqref="E25" xr:uid="{E15DCE34-9BCE-4AB9-8D92-8748E6320125}">
      <formula1>$K$25:$N$25</formula1>
    </dataValidation>
    <dataValidation type="list" allowBlank="1" showInputMessage="1" showErrorMessage="1" sqref="E24" xr:uid="{730E7948-92FF-44F0-91C7-10AC110B8263}">
      <formula1>$K$24:$N$24</formula1>
    </dataValidation>
    <dataValidation type="list" allowBlank="1" showInputMessage="1" showErrorMessage="1" sqref="E21" xr:uid="{8F230C50-A3C6-4DC1-AC4A-934A162715AC}">
      <formula1>$K$21:$N$21</formula1>
    </dataValidation>
    <dataValidation type="list" allowBlank="1" showInputMessage="1" showErrorMessage="1" sqref="E20" xr:uid="{A95CE831-D90F-438D-BDC0-3971005B7431}">
      <formula1>$K$20:$N$20</formula1>
    </dataValidation>
    <dataValidation type="list" allowBlank="1" showInputMessage="1" showErrorMessage="1" sqref="E15" xr:uid="{48325BAA-38D7-401C-B9F0-8566AC725435}">
      <formula1>$K$15:$N$15</formula1>
    </dataValidation>
    <dataValidation type="list" allowBlank="1" showInputMessage="1" showErrorMessage="1" sqref="E14" xr:uid="{F9B81CCC-D2E0-4986-8E96-6C05BDB66BAD}">
      <formula1>$K$14:$N$14</formula1>
    </dataValidation>
    <dataValidation type="list" allowBlank="1" showInputMessage="1" showErrorMessage="1" sqref="E13" xr:uid="{A36FF651-DA6B-4947-8DBB-06AFB397DD69}">
      <formula1>$K$13:$N$13</formula1>
    </dataValidation>
    <dataValidation type="list" allowBlank="1" showInputMessage="1" showErrorMessage="1" sqref="E12" xr:uid="{7898CC60-3A76-4889-B533-390695372225}">
      <formula1>$K$12:$N$12</formula1>
    </dataValidation>
    <dataValidation type="list" allowBlank="1" showInputMessage="1" showErrorMessage="1" sqref="E9" xr:uid="{E24CE518-5F0E-4701-8B11-7DEA19A46D9F}">
      <formula1>$K$9:$N$9</formula1>
    </dataValidation>
    <dataValidation type="list" allowBlank="1" showInputMessage="1" showErrorMessage="1" sqref="E8" xr:uid="{7E0486D0-30E9-47B3-89BB-A22C5E19198A}">
      <formula1>$K$8:$N$8</formula1>
    </dataValidation>
    <dataValidation type="list" allowBlank="1" showInputMessage="1" showErrorMessage="1" sqref="E7" xr:uid="{EFAEA4DC-825F-4758-8747-D1C0E7B07E65}">
      <formula1>$K$7:$N$7</formula1>
    </dataValidation>
    <dataValidation type="list" allowBlank="1" showInputMessage="1" showErrorMessage="1" sqref="E6" xr:uid="{1582732E-E2D6-4F3C-94EB-E7A100D1469E}">
      <formula1>$K$6:$N$6</formula1>
    </dataValidation>
  </dataValidations>
  <hyperlinks>
    <hyperlink ref="C67" r:id="rId1" display="https://unstats.un.org/sdgs/indicators/Global Indicator Framework after 2023 refinement_Eng.pdf" xr:uid="{48BEFE78-1C5B-4C9F-BA86-A3D3DC569339}"/>
    <hyperlink ref="C68" r:id="rId2" display="https://www.who.int/data/gho/data/indicators" xr:uid="{AD2F916F-84B5-48FF-BCE4-796A4B22B58E}"/>
    <hyperlink ref="C69" r:id="rId3" display="https://uis.unesco.org/sites/default/files/documents/education-indicators-technical-guidelines-en_0.pdf" xr:uid="{79F4C410-1355-4771-8FB9-8D202A686F77}"/>
    <hyperlink ref="C70" r:id="rId4" display="https://ilostat.ilo.org/resources/concepts-and-definitions/description-labour-force-statistics/" xr:uid="{43A9DA21-EE60-41C5-AF66-3911F20F35AF}"/>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14DC1-048E-474E-9AD0-8897E2FAA699}">
  <sheetPr codeName="Sheet15">
    <tabColor theme="9" tint="-0.249977111117893"/>
    <pageSetUpPr fitToPage="1"/>
  </sheetPr>
  <dimension ref="A1:V317"/>
  <sheetViews>
    <sheetView showGridLines="0" zoomScaleNormal="100" workbookViewId="0">
      <selection sqref="A1:T318"/>
    </sheetView>
  </sheetViews>
  <sheetFormatPr defaultColWidth="9.28515625" defaultRowHeight="15" x14ac:dyDescent="0.25"/>
  <cols>
    <col min="1" max="1" width="25" style="88" customWidth="1"/>
    <col min="2" max="5" width="9.28515625" style="88"/>
    <col min="6" max="16384" width="9.28515625" style="87"/>
  </cols>
  <sheetData>
    <row r="1" spans="1:22" ht="26.25" x14ac:dyDescent="0.25">
      <c r="A1" s="224" t="s">
        <v>780</v>
      </c>
      <c r="B1" s="224"/>
      <c r="C1" s="224"/>
      <c r="D1" s="224"/>
      <c r="E1" s="224"/>
      <c r="F1" s="224"/>
      <c r="G1" s="224"/>
      <c r="H1" s="224"/>
      <c r="I1" s="224"/>
      <c r="J1" s="224"/>
      <c r="K1" s="224"/>
      <c r="L1" s="224"/>
      <c r="M1" s="224"/>
      <c r="N1" s="224"/>
      <c r="O1" s="224"/>
      <c r="P1" s="224"/>
      <c r="Q1" s="224"/>
      <c r="R1" s="224"/>
      <c r="S1" s="224"/>
      <c r="T1" s="224"/>
      <c r="U1" s="86"/>
      <c r="V1" s="86"/>
    </row>
    <row r="3" spans="1:22" x14ac:dyDescent="0.25">
      <c r="B3" s="89"/>
      <c r="C3" s="89"/>
      <c r="D3" s="89"/>
      <c r="E3" s="89"/>
    </row>
    <row r="4" spans="1:22" x14ac:dyDescent="0.25">
      <c r="A4" s="88" t="str">
        <f>'Módulo 1'!A2:G2</f>
        <v>Módulo 1 — Evaluación del SEN (Sistema Estadístico Nacional)</v>
      </c>
      <c r="F4" s="88"/>
    </row>
    <row r="5" spans="1:22" x14ac:dyDescent="0.25">
      <c r="A5" s="88" t="str">
        <f>'Módulo 1'!A4:G4</f>
        <v>Tema 1: Estrategia por país en materia de estadísticas</v>
      </c>
      <c r="F5" s="88"/>
    </row>
    <row r="6" spans="1:22" x14ac:dyDescent="0.25">
      <c r="A6" s="88" t="str">
        <f>A5</f>
        <v>Tema 1: Estrategia por país en materia de estadísticas</v>
      </c>
      <c r="B6" s="88">
        <f>COUNTIF('Módulo 1'!J7:J17,1)</f>
        <v>0</v>
      </c>
      <c r="C6" s="88">
        <f>COUNTIF('Módulo 1'!J7:J17,2)</f>
        <v>0</v>
      </c>
      <c r="D6" s="88">
        <f>COUNTIF('Módulo 1'!J7:J17,3)</f>
        <v>0</v>
      </c>
      <c r="E6" s="88">
        <f>COUNTIF('Módulo 1'!J7:J17,4)</f>
        <v>9</v>
      </c>
      <c r="F6" s="88"/>
    </row>
    <row r="7" spans="1:22" x14ac:dyDescent="0.25">
      <c r="A7" s="88" t="str">
        <f>'Módulo 1'!A5:G5</f>
        <v>Q 1: Desarrollo estadístico como parte de la política nacional de desarrollo</v>
      </c>
      <c r="B7" s="88">
        <f>COUNTIF('Módulo 1'!J7:J10,1)</f>
        <v>0</v>
      </c>
      <c r="C7" s="88">
        <f>COUNTIF('Módulo 1'!J7:J10,2)</f>
        <v>0</v>
      </c>
      <c r="D7" s="88">
        <f>COUNTIF('Módulo 1'!J7:J10,3)</f>
        <v>0</v>
      </c>
      <c r="E7" s="88">
        <f>COUNTIF('Módulo 1'!J7:J10,4)</f>
        <v>4</v>
      </c>
      <c r="F7" s="88"/>
    </row>
    <row r="8" spans="1:22" x14ac:dyDescent="0.25">
      <c r="A8" s="88" t="str">
        <f>'Módulo 1'!A11:G11</f>
        <v>Q 2: Situación del diseño y la aplicación de la ENDE u otro tipo de estrategia o plan estadístico</v>
      </c>
      <c r="B8" s="88">
        <f>COUNTIF('Módulo 1'!J13:J17,1)</f>
        <v>0</v>
      </c>
      <c r="C8" s="88">
        <f>COUNTIF('Módulo 1'!J13:J17,2)</f>
        <v>0</v>
      </c>
      <c r="D8" s="88">
        <f>COUNTIF('Módulo 1'!J13:J17,3)</f>
        <v>0</v>
      </c>
      <c r="E8" s="88">
        <f>COUNTIF('Módulo 1'!J13:J17,4)</f>
        <v>5</v>
      </c>
      <c r="F8" s="88"/>
    </row>
    <row r="9" spans="1:22" x14ac:dyDescent="0.25">
      <c r="A9" s="88" t="str">
        <f>'Módulo 1'!A19:G19</f>
        <v>Tema 2: Organización del servicio nacional de seguridad</v>
      </c>
      <c r="F9" s="88"/>
    </row>
    <row r="10" spans="1:22" x14ac:dyDescent="0.25">
      <c r="A10" s="88" t="str">
        <f>A9</f>
        <v>Tema 2: Organización del servicio nacional de seguridad</v>
      </c>
      <c r="B10" s="88">
        <f>COUNTIF('Módulo 1'!J22:J37,1)</f>
        <v>0</v>
      </c>
      <c r="C10" s="88">
        <f>COUNTIF('Módulo 1'!J22:J37,2)</f>
        <v>0</v>
      </c>
      <c r="D10" s="88">
        <f>COUNTIF('Módulo 1'!J22:J37,3)</f>
        <v>0</v>
      </c>
      <c r="E10" s="88">
        <f>COUNTIF('Módulo 1'!J22:J37,4)</f>
        <v>13</v>
      </c>
      <c r="F10" s="88"/>
    </row>
    <row r="11" spans="1:22" x14ac:dyDescent="0.25">
      <c r="A11" s="88" t="str">
        <f>'Módulo 1'!A20:G20</f>
        <v>Q 1: Ley/Ley de Estadística y principios fundamentales de las estadísticas oficiales</v>
      </c>
      <c r="B11" s="88">
        <f>COUNTIF('Módulo 1'!J22:J27,1)</f>
        <v>0</v>
      </c>
      <c r="C11" s="88">
        <f>COUNTIF('Módulo 1'!J22:J27,2)</f>
        <v>0</v>
      </c>
      <c r="D11" s="88">
        <f>COUNTIF('Módulo 1'!J22:J27,3)</f>
        <v>0</v>
      </c>
      <c r="E11" s="88">
        <f>COUNTIF('Módulo 1'!J22:J27,4)</f>
        <v>6</v>
      </c>
      <c r="F11" s="88"/>
    </row>
    <row r="12" spans="1:22" x14ac:dyDescent="0.25">
      <c r="A12" s="88" t="str">
        <f>'Módulo 1'!A28:G28</f>
        <v>Q 2: Organización y coordinación del sistema nacional estadístico</v>
      </c>
      <c r="B12" s="88">
        <f>COUNTIF('Módulo 1'!J30:J37,1)</f>
        <v>0</v>
      </c>
      <c r="C12" s="88">
        <f>COUNTIF('Módulo 1'!J30:J37,2)</f>
        <v>0</v>
      </c>
      <c r="D12" s="88">
        <f>COUNTIF('Módulo 1'!J30:J37,3)</f>
        <v>0</v>
      </c>
      <c r="E12" s="88">
        <f>COUNTIF('Módulo 1'!J30:J37,4)</f>
        <v>7</v>
      </c>
      <c r="F12" s="88"/>
    </row>
    <row r="13" spans="1:22" x14ac:dyDescent="0.25">
      <c r="A13" s="88" t="str">
        <f>'Módulo 1'!A39:G39</f>
        <v>Tema 3: Adecuación de los recursos</v>
      </c>
      <c r="F13" s="88"/>
    </row>
    <row r="14" spans="1:22" x14ac:dyDescent="0.25">
      <c r="A14" s="88" t="str">
        <f>A13</f>
        <v>Tema 3: Adecuación de los recursos</v>
      </c>
      <c r="B14" s="88">
        <f>SUM(B15:B17)</f>
        <v>0</v>
      </c>
      <c r="C14" s="88">
        <f t="shared" ref="C14:E14" si="0">SUM(C15:C17)</f>
        <v>0</v>
      </c>
      <c r="D14" s="88">
        <f t="shared" si="0"/>
        <v>0</v>
      </c>
      <c r="E14" s="88">
        <f t="shared" si="0"/>
        <v>11</v>
      </c>
      <c r="F14" s="88"/>
    </row>
    <row r="15" spans="1:22" x14ac:dyDescent="0.25">
      <c r="A15" s="88" t="str">
        <f>'Módulo 1'!A40:G40</f>
        <v xml:space="preserve">Q 1: Personal </v>
      </c>
      <c r="B15" s="88">
        <f>COUNTIF('Módulo 1'!J42:J45,1)</f>
        <v>0</v>
      </c>
      <c r="C15" s="88">
        <f>COUNTIF('Módulo 1'!J42:J45,2)</f>
        <v>0</v>
      </c>
      <c r="D15" s="88">
        <f>COUNTIF('Módulo 1'!J42:J45,3)</f>
        <v>0</v>
      </c>
      <c r="E15" s="88">
        <f>COUNTIF('Módulo 1'!J42:J45,4)</f>
        <v>4</v>
      </c>
      <c r="F15" s="88"/>
    </row>
    <row r="16" spans="1:22" x14ac:dyDescent="0.25">
      <c r="A16" s="88" t="str">
        <f>'Módulo 1'!A46:G46</f>
        <v>Q 2: Equipamiento</v>
      </c>
      <c r="B16" s="88">
        <f>COUNTIF('Módulo 1'!J48:J50,1)</f>
        <v>0</v>
      </c>
      <c r="C16" s="88">
        <f>COUNTIF('Módulo 1'!J48:J50,2)</f>
        <v>0</v>
      </c>
      <c r="D16" s="88">
        <f>COUNTIF('Módulo 1'!J48:J50,3)</f>
        <v>0</v>
      </c>
      <c r="E16" s="88">
        <f>COUNTIF('Módulo 1'!J48:J50,4)</f>
        <v>3</v>
      </c>
      <c r="F16" s="88"/>
    </row>
    <row r="17" spans="1:6" x14ac:dyDescent="0.25">
      <c r="A17" s="88" t="str">
        <f>'Módulo 1'!A51:G51</f>
        <v>Q 3: Financiación</v>
      </c>
      <c r="B17" s="88">
        <f>COUNTIF('Módulo 1'!J53:J56,1)</f>
        <v>0</v>
      </c>
      <c r="C17" s="88">
        <f>COUNTIF('Módulo 1'!J53:J56,2)</f>
        <v>0</v>
      </c>
      <c r="D17" s="88">
        <f>COUNTIF('Módulo 1'!J53:J56,3)</f>
        <v>0</v>
      </c>
      <c r="E17" s="88">
        <f>COUNTIF('Módulo 1'!J53:J56,4)</f>
        <v>4</v>
      </c>
      <c r="F17" s="88"/>
    </row>
    <row r="18" spans="1:6" x14ac:dyDescent="0.25">
      <c r="A18" s="88" t="str">
        <f>'Módulo 1'!A59:G59</f>
        <v>Tema 4: Factores determinantes de la calidad de los datos</v>
      </c>
      <c r="F18" s="88"/>
    </row>
    <row r="19" spans="1:6" x14ac:dyDescent="0.25">
      <c r="A19" s="88" t="str">
        <f>A18</f>
        <v>Tema 4: Factores determinantes de la calidad de los datos</v>
      </c>
      <c r="B19" s="88">
        <f>SUM(B20:B24)</f>
        <v>0</v>
      </c>
      <c r="C19" s="88">
        <f t="shared" ref="C19:E19" si="1">SUM(C20:C24)</f>
        <v>0</v>
      </c>
      <c r="D19" s="88">
        <f t="shared" si="1"/>
        <v>0</v>
      </c>
      <c r="E19" s="88">
        <f t="shared" si="1"/>
        <v>18</v>
      </c>
      <c r="F19" s="88"/>
    </row>
    <row r="20" spans="1:6" x14ac:dyDescent="0.25">
      <c r="A20" s="88" t="str">
        <f>'Módulo 1'!A60:G60</f>
        <v>Q 1: Compromiso de calidad</v>
      </c>
      <c r="B20" s="88">
        <f>COUNTIF('Módulo 1'!J62:J67,1)</f>
        <v>0</v>
      </c>
      <c r="C20" s="88">
        <f>COUNTIF('Módulo 1'!J62:J67,2)</f>
        <v>0</v>
      </c>
      <c r="D20" s="88">
        <f>COUNTIF('Módulo 1'!J62:J67,3)</f>
        <v>0</v>
      </c>
      <c r="E20" s="88">
        <f>COUNTIF('Módulo 1'!J62:J67,4)</f>
        <v>5</v>
      </c>
      <c r="F20" s="88"/>
    </row>
    <row r="21" spans="1:6" x14ac:dyDescent="0.25">
      <c r="A21" s="88" t="str">
        <f>'Módulo 1'!A68:G68</f>
        <v>Q 2: Imparcialidad</v>
      </c>
      <c r="B21" s="88">
        <f>COUNTIF('Módulo 1'!J70:J73,1)</f>
        <v>0</v>
      </c>
      <c r="C21" s="88">
        <f>COUNTIF('Módulo 1'!J70:J73,2)</f>
        <v>0</v>
      </c>
      <c r="D21" s="88">
        <f>COUNTIF('Módulo 1'!J70:J73,3)</f>
        <v>0</v>
      </c>
      <c r="E21" s="88">
        <f>COUNTIF('Módulo 1'!J70:J73,4)</f>
        <v>4</v>
      </c>
      <c r="F21" s="88"/>
    </row>
    <row r="22" spans="1:6" x14ac:dyDescent="0.25">
      <c r="A22" s="88" t="str">
        <f>'Módulo 1'!A74:G74</f>
        <v xml:space="preserve">Q 3: Objetividad </v>
      </c>
      <c r="B22" s="88">
        <f>COUNTIF('Módulo 1'!J76:J78,1)</f>
        <v>0</v>
      </c>
      <c r="C22" s="88">
        <f>COUNTIF('Módulo 1'!J76:J78,2)</f>
        <v>0</v>
      </c>
      <c r="D22" s="88">
        <f>COUNTIF('Módulo 1'!J76:J78,3)</f>
        <v>0</v>
      </c>
      <c r="E22" s="88">
        <f>COUNTIF('Módulo 1'!J76:J78,4)</f>
        <v>3</v>
      </c>
      <c r="F22" s="88"/>
    </row>
    <row r="23" spans="1:6" x14ac:dyDescent="0.25">
      <c r="A23" s="88" t="str">
        <f>'Módulo 1'!A79:G79</f>
        <v xml:space="preserve">Q 4: Metodología sólida </v>
      </c>
      <c r="B23" s="88">
        <f>COUNTIF('Módulo 1'!J81:J84,1)</f>
        <v>0</v>
      </c>
      <c r="C23" s="88">
        <f>COUNTIF('Módulo 1'!J81:J84,2)</f>
        <v>0</v>
      </c>
      <c r="D23" s="88">
        <f>COUNTIF('Módulo 1'!J81:J84,3)</f>
        <v>0</v>
      </c>
      <c r="E23" s="88">
        <f>COUNTIF('Módulo 1'!J81:J84,4)</f>
        <v>4</v>
      </c>
      <c r="F23" s="88"/>
    </row>
    <row r="24" spans="1:6" x14ac:dyDescent="0.25">
      <c r="A24" s="88" t="str">
        <f>'Módulo 1'!A85:G85</f>
        <v>Q 5: Exactitud y puntualidad</v>
      </c>
      <c r="B24" s="88">
        <f>COUNTIF('Módulo 1'!J87:J88,1)</f>
        <v>0</v>
      </c>
      <c r="C24" s="88">
        <f>COUNTIF('Módulo 1'!J87:J88,2)</f>
        <v>0</v>
      </c>
      <c r="D24" s="88">
        <f>COUNTIF('Módulo 1'!J87:J88,3)</f>
        <v>0</v>
      </c>
      <c r="E24" s="88">
        <f>COUNTIF('Módulo 1'!J87:J88,4)</f>
        <v>2</v>
      </c>
      <c r="F24" s="88"/>
    </row>
    <row r="25" spans="1:6" x14ac:dyDescent="0.25">
      <c r="A25" s="88" t="str">
        <f>'Módulo 1'!A90:G90</f>
        <v xml:space="preserve">Tema 5: Relaciones con los usuarios </v>
      </c>
      <c r="F25" s="88"/>
    </row>
    <row r="26" spans="1:6" x14ac:dyDescent="0.25">
      <c r="A26" s="88" t="str">
        <f>A25</f>
        <v xml:space="preserve">Tema 5: Relaciones con los usuarios </v>
      </c>
      <c r="B26" s="88">
        <f>SUM(B27:B28)</f>
        <v>0</v>
      </c>
      <c r="C26" s="88">
        <f t="shared" ref="C26:E26" si="2">SUM(C27:C28)</f>
        <v>0</v>
      </c>
      <c r="D26" s="88">
        <f t="shared" si="2"/>
        <v>0</v>
      </c>
      <c r="E26" s="88">
        <f t="shared" si="2"/>
        <v>7</v>
      </c>
      <c r="F26" s="88"/>
    </row>
    <row r="27" spans="1:6" x14ac:dyDescent="0.25">
      <c r="A27" s="88" t="str">
        <f>'Módulo 1'!A91:G91</f>
        <v>Q 1: Pertinencia</v>
      </c>
      <c r="B27" s="88">
        <f>COUNTIF('Módulo 1'!J93:J94,1)</f>
        <v>0</v>
      </c>
      <c r="C27" s="88">
        <f>COUNTIF('Módulo 1'!J93:J94,2)</f>
        <v>0</v>
      </c>
      <c r="D27" s="88">
        <f>COUNTIF('Módulo 1'!J93:J94,3)</f>
        <v>0</v>
      </c>
      <c r="E27" s="88">
        <f>COUNTIF('Módulo 1'!J93:J94,4)</f>
        <v>2</v>
      </c>
      <c r="F27" s="88"/>
    </row>
    <row r="28" spans="1:6" x14ac:dyDescent="0.25">
      <c r="A28" s="88" t="str">
        <f>'Módulo 1'!A95:G95</f>
        <v>Q 2: Accesibilidad</v>
      </c>
      <c r="B28" s="88">
        <f>COUNTIF('Módulo 1'!J97:J101,1)</f>
        <v>0</v>
      </c>
      <c r="C28" s="88">
        <f>COUNTIF('Módulo 1'!J97:J101,2)</f>
        <v>0</v>
      </c>
      <c r="D28" s="88">
        <f>COUNTIF('Módulo 1'!J97:J101,3)</f>
        <v>0</v>
      </c>
      <c r="E28" s="88">
        <f>COUNTIF('Módulo 1'!J97:J101,4)</f>
        <v>5</v>
      </c>
      <c r="F28" s="88"/>
    </row>
    <row r="29" spans="1:6" x14ac:dyDescent="0.25">
      <c r="F29" s="88"/>
    </row>
    <row r="30" spans="1:6" x14ac:dyDescent="0.25">
      <c r="A30" s="88" t="str">
        <f>'Módulo 2 - Sectore 1'!A1:G1</f>
        <v>Módulo 2 — Sector 1</v>
      </c>
      <c r="B30" s="88" t="str">
        <f>A30 &amp; " - Resultados globales"</f>
        <v>Módulo 2 — Sector 1 - Resultados globales</v>
      </c>
      <c r="C30" s="88" t="str">
        <f>A30 &amp; " - Resultados detallados"</f>
        <v>Módulo 2 — Sector 1 - Resultados detallados</v>
      </c>
      <c r="F30" s="88"/>
    </row>
    <row r="31" spans="1:6" x14ac:dyDescent="0.25">
      <c r="A31" s="88" t="str">
        <f>'Módulo 2 - Sectore 1'!A2:G2</f>
        <v xml:space="preserve">Parte 1 — Evaluación a nivel de sector/ministerio </v>
      </c>
      <c r="F31" s="88"/>
    </row>
    <row r="32" spans="1:6" x14ac:dyDescent="0.25">
      <c r="A32" s="88" t="str">
        <f>'Módulo 2 - Sectore 1'!A3:G3</f>
        <v xml:space="preserve">Tema 1: Marco jurídico, institucional y estratégico a nivel del sector (tanto el INE como el Ministerio del Sector) </v>
      </c>
      <c r="F32" s="88"/>
    </row>
    <row r="33" spans="1:6" x14ac:dyDescent="0.25">
      <c r="A33" s="88" t="str">
        <f>A32</f>
        <v xml:space="preserve">Tema 1: Marco jurídico, institucional y estratégico a nivel del sector (tanto el INE como el Ministerio del Sector) </v>
      </c>
      <c r="B33" s="88">
        <f>SUM(B34:B35)</f>
        <v>0</v>
      </c>
      <c r="C33" s="88">
        <f t="shared" ref="C33:E33" si="3">SUM(C34:C35)</f>
        <v>0</v>
      </c>
      <c r="D33" s="88">
        <f t="shared" si="3"/>
        <v>0</v>
      </c>
      <c r="E33" s="88">
        <f t="shared" si="3"/>
        <v>8</v>
      </c>
      <c r="F33" s="88"/>
    </row>
    <row r="34" spans="1:6" x14ac:dyDescent="0.25">
      <c r="A34" s="88" t="str">
        <f>'Módulo 2 - Sectore 1'!A4:G4</f>
        <v xml:space="preserve">Q 1: Marco jurídico e institucional de apoyo a la elaboración de estadísticas sectoriales </v>
      </c>
      <c r="B34" s="88">
        <f>COUNTIF('Módulo 2 - Sectore 1'!J6:J9,1)</f>
        <v>0</v>
      </c>
      <c r="C34" s="88">
        <f>COUNTIF('Módulo 2 - Sectore 1'!J6:J9,2)</f>
        <v>0</v>
      </c>
      <c r="D34" s="88">
        <f>COUNTIF('Módulo 2 - Sectore 1'!J6:J9,3)</f>
        <v>0</v>
      </c>
      <c r="E34" s="88">
        <f>COUNTIF('Módulo 2 - Sectore 1'!J6:J9,4)</f>
        <v>4</v>
      </c>
      <c r="F34" s="88"/>
    </row>
    <row r="35" spans="1:6" x14ac:dyDescent="0.25">
      <c r="A35" s="88" t="str">
        <f>'Módulo 2 - Sectore 1'!A10:G10</f>
        <v>Q 2: Integración y coherencia con el marco estratégico (ENDE, documentos estratégicos y políticos)</v>
      </c>
      <c r="B35" s="88">
        <f>COUNTIF('Módulo 2 - Sectore 1'!J12:J15,1)</f>
        <v>0</v>
      </c>
      <c r="C35" s="88">
        <f>COUNTIF('Módulo 2 - Sectore 1'!J12:J15,2)</f>
        <v>0</v>
      </c>
      <c r="D35" s="88">
        <f>COUNTIF('Módulo 2 - Sectore 1'!J12:J15,3)</f>
        <v>0</v>
      </c>
      <c r="E35" s="88">
        <f>COUNTIF('Módulo 2 - Sectore 1'!J12:J15,4)</f>
        <v>4</v>
      </c>
      <c r="F35" s="88"/>
    </row>
    <row r="36" spans="1:6" x14ac:dyDescent="0.25">
      <c r="A36" s="88" t="str">
        <f>'Módulo 2 - Sectore 1'!A17:G17</f>
        <v xml:space="preserve">Tema 2: Adecuación de los recursos a nivel sectorial (tanto el INE como el Ministerio) </v>
      </c>
      <c r="F36" s="88"/>
    </row>
    <row r="37" spans="1:6" x14ac:dyDescent="0.25">
      <c r="A37" s="88" t="str">
        <f>A36</f>
        <v xml:space="preserve">Tema 2: Adecuación de los recursos a nivel sectorial (tanto el INE como el Ministerio) </v>
      </c>
      <c r="B37" s="88">
        <f>SUM(B38:B40)</f>
        <v>0</v>
      </c>
      <c r="C37" s="88">
        <f t="shared" ref="C37:E37" si="4">SUM(C38:C40)</f>
        <v>0</v>
      </c>
      <c r="D37" s="88">
        <f t="shared" si="4"/>
        <v>0</v>
      </c>
      <c r="E37" s="88">
        <f t="shared" si="4"/>
        <v>5</v>
      </c>
      <c r="F37" s="88"/>
    </row>
    <row r="38" spans="1:6" x14ac:dyDescent="0.25">
      <c r="A38" s="88" t="str">
        <f>'Módulo 2 - Sectore 1'!A18:G18</f>
        <v xml:space="preserve">Q 1: Personal </v>
      </c>
      <c r="B38" s="88">
        <f>COUNTIF('Módulo 2 - Sectore 1'!J20:J21,1)</f>
        <v>0</v>
      </c>
      <c r="C38" s="88">
        <f>COUNTIF('Módulo 2 - Sectore 1'!J20:J21,2)</f>
        <v>0</v>
      </c>
      <c r="D38" s="88">
        <f>COUNTIF('Módulo 2 - Sectore 1'!J20:J21,3)</f>
        <v>0</v>
      </c>
      <c r="E38" s="88">
        <f>COUNTIF('Módulo 2 - Sectore 1'!J20:J21,4)</f>
        <v>2</v>
      </c>
      <c r="F38" s="88"/>
    </row>
    <row r="39" spans="1:6" x14ac:dyDescent="0.25">
      <c r="A39" s="88" t="str">
        <f>'Módulo 2 - Sectore 1'!A22:G22</f>
        <v>Q 2: Equipos e infraestructuras</v>
      </c>
      <c r="B39" s="88">
        <f>COUNTIF('Módulo 2 - Sectore 1'!J24:J25,1)</f>
        <v>0</v>
      </c>
      <c r="C39" s="88">
        <f>COUNTIF('Módulo 2 - Sectore 1'!J24:J25,2)</f>
        <v>0</v>
      </c>
      <c r="D39" s="88">
        <f>COUNTIF('Módulo 2 - Sectore 1'!J24:J25,3)</f>
        <v>0</v>
      </c>
      <c r="E39" s="88">
        <f>COUNTIF('Módulo 2 - Sectore 1'!J24:J25,4)</f>
        <v>2</v>
      </c>
      <c r="F39" s="88"/>
    </row>
    <row r="40" spans="1:6" x14ac:dyDescent="0.25">
      <c r="A40" s="88" t="str">
        <f>'Módulo 2 - Sectore 1'!A26:G26</f>
        <v>Q 3: Financiación</v>
      </c>
      <c r="B40" s="88">
        <f>COUNTIF('Módulo 2 - Sectore 1'!J28:J29,1)</f>
        <v>0</v>
      </c>
      <c r="C40" s="88">
        <f>COUNTIF('Módulo 2 - Sectore 1'!J28:J29,2)</f>
        <v>0</v>
      </c>
      <c r="D40" s="88">
        <f>COUNTIF('Módulo 2 - Sectore 1'!J28:J29,3)</f>
        <v>0</v>
      </c>
      <c r="E40" s="88">
        <f>COUNTIF('Módulo 2 - Sectore 1'!J28:J29,4)</f>
        <v>1</v>
      </c>
      <c r="F40" s="88"/>
    </row>
    <row r="41" spans="1:6" x14ac:dyDescent="0.25">
      <c r="A41" s="88" t="str">
        <f>'Módulo 2 - Sectore 1'!A31:G31</f>
        <v xml:space="preserve">Tema 3: Factores determinantes de la calidad de los datos a nivel sectorial </v>
      </c>
      <c r="F41" s="88"/>
    </row>
    <row r="42" spans="1:6" x14ac:dyDescent="0.25">
      <c r="A42" s="88" t="str">
        <f>A41</f>
        <v xml:space="preserve">Tema 3: Factores determinantes de la calidad de los datos a nivel sectorial </v>
      </c>
      <c r="B42" s="88">
        <f>SUM(B43:B46)</f>
        <v>0</v>
      </c>
      <c r="C42" s="88">
        <f t="shared" ref="C42:E42" si="5">SUM(C43:C46)</f>
        <v>0</v>
      </c>
      <c r="D42" s="88">
        <f t="shared" si="5"/>
        <v>0</v>
      </c>
      <c r="E42" s="88">
        <f t="shared" si="5"/>
        <v>16</v>
      </c>
      <c r="F42" s="88"/>
    </row>
    <row r="43" spans="1:6" x14ac:dyDescent="0.25">
      <c r="A43" s="88" t="str">
        <f>'Módulo 2 - Sectore 1'!A32:G32</f>
        <v>Q 1: Compromiso de calidad</v>
      </c>
      <c r="B43" s="88">
        <f>COUNTIF('Módulo 2 - Sectore 1'!J34:J36,1)</f>
        <v>0</v>
      </c>
      <c r="C43" s="88">
        <f>COUNTIF('Módulo 2 - Sectore 1'!J34:J36,2)</f>
        <v>0</v>
      </c>
      <c r="D43" s="88">
        <f>COUNTIF('Módulo 2 - Sectore 1'!J34:J36,3)</f>
        <v>0</v>
      </c>
      <c r="E43" s="88">
        <f>COUNTIF('Módulo 2 - Sectore 1'!J34:J36,4)</f>
        <v>3</v>
      </c>
      <c r="F43" s="88"/>
    </row>
    <row r="44" spans="1:6" x14ac:dyDescent="0.25">
      <c r="A44" s="88" t="str">
        <f>'Módulo 2 - Sectore 1'!A37:G37</f>
        <v>Q 2: Imparcialidad y objetividad</v>
      </c>
      <c r="B44" s="88">
        <f>COUNTIF('Módulo 2 - Sectore 1'!J39:J42,1)</f>
        <v>0</v>
      </c>
      <c r="C44" s="88">
        <f>COUNTIF('Módulo 2 - Sectore 1'!J39:J42,2)</f>
        <v>0</v>
      </c>
      <c r="D44" s="88">
        <f>COUNTIF('Módulo 2 - Sectore 1'!J39:J42,3)</f>
        <v>0</v>
      </c>
      <c r="E44" s="88">
        <f>COUNTIF('Módulo 2 - Sectore 1'!J39:J42,4)</f>
        <v>3</v>
      </c>
      <c r="F44" s="88"/>
    </row>
    <row r="45" spans="1:6" x14ac:dyDescent="0.25">
      <c r="A45" s="88" t="str">
        <f>'Módulo 2 - Sectore 1'!A43:G43</f>
        <v>Q 3: Metodología y procedimientos estadísticos adecuados</v>
      </c>
      <c r="B45" s="88">
        <f>COUNTIF('Módulo 2 - Sectore 1'!J45:J48,1)</f>
        <v>0</v>
      </c>
      <c r="C45" s="88">
        <f>COUNTIF('Módulo 2 - Sectore 1'!J45:J48,2)</f>
        <v>0</v>
      </c>
      <c r="D45" s="88">
        <f>COUNTIF('Módulo 2 - Sectore 1'!J45:J48,3)</f>
        <v>0</v>
      </c>
      <c r="E45" s="88">
        <f>COUNTIF('Módulo 2 - Sectore 1'!J45:J48,4)</f>
        <v>4</v>
      </c>
      <c r="F45" s="88"/>
    </row>
    <row r="46" spans="1:6" x14ac:dyDescent="0.25">
      <c r="A46" s="88" t="str">
        <f>'Módulo 2 - Sectore 1'!A49:G49</f>
        <v>Q 4:  Exactitud y fiabilidad</v>
      </c>
      <c r="B46" s="88">
        <f>COUNTIF('Módulo 2 - Sectore 1'!J51:J56,1)</f>
        <v>0</v>
      </c>
      <c r="C46" s="88">
        <f>COUNTIF('Módulo 2 - Sectore 1'!J51:J56,2)</f>
        <v>0</v>
      </c>
      <c r="D46" s="88">
        <f>COUNTIF('Módulo 2 - Sectore 1'!J51:J56,3)</f>
        <v>0</v>
      </c>
      <c r="E46" s="88">
        <f>COUNTIF('Módulo 2 - Sectore 1'!J51:J56,4)</f>
        <v>6</v>
      </c>
      <c r="F46" s="88"/>
    </row>
    <row r="47" spans="1:6" x14ac:dyDescent="0.25">
      <c r="A47" s="88" t="str">
        <f>'Módulo 2 - Sectore 1'!A58:G58</f>
        <v xml:space="preserve">Tema 4: Relaciones con los usuarios a nivel sectorial </v>
      </c>
      <c r="F47" s="88"/>
    </row>
    <row r="48" spans="1:6" x14ac:dyDescent="0.25">
      <c r="A48" s="88" t="str">
        <f>A47</f>
        <v xml:space="preserve">Tema 4: Relaciones con los usuarios a nivel sectorial </v>
      </c>
      <c r="B48" s="88">
        <f>SUM(B49:B51)</f>
        <v>0</v>
      </c>
      <c r="C48" s="88">
        <f t="shared" ref="C48:E48" si="6">SUM(C49:C51)</f>
        <v>0</v>
      </c>
      <c r="D48" s="88">
        <f t="shared" si="6"/>
        <v>0</v>
      </c>
      <c r="E48" s="88">
        <f t="shared" si="6"/>
        <v>7</v>
      </c>
      <c r="F48" s="88"/>
    </row>
    <row r="49" spans="1:6" x14ac:dyDescent="0.25">
      <c r="A49" s="88" t="str">
        <f>'Módulo 2 - Sectore 1'!A59:G59</f>
        <v>Q 1:  Pertinencia</v>
      </c>
      <c r="B49" s="88">
        <f>COUNTIF('Módulo 2 - Sectore 1'!J61:J63,1)</f>
        <v>0</v>
      </c>
      <c r="C49" s="88">
        <f>COUNTIF('Módulo 2 - Sectore 1'!J61:J63,2)</f>
        <v>0</v>
      </c>
      <c r="D49" s="88">
        <f>COUNTIF('Módulo 2 - Sectore 1'!J61:J63,3)</f>
        <v>0</v>
      </c>
      <c r="E49" s="88">
        <f>COUNTIF('Módulo 2 - Sectore 1'!J61:J63,4)</f>
        <v>3</v>
      </c>
      <c r="F49" s="88"/>
    </row>
    <row r="50" spans="1:6" x14ac:dyDescent="0.25">
      <c r="A50" s="88" t="str">
        <f>'Módulo 2 - Sectore 1'!A64:G64</f>
        <v>Q 2: Accesibilidad</v>
      </c>
      <c r="B50" s="88">
        <f>COUNTIF('Módulo 2 - Sectore 1'!J66:J72,1)</f>
        <v>0</v>
      </c>
      <c r="C50" s="88">
        <f>COUNTIF('Módulo 2 - Sectore 1'!J66:J72,2)</f>
        <v>0</v>
      </c>
      <c r="D50" s="88">
        <f>COUNTIF('Módulo 2 - Sectore 1'!J66:J72,3)</f>
        <v>0</v>
      </c>
      <c r="E50" s="88">
        <f>COUNTIF('Módulo 2 - Sectore 1'!J66:J72,4)</f>
        <v>2</v>
      </c>
      <c r="F50" s="88"/>
    </row>
    <row r="51" spans="1:6" x14ac:dyDescent="0.25">
      <c r="A51" s="88" t="str">
        <f>'Módulo 2 - Sectore 1'!A73:G73</f>
        <v>Q 3: Aptitud para el servicio</v>
      </c>
      <c r="B51" s="88">
        <f>COUNTIF('Módulo 2 - Sectore 1'!J75:J76,1)</f>
        <v>0</v>
      </c>
      <c r="C51" s="88">
        <f>COUNTIF('Módulo 2 - Sectore 1'!J75:J76,2)</f>
        <v>0</v>
      </c>
      <c r="D51" s="88">
        <f>COUNTIF('Módulo 2 - Sectore 1'!J75:J76,3)</f>
        <v>0</v>
      </c>
      <c r="E51" s="88">
        <f>COUNTIF('Módulo 2 - Sectore 1'!J75:J76,4)</f>
        <v>2</v>
      </c>
      <c r="F51" s="88"/>
    </row>
    <row r="52" spans="1:6" x14ac:dyDescent="0.25">
      <c r="A52" s="88" t="str">
        <f>'Módulo 2 - Sectore 1'!A78:G78</f>
        <v>Parte 2. Evaluación de la calidad — a nivel de los indicadores</v>
      </c>
      <c r="F52" s="88"/>
    </row>
    <row r="53" spans="1:6" x14ac:dyDescent="0.25">
      <c r="A53" s="88" t="str">
        <f>A52</f>
        <v>Parte 2. Evaluación de la calidad — a nivel de los indicadores</v>
      </c>
      <c r="B53" s="88">
        <f>SUM(B54:B56)</f>
        <v>0</v>
      </c>
      <c r="C53" s="88">
        <f t="shared" ref="C53:E53" si="7">SUM(C54:C56)</f>
        <v>0</v>
      </c>
      <c r="D53" s="88">
        <f t="shared" si="7"/>
        <v>0</v>
      </c>
      <c r="E53" s="88">
        <f t="shared" si="7"/>
        <v>21</v>
      </c>
      <c r="F53" s="88"/>
    </row>
    <row r="54" spans="1:6" ht="15" customHeight="1" x14ac:dyDescent="0.25">
      <c r="A54" s="88" t="str">
        <f>'Módulo 2 - Sectore 1'!A79:G79</f>
        <v>INDICADOR 1: (por definir)</v>
      </c>
      <c r="B54" s="88">
        <f>COUNTIF('Módulo 2 - Sectore 1'!J81:J87,1)</f>
        <v>0</v>
      </c>
      <c r="C54" s="88">
        <f>COUNTIF('Módulo 2 - Sectore 1'!J81:J87,2)</f>
        <v>0</v>
      </c>
      <c r="D54" s="88">
        <f>COUNTIF('Módulo 2 - Sectore 1'!J81:J87,3)</f>
        <v>0</v>
      </c>
      <c r="E54" s="88">
        <f>COUNTIF('Módulo 2 - Sectore 1'!J81:J87,4)</f>
        <v>7</v>
      </c>
      <c r="F54" s="88"/>
    </row>
    <row r="55" spans="1:6" ht="15" customHeight="1" x14ac:dyDescent="0.25">
      <c r="A55" s="88" t="str">
        <f>'Módulo 2 - Sectore 1'!A88:G88</f>
        <v>INDICADOR 2: (por definir)</v>
      </c>
      <c r="B55" s="88">
        <f>COUNTIF('Módulo 2 - Sectore 1'!J90:J96,1)</f>
        <v>0</v>
      </c>
      <c r="C55" s="88">
        <f>COUNTIF('Módulo 2 - Sectore 1'!J90:J96,2)</f>
        <v>0</v>
      </c>
      <c r="D55" s="88">
        <f>COUNTIF('Módulo 2 - Sectore 1'!J90:J96,3)</f>
        <v>0</v>
      </c>
      <c r="E55" s="88">
        <f>COUNTIF('Módulo 2 - Sectore 1'!J90:J96,4)</f>
        <v>7</v>
      </c>
      <c r="F55" s="88"/>
    </row>
    <row r="56" spans="1:6" ht="15" customHeight="1" x14ac:dyDescent="0.25">
      <c r="A56" s="88" t="str">
        <f>'Módulo 2 - Sectore 1'!A97:G97</f>
        <v>INDICADOR 3: (por definir)</v>
      </c>
      <c r="B56" s="88">
        <f>COUNTIF('Módulo 2 - Sectore 1'!J99:J105,1)</f>
        <v>0</v>
      </c>
      <c r="C56" s="88">
        <f>COUNTIF('Módulo 2 - Sectore 1'!J99:J105,2)</f>
        <v>0</v>
      </c>
      <c r="D56" s="88">
        <f>COUNTIF('Módulo 2 - Sectore 1'!J99:J105,3)</f>
        <v>0</v>
      </c>
      <c r="E56" s="88">
        <f>COUNTIF('Módulo 2 - Sectore 1'!J99:J105,4)</f>
        <v>7</v>
      </c>
      <c r="F56" s="88"/>
    </row>
    <row r="57" spans="1:6" x14ac:dyDescent="0.25">
      <c r="F57" s="88"/>
    </row>
    <row r="58" spans="1:6" x14ac:dyDescent="0.25">
      <c r="F58" s="88"/>
    </row>
    <row r="59" spans="1:6" x14ac:dyDescent="0.25">
      <c r="A59" s="88" t="str">
        <f>'Módulo 2 - Sectore 2'!A1:G1</f>
        <v>Módulo 2 — Sector 2</v>
      </c>
      <c r="B59" s="88" t="str">
        <f>A59 &amp; " - Resultados globales"</f>
        <v>Módulo 2 — Sector 2 - Resultados globales</v>
      </c>
      <c r="C59" s="88" t="str">
        <f>A59 &amp; " - Resultados detallados"</f>
        <v>Módulo 2 — Sector 2 - Resultados detallados</v>
      </c>
      <c r="F59" s="88"/>
    </row>
    <row r="60" spans="1:6" x14ac:dyDescent="0.25">
      <c r="A60" s="88" t="str">
        <f>'Módulo 2 - Sectore 2'!A2:G2</f>
        <v xml:space="preserve">Parte 1 — Evaluación a nivel de sector/ministerio </v>
      </c>
      <c r="F60" s="88"/>
    </row>
    <row r="61" spans="1:6" x14ac:dyDescent="0.25">
      <c r="A61" s="88" t="str">
        <f>'Módulo 2 - Sectore 2'!A3:G3</f>
        <v xml:space="preserve">Tema 1: Marco jurídico, institucional y estratégico a nivel del sector (tanto el INE como el Ministerio del Sector) </v>
      </c>
      <c r="F61" s="88"/>
    </row>
    <row r="62" spans="1:6" x14ac:dyDescent="0.25">
      <c r="A62" s="88" t="str">
        <f>A61</f>
        <v xml:space="preserve">Tema 1: Marco jurídico, institucional y estratégico a nivel del sector (tanto el INE como el Ministerio del Sector) </v>
      </c>
      <c r="B62" s="88">
        <f>SUM(B63:B64)</f>
        <v>0</v>
      </c>
      <c r="C62" s="88">
        <f>SUM(C63:C64)</f>
        <v>0</v>
      </c>
      <c r="D62" s="88">
        <f>SUM(D63:D64)</f>
        <v>0</v>
      </c>
      <c r="E62" s="88">
        <f>SUM(E63:E64)</f>
        <v>8</v>
      </c>
      <c r="F62" s="88"/>
    </row>
    <row r="63" spans="1:6" x14ac:dyDescent="0.25">
      <c r="A63" s="88" t="str">
        <f>'Módulo 2 - Sectore 2'!A4:G4</f>
        <v xml:space="preserve">Q 1: Marco jurídico e institucional de apoyo a la elaboración de estadísticas sectoriales </v>
      </c>
      <c r="B63" s="88">
        <f>COUNTIF('Módulo 2 - Sectore 2'!J6:J9,1)</f>
        <v>0</v>
      </c>
      <c r="C63" s="88">
        <f>COUNTIF('Módulo 2 - Sectore 2'!J6:J9,2)</f>
        <v>0</v>
      </c>
      <c r="D63" s="88">
        <f>COUNTIF('Módulo 2 - Sectore 2'!J6:J9,3)</f>
        <v>0</v>
      </c>
      <c r="E63" s="88">
        <f>COUNTIF('Módulo 2 - Sectore 2'!J6:J9,4)</f>
        <v>4</v>
      </c>
      <c r="F63" s="88"/>
    </row>
    <row r="64" spans="1:6" x14ac:dyDescent="0.25">
      <c r="A64" s="88" t="str">
        <f>'Módulo 2 - Sectore 2'!A10:G10</f>
        <v>Q 2: Integración y coherencia con el marco estratégico (ENDE, documentos estratégicos y políticos)</v>
      </c>
      <c r="B64" s="88">
        <f>COUNTIF('Módulo 2 - Sectore 2'!J12:J15,1)</f>
        <v>0</v>
      </c>
      <c r="C64" s="88">
        <f>COUNTIF('Módulo 2 - Sectore 2'!J12:J15,2)</f>
        <v>0</v>
      </c>
      <c r="D64" s="88">
        <f>COUNTIF('Módulo 2 - Sectore 2'!J12:J15,3)</f>
        <v>0</v>
      </c>
      <c r="E64" s="88">
        <f>COUNTIF('Módulo 2 - Sectore 2'!J12:J15,4)</f>
        <v>4</v>
      </c>
      <c r="F64" s="88"/>
    </row>
    <row r="65" spans="1:6" x14ac:dyDescent="0.25">
      <c r="A65" s="88" t="str">
        <f>'Módulo 2 - Sectore 2'!A17:G17</f>
        <v xml:space="preserve">Tema 2: Adecuación de los recursos a nivel sectorial (tanto el INE como el Ministerio) </v>
      </c>
      <c r="F65" s="88"/>
    </row>
    <row r="66" spans="1:6" x14ac:dyDescent="0.25">
      <c r="A66" s="88" t="str">
        <f>A65</f>
        <v xml:space="preserve">Tema 2: Adecuación de los recursos a nivel sectorial (tanto el INE como el Ministerio) </v>
      </c>
      <c r="B66" s="88">
        <f>SUM(B67:B69)</f>
        <v>0</v>
      </c>
      <c r="C66" s="88">
        <f>SUM(C67:C69)</f>
        <v>0</v>
      </c>
      <c r="D66" s="88">
        <f>SUM(D67:D69)</f>
        <v>0</v>
      </c>
      <c r="E66" s="88">
        <f>SUM(E67:E69)</f>
        <v>5</v>
      </c>
      <c r="F66" s="88"/>
    </row>
    <row r="67" spans="1:6" x14ac:dyDescent="0.25">
      <c r="A67" s="88" t="str">
        <f>'Módulo 2 - Sectore 2'!A18:G18</f>
        <v xml:space="preserve">Q 1: Personal </v>
      </c>
      <c r="B67" s="88">
        <f>COUNTIF('Módulo 2 - Sectore 2'!J20:J21,1)</f>
        <v>0</v>
      </c>
      <c r="C67" s="88">
        <f>COUNTIF('Módulo 2 - Sectore 2'!J20:J21,2)</f>
        <v>0</v>
      </c>
      <c r="D67" s="88">
        <f>COUNTIF('Módulo 2 - Sectore 2'!J20:J21,3)</f>
        <v>0</v>
      </c>
      <c r="E67" s="88">
        <f>COUNTIF('Módulo 2 - Sectore 2'!J20:J21,4)</f>
        <v>2</v>
      </c>
      <c r="F67" s="88"/>
    </row>
    <row r="68" spans="1:6" x14ac:dyDescent="0.25">
      <c r="A68" s="88" t="str">
        <f>'Módulo 2 - Sectore 2'!A22:G22</f>
        <v>Q 2: Equipos e infraestructuras</v>
      </c>
      <c r="B68" s="88">
        <f>COUNTIF('Módulo 2 - Sectore 2'!J24:J25,1)</f>
        <v>0</v>
      </c>
      <c r="C68" s="88">
        <f>COUNTIF('Módulo 2 - Sectore 2'!J24:J25,2)</f>
        <v>0</v>
      </c>
      <c r="D68" s="88">
        <f>COUNTIF('Módulo 2 - Sectore 2'!J24:J25,3)</f>
        <v>0</v>
      </c>
      <c r="E68" s="88">
        <f>COUNTIF('Módulo 2 - Sectore 2'!J24:J25,4)</f>
        <v>2</v>
      </c>
      <c r="F68" s="88"/>
    </row>
    <row r="69" spans="1:6" x14ac:dyDescent="0.25">
      <c r="A69" s="88" t="str">
        <f>'Módulo 2 - Sectore 2'!A26:G26</f>
        <v>Q 3: Financiación</v>
      </c>
      <c r="B69" s="88">
        <f>COUNTIF('Módulo 2 - Sectore 2'!J28:J29,1)</f>
        <v>0</v>
      </c>
      <c r="C69" s="88">
        <f>COUNTIF('Módulo 2 - Sectore 2'!J28:J29,2)</f>
        <v>0</v>
      </c>
      <c r="D69" s="88">
        <f>COUNTIF('Módulo 2 - Sectore 2'!J28:J29,3)</f>
        <v>0</v>
      </c>
      <c r="E69" s="88">
        <f>COUNTIF('Módulo 2 - Sectore 2'!J28:J29,4)</f>
        <v>1</v>
      </c>
      <c r="F69" s="88"/>
    </row>
    <row r="70" spans="1:6" x14ac:dyDescent="0.25">
      <c r="A70" s="88" t="str">
        <f>'Módulo 2 - Sectore 2'!A31:G31</f>
        <v xml:space="preserve">Tema 3: Factores determinantes de la calidad de los datos a nivel sectorial </v>
      </c>
      <c r="F70" s="88"/>
    </row>
    <row r="71" spans="1:6" x14ac:dyDescent="0.25">
      <c r="A71" s="88" t="str">
        <f>A70</f>
        <v xml:space="preserve">Tema 3: Factores determinantes de la calidad de los datos a nivel sectorial </v>
      </c>
      <c r="B71" s="88">
        <f>SUM(B72:B75)</f>
        <v>0</v>
      </c>
      <c r="C71" s="88">
        <f>SUM(C72:C75)</f>
        <v>0</v>
      </c>
      <c r="D71" s="88">
        <f>SUM(D72:D75)</f>
        <v>0</v>
      </c>
      <c r="E71" s="88">
        <f>SUM(E72:E75)</f>
        <v>16</v>
      </c>
      <c r="F71" s="88"/>
    </row>
    <row r="72" spans="1:6" x14ac:dyDescent="0.25">
      <c r="A72" s="88" t="str">
        <f>'Módulo 2 - Sectore 2'!A32:G32</f>
        <v>Q 1: Compromiso de calidad</v>
      </c>
      <c r="B72" s="88">
        <f>COUNTIF('Módulo 2 - Sectore 2'!J34:J36,1)</f>
        <v>0</v>
      </c>
      <c r="C72" s="88">
        <f>COUNTIF('Módulo 2 - Sectore 2'!J34:J36,2)</f>
        <v>0</v>
      </c>
      <c r="D72" s="88">
        <f>COUNTIF('Módulo 2 - Sectore 2'!J34:J36,3)</f>
        <v>0</v>
      </c>
      <c r="E72" s="88">
        <f>COUNTIF('Módulo 2 - Sectore 2'!J34:J36,4)</f>
        <v>3</v>
      </c>
      <c r="F72" s="88"/>
    </row>
    <row r="73" spans="1:6" x14ac:dyDescent="0.25">
      <c r="A73" s="88" t="str">
        <f>'Módulo 2 - Sectore 2'!A37:G37</f>
        <v>Q 2: Imparcialidad y objetividad</v>
      </c>
      <c r="B73" s="88">
        <f>COUNTIF('Módulo 2 - Sectore 2'!J39:J42,1)</f>
        <v>0</v>
      </c>
      <c r="C73" s="88">
        <f>COUNTIF('Módulo 2 - Sectore 2'!J39:J42,2)</f>
        <v>0</v>
      </c>
      <c r="D73" s="88">
        <f>COUNTIF('Módulo 2 - Sectore 2'!J39:J42,3)</f>
        <v>0</v>
      </c>
      <c r="E73" s="88">
        <f>COUNTIF('Módulo 2 - Sectore 2'!J39:J42,4)</f>
        <v>3</v>
      </c>
      <c r="F73" s="88"/>
    </row>
    <row r="74" spans="1:6" x14ac:dyDescent="0.25">
      <c r="A74" s="88" t="str">
        <f>'Módulo 2 - Sectore 2'!A43:G43</f>
        <v>Q 3: Metodología y procedimientos estadísticos adecuados</v>
      </c>
      <c r="B74" s="88">
        <f>COUNTIF('Módulo 2 - Sectore 2'!J45:J48,1)</f>
        <v>0</v>
      </c>
      <c r="C74" s="88">
        <f>COUNTIF('Módulo 2 - Sectore 2'!J45:J48,2)</f>
        <v>0</v>
      </c>
      <c r="D74" s="88">
        <f>COUNTIF('Módulo 2 - Sectore 2'!J45:J48,3)</f>
        <v>0</v>
      </c>
      <c r="E74" s="88">
        <f>COUNTIF('Módulo 2 - Sectore 2'!J45:J48,4)</f>
        <v>4</v>
      </c>
      <c r="F74" s="88"/>
    </row>
    <row r="75" spans="1:6" x14ac:dyDescent="0.25">
      <c r="A75" s="88" t="str">
        <f>'Módulo 2 - Sectore 2'!A49:G49</f>
        <v>Q 4:  Exactitud y fiabilidad</v>
      </c>
      <c r="B75" s="88">
        <f>COUNTIF('Módulo 2 - Sectore 2'!J51:J56,1)</f>
        <v>0</v>
      </c>
      <c r="C75" s="88">
        <f>COUNTIF('Módulo 2 - Sectore 2'!J51:J56,2)</f>
        <v>0</v>
      </c>
      <c r="D75" s="88">
        <f>COUNTIF('Módulo 2 - Sectore 2'!J51:J56,3)</f>
        <v>0</v>
      </c>
      <c r="E75" s="88">
        <f>COUNTIF('Módulo 2 - Sectore 2'!J51:J56,4)</f>
        <v>6</v>
      </c>
      <c r="F75" s="88"/>
    </row>
    <row r="76" spans="1:6" x14ac:dyDescent="0.25">
      <c r="A76" s="88" t="str">
        <f>'Módulo 2 - Sectore 2'!A58:G58</f>
        <v xml:space="preserve">Tema 4: Relaciones con los usuarios a nivel sectorial </v>
      </c>
      <c r="F76" s="88"/>
    </row>
    <row r="77" spans="1:6" x14ac:dyDescent="0.25">
      <c r="A77" s="88" t="str">
        <f>A76</f>
        <v xml:space="preserve">Tema 4: Relaciones con los usuarios a nivel sectorial </v>
      </c>
      <c r="B77" s="88">
        <f>SUM(B78:B80)</f>
        <v>0</v>
      </c>
      <c r="C77" s="88">
        <f>SUM(C78:C80)</f>
        <v>0</v>
      </c>
      <c r="D77" s="88">
        <f>SUM(D78:D80)</f>
        <v>0</v>
      </c>
      <c r="E77" s="88">
        <f>SUM(E78:E80)</f>
        <v>7</v>
      </c>
      <c r="F77" s="88"/>
    </row>
    <row r="78" spans="1:6" x14ac:dyDescent="0.25">
      <c r="A78" s="88" t="str">
        <f>'Módulo 2 - Sectore 2'!A59:G59</f>
        <v>Q 1:  Pertinencia</v>
      </c>
      <c r="B78" s="88">
        <f>COUNTIF('Módulo 2 - Sectore 2'!J61:J63,1)</f>
        <v>0</v>
      </c>
      <c r="C78" s="88">
        <f>COUNTIF('Módulo 2 - Sectore 2'!J61:J63,2)</f>
        <v>0</v>
      </c>
      <c r="D78" s="88">
        <f>COUNTIF('Módulo 2 - Sectore 2'!J61:J63,3)</f>
        <v>0</v>
      </c>
      <c r="E78" s="88">
        <f>COUNTIF('Módulo 2 - Sectore 2'!J61:J63,4)</f>
        <v>3</v>
      </c>
      <c r="F78" s="88"/>
    </row>
    <row r="79" spans="1:6" x14ac:dyDescent="0.25">
      <c r="A79" s="88" t="str">
        <f>'Módulo 2 - Sectore 2'!A64:G64</f>
        <v>Q 2: Accesibilidad</v>
      </c>
      <c r="B79" s="88">
        <f>COUNTIF('Módulo 2 - Sectore 2'!J66:J72,1)</f>
        <v>0</v>
      </c>
      <c r="C79" s="88">
        <f>COUNTIF('Módulo 2 - Sectore 2'!J66:J72,2)</f>
        <v>0</v>
      </c>
      <c r="D79" s="88">
        <f>COUNTIF('Módulo 2 - Sectore 2'!J66:J72,3)</f>
        <v>0</v>
      </c>
      <c r="E79" s="88">
        <f>COUNTIF('Módulo 2 - Sectore 2'!J66:J72,4)</f>
        <v>2</v>
      </c>
      <c r="F79" s="88"/>
    </row>
    <row r="80" spans="1:6" x14ac:dyDescent="0.25">
      <c r="A80" s="88" t="str">
        <f>'Módulo 2 - Sectore 2'!A73:G73</f>
        <v>Q 3: Aptitud para el servicio</v>
      </c>
      <c r="B80" s="88">
        <f>COUNTIF('Módulo 2 - Sectore 2'!J75:J76,1)</f>
        <v>0</v>
      </c>
      <c r="C80" s="88">
        <f>COUNTIF('Módulo 2 - Sectore 2'!J75:J76,2)</f>
        <v>0</v>
      </c>
      <c r="D80" s="88">
        <f>COUNTIF('Módulo 2 - Sectore 2'!J75:J76,3)</f>
        <v>0</v>
      </c>
      <c r="E80" s="88">
        <f>COUNTIF('Módulo 2 - Sectore 2'!J75:J76,4)</f>
        <v>2</v>
      </c>
      <c r="F80" s="88"/>
    </row>
    <row r="81" spans="1:6" x14ac:dyDescent="0.25">
      <c r="A81" s="88" t="str">
        <f>'Módulo 2 - Sectore 2'!A78:G78</f>
        <v>Parte 2. Evaluación de la calidad — a nivel de los indicadores</v>
      </c>
      <c r="F81" s="88"/>
    </row>
    <row r="82" spans="1:6" x14ac:dyDescent="0.25">
      <c r="A82" s="88" t="str">
        <f>A81</f>
        <v>Parte 2. Evaluación de la calidad — a nivel de los indicadores</v>
      </c>
      <c r="B82" s="88">
        <f>SUM(B83:B85)</f>
        <v>0</v>
      </c>
      <c r="C82" s="88">
        <f t="shared" ref="C82:E82" si="8">SUM(C83:C85)</f>
        <v>0</v>
      </c>
      <c r="D82" s="88">
        <f t="shared" si="8"/>
        <v>0</v>
      </c>
      <c r="E82" s="88">
        <f t="shared" si="8"/>
        <v>21</v>
      </c>
      <c r="F82" s="88"/>
    </row>
    <row r="83" spans="1:6" x14ac:dyDescent="0.25">
      <c r="A83" s="88" t="str">
        <f>'Módulo 2 - Sectore 2'!A79:G79</f>
        <v>INDICADOR 1: (por definir)</v>
      </c>
      <c r="B83" s="88">
        <f>COUNTIF('Módulo 2 - Sectore 2'!J81:J87,1)</f>
        <v>0</v>
      </c>
      <c r="C83" s="88">
        <f>COUNTIF('Módulo 2 - Sectore 2'!J81:J87,2)</f>
        <v>0</v>
      </c>
      <c r="D83" s="88">
        <f>COUNTIF('Módulo 2 - Sectore 2'!J81:J87,3)</f>
        <v>0</v>
      </c>
      <c r="E83" s="88">
        <f>COUNTIF('Módulo 2 - Sectore 2'!J81:J87,4)</f>
        <v>7</v>
      </c>
      <c r="F83" s="88"/>
    </row>
    <row r="84" spans="1:6" x14ac:dyDescent="0.25">
      <c r="A84" s="88" t="str">
        <f>'Módulo 2 - Sectore 2'!A88:G88</f>
        <v>INDICADOR 2: (por definir)</v>
      </c>
      <c r="B84" s="88">
        <f>COUNTIF('Módulo 2 - Sectore 2'!J90:J96,1)</f>
        <v>0</v>
      </c>
      <c r="C84" s="88">
        <f>COUNTIF('Módulo 2 - Sectore 2'!J90:J96,2)</f>
        <v>0</v>
      </c>
      <c r="D84" s="88">
        <f>COUNTIF('Módulo 2 - Sectore 2'!J90:J96,3)</f>
        <v>0</v>
      </c>
      <c r="E84" s="88">
        <f>COUNTIF('Módulo 2 - Sectore 2'!J90:J96,4)</f>
        <v>7</v>
      </c>
      <c r="F84" s="88"/>
    </row>
    <row r="85" spans="1:6" x14ac:dyDescent="0.25">
      <c r="A85" s="88" t="str">
        <f>'Módulo 2 - Sectore 2'!A97:G97</f>
        <v>INDICADOR 3: (por definir)</v>
      </c>
      <c r="B85" s="88">
        <f>COUNTIF('Módulo 2 - Sectore 2'!J99:J105,1)</f>
        <v>0</v>
      </c>
      <c r="C85" s="88">
        <f>COUNTIF('Módulo 2 - Sectore 2'!J99:J105,2)</f>
        <v>0</v>
      </c>
      <c r="D85" s="88">
        <f>COUNTIF('Módulo 2 - Sectore 2'!J99:J105,3)</f>
        <v>0</v>
      </c>
      <c r="E85" s="88">
        <f>COUNTIF('Módulo 2 - Sectore 2'!J99:J105,4)</f>
        <v>7</v>
      </c>
      <c r="F85" s="88"/>
    </row>
    <row r="86" spans="1:6" x14ac:dyDescent="0.25">
      <c r="F86" s="88"/>
    </row>
    <row r="87" spans="1:6" x14ac:dyDescent="0.25">
      <c r="F87" s="88"/>
    </row>
    <row r="88" spans="1:6" x14ac:dyDescent="0.25">
      <c r="A88" s="88" t="str">
        <f>'Módulo 2 - Sectore 3'!A1:G1</f>
        <v>Módulo 2 — Sector 3</v>
      </c>
      <c r="B88" s="88" t="str">
        <f>A88 &amp; " - Resultados globales"</f>
        <v>Módulo 2 — Sector 3 - Resultados globales</v>
      </c>
      <c r="C88" s="88" t="str">
        <f>A88 &amp; " - Resultados detallados"</f>
        <v>Módulo 2 — Sector 3 - Resultados detallados</v>
      </c>
      <c r="F88" s="88"/>
    </row>
    <row r="89" spans="1:6" x14ac:dyDescent="0.25">
      <c r="A89" s="88" t="str">
        <f>'Módulo 2 - Sectore 3'!A2:G2</f>
        <v xml:space="preserve">Parte 1 — Evaluación a nivel de sector/ministerio </v>
      </c>
      <c r="F89" s="88"/>
    </row>
    <row r="90" spans="1:6" x14ac:dyDescent="0.25">
      <c r="A90" s="88" t="str">
        <f>'Módulo 2 - Sectore 3'!A3:G3</f>
        <v xml:space="preserve">Tema 1: Marco jurídico, institucional y estratégico a nivel del sector (tanto el INE como el Ministerio del Sector) </v>
      </c>
      <c r="F90" s="88"/>
    </row>
    <row r="91" spans="1:6" x14ac:dyDescent="0.25">
      <c r="A91" s="88" t="str">
        <f>A90</f>
        <v xml:space="preserve">Tema 1: Marco jurídico, institucional y estratégico a nivel del sector (tanto el INE como el Ministerio del Sector) </v>
      </c>
      <c r="B91" s="88">
        <f>SUM(B92:B93)</f>
        <v>0</v>
      </c>
      <c r="C91" s="88">
        <f>SUM(C92:C93)</f>
        <v>0</v>
      </c>
      <c r="D91" s="88">
        <f>SUM(D92:D93)</f>
        <v>0</v>
      </c>
      <c r="E91" s="88">
        <f>SUM(E92:E93)</f>
        <v>8</v>
      </c>
      <c r="F91" s="88"/>
    </row>
    <row r="92" spans="1:6" x14ac:dyDescent="0.25">
      <c r="A92" s="88" t="str">
        <f>'Módulo 2 - Sectore 3'!A4:G4</f>
        <v xml:space="preserve">Q 1: Marco jurídico e institucional de apoyo a la elaboración de estadísticas sectoriales </v>
      </c>
      <c r="B92" s="88">
        <f>COUNTIF('Módulo 2 - Sectore 3'!J6:J9,1)</f>
        <v>0</v>
      </c>
      <c r="C92" s="88">
        <f>COUNTIF('Módulo 2 - Sectore 3'!J6:J9,2)</f>
        <v>0</v>
      </c>
      <c r="D92" s="88">
        <f>COUNTIF('Módulo 2 - Sectore 3'!J6:J9,3)</f>
        <v>0</v>
      </c>
      <c r="E92" s="88">
        <f>COUNTIF('Módulo 2 - Sectore 3'!J6:J9,4)</f>
        <v>4</v>
      </c>
      <c r="F92" s="88"/>
    </row>
    <row r="93" spans="1:6" x14ac:dyDescent="0.25">
      <c r="A93" s="88" t="str">
        <f>'Módulo 2 - Sectore 3'!A10:G10</f>
        <v>Q 2: Integración y coherencia con el marco estratégico (ENDE, documentos estratégicos y políticos)</v>
      </c>
      <c r="B93" s="88">
        <f>COUNTIF('Módulo 2 - Sectore 3'!J12:J15,1)</f>
        <v>0</v>
      </c>
      <c r="C93" s="88">
        <f>COUNTIF('Módulo 2 - Sectore 3'!J12:J15,2)</f>
        <v>0</v>
      </c>
      <c r="D93" s="88">
        <f>COUNTIF('Módulo 2 - Sectore 3'!J12:J15,3)</f>
        <v>0</v>
      </c>
      <c r="E93" s="88">
        <f>COUNTIF('Módulo 2 - Sectore 3'!J12:J15,4)</f>
        <v>4</v>
      </c>
      <c r="F93" s="88"/>
    </row>
    <row r="94" spans="1:6" x14ac:dyDescent="0.25">
      <c r="A94" s="88" t="str">
        <f>'Módulo 2 - Sectore 3'!A17:G17</f>
        <v xml:space="preserve">Tema 2: Adecuación de los recursos a nivel sectorial (tanto el INE como el Ministerio) </v>
      </c>
      <c r="F94" s="88"/>
    </row>
    <row r="95" spans="1:6" x14ac:dyDescent="0.25">
      <c r="A95" s="88" t="str">
        <f>A94</f>
        <v xml:space="preserve">Tema 2: Adecuación de los recursos a nivel sectorial (tanto el INE como el Ministerio) </v>
      </c>
      <c r="B95" s="88">
        <f>SUM(B96:B98)</f>
        <v>0</v>
      </c>
      <c r="C95" s="88">
        <f>SUM(C96:C98)</f>
        <v>0</v>
      </c>
      <c r="D95" s="88">
        <f>SUM(D96:D98)</f>
        <v>0</v>
      </c>
      <c r="E95" s="88">
        <f>SUM(E96:E98)</f>
        <v>5</v>
      </c>
      <c r="F95" s="88"/>
    </row>
    <row r="96" spans="1:6" x14ac:dyDescent="0.25">
      <c r="A96" s="88" t="str">
        <f>'Módulo 2 - Sectore 3'!A18:G18</f>
        <v xml:space="preserve">Q 1: Personal </v>
      </c>
      <c r="B96" s="88">
        <f>COUNTIF('Módulo 2 - Sectore 3'!J20:J21,1)</f>
        <v>0</v>
      </c>
      <c r="C96" s="88">
        <f>COUNTIF('Módulo 2 - Sectore 3'!J20:J21,2)</f>
        <v>0</v>
      </c>
      <c r="D96" s="88">
        <f>COUNTIF('Módulo 2 - Sectore 3'!J20:J21,3)</f>
        <v>0</v>
      </c>
      <c r="E96" s="88">
        <f>COUNTIF('Módulo 2 - Sectore 3'!J20:J21,4)</f>
        <v>2</v>
      </c>
      <c r="F96" s="88"/>
    </row>
    <row r="97" spans="1:6" x14ac:dyDescent="0.25">
      <c r="A97" s="88" t="str">
        <f>'Módulo 2 - Sectore 3'!A22:G22</f>
        <v>Q 2: Equipos e infraestructuras</v>
      </c>
      <c r="B97" s="88">
        <f>COUNTIF('Módulo 2 - Sectore 3'!J24:J25,1)</f>
        <v>0</v>
      </c>
      <c r="C97" s="88">
        <f>COUNTIF('Módulo 2 - Sectore 3'!J24:J25,2)</f>
        <v>0</v>
      </c>
      <c r="D97" s="88">
        <f>COUNTIF('Módulo 2 - Sectore 3'!J24:J25,3)</f>
        <v>0</v>
      </c>
      <c r="E97" s="88">
        <f>COUNTIF('Módulo 2 - Sectore 3'!J24:J25,4)</f>
        <v>2</v>
      </c>
      <c r="F97" s="88"/>
    </row>
    <row r="98" spans="1:6" x14ac:dyDescent="0.25">
      <c r="A98" s="88" t="str">
        <f>'Módulo 2 - Sectore 3'!A26:G26</f>
        <v>Q 3: Financiación</v>
      </c>
      <c r="B98" s="88">
        <f>COUNTIF('Módulo 2 - Sectore 3'!J28:J29,1)</f>
        <v>0</v>
      </c>
      <c r="C98" s="88">
        <f>COUNTIF('Módulo 2 - Sectore 3'!J28:J29,2)</f>
        <v>0</v>
      </c>
      <c r="D98" s="88">
        <f>COUNTIF('Módulo 2 - Sectore 3'!J28:J29,3)</f>
        <v>0</v>
      </c>
      <c r="E98" s="88">
        <f>COUNTIF('Módulo 2 - Sectore 3'!J28:J29,4)</f>
        <v>1</v>
      </c>
      <c r="F98" s="88"/>
    </row>
    <row r="99" spans="1:6" x14ac:dyDescent="0.25">
      <c r="A99" s="88" t="str">
        <f>'Módulo 2 - Sectore 3'!A31:G31</f>
        <v xml:space="preserve">Tema 3: Factores determinantes de la calidad de los datos a nivel sectorial </v>
      </c>
      <c r="F99" s="88"/>
    </row>
    <row r="100" spans="1:6" x14ac:dyDescent="0.25">
      <c r="A100" s="88" t="str">
        <f>A99</f>
        <v xml:space="preserve">Tema 3: Factores determinantes de la calidad de los datos a nivel sectorial </v>
      </c>
      <c r="B100" s="88">
        <f>SUM(B101:B104)</f>
        <v>0</v>
      </c>
      <c r="C100" s="88">
        <f>SUM(C101:C104)</f>
        <v>0</v>
      </c>
      <c r="D100" s="88">
        <f>SUM(D101:D104)</f>
        <v>0</v>
      </c>
      <c r="E100" s="88">
        <f>SUM(E101:E104)</f>
        <v>16</v>
      </c>
      <c r="F100" s="88"/>
    </row>
    <row r="101" spans="1:6" x14ac:dyDescent="0.25">
      <c r="A101" s="88" t="str">
        <f>'Módulo 2 - Sectore 3'!A32:G32</f>
        <v>Q 1: Compromiso de calidad</v>
      </c>
      <c r="B101" s="88">
        <f>COUNTIF('Módulo 2 - Sectore 3'!J34:J36,1)</f>
        <v>0</v>
      </c>
      <c r="C101" s="88">
        <f>COUNTIF('Módulo 2 - Sectore 3'!J34:J36,2)</f>
        <v>0</v>
      </c>
      <c r="D101" s="88">
        <f>COUNTIF('Módulo 2 - Sectore 3'!J34:J36,3)</f>
        <v>0</v>
      </c>
      <c r="E101" s="88">
        <f>COUNTIF('Módulo 2 - Sectore 3'!J34:J36,4)</f>
        <v>3</v>
      </c>
      <c r="F101" s="88"/>
    </row>
    <row r="102" spans="1:6" x14ac:dyDescent="0.25">
      <c r="A102" s="88" t="str">
        <f>'Módulo 2 - Sectore 3'!A37:G37</f>
        <v>Q 2: Imparcialidad y objetividad</v>
      </c>
      <c r="B102" s="88">
        <f>COUNTIF('Módulo 2 - Sectore 3'!J39:J42,1)</f>
        <v>0</v>
      </c>
      <c r="C102" s="88">
        <f>COUNTIF('Módulo 2 - Sectore 3'!J39:J42,2)</f>
        <v>0</v>
      </c>
      <c r="D102" s="88">
        <f>COUNTIF('Módulo 2 - Sectore 3'!J39:J42,3)</f>
        <v>0</v>
      </c>
      <c r="E102" s="88">
        <f>COUNTIF('Módulo 2 - Sectore 3'!J39:J42,4)</f>
        <v>3</v>
      </c>
      <c r="F102" s="88"/>
    </row>
    <row r="103" spans="1:6" x14ac:dyDescent="0.25">
      <c r="A103" s="88" t="str">
        <f>'Módulo 2 - Sectore 3'!A43:G43</f>
        <v>Q 3: Metodología y procedimientos estadísticos adecuados</v>
      </c>
      <c r="B103" s="88">
        <f>COUNTIF('Módulo 2 - Sectore 3'!J45:J48,1)</f>
        <v>0</v>
      </c>
      <c r="C103" s="88">
        <f>COUNTIF('Módulo 2 - Sectore 3'!J45:J48,2)</f>
        <v>0</v>
      </c>
      <c r="D103" s="88">
        <f>COUNTIF('Módulo 2 - Sectore 3'!J45:J48,3)</f>
        <v>0</v>
      </c>
      <c r="E103" s="88">
        <f>COUNTIF('Módulo 2 - Sectore 3'!J45:J48,4)</f>
        <v>4</v>
      </c>
      <c r="F103" s="88"/>
    </row>
    <row r="104" spans="1:6" x14ac:dyDescent="0.25">
      <c r="A104" s="88" t="str">
        <f>'Módulo 2 - Sectore 3'!A49:G49</f>
        <v>Q 4:  Exactitud y fiabilidad</v>
      </c>
      <c r="B104" s="88">
        <f>COUNTIF('Módulo 2 - Sectore 3'!J51:J56,1)</f>
        <v>0</v>
      </c>
      <c r="C104" s="88">
        <f>COUNTIF('Módulo 2 - Sectore 3'!J51:J56,2)</f>
        <v>0</v>
      </c>
      <c r="D104" s="88">
        <f>COUNTIF('Módulo 2 - Sectore 3'!J51:J56,3)</f>
        <v>0</v>
      </c>
      <c r="E104" s="88">
        <f>COUNTIF('Módulo 2 - Sectore 3'!J51:J56,4)</f>
        <v>6</v>
      </c>
      <c r="F104" s="88"/>
    </row>
    <row r="105" spans="1:6" x14ac:dyDescent="0.25">
      <c r="A105" s="88" t="str">
        <f>'Módulo 2 - Sectore 3'!A58:G58</f>
        <v xml:space="preserve">Tema 4: Relaciones con los usuarios a nivel sectorial </v>
      </c>
      <c r="F105" s="88"/>
    </row>
    <row r="106" spans="1:6" x14ac:dyDescent="0.25">
      <c r="A106" s="88" t="str">
        <f>A105</f>
        <v xml:space="preserve">Tema 4: Relaciones con los usuarios a nivel sectorial </v>
      </c>
      <c r="B106" s="88">
        <f>SUM(B107:B109)</f>
        <v>0</v>
      </c>
      <c r="C106" s="88">
        <f>SUM(C107:C109)</f>
        <v>0</v>
      </c>
      <c r="D106" s="88">
        <f>SUM(D107:D109)</f>
        <v>0</v>
      </c>
      <c r="E106" s="88">
        <f>SUM(E107:E109)</f>
        <v>7</v>
      </c>
      <c r="F106" s="88"/>
    </row>
    <row r="107" spans="1:6" x14ac:dyDescent="0.25">
      <c r="A107" s="88" t="str">
        <f>'Módulo 2 - Sectore 3'!A59:G59</f>
        <v>Q 1:  Pertinencia</v>
      </c>
      <c r="B107" s="88">
        <f>COUNTIF('Módulo 2 - Sectore 3'!J61:J63,1)</f>
        <v>0</v>
      </c>
      <c r="C107" s="88">
        <f>COUNTIF('Módulo 2 - Sectore 3'!J61:J63,2)</f>
        <v>0</v>
      </c>
      <c r="D107" s="88">
        <f>COUNTIF('Módulo 2 - Sectore 3'!J61:J63,3)</f>
        <v>0</v>
      </c>
      <c r="E107" s="88">
        <f>COUNTIF('Módulo 2 - Sectore 3'!J61:J63,4)</f>
        <v>3</v>
      </c>
      <c r="F107" s="88"/>
    </row>
    <row r="108" spans="1:6" x14ac:dyDescent="0.25">
      <c r="A108" s="88" t="str">
        <f>'Módulo 2 - Sectore 3'!A64:G64</f>
        <v>Q 2: Accesibilidad</v>
      </c>
      <c r="B108" s="88">
        <f>COUNTIF('Módulo 2 - Sectore 3'!J66:J72,1)</f>
        <v>0</v>
      </c>
      <c r="C108" s="88">
        <f>COUNTIF('Módulo 2 - Sectore 3'!J66:J72,2)</f>
        <v>0</v>
      </c>
      <c r="D108" s="88">
        <f>COUNTIF('Módulo 2 - Sectore 3'!J66:J72,3)</f>
        <v>0</v>
      </c>
      <c r="E108" s="88">
        <f>COUNTIF('Módulo 2 - Sectore 3'!J66:J72,4)</f>
        <v>2</v>
      </c>
      <c r="F108" s="88"/>
    </row>
    <row r="109" spans="1:6" x14ac:dyDescent="0.25">
      <c r="A109" s="88" t="str">
        <f>'Módulo 2 - Sectore 3'!A73:G73</f>
        <v>Q 3: Aptitud para el servicio</v>
      </c>
      <c r="B109" s="88">
        <f>COUNTIF('Módulo 2 - Sectore 3'!J75:J76,1)</f>
        <v>0</v>
      </c>
      <c r="C109" s="88">
        <f>COUNTIF('Módulo 2 - Sectore 3'!J75:J76,2)</f>
        <v>0</v>
      </c>
      <c r="D109" s="88">
        <f>COUNTIF('Módulo 2 - Sectore 3'!J75:J76,3)</f>
        <v>0</v>
      </c>
      <c r="E109" s="88">
        <f>COUNTIF('Módulo 2 - Sectore 3'!J75:J76,4)</f>
        <v>2</v>
      </c>
      <c r="F109" s="88"/>
    </row>
    <row r="110" spans="1:6" x14ac:dyDescent="0.25">
      <c r="A110" s="88" t="str">
        <f>'Módulo 2 - Sectore 3'!A78:G78</f>
        <v>Parte 2. Evaluación de la calidad — a nivel de los indicadores</v>
      </c>
      <c r="F110" s="88"/>
    </row>
    <row r="111" spans="1:6" x14ac:dyDescent="0.25">
      <c r="A111" s="88" t="str">
        <f>A110</f>
        <v>Parte 2. Evaluación de la calidad — a nivel de los indicadores</v>
      </c>
      <c r="B111" s="88">
        <f>SUM(B112:B114)</f>
        <v>0</v>
      </c>
      <c r="C111" s="88">
        <f t="shared" ref="C111:E111" si="9">SUM(C112:C114)</f>
        <v>0</v>
      </c>
      <c r="D111" s="88">
        <f t="shared" si="9"/>
        <v>0</v>
      </c>
      <c r="E111" s="88">
        <f t="shared" si="9"/>
        <v>21</v>
      </c>
      <c r="F111" s="88"/>
    </row>
    <row r="112" spans="1:6" x14ac:dyDescent="0.25">
      <c r="A112" s="88" t="str">
        <f>'Módulo 2 - Sectore 3'!A79:G79</f>
        <v>INDICADOR 1: (por definir)</v>
      </c>
      <c r="B112" s="88">
        <f>COUNTIF('Módulo 2 - Sectore 3'!J81:J87,1)</f>
        <v>0</v>
      </c>
      <c r="C112" s="88">
        <f>COUNTIF('Módulo 2 - Sectore 3'!J81:J87,2)</f>
        <v>0</v>
      </c>
      <c r="D112" s="88">
        <f>COUNTIF('Módulo 2 - Sectore 3'!J81:J87,3)</f>
        <v>0</v>
      </c>
      <c r="E112" s="88">
        <f>COUNTIF('Módulo 2 - Sectore 3'!J81:J87,4)</f>
        <v>7</v>
      </c>
      <c r="F112" s="88"/>
    </row>
    <row r="113" spans="1:6" x14ac:dyDescent="0.25">
      <c r="A113" s="88" t="str">
        <f>'Módulo 2 - Sectore 3'!A88:G88</f>
        <v>INDICADOR 2: (por definir)</v>
      </c>
      <c r="B113" s="88">
        <f>COUNTIF('Módulo 2 - Sectore 3'!J90:J96,1)</f>
        <v>0</v>
      </c>
      <c r="C113" s="88">
        <f>COUNTIF('Módulo 2 - Sectore 3'!J90:J96,2)</f>
        <v>0</v>
      </c>
      <c r="D113" s="88">
        <f>COUNTIF('Módulo 2 - Sectore 3'!J90:J96,3)</f>
        <v>0</v>
      </c>
      <c r="E113" s="88">
        <f>COUNTIF('Módulo 2 - Sectore 3'!J90:J96,4)</f>
        <v>7</v>
      </c>
      <c r="F113" s="88"/>
    </row>
    <row r="114" spans="1:6" x14ac:dyDescent="0.25">
      <c r="A114" s="88" t="str">
        <f>'Módulo 2 - Sectore 3'!A97:G97</f>
        <v>INDICADOR 3: (por definir)</v>
      </c>
      <c r="B114" s="88">
        <f>COUNTIF('Módulo 2 - Sectore 3'!J99:J105,1)</f>
        <v>0</v>
      </c>
      <c r="C114" s="88">
        <f>COUNTIF('Módulo 2 - Sectore 3'!J99:J105,2)</f>
        <v>0</v>
      </c>
      <c r="D114" s="88">
        <f>COUNTIF('Módulo 2 - Sectore 3'!J99:J105,3)</f>
        <v>0</v>
      </c>
      <c r="E114" s="88">
        <f>COUNTIF('Módulo 2 - Sectore 3'!J99:J105,4)</f>
        <v>7</v>
      </c>
      <c r="F114" s="88"/>
    </row>
    <row r="115" spans="1:6" x14ac:dyDescent="0.25">
      <c r="F115" s="88"/>
    </row>
    <row r="116" spans="1:6" x14ac:dyDescent="0.25">
      <c r="F116" s="88"/>
    </row>
    <row r="117" spans="1:6" x14ac:dyDescent="0.25">
      <c r="A117" s="88" t="str">
        <f>'Módulo 2 - Sectore 4'!A1:G1</f>
        <v>Módulo 2 — Sector 4</v>
      </c>
      <c r="B117" s="88" t="str">
        <f>A117 &amp; " - Resultados globales"</f>
        <v>Módulo 2 — Sector 4 - Resultados globales</v>
      </c>
      <c r="C117" s="88" t="str">
        <f>A117 &amp; " - Resultados detallados"</f>
        <v>Módulo 2 — Sector 4 - Resultados detallados</v>
      </c>
      <c r="F117" s="88"/>
    </row>
    <row r="118" spans="1:6" x14ac:dyDescent="0.25">
      <c r="A118" s="88" t="str">
        <f>'Módulo 2 - Sectore 4'!A2:G2</f>
        <v xml:space="preserve">Parte 1 — Evaluación a nivel de sector/ministerio </v>
      </c>
      <c r="F118" s="88"/>
    </row>
    <row r="119" spans="1:6" x14ac:dyDescent="0.25">
      <c r="A119" s="88" t="str">
        <f>'Módulo 2 - Sectore 4'!A3:G3</f>
        <v xml:space="preserve">Tema 1: Marco jurídico, institucional y estratégico a nivel del sector (tanto el INE como el Ministerio del Sector) </v>
      </c>
      <c r="F119" s="88"/>
    </row>
    <row r="120" spans="1:6" x14ac:dyDescent="0.25">
      <c r="A120" s="88" t="str">
        <f>A119</f>
        <v xml:space="preserve">Tema 1: Marco jurídico, institucional y estratégico a nivel del sector (tanto el INE como el Ministerio del Sector) </v>
      </c>
      <c r="B120" s="88">
        <f>SUM(B121:B122)</f>
        <v>0</v>
      </c>
      <c r="C120" s="88">
        <f>SUM(C121:C122)</f>
        <v>0</v>
      </c>
      <c r="D120" s="88">
        <f>SUM(D121:D122)</f>
        <v>0</v>
      </c>
      <c r="E120" s="88">
        <f>SUM(E121:E122)</f>
        <v>8</v>
      </c>
      <c r="F120" s="88"/>
    </row>
    <row r="121" spans="1:6" x14ac:dyDescent="0.25">
      <c r="A121" s="88" t="str">
        <f>'Módulo 2 - Sectore 4'!A4:G4</f>
        <v xml:space="preserve">Q 1: Marco jurídico e institucional de apoyo a la elaboración de estadísticas sectoriales </v>
      </c>
      <c r="B121" s="88">
        <f>COUNTIF('Módulo 2 - Sectore 4'!J6:J9,1)</f>
        <v>0</v>
      </c>
      <c r="C121" s="88">
        <f>COUNTIF('Módulo 2 - Sectore 4'!J6:J9,2)</f>
        <v>0</v>
      </c>
      <c r="D121" s="88">
        <f>COUNTIF('Módulo 2 - Sectore 4'!J6:J9,3)</f>
        <v>0</v>
      </c>
      <c r="E121" s="88">
        <f>COUNTIF('Módulo 2 - Sectore 4'!J6:J9,4)</f>
        <v>4</v>
      </c>
      <c r="F121" s="88"/>
    </row>
    <row r="122" spans="1:6" x14ac:dyDescent="0.25">
      <c r="A122" s="88" t="str">
        <f>'Módulo 2 - Sectore 4'!A10:G10</f>
        <v>Q 2: Integración y coherencia con el marco estratégico (ENDE, documentos estratégicos y políticos)</v>
      </c>
      <c r="B122" s="88">
        <f>COUNTIF('Módulo 2 - Sectore 4'!J12:J15,1)</f>
        <v>0</v>
      </c>
      <c r="C122" s="88">
        <f>COUNTIF('Módulo 2 - Sectore 4'!J12:J15,2)</f>
        <v>0</v>
      </c>
      <c r="D122" s="88">
        <f>COUNTIF('Módulo 2 - Sectore 4'!J12:J15,3)</f>
        <v>0</v>
      </c>
      <c r="E122" s="88">
        <f>COUNTIF('Módulo 2 - Sectore 4'!J12:J15,4)</f>
        <v>4</v>
      </c>
      <c r="F122" s="88"/>
    </row>
    <row r="123" spans="1:6" x14ac:dyDescent="0.25">
      <c r="A123" s="88" t="str">
        <f>'Módulo 2 - Sectore 4'!A17:G17</f>
        <v xml:space="preserve">Tema 2: Adecuación de los recursos a nivel sectorial (tanto el INE como el Ministerio) </v>
      </c>
      <c r="F123" s="88"/>
    </row>
    <row r="124" spans="1:6" x14ac:dyDescent="0.25">
      <c r="A124" s="88" t="str">
        <f>A123</f>
        <v xml:space="preserve">Tema 2: Adecuación de los recursos a nivel sectorial (tanto el INE como el Ministerio) </v>
      </c>
      <c r="B124" s="88">
        <f>SUM(B125:B127)</f>
        <v>0</v>
      </c>
      <c r="C124" s="88">
        <f>SUM(C125:C127)</f>
        <v>0</v>
      </c>
      <c r="D124" s="88">
        <f>SUM(D125:D127)</f>
        <v>0</v>
      </c>
      <c r="E124" s="88">
        <f>SUM(E125:E127)</f>
        <v>5</v>
      </c>
      <c r="F124" s="88"/>
    </row>
    <row r="125" spans="1:6" x14ac:dyDescent="0.25">
      <c r="A125" s="88" t="str">
        <f>'Módulo 2 - Sectore 4'!A18:G18</f>
        <v xml:space="preserve">Q 1: Personal </v>
      </c>
      <c r="B125" s="88">
        <f>COUNTIF('Módulo 2 - Sectore 4'!J20:J21,1)</f>
        <v>0</v>
      </c>
      <c r="C125" s="88">
        <f>COUNTIF('Módulo 2 - Sectore 4'!J20:J21,2)</f>
        <v>0</v>
      </c>
      <c r="D125" s="88">
        <f>COUNTIF('Módulo 2 - Sectore 4'!J20:J21,3)</f>
        <v>0</v>
      </c>
      <c r="E125" s="88">
        <f>COUNTIF('Módulo 2 - Sectore 4'!J20:J21,4)</f>
        <v>2</v>
      </c>
      <c r="F125" s="88"/>
    </row>
    <row r="126" spans="1:6" x14ac:dyDescent="0.25">
      <c r="A126" s="88" t="str">
        <f>'Módulo 2 - Sectore 4'!A22:G22</f>
        <v>Q 2: Equipos e infraestructuras</v>
      </c>
      <c r="B126" s="88">
        <f>COUNTIF('Módulo 2 - Sectore 4'!J24:J25,1)</f>
        <v>0</v>
      </c>
      <c r="C126" s="88">
        <f>COUNTIF('Módulo 2 - Sectore 4'!J24:J25,2)</f>
        <v>0</v>
      </c>
      <c r="D126" s="88">
        <f>COUNTIF('Módulo 2 - Sectore 4'!J24:J25,3)</f>
        <v>0</v>
      </c>
      <c r="E126" s="88">
        <f>COUNTIF('Módulo 2 - Sectore 4'!J24:J25,4)</f>
        <v>2</v>
      </c>
      <c r="F126" s="88"/>
    </row>
    <row r="127" spans="1:6" x14ac:dyDescent="0.25">
      <c r="A127" s="88" t="str">
        <f>'Módulo 2 - Sectore 4'!A26:G26</f>
        <v>Q 3: Financiación</v>
      </c>
      <c r="B127" s="88">
        <f>COUNTIF('Módulo 2 - Sectore 4'!J28:J29,1)</f>
        <v>0</v>
      </c>
      <c r="C127" s="88">
        <f>COUNTIF('Módulo 2 - Sectore 4'!J28:J29,2)</f>
        <v>0</v>
      </c>
      <c r="D127" s="88">
        <f>COUNTIF('Módulo 2 - Sectore 4'!J28:J29,3)</f>
        <v>0</v>
      </c>
      <c r="E127" s="88">
        <f>COUNTIF('Módulo 2 - Sectore 4'!J28:J29,4)</f>
        <v>1</v>
      </c>
      <c r="F127" s="88"/>
    </row>
    <row r="128" spans="1:6" x14ac:dyDescent="0.25">
      <c r="A128" s="88" t="str">
        <f>'Módulo 2 - Sectore 4'!A31:G31</f>
        <v xml:space="preserve">Tema 3: Factores determinantes de la calidad de los datos a nivel sectorial </v>
      </c>
      <c r="F128" s="88"/>
    </row>
    <row r="129" spans="1:6" x14ac:dyDescent="0.25">
      <c r="A129" s="88" t="str">
        <f>A128</f>
        <v xml:space="preserve">Tema 3: Factores determinantes de la calidad de los datos a nivel sectorial </v>
      </c>
      <c r="B129" s="88">
        <f>SUM(B130:B133)</f>
        <v>0</v>
      </c>
      <c r="C129" s="88">
        <f>SUM(C130:C133)</f>
        <v>0</v>
      </c>
      <c r="D129" s="88">
        <f>SUM(D130:D133)</f>
        <v>0</v>
      </c>
      <c r="E129" s="88">
        <f>SUM(E130:E133)</f>
        <v>16</v>
      </c>
      <c r="F129" s="88"/>
    </row>
    <row r="130" spans="1:6" x14ac:dyDescent="0.25">
      <c r="A130" s="88" t="str">
        <f>'Módulo 2 - Sectore 4'!A32:G32</f>
        <v>Q 1: Compromiso de calidad</v>
      </c>
      <c r="B130" s="88">
        <f>COUNTIF('Módulo 2 - Sectore 4'!J34:J36,1)</f>
        <v>0</v>
      </c>
      <c r="C130" s="88">
        <f>COUNTIF('Módulo 2 - Sectore 4'!J34:J36,2)</f>
        <v>0</v>
      </c>
      <c r="D130" s="88">
        <f>COUNTIF('Módulo 2 - Sectore 4'!J34:J36,3)</f>
        <v>0</v>
      </c>
      <c r="E130" s="88">
        <f>COUNTIF('Módulo 2 - Sectore 4'!J34:J36,4)</f>
        <v>3</v>
      </c>
      <c r="F130" s="88"/>
    </row>
    <row r="131" spans="1:6" x14ac:dyDescent="0.25">
      <c r="A131" s="88" t="str">
        <f>'Módulo 2 - Sectore 4'!A37:G37</f>
        <v>Q 2: Imparcialidad y objetividad</v>
      </c>
      <c r="B131" s="88">
        <f>COUNTIF('Módulo 2 - Sectore 4'!J39:J42,1)</f>
        <v>0</v>
      </c>
      <c r="C131" s="88">
        <f>COUNTIF('Módulo 2 - Sectore 4'!J39:J42,2)</f>
        <v>0</v>
      </c>
      <c r="D131" s="88">
        <f>COUNTIF('Módulo 2 - Sectore 4'!J39:J42,3)</f>
        <v>0</v>
      </c>
      <c r="E131" s="88">
        <f>COUNTIF('Módulo 2 - Sectore 4'!J39:J42,4)</f>
        <v>3</v>
      </c>
      <c r="F131" s="88"/>
    </row>
    <row r="132" spans="1:6" x14ac:dyDescent="0.25">
      <c r="A132" s="88" t="str">
        <f>'Módulo 2 - Sectore 4'!A43:G43</f>
        <v>Q 3: Metodología y procedimientos estadísticos adecuados</v>
      </c>
      <c r="B132" s="88">
        <f>COUNTIF('Módulo 2 - Sectore 4'!J45:J48,1)</f>
        <v>0</v>
      </c>
      <c r="C132" s="88">
        <f>COUNTIF('Módulo 2 - Sectore 4'!J45:J48,2)</f>
        <v>0</v>
      </c>
      <c r="D132" s="88">
        <f>COUNTIF('Módulo 2 - Sectore 4'!J45:J48,3)</f>
        <v>0</v>
      </c>
      <c r="E132" s="88">
        <f>COUNTIF('Módulo 2 - Sectore 4'!J45:J48,4)</f>
        <v>4</v>
      </c>
      <c r="F132" s="88"/>
    </row>
    <row r="133" spans="1:6" x14ac:dyDescent="0.25">
      <c r="A133" s="88" t="str">
        <f>'Módulo 2 - Sectore 4'!A49:G49</f>
        <v>Q 4:  Exactitud y fiabilidad</v>
      </c>
      <c r="B133" s="88">
        <f>COUNTIF('Módulo 2 - Sectore 4'!J51:J56,1)</f>
        <v>0</v>
      </c>
      <c r="C133" s="88">
        <f>COUNTIF('Módulo 2 - Sectore 4'!J51:J56,2)</f>
        <v>0</v>
      </c>
      <c r="D133" s="88">
        <f>COUNTIF('Módulo 2 - Sectore 4'!J51:J56,3)</f>
        <v>0</v>
      </c>
      <c r="E133" s="88">
        <f>COUNTIF('Módulo 2 - Sectore 4'!J51:J56,4)</f>
        <v>6</v>
      </c>
      <c r="F133" s="88"/>
    </row>
    <row r="134" spans="1:6" x14ac:dyDescent="0.25">
      <c r="A134" s="88" t="str">
        <f>'Módulo 2 - Sectore 4'!A58:G58</f>
        <v xml:space="preserve">Tema 4: Relaciones con los usuarios a nivel sectorial </v>
      </c>
      <c r="F134" s="88"/>
    </row>
    <row r="135" spans="1:6" x14ac:dyDescent="0.25">
      <c r="A135" s="88" t="str">
        <f>A134</f>
        <v xml:space="preserve">Tema 4: Relaciones con los usuarios a nivel sectorial </v>
      </c>
      <c r="B135" s="88">
        <f>SUM(B136:B138)</f>
        <v>0</v>
      </c>
      <c r="C135" s="88">
        <f>SUM(C136:C138)</f>
        <v>0</v>
      </c>
      <c r="D135" s="88">
        <f>SUM(D136:D138)</f>
        <v>0</v>
      </c>
      <c r="E135" s="88">
        <f>SUM(E136:E138)</f>
        <v>7</v>
      </c>
      <c r="F135" s="88"/>
    </row>
    <row r="136" spans="1:6" x14ac:dyDescent="0.25">
      <c r="A136" s="88" t="str">
        <f>'Módulo 2 - Sectore 4'!A59:G59</f>
        <v>Q 1:  Pertinencia</v>
      </c>
      <c r="B136" s="88">
        <f>COUNTIF('Módulo 2 - Sectore 4'!J61:J63,1)</f>
        <v>0</v>
      </c>
      <c r="C136" s="88">
        <f>COUNTIF('Módulo 2 - Sectore 4'!J61:J63,2)</f>
        <v>0</v>
      </c>
      <c r="D136" s="88">
        <f>COUNTIF('Módulo 2 - Sectore 4'!J61:J63,3)</f>
        <v>0</v>
      </c>
      <c r="E136" s="88">
        <f>COUNTIF('Módulo 2 - Sectore 4'!J61:J63,4)</f>
        <v>3</v>
      </c>
      <c r="F136" s="88"/>
    </row>
    <row r="137" spans="1:6" x14ac:dyDescent="0.25">
      <c r="A137" s="88" t="str">
        <f>'Módulo 2 - Sectore 4'!A64:G64</f>
        <v>Q 2: Accesibilidad</v>
      </c>
      <c r="B137" s="88">
        <f>COUNTIF('Módulo 2 - Sectore 4'!J66:J72,1)</f>
        <v>0</v>
      </c>
      <c r="C137" s="88">
        <f>COUNTIF('Módulo 2 - Sectore 4'!J66:J72,2)</f>
        <v>0</v>
      </c>
      <c r="D137" s="88">
        <f>COUNTIF('Módulo 2 - Sectore 4'!J66:J72,3)</f>
        <v>0</v>
      </c>
      <c r="E137" s="88">
        <f>COUNTIF('Módulo 2 - Sectore 4'!J66:J72,4)</f>
        <v>2</v>
      </c>
      <c r="F137" s="88"/>
    </row>
    <row r="138" spans="1:6" x14ac:dyDescent="0.25">
      <c r="A138" s="88" t="str">
        <f>'Módulo 2 - Sectore 4'!A73:G73</f>
        <v>Q 3: Aptitud para el servicio</v>
      </c>
      <c r="B138" s="88">
        <f>COUNTIF('Módulo 2 - Sectore 4'!J75:J76,1)</f>
        <v>0</v>
      </c>
      <c r="C138" s="88">
        <f>COUNTIF('Módulo 2 - Sectore 4'!J75:J76,2)</f>
        <v>0</v>
      </c>
      <c r="D138" s="88">
        <f>COUNTIF('Módulo 2 - Sectore 4'!J75:J76,3)</f>
        <v>0</v>
      </c>
      <c r="E138" s="88">
        <f>COUNTIF('Módulo 2 - Sectore 4'!J75:J76,4)</f>
        <v>2</v>
      </c>
      <c r="F138" s="88"/>
    </row>
    <row r="139" spans="1:6" x14ac:dyDescent="0.25">
      <c r="A139" s="88" t="str">
        <f>'Módulo 2 - Sectore 4'!A78:G78</f>
        <v>Parte 2. Evaluación de la calidad — a nivel de los indicadores</v>
      </c>
      <c r="F139" s="88"/>
    </row>
    <row r="140" spans="1:6" x14ac:dyDescent="0.25">
      <c r="A140" s="88" t="str">
        <f>A139</f>
        <v>Parte 2. Evaluación de la calidad — a nivel de los indicadores</v>
      </c>
      <c r="B140" s="88">
        <f>SUM(B141:B143)</f>
        <v>0</v>
      </c>
      <c r="C140" s="88">
        <f t="shared" ref="C140:E140" si="10">SUM(C141:C143)</f>
        <v>0</v>
      </c>
      <c r="D140" s="88">
        <f t="shared" si="10"/>
        <v>0</v>
      </c>
      <c r="E140" s="88">
        <f t="shared" si="10"/>
        <v>21</v>
      </c>
      <c r="F140" s="88"/>
    </row>
    <row r="141" spans="1:6" x14ac:dyDescent="0.25">
      <c r="A141" s="88" t="str">
        <f>'Módulo 2 - Sectore 4'!A79:G79</f>
        <v>INDICADOR 1: (por definir)</v>
      </c>
      <c r="B141" s="88">
        <f>COUNTIF('Módulo 2 - Sectore 4'!J81:J87,1)</f>
        <v>0</v>
      </c>
      <c r="C141" s="88">
        <f>COUNTIF('Módulo 2 - Sectore 4'!J81:J87,2)</f>
        <v>0</v>
      </c>
      <c r="D141" s="88">
        <f>COUNTIF('Módulo 2 - Sectore 4'!J81:J87,3)</f>
        <v>0</v>
      </c>
      <c r="E141" s="88">
        <f>COUNTIF('Módulo 2 - Sectore 4'!J81:J87,4)</f>
        <v>7</v>
      </c>
      <c r="F141" s="88"/>
    </row>
    <row r="142" spans="1:6" x14ac:dyDescent="0.25">
      <c r="A142" s="88" t="str">
        <f>'Módulo 2 - Sectore 4'!A88:G88</f>
        <v>INDICADOR 2: (por definir)</v>
      </c>
      <c r="B142" s="88">
        <f>COUNTIF('Módulo 2 - Sectore 4'!J90:J96,1)</f>
        <v>0</v>
      </c>
      <c r="C142" s="88">
        <f>COUNTIF('Módulo 2 - Sectore 4'!J90:J96,2)</f>
        <v>0</v>
      </c>
      <c r="D142" s="88">
        <f>COUNTIF('Módulo 2 - Sectore 4'!J90:J96,3)</f>
        <v>0</v>
      </c>
      <c r="E142" s="88">
        <f>COUNTIF('Módulo 2 - Sectore 4'!J90:J96,4)</f>
        <v>7</v>
      </c>
      <c r="F142" s="88"/>
    </row>
    <row r="143" spans="1:6" x14ac:dyDescent="0.25">
      <c r="A143" s="88" t="str">
        <f>'Módulo 2 - Sectore 4'!A97:G97</f>
        <v>INDICADOR 3: (por definir)</v>
      </c>
      <c r="B143" s="88">
        <f>COUNTIF('Módulo 2 - Sectore 4'!J99:J105,1)</f>
        <v>0</v>
      </c>
      <c r="C143" s="88">
        <f>COUNTIF('Módulo 2 - Sectore 4'!J99:J105,2)</f>
        <v>0</v>
      </c>
      <c r="D143" s="88">
        <f>COUNTIF('Módulo 2 - Sectore 4'!J99:J105,3)</f>
        <v>0</v>
      </c>
      <c r="E143" s="88">
        <f>COUNTIF('Módulo 2 - Sectore 4'!J99:J105,4)</f>
        <v>7</v>
      </c>
      <c r="F143" s="88"/>
    </row>
    <row r="144" spans="1:6" x14ac:dyDescent="0.25">
      <c r="F144" s="88"/>
    </row>
    <row r="145" spans="1:6" x14ac:dyDescent="0.25">
      <c r="F145" s="88"/>
    </row>
    <row r="146" spans="1:6" x14ac:dyDescent="0.25">
      <c r="A146" s="88" t="str">
        <f>'Módulo 2 - Sectore 5'!A1:G1</f>
        <v>Módulo 2 — Sector 5</v>
      </c>
      <c r="B146" s="88" t="str">
        <f>A146 &amp; " - Resultados globales"</f>
        <v>Módulo 2 — Sector 5 - Resultados globales</v>
      </c>
      <c r="C146" s="88" t="str">
        <f>A146 &amp; " - Resultados detallados"</f>
        <v>Módulo 2 — Sector 5 - Resultados detallados</v>
      </c>
      <c r="F146" s="88"/>
    </row>
    <row r="147" spans="1:6" x14ac:dyDescent="0.25">
      <c r="A147" s="88" t="str">
        <f>'Módulo 2 - Sectore 5'!A2:G2</f>
        <v xml:space="preserve">Parte 1 — Evaluación a nivel de sector/ministerio </v>
      </c>
      <c r="F147" s="88"/>
    </row>
    <row r="148" spans="1:6" x14ac:dyDescent="0.25">
      <c r="A148" s="88" t="str">
        <f>'Módulo 2 - Sectore 5'!A3:G3</f>
        <v xml:space="preserve">Tema 1: Marco jurídico, institucional y estratégico a nivel del sector (tanto el INE como el Ministerio del Sector) </v>
      </c>
      <c r="F148" s="88"/>
    </row>
    <row r="149" spans="1:6" x14ac:dyDescent="0.25">
      <c r="A149" s="88" t="str">
        <f>A148</f>
        <v xml:space="preserve">Tema 1: Marco jurídico, institucional y estratégico a nivel del sector (tanto el INE como el Ministerio del Sector) </v>
      </c>
      <c r="B149" s="88">
        <f>SUM(B150:B151)</f>
        <v>0</v>
      </c>
      <c r="C149" s="88">
        <f>SUM(C150:C151)</f>
        <v>0</v>
      </c>
      <c r="D149" s="88">
        <f>SUM(D150:D151)</f>
        <v>0</v>
      </c>
      <c r="E149" s="88">
        <f>SUM(E150:E151)</f>
        <v>8</v>
      </c>
      <c r="F149" s="88"/>
    </row>
    <row r="150" spans="1:6" x14ac:dyDescent="0.25">
      <c r="A150" s="88" t="str">
        <f>'Módulo 2 - Sectore 5'!A4:G4</f>
        <v xml:space="preserve">Q 1: Marco jurídico e institucional de apoyo a la elaboración de estadísticas sectoriales </v>
      </c>
      <c r="B150" s="88">
        <f>COUNTIF('Módulo 2 - Sectore 5'!J6:J9,1)</f>
        <v>0</v>
      </c>
      <c r="C150" s="88">
        <f>COUNTIF('Módulo 2 - Sectore 5'!J6:J9,2)</f>
        <v>0</v>
      </c>
      <c r="D150" s="88">
        <f>COUNTIF('Módulo 2 - Sectore 5'!J6:J9,3)</f>
        <v>0</v>
      </c>
      <c r="E150" s="88">
        <f>COUNTIF('Módulo 2 - Sectore 5'!J6:J9,4)</f>
        <v>4</v>
      </c>
      <c r="F150" s="88"/>
    </row>
    <row r="151" spans="1:6" x14ac:dyDescent="0.25">
      <c r="A151" s="88" t="str">
        <f>'Módulo 2 - Sectore 5'!A10:G10</f>
        <v>Q 2: Integración y coherencia con el marco estratégico (ENDE, documentos estratégicos y políticos)</v>
      </c>
      <c r="B151" s="88">
        <f>COUNTIF('Módulo 2 - Sectore 5'!J12:J15,1)</f>
        <v>0</v>
      </c>
      <c r="C151" s="88">
        <f>COUNTIF('Módulo 2 - Sectore 5'!J12:J15,2)</f>
        <v>0</v>
      </c>
      <c r="D151" s="88">
        <f>COUNTIF('Módulo 2 - Sectore 5'!J12:J15,3)</f>
        <v>0</v>
      </c>
      <c r="E151" s="88">
        <f>COUNTIF('Módulo 2 - Sectore 5'!J12:J15,4)</f>
        <v>4</v>
      </c>
      <c r="F151" s="88"/>
    </row>
    <row r="152" spans="1:6" x14ac:dyDescent="0.25">
      <c r="A152" s="88" t="str">
        <f>'Módulo 2 - Sectore 5'!A17:G17</f>
        <v xml:space="preserve">Tema 2: Adecuación de los recursos a nivel sectorial (tanto el INE como el Ministerio) </v>
      </c>
      <c r="F152" s="88"/>
    </row>
    <row r="153" spans="1:6" x14ac:dyDescent="0.25">
      <c r="A153" s="88" t="str">
        <f>A152</f>
        <v xml:space="preserve">Tema 2: Adecuación de los recursos a nivel sectorial (tanto el INE como el Ministerio) </v>
      </c>
      <c r="B153" s="88">
        <f>SUM(B154:B156)</f>
        <v>0</v>
      </c>
      <c r="C153" s="88">
        <f>SUM(C154:C156)</f>
        <v>0</v>
      </c>
      <c r="D153" s="88">
        <f>SUM(D154:D156)</f>
        <v>0</v>
      </c>
      <c r="E153" s="88">
        <f>SUM(E154:E156)</f>
        <v>5</v>
      </c>
      <c r="F153" s="88"/>
    </row>
    <row r="154" spans="1:6" x14ac:dyDescent="0.25">
      <c r="A154" s="88" t="str">
        <f>'Módulo 2 - Sectore 5'!A18:G18</f>
        <v xml:space="preserve">Q 1: Personal </v>
      </c>
      <c r="B154" s="88">
        <f>COUNTIF('Módulo 2 - Sectore 5'!J20:J21,1)</f>
        <v>0</v>
      </c>
      <c r="C154" s="88">
        <f>COUNTIF('Módulo 2 - Sectore 5'!J20:J21,2)</f>
        <v>0</v>
      </c>
      <c r="D154" s="88">
        <f>COUNTIF('Módulo 2 - Sectore 5'!J20:J21,3)</f>
        <v>0</v>
      </c>
      <c r="E154" s="88">
        <f>COUNTIF('Módulo 2 - Sectore 5'!J20:J21,4)</f>
        <v>2</v>
      </c>
      <c r="F154" s="88"/>
    </row>
    <row r="155" spans="1:6" x14ac:dyDescent="0.25">
      <c r="A155" s="88" t="str">
        <f>'Módulo 2 - Sectore 5'!A22:G22</f>
        <v>Q 2: Equipos e infraestructuras</v>
      </c>
      <c r="B155" s="88">
        <f>COUNTIF('Módulo 2 - Sectore 5'!J24:J25,1)</f>
        <v>0</v>
      </c>
      <c r="C155" s="88">
        <f>COUNTIF('Módulo 2 - Sectore 5'!J24:J25,2)</f>
        <v>0</v>
      </c>
      <c r="D155" s="88">
        <f>COUNTIF('Módulo 2 - Sectore 5'!J24:J25,3)</f>
        <v>0</v>
      </c>
      <c r="E155" s="88">
        <f>COUNTIF('Módulo 2 - Sectore 5'!J24:J25,4)</f>
        <v>2</v>
      </c>
      <c r="F155" s="88"/>
    </row>
    <row r="156" spans="1:6" x14ac:dyDescent="0.25">
      <c r="A156" s="88" t="str">
        <f>'Módulo 2 - Sectore 5'!A26:G26</f>
        <v>Q 3: Financiación</v>
      </c>
      <c r="B156" s="88">
        <f>COUNTIF('Módulo 2 - Sectore 5'!J28:J29,1)</f>
        <v>0</v>
      </c>
      <c r="C156" s="88">
        <f>COUNTIF('Módulo 2 - Sectore 5'!J28:J29,2)</f>
        <v>0</v>
      </c>
      <c r="D156" s="88">
        <f>COUNTIF('Módulo 2 - Sectore 5'!J28:J29,3)</f>
        <v>0</v>
      </c>
      <c r="E156" s="88">
        <f>COUNTIF('Módulo 2 - Sectore 5'!J28:J29,4)</f>
        <v>1</v>
      </c>
      <c r="F156" s="88"/>
    </row>
    <row r="157" spans="1:6" x14ac:dyDescent="0.25">
      <c r="A157" s="88" t="str">
        <f>'Módulo 2 - Sectore 5'!A31:G31</f>
        <v xml:space="preserve">Tema 3: Factores determinantes de la calidad de los datos a nivel sectorial </v>
      </c>
      <c r="F157" s="88"/>
    </row>
    <row r="158" spans="1:6" x14ac:dyDescent="0.25">
      <c r="A158" s="88" t="str">
        <f>A157</f>
        <v xml:space="preserve">Tema 3: Factores determinantes de la calidad de los datos a nivel sectorial </v>
      </c>
      <c r="B158" s="88">
        <f>SUM(B159:B162)</f>
        <v>0</v>
      </c>
      <c r="C158" s="88">
        <f>SUM(C159:C162)</f>
        <v>0</v>
      </c>
      <c r="D158" s="88">
        <f>SUM(D159:D162)</f>
        <v>0</v>
      </c>
      <c r="E158" s="88">
        <f>SUM(E159:E162)</f>
        <v>16</v>
      </c>
      <c r="F158" s="88"/>
    </row>
    <row r="159" spans="1:6" x14ac:dyDescent="0.25">
      <c r="A159" s="88" t="str">
        <f>'Módulo 2 - Sectore 5'!A32:G32</f>
        <v>Q 1: Compromiso de calidad</v>
      </c>
      <c r="B159" s="88">
        <f>COUNTIF('Módulo 2 - Sectore 5'!J34:J36,1)</f>
        <v>0</v>
      </c>
      <c r="C159" s="88">
        <f>COUNTIF('Módulo 2 - Sectore 5'!J34:J36,2)</f>
        <v>0</v>
      </c>
      <c r="D159" s="88">
        <f>COUNTIF('Módulo 2 - Sectore 5'!J34:J36,3)</f>
        <v>0</v>
      </c>
      <c r="E159" s="88">
        <f>COUNTIF('Módulo 2 - Sectore 5'!J34:J36,4)</f>
        <v>3</v>
      </c>
      <c r="F159" s="88"/>
    </row>
    <row r="160" spans="1:6" x14ac:dyDescent="0.25">
      <c r="A160" s="88" t="str">
        <f>'Módulo 2 - Sectore 5'!A37:G37</f>
        <v>Q 2: Imparcialidad y objetividad</v>
      </c>
      <c r="B160" s="88">
        <f>COUNTIF('Módulo 2 - Sectore 5'!J39:J42,1)</f>
        <v>0</v>
      </c>
      <c r="C160" s="88">
        <f>COUNTIF('Módulo 2 - Sectore 5'!J39:J42,2)</f>
        <v>0</v>
      </c>
      <c r="D160" s="88">
        <f>COUNTIF('Módulo 2 - Sectore 5'!J39:J42,3)</f>
        <v>0</v>
      </c>
      <c r="E160" s="88">
        <f>COUNTIF('Módulo 2 - Sectore 5'!J39:J42,4)</f>
        <v>3</v>
      </c>
      <c r="F160" s="88"/>
    </row>
    <row r="161" spans="1:6" x14ac:dyDescent="0.25">
      <c r="A161" s="88" t="str">
        <f>'Módulo 2 - Sectore 5'!A43:G43</f>
        <v>Q 3: Metodología y procedimientos estadísticos adecuados</v>
      </c>
      <c r="B161" s="88">
        <f>COUNTIF('Módulo 2 - Sectore 5'!J45:J48,1)</f>
        <v>0</v>
      </c>
      <c r="C161" s="88">
        <f>COUNTIF('Módulo 2 - Sectore 5'!J45:J48,2)</f>
        <v>0</v>
      </c>
      <c r="D161" s="88">
        <f>COUNTIF('Módulo 2 - Sectore 5'!J45:J48,3)</f>
        <v>0</v>
      </c>
      <c r="E161" s="88">
        <f>COUNTIF('Módulo 2 - Sectore 5'!J45:J48,4)</f>
        <v>4</v>
      </c>
      <c r="F161" s="88"/>
    </row>
    <row r="162" spans="1:6" x14ac:dyDescent="0.25">
      <c r="A162" s="88" t="str">
        <f>'Módulo 2 - Sectore 5'!A49:G49</f>
        <v>Q 4:  Exactitud y fiabilidad</v>
      </c>
      <c r="B162" s="88">
        <f>COUNTIF('Módulo 2 - Sectore 5'!J51:J56,1)</f>
        <v>0</v>
      </c>
      <c r="C162" s="88">
        <f>COUNTIF('Módulo 2 - Sectore 5'!J51:J56,2)</f>
        <v>0</v>
      </c>
      <c r="D162" s="88">
        <f>COUNTIF('Módulo 2 - Sectore 5'!J51:J56,3)</f>
        <v>0</v>
      </c>
      <c r="E162" s="88">
        <f>COUNTIF('Módulo 2 - Sectore 5'!J51:J56,4)</f>
        <v>6</v>
      </c>
      <c r="F162" s="88"/>
    </row>
    <row r="163" spans="1:6" x14ac:dyDescent="0.25">
      <c r="A163" s="88" t="str">
        <f>'Módulo 2 - Sectore 5'!A58:G58</f>
        <v xml:space="preserve">Tema 4: Relaciones con los usuarios a nivel sectorial </v>
      </c>
      <c r="F163" s="88"/>
    </row>
    <row r="164" spans="1:6" x14ac:dyDescent="0.25">
      <c r="A164" s="88" t="str">
        <f>A163</f>
        <v xml:space="preserve">Tema 4: Relaciones con los usuarios a nivel sectorial </v>
      </c>
      <c r="B164" s="88">
        <f>SUM(B165:B167)</f>
        <v>0</v>
      </c>
      <c r="C164" s="88">
        <f>SUM(C165:C167)</f>
        <v>0</v>
      </c>
      <c r="D164" s="88">
        <f>SUM(D165:D167)</f>
        <v>0</v>
      </c>
      <c r="E164" s="88">
        <f>SUM(E165:E167)</f>
        <v>7</v>
      </c>
      <c r="F164" s="88"/>
    </row>
    <row r="165" spans="1:6" x14ac:dyDescent="0.25">
      <c r="A165" s="88" t="str">
        <f>'Módulo 2 - Sectore 5'!A59:G59</f>
        <v>Q 1:  Pertinencia</v>
      </c>
      <c r="B165" s="88">
        <f>COUNTIF('Módulo 2 - Sectore 5'!J61:J63,1)</f>
        <v>0</v>
      </c>
      <c r="C165" s="88">
        <f>COUNTIF('Módulo 2 - Sectore 5'!J61:J63,2)</f>
        <v>0</v>
      </c>
      <c r="D165" s="88">
        <f>COUNTIF('Módulo 2 - Sectore 5'!J61:J63,3)</f>
        <v>0</v>
      </c>
      <c r="E165" s="88">
        <f>COUNTIF('Módulo 2 - Sectore 5'!J61:J63,4)</f>
        <v>3</v>
      </c>
      <c r="F165" s="88"/>
    </row>
    <row r="166" spans="1:6" x14ac:dyDescent="0.25">
      <c r="A166" s="88" t="str">
        <f>'Módulo 2 - Sectore 5'!A64:G64</f>
        <v>Q 2: Accesibilidad</v>
      </c>
      <c r="B166" s="88">
        <f>COUNTIF('Módulo 2 - Sectore 5'!J66:J72,1)</f>
        <v>0</v>
      </c>
      <c r="C166" s="88">
        <f>COUNTIF('Módulo 2 - Sectore 5'!J66:J72,2)</f>
        <v>0</v>
      </c>
      <c r="D166" s="88">
        <f>COUNTIF('Módulo 2 - Sectore 5'!J66:J72,3)</f>
        <v>0</v>
      </c>
      <c r="E166" s="88">
        <f>COUNTIF('Módulo 2 - Sectore 5'!J66:J72,4)</f>
        <v>2</v>
      </c>
      <c r="F166" s="88"/>
    </row>
    <row r="167" spans="1:6" x14ac:dyDescent="0.25">
      <c r="A167" s="88" t="str">
        <f>'Módulo 2 - Sectore 5'!A73:G73</f>
        <v>Q 3: Aptitud para el servicio</v>
      </c>
      <c r="B167" s="88">
        <f>COUNTIF('Módulo 2 - Sectore 5'!J75:J76,1)</f>
        <v>0</v>
      </c>
      <c r="C167" s="88">
        <f>COUNTIF('Módulo 2 - Sectore 5'!J75:J76,2)</f>
        <v>0</v>
      </c>
      <c r="D167" s="88">
        <f>COUNTIF('Módulo 2 - Sectore 5'!J75:J76,3)</f>
        <v>0</v>
      </c>
      <c r="E167" s="88">
        <f>COUNTIF('Módulo 2 - Sectore 5'!J75:J76,4)</f>
        <v>2</v>
      </c>
      <c r="F167" s="88"/>
    </row>
    <row r="168" spans="1:6" x14ac:dyDescent="0.25">
      <c r="A168" s="88" t="str">
        <f>'Módulo 2 - Sectore 5'!A78:G78</f>
        <v>Parte 2. Evaluación de la calidad — a nivel de los indicadores</v>
      </c>
      <c r="F168" s="88"/>
    </row>
    <row r="169" spans="1:6" x14ac:dyDescent="0.25">
      <c r="A169" s="88" t="str">
        <f>A168</f>
        <v>Parte 2. Evaluación de la calidad — a nivel de los indicadores</v>
      </c>
      <c r="B169" s="88">
        <f>SUM(B170:B172)</f>
        <v>0</v>
      </c>
      <c r="C169" s="88">
        <f t="shared" ref="C169:E169" si="11">SUM(C170:C172)</f>
        <v>0</v>
      </c>
      <c r="D169" s="88">
        <f t="shared" si="11"/>
        <v>0</v>
      </c>
      <c r="E169" s="88">
        <f t="shared" si="11"/>
        <v>21</v>
      </c>
      <c r="F169" s="88"/>
    </row>
    <row r="170" spans="1:6" x14ac:dyDescent="0.25">
      <c r="A170" s="88" t="str">
        <f>'Módulo 2 - Sectore 5'!A79:G79</f>
        <v>INDICADOR 1: (por definir)</v>
      </c>
      <c r="B170" s="88">
        <f>COUNTIF('Módulo 2 - Sectore 5'!J81:J87,1)</f>
        <v>0</v>
      </c>
      <c r="C170" s="88">
        <f>COUNTIF('Módulo 2 - Sectore 5'!J81:J87,2)</f>
        <v>0</v>
      </c>
      <c r="D170" s="88">
        <f>COUNTIF('Módulo 2 - Sectore 5'!J81:J87,3)</f>
        <v>0</v>
      </c>
      <c r="E170" s="88">
        <f>COUNTIF('Módulo 2 - Sectore 5'!J81:J87,4)</f>
        <v>7</v>
      </c>
      <c r="F170" s="88"/>
    </row>
    <row r="171" spans="1:6" x14ac:dyDescent="0.25">
      <c r="A171" s="88" t="str">
        <f>'Módulo 2 - Sectore 5'!A88:G88</f>
        <v>INDICADOR 2: (por definir)</v>
      </c>
      <c r="B171" s="88">
        <f>COUNTIF('Módulo 2 - Sectore 5'!J90:J96,1)</f>
        <v>0</v>
      </c>
      <c r="C171" s="88">
        <f>COUNTIF('Módulo 2 - Sectore 5'!J90:J96,2)</f>
        <v>0</v>
      </c>
      <c r="D171" s="88">
        <f>COUNTIF('Módulo 2 - Sectore 5'!J90:J96,3)</f>
        <v>0</v>
      </c>
      <c r="E171" s="88">
        <f>COUNTIF('Módulo 2 - Sectore 5'!J90:J96,4)</f>
        <v>7</v>
      </c>
      <c r="F171" s="88"/>
    </row>
    <row r="172" spans="1:6" x14ac:dyDescent="0.25">
      <c r="A172" s="88" t="str">
        <f>'Módulo 2 - Sectore 5'!A97:G97</f>
        <v>INDICADOR 3: (por definir)</v>
      </c>
      <c r="B172" s="88">
        <f>COUNTIF('Módulo 2 - Sectore 5'!J99:J105,1)</f>
        <v>0</v>
      </c>
      <c r="C172" s="88">
        <f>COUNTIF('Módulo 2 - Sectore 5'!J99:J105,2)</f>
        <v>0</v>
      </c>
      <c r="D172" s="88">
        <f>COUNTIF('Módulo 2 - Sectore 5'!J99:J105,3)</f>
        <v>0</v>
      </c>
      <c r="E172" s="88">
        <f>COUNTIF('Módulo 2 - Sectore 5'!J99:J105,4)</f>
        <v>7</v>
      </c>
      <c r="F172" s="88"/>
    </row>
    <row r="173" spans="1:6" x14ac:dyDescent="0.25">
      <c r="F173" s="88"/>
    </row>
    <row r="174" spans="1:6" x14ac:dyDescent="0.25">
      <c r="F174" s="88"/>
    </row>
    <row r="175" spans="1:6" x14ac:dyDescent="0.25">
      <c r="A175" s="88" t="str">
        <f>'Módulo 2 - Sectore 6'!A1:G1</f>
        <v>Módulo 2 — Sector 6</v>
      </c>
      <c r="B175" s="88" t="str">
        <f>A175 &amp; " - Resultados globales"</f>
        <v>Módulo 2 — Sector 6 - Resultados globales</v>
      </c>
      <c r="C175" s="88" t="str">
        <f>A175 &amp; " - Resultados detallados"</f>
        <v>Módulo 2 — Sector 6 - Resultados detallados</v>
      </c>
      <c r="F175" s="88"/>
    </row>
    <row r="176" spans="1:6" x14ac:dyDescent="0.25">
      <c r="A176" s="88" t="str">
        <f>'Módulo 2 - Sectore 6'!A2:G2</f>
        <v xml:space="preserve">Parte 1 — Evaluación a nivel de sector/ministerio </v>
      </c>
      <c r="F176" s="88"/>
    </row>
    <row r="177" spans="1:6" x14ac:dyDescent="0.25">
      <c r="A177" s="88" t="str">
        <f>'Módulo 2 - Sectore 6'!A3:G3</f>
        <v xml:space="preserve">Tema 1: Marco jurídico, institucional y estratégico a nivel del sector (tanto el INE como el Ministerio del Sector) </v>
      </c>
      <c r="F177" s="88"/>
    </row>
    <row r="178" spans="1:6" x14ac:dyDescent="0.25">
      <c r="A178" s="88" t="str">
        <f>A177</f>
        <v xml:space="preserve">Tema 1: Marco jurídico, institucional y estratégico a nivel del sector (tanto el INE como el Ministerio del Sector) </v>
      </c>
      <c r="B178" s="88">
        <f>SUM(B179:B180)</f>
        <v>0</v>
      </c>
      <c r="C178" s="88">
        <f>SUM(C179:C180)</f>
        <v>0</v>
      </c>
      <c r="D178" s="88">
        <f>SUM(D179:D180)</f>
        <v>0</v>
      </c>
      <c r="E178" s="88">
        <f>SUM(E179:E180)</f>
        <v>8</v>
      </c>
      <c r="F178" s="88"/>
    </row>
    <row r="179" spans="1:6" x14ac:dyDescent="0.25">
      <c r="A179" s="88" t="str">
        <f>'Módulo 2 - Sectore 6'!A4:G4</f>
        <v xml:space="preserve">Q 1: Marco jurídico e institucional de apoyo a la elaboración de estadísticas sectoriales </v>
      </c>
      <c r="B179" s="88">
        <f>COUNTIF('Módulo 2 - Sectore 6'!J6:J9,1)</f>
        <v>0</v>
      </c>
      <c r="C179" s="88">
        <f>COUNTIF('Módulo 2 - Sectore 6'!J6:J9,2)</f>
        <v>0</v>
      </c>
      <c r="D179" s="88">
        <f>COUNTIF('Módulo 2 - Sectore 6'!J6:J9,3)</f>
        <v>0</v>
      </c>
      <c r="E179" s="88">
        <f>COUNTIF('Módulo 2 - Sectore 6'!J6:J9,4)</f>
        <v>4</v>
      </c>
      <c r="F179" s="88"/>
    </row>
    <row r="180" spans="1:6" x14ac:dyDescent="0.25">
      <c r="A180" s="88" t="str">
        <f>'Módulo 2 - Sectore 6'!A10:G10</f>
        <v>Q 2: Integración y coherencia con el marco estratégico (ENDE, documentos estratégicos y políticos)</v>
      </c>
      <c r="B180" s="88">
        <f>COUNTIF('Módulo 2 - Sectore 6'!J12:J15,1)</f>
        <v>0</v>
      </c>
      <c r="C180" s="88">
        <f>COUNTIF('Módulo 2 - Sectore 6'!J12:J15,2)</f>
        <v>0</v>
      </c>
      <c r="D180" s="88">
        <f>COUNTIF('Módulo 2 - Sectore 6'!J12:J15,3)</f>
        <v>0</v>
      </c>
      <c r="E180" s="88">
        <f>COUNTIF('Módulo 2 - Sectore 6'!J12:J15,4)</f>
        <v>4</v>
      </c>
      <c r="F180" s="88"/>
    </row>
    <row r="181" spans="1:6" x14ac:dyDescent="0.25">
      <c r="A181" s="88" t="str">
        <f>'Módulo 2 - Sectore 6'!A17:G17</f>
        <v xml:space="preserve">Tema 2: Adecuación de los recursos a nivel sectorial (tanto el INE como el Ministerio) </v>
      </c>
      <c r="F181" s="88"/>
    </row>
    <row r="182" spans="1:6" x14ac:dyDescent="0.25">
      <c r="A182" s="88" t="str">
        <f>A181</f>
        <v xml:space="preserve">Tema 2: Adecuación de los recursos a nivel sectorial (tanto el INE como el Ministerio) </v>
      </c>
      <c r="B182" s="88">
        <f>SUM(B183:B185)</f>
        <v>0</v>
      </c>
      <c r="C182" s="88">
        <f>SUM(C183:C185)</f>
        <v>0</v>
      </c>
      <c r="D182" s="88">
        <f>SUM(D183:D185)</f>
        <v>0</v>
      </c>
      <c r="E182" s="88">
        <f>SUM(E183:E185)</f>
        <v>5</v>
      </c>
      <c r="F182" s="88"/>
    </row>
    <row r="183" spans="1:6" x14ac:dyDescent="0.25">
      <c r="A183" s="88" t="str">
        <f>'Módulo 2 - Sectore 6'!A18:G18</f>
        <v xml:space="preserve">Q 1: Personal </v>
      </c>
      <c r="B183" s="88">
        <f>COUNTIF('Módulo 2 - Sectore 6'!J20:J21,1)</f>
        <v>0</v>
      </c>
      <c r="C183" s="88">
        <f>COUNTIF('Módulo 2 - Sectore 6'!J20:J21,2)</f>
        <v>0</v>
      </c>
      <c r="D183" s="88">
        <f>COUNTIF('Módulo 2 - Sectore 6'!J20:J21,3)</f>
        <v>0</v>
      </c>
      <c r="E183" s="88">
        <f>COUNTIF('Módulo 2 - Sectore 6'!J20:J21,4)</f>
        <v>2</v>
      </c>
      <c r="F183" s="88"/>
    </row>
    <row r="184" spans="1:6" x14ac:dyDescent="0.25">
      <c r="A184" s="88" t="str">
        <f>'Módulo 2 - Sectore 6'!A22:G22</f>
        <v>Q 2: Equipos e infraestructuras</v>
      </c>
      <c r="B184" s="88">
        <f>COUNTIF('Módulo 2 - Sectore 6'!J24:J25,1)</f>
        <v>0</v>
      </c>
      <c r="C184" s="88">
        <f>COUNTIF('Módulo 2 - Sectore 6'!J24:J25,2)</f>
        <v>0</v>
      </c>
      <c r="D184" s="88">
        <f>COUNTIF('Módulo 2 - Sectore 6'!J24:J25,3)</f>
        <v>0</v>
      </c>
      <c r="E184" s="88">
        <f>COUNTIF('Módulo 2 - Sectore 6'!J24:J25,4)</f>
        <v>2</v>
      </c>
      <c r="F184" s="88"/>
    </row>
    <row r="185" spans="1:6" x14ac:dyDescent="0.25">
      <c r="A185" s="88" t="str">
        <f>'Módulo 2 - Sectore 6'!A26:G26</f>
        <v>Q 3: Financiación</v>
      </c>
      <c r="B185" s="88">
        <f>COUNTIF('Módulo 2 - Sectore 6'!J28:J29,1)</f>
        <v>0</v>
      </c>
      <c r="C185" s="88">
        <f>COUNTIF('Módulo 2 - Sectore 6'!J28:J29,2)</f>
        <v>0</v>
      </c>
      <c r="D185" s="88">
        <f>COUNTIF('Módulo 2 - Sectore 6'!J28:J29,3)</f>
        <v>0</v>
      </c>
      <c r="E185" s="88">
        <f>COUNTIF('Módulo 2 - Sectore 6'!J28:J29,4)</f>
        <v>1</v>
      </c>
      <c r="F185" s="88"/>
    </row>
    <row r="186" spans="1:6" x14ac:dyDescent="0.25">
      <c r="A186" s="88" t="str">
        <f>'Módulo 2 - Sectore 6'!A31:G31</f>
        <v xml:space="preserve">Tema 3: Factores determinantes de la calidad de los datos a nivel sectorial </v>
      </c>
      <c r="F186" s="88"/>
    </row>
    <row r="187" spans="1:6" x14ac:dyDescent="0.25">
      <c r="A187" s="88" t="str">
        <f>A186</f>
        <v xml:space="preserve">Tema 3: Factores determinantes de la calidad de los datos a nivel sectorial </v>
      </c>
      <c r="B187" s="88">
        <f>SUM(B188:B191)</f>
        <v>0</v>
      </c>
      <c r="C187" s="88">
        <f>SUM(C188:C191)</f>
        <v>0</v>
      </c>
      <c r="D187" s="88">
        <f>SUM(D188:D191)</f>
        <v>0</v>
      </c>
      <c r="E187" s="88">
        <f>SUM(E188:E191)</f>
        <v>16</v>
      </c>
      <c r="F187" s="88"/>
    </row>
    <row r="188" spans="1:6" x14ac:dyDescent="0.25">
      <c r="A188" s="88" t="str">
        <f>'Módulo 2 - Sectore 6'!A32:G32</f>
        <v>Q 1: Compromiso de calidad</v>
      </c>
      <c r="B188" s="88">
        <f>COUNTIF('Módulo 2 - Sectore 6'!J34:J36,1)</f>
        <v>0</v>
      </c>
      <c r="C188" s="88">
        <f>COUNTIF('Módulo 2 - Sectore 6'!J34:J36,2)</f>
        <v>0</v>
      </c>
      <c r="D188" s="88">
        <f>COUNTIF('Módulo 2 - Sectore 6'!J34:J36,3)</f>
        <v>0</v>
      </c>
      <c r="E188" s="88">
        <f>COUNTIF('Módulo 2 - Sectore 6'!J34:J36,4)</f>
        <v>3</v>
      </c>
      <c r="F188" s="88"/>
    </row>
    <row r="189" spans="1:6" x14ac:dyDescent="0.25">
      <c r="A189" s="88" t="str">
        <f>'Módulo 2 - Sectore 6'!A37:G37</f>
        <v>Q 2: Imparcialidad y objetividad</v>
      </c>
      <c r="B189" s="88">
        <f>COUNTIF('Módulo 2 - Sectore 6'!J39:J42,1)</f>
        <v>0</v>
      </c>
      <c r="C189" s="88">
        <f>COUNTIF('Módulo 2 - Sectore 6'!J39:J42,2)</f>
        <v>0</v>
      </c>
      <c r="D189" s="88">
        <f>COUNTIF('Módulo 2 - Sectore 6'!J39:J42,3)</f>
        <v>0</v>
      </c>
      <c r="E189" s="88">
        <f>COUNTIF('Módulo 2 - Sectore 6'!J39:J42,4)</f>
        <v>3</v>
      </c>
      <c r="F189" s="88"/>
    </row>
    <row r="190" spans="1:6" x14ac:dyDescent="0.25">
      <c r="A190" s="88" t="str">
        <f>'Módulo 2 - Sectore 6'!A43:G43</f>
        <v>Q 3: Metodología y procedimientos estadísticos adecuados</v>
      </c>
      <c r="B190" s="88">
        <f>COUNTIF('Módulo 2 - Sectore 6'!J45:J48,1)</f>
        <v>0</v>
      </c>
      <c r="C190" s="88">
        <f>COUNTIF('Módulo 2 - Sectore 6'!J45:J48,2)</f>
        <v>0</v>
      </c>
      <c r="D190" s="88">
        <f>COUNTIF('Módulo 2 - Sectore 6'!J45:J48,3)</f>
        <v>0</v>
      </c>
      <c r="E190" s="88">
        <f>COUNTIF('Módulo 2 - Sectore 6'!J45:J48,4)</f>
        <v>4</v>
      </c>
      <c r="F190" s="88"/>
    </row>
    <row r="191" spans="1:6" x14ac:dyDescent="0.25">
      <c r="A191" s="88" t="str">
        <f>'Módulo 2 - Sectore 6'!A49:G49</f>
        <v>Q 4:  Exactitud y fiabilidad</v>
      </c>
      <c r="B191" s="88">
        <f>COUNTIF('Módulo 2 - Sectore 6'!J51:J56,1)</f>
        <v>0</v>
      </c>
      <c r="C191" s="88">
        <f>COUNTIF('Módulo 2 - Sectore 6'!J51:J56,2)</f>
        <v>0</v>
      </c>
      <c r="D191" s="88">
        <f>COUNTIF('Módulo 2 - Sectore 6'!J51:J56,3)</f>
        <v>0</v>
      </c>
      <c r="E191" s="88">
        <f>COUNTIF('Módulo 2 - Sectore 6'!J51:J56,4)</f>
        <v>6</v>
      </c>
      <c r="F191" s="88"/>
    </row>
    <row r="192" spans="1:6" x14ac:dyDescent="0.25">
      <c r="A192" s="88" t="str">
        <f>'Módulo 2 - Sectore 6'!A58:G58</f>
        <v xml:space="preserve">Tema 4: Relaciones con los usuarios a nivel sectorial </v>
      </c>
      <c r="F192" s="88"/>
    </row>
    <row r="193" spans="1:6" x14ac:dyDescent="0.25">
      <c r="A193" s="88" t="str">
        <f>A192</f>
        <v xml:space="preserve">Tema 4: Relaciones con los usuarios a nivel sectorial </v>
      </c>
      <c r="B193" s="88">
        <f>SUM(B194:B196)</f>
        <v>0</v>
      </c>
      <c r="C193" s="88">
        <f>SUM(C194:C196)</f>
        <v>0</v>
      </c>
      <c r="D193" s="88">
        <f>SUM(D194:D196)</f>
        <v>0</v>
      </c>
      <c r="E193" s="88">
        <f>SUM(E194:E196)</f>
        <v>7</v>
      </c>
      <c r="F193" s="88"/>
    </row>
    <row r="194" spans="1:6" x14ac:dyDescent="0.25">
      <c r="A194" s="88" t="str">
        <f>'Módulo 2 - Sectore 6'!A59:G59</f>
        <v>Q 1:  Pertinencia</v>
      </c>
      <c r="B194" s="88">
        <f>COUNTIF('Módulo 2 - Sectore 6'!J61:J63,1)</f>
        <v>0</v>
      </c>
      <c r="C194" s="88">
        <f>COUNTIF('Módulo 2 - Sectore 6'!J61:J63,2)</f>
        <v>0</v>
      </c>
      <c r="D194" s="88">
        <f>COUNTIF('Módulo 2 - Sectore 6'!J61:J63,3)</f>
        <v>0</v>
      </c>
      <c r="E194" s="88">
        <f>COUNTIF('Módulo 2 - Sectore 6'!J61:J63,4)</f>
        <v>3</v>
      </c>
      <c r="F194" s="88"/>
    </row>
    <row r="195" spans="1:6" x14ac:dyDescent="0.25">
      <c r="A195" s="88" t="str">
        <f>'Módulo 2 - Sectore 6'!A64:G64</f>
        <v>Q 2: Accesibilidad</v>
      </c>
      <c r="B195" s="88">
        <f>COUNTIF('Módulo 2 - Sectore 6'!J66:J72,1)</f>
        <v>0</v>
      </c>
      <c r="C195" s="88">
        <f>COUNTIF('Módulo 2 - Sectore 6'!J66:J72,2)</f>
        <v>0</v>
      </c>
      <c r="D195" s="88">
        <f>COUNTIF('Módulo 2 - Sectore 6'!J66:J72,3)</f>
        <v>0</v>
      </c>
      <c r="E195" s="88">
        <f>COUNTIF('Módulo 2 - Sectore 6'!J66:J72,4)</f>
        <v>2</v>
      </c>
      <c r="F195" s="88"/>
    </row>
    <row r="196" spans="1:6" x14ac:dyDescent="0.25">
      <c r="A196" s="88" t="str">
        <f>'Módulo 2 - Sectore 6'!A73:G73</f>
        <v>Q 3: Aptitud para el servicio</v>
      </c>
      <c r="B196" s="88">
        <f>COUNTIF('Módulo 2 - Sectore 6'!J75:J76,1)</f>
        <v>0</v>
      </c>
      <c r="C196" s="88">
        <f>COUNTIF('Módulo 2 - Sectore 6'!J75:J76,2)</f>
        <v>0</v>
      </c>
      <c r="D196" s="88">
        <f>COUNTIF('Módulo 2 - Sectore 6'!J75:J76,3)</f>
        <v>0</v>
      </c>
      <c r="E196" s="88">
        <f>COUNTIF('Módulo 2 - Sectore 6'!J75:J76,4)</f>
        <v>2</v>
      </c>
      <c r="F196" s="88"/>
    </row>
    <row r="197" spans="1:6" x14ac:dyDescent="0.25">
      <c r="A197" s="88" t="str">
        <f>'Módulo 2 - Sectore 6'!A78:G78</f>
        <v>Parte 2. Evaluación de la calidad — a nivel de los indicadores</v>
      </c>
      <c r="F197" s="88"/>
    </row>
    <row r="198" spans="1:6" x14ac:dyDescent="0.25">
      <c r="A198" s="88" t="str">
        <f>A197</f>
        <v>Parte 2. Evaluación de la calidad — a nivel de los indicadores</v>
      </c>
      <c r="B198" s="88">
        <f>SUM(B199:B201)</f>
        <v>0</v>
      </c>
      <c r="C198" s="88">
        <f t="shared" ref="C198:E198" si="12">SUM(C199:C201)</f>
        <v>0</v>
      </c>
      <c r="D198" s="88">
        <f t="shared" si="12"/>
        <v>0</v>
      </c>
      <c r="E198" s="88">
        <f t="shared" si="12"/>
        <v>21</v>
      </c>
      <c r="F198" s="88"/>
    </row>
    <row r="199" spans="1:6" x14ac:dyDescent="0.25">
      <c r="A199" s="88" t="str">
        <f>'Módulo 2 - Sectore 6'!A79:G79</f>
        <v>INDICADOR 1: (por definir)</v>
      </c>
      <c r="B199" s="88">
        <f>COUNTIF('Módulo 2 - Sectore 6'!J81:J87,1)</f>
        <v>0</v>
      </c>
      <c r="C199" s="88">
        <f>COUNTIF('Módulo 2 - Sectore 6'!J81:J87,2)</f>
        <v>0</v>
      </c>
      <c r="D199" s="88">
        <f>COUNTIF('Módulo 2 - Sectore 6'!J81:J87,3)</f>
        <v>0</v>
      </c>
      <c r="E199" s="88">
        <f>COUNTIF('Módulo 2 - Sectore 6'!J81:J87,4)</f>
        <v>7</v>
      </c>
      <c r="F199" s="88"/>
    </row>
    <row r="200" spans="1:6" x14ac:dyDescent="0.25">
      <c r="A200" s="88" t="str">
        <f>'Módulo 2 - Sectore 6'!A88:G88</f>
        <v>INDICADOR 2: (por definir)</v>
      </c>
      <c r="B200" s="88">
        <f>COUNTIF('Módulo 2 - Sectore 6'!J90:J96,1)</f>
        <v>0</v>
      </c>
      <c r="C200" s="88">
        <f>COUNTIF('Módulo 2 - Sectore 6'!J90:J96,2)</f>
        <v>0</v>
      </c>
      <c r="D200" s="88">
        <f>COUNTIF('Módulo 2 - Sectore 6'!J90:J96,3)</f>
        <v>0</v>
      </c>
      <c r="E200" s="88">
        <f>COUNTIF('Módulo 2 - Sectore 6'!J90:J96,4)</f>
        <v>7</v>
      </c>
      <c r="F200" s="88"/>
    </row>
    <row r="201" spans="1:6" x14ac:dyDescent="0.25">
      <c r="A201" s="88" t="str">
        <f>'Módulo 2 - Sectore 6'!A97:G97</f>
        <v>INDICADOR 3: (por definir)</v>
      </c>
      <c r="B201" s="88">
        <f>COUNTIF('Módulo 2 - Sectore 6'!J99:J105,1)</f>
        <v>0</v>
      </c>
      <c r="C201" s="88">
        <f>COUNTIF('Módulo 2 - Sectore 6'!J99:J105,2)</f>
        <v>0</v>
      </c>
      <c r="D201" s="88">
        <f>COUNTIF('Módulo 2 - Sectore 6'!J99:J105,3)</f>
        <v>0</v>
      </c>
      <c r="E201" s="88">
        <f>COUNTIF('Módulo 2 - Sectore 6'!J99:J105,4)</f>
        <v>7</v>
      </c>
      <c r="F201" s="88"/>
    </row>
    <row r="202" spans="1:6" x14ac:dyDescent="0.25">
      <c r="F202" s="88"/>
    </row>
    <row r="203" spans="1:6" x14ac:dyDescent="0.25">
      <c r="F203" s="88"/>
    </row>
    <row r="204" spans="1:6" x14ac:dyDescent="0.25">
      <c r="A204" s="88" t="str">
        <f>'Módulo 2 - Sectore 7'!A1:G1</f>
        <v>Módulo 2 — Sector 7</v>
      </c>
      <c r="B204" s="88" t="str">
        <f>A204 &amp; " - Resultados globales"</f>
        <v>Módulo 2 — Sector 7 - Resultados globales</v>
      </c>
      <c r="C204" s="88" t="str">
        <f>A204 &amp; " - Resultados detallados"</f>
        <v>Módulo 2 — Sector 7 - Resultados detallados</v>
      </c>
      <c r="F204" s="88"/>
    </row>
    <row r="205" spans="1:6" x14ac:dyDescent="0.25">
      <c r="A205" s="88" t="str">
        <f>'Módulo 2 - Sectore 7'!A2:G2</f>
        <v xml:space="preserve">Parte 1 — Evaluación a nivel de sector/ministerio </v>
      </c>
      <c r="F205" s="88"/>
    </row>
    <row r="206" spans="1:6" x14ac:dyDescent="0.25">
      <c r="A206" s="88" t="str">
        <f>'Módulo 2 - Sectore 7'!A3:G3</f>
        <v xml:space="preserve">Tema 1: Marco jurídico, institucional y estratégico a nivel del sector (tanto el INE como el Ministerio del Sector) </v>
      </c>
      <c r="F206" s="88"/>
    </row>
    <row r="207" spans="1:6" x14ac:dyDescent="0.25">
      <c r="A207" s="88" t="str">
        <f>A206</f>
        <v xml:space="preserve">Tema 1: Marco jurídico, institucional y estratégico a nivel del sector (tanto el INE como el Ministerio del Sector) </v>
      </c>
      <c r="B207" s="88">
        <f>SUM(B208:B209)</f>
        <v>0</v>
      </c>
      <c r="C207" s="88">
        <f>SUM(C208:C209)</f>
        <v>0</v>
      </c>
      <c r="D207" s="88">
        <f>SUM(D208:D209)</f>
        <v>0</v>
      </c>
      <c r="E207" s="88">
        <f>SUM(E208:E209)</f>
        <v>8</v>
      </c>
      <c r="F207" s="88"/>
    </row>
    <row r="208" spans="1:6" x14ac:dyDescent="0.25">
      <c r="A208" s="88" t="str">
        <f>'Módulo 2 - Sectore 7'!A4:G4</f>
        <v xml:space="preserve">Q 1: Marco jurídico e institucional de apoyo a la elaboración de estadísticas sectoriales </v>
      </c>
      <c r="B208" s="88">
        <f>COUNTIF('Módulo 2 - Sectore 7'!J6:J9,1)</f>
        <v>0</v>
      </c>
      <c r="C208" s="88">
        <f>COUNTIF('Módulo 2 - Sectore 7'!J6:J9,2)</f>
        <v>0</v>
      </c>
      <c r="D208" s="88">
        <f>COUNTIF('Módulo 2 - Sectore 7'!J6:J9,3)</f>
        <v>0</v>
      </c>
      <c r="E208" s="88">
        <f>COUNTIF('Módulo 2 - Sectore 7'!J6:J9,4)</f>
        <v>4</v>
      </c>
      <c r="F208" s="88"/>
    </row>
    <row r="209" spans="1:6" x14ac:dyDescent="0.25">
      <c r="A209" s="88" t="str">
        <f>'Módulo 2 - Sectore 7'!A10:G10</f>
        <v>Q 2: Integración y coherencia con el marco estratégico (ENDE, documentos estratégicos y políticos)</v>
      </c>
      <c r="B209" s="88">
        <f>COUNTIF('Módulo 2 - Sectore 7'!J12:J15,1)</f>
        <v>0</v>
      </c>
      <c r="C209" s="88">
        <f>COUNTIF('Módulo 2 - Sectore 7'!J12:J15,2)</f>
        <v>0</v>
      </c>
      <c r="D209" s="88">
        <f>COUNTIF('Módulo 2 - Sectore 7'!J12:J15,3)</f>
        <v>0</v>
      </c>
      <c r="E209" s="88">
        <f>COUNTIF('Módulo 2 - Sectore 7'!J12:J15,4)</f>
        <v>4</v>
      </c>
      <c r="F209" s="88"/>
    </row>
    <row r="210" spans="1:6" x14ac:dyDescent="0.25">
      <c r="A210" s="88" t="str">
        <f>'Módulo 2 - Sectore 7'!A17:G17</f>
        <v xml:space="preserve">Tema 2: Adecuación de los recursos a nivel sectorial (tanto el INE como el Ministerio) </v>
      </c>
      <c r="F210" s="88"/>
    </row>
    <row r="211" spans="1:6" x14ac:dyDescent="0.25">
      <c r="A211" s="88" t="str">
        <f>A210</f>
        <v xml:space="preserve">Tema 2: Adecuación de los recursos a nivel sectorial (tanto el INE como el Ministerio) </v>
      </c>
      <c r="B211" s="88">
        <f>SUM(B212:B214)</f>
        <v>0</v>
      </c>
      <c r="C211" s="88">
        <f>SUM(C212:C214)</f>
        <v>0</v>
      </c>
      <c r="D211" s="88">
        <f>SUM(D212:D214)</f>
        <v>0</v>
      </c>
      <c r="E211" s="88">
        <f>SUM(E212:E214)</f>
        <v>5</v>
      </c>
      <c r="F211" s="88"/>
    </row>
    <row r="212" spans="1:6" x14ac:dyDescent="0.25">
      <c r="A212" s="88" t="str">
        <f>'Módulo 2 - Sectore 7'!A18:G18</f>
        <v xml:space="preserve">Q 1: Personal </v>
      </c>
      <c r="B212" s="88">
        <f>COUNTIF('Módulo 2 - Sectore 7'!J20:J21,1)</f>
        <v>0</v>
      </c>
      <c r="C212" s="88">
        <f>COUNTIF('Módulo 2 - Sectore 7'!J20:J21,2)</f>
        <v>0</v>
      </c>
      <c r="D212" s="88">
        <f>COUNTIF('Módulo 2 - Sectore 7'!J20:J21,3)</f>
        <v>0</v>
      </c>
      <c r="E212" s="88">
        <f>COUNTIF('Módulo 2 - Sectore 7'!J20:J21,4)</f>
        <v>2</v>
      </c>
      <c r="F212" s="88"/>
    </row>
    <row r="213" spans="1:6" x14ac:dyDescent="0.25">
      <c r="A213" s="88" t="str">
        <f>'Módulo 2 - Sectore 7'!A22:G22</f>
        <v>Q 2: Equipos e infraestructuras</v>
      </c>
      <c r="B213" s="88">
        <f>COUNTIF('Módulo 2 - Sectore 7'!J24:J25,1)</f>
        <v>0</v>
      </c>
      <c r="C213" s="88">
        <f>COUNTIF('Módulo 2 - Sectore 7'!J24:J25,2)</f>
        <v>0</v>
      </c>
      <c r="D213" s="88">
        <f>COUNTIF('Módulo 2 - Sectore 7'!J24:J25,3)</f>
        <v>0</v>
      </c>
      <c r="E213" s="88">
        <f>COUNTIF('Módulo 2 - Sectore 7'!J24:J25,4)</f>
        <v>2</v>
      </c>
      <c r="F213" s="88"/>
    </row>
    <row r="214" spans="1:6" x14ac:dyDescent="0.25">
      <c r="A214" s="88" t="str">
        <f>'Módulo 2 - Sectore 7'!A26:G26</f>
        <v>Q 3: Financiación</v>
      </c>
      <c r="B214" s="88">
        <f>COUNTIF('Módulo 2 - Sectore 7'!J28:J29,1)</f>
        <v>0</v>
      </c>
      <c r="C214" s="88">
        <f>COUNTIF('Módulo 2 - Sectore 7'!J28:J29,2)</f>
        <v>0</v>
      </c>
      <c r="D214" s="88">
        <f>COUNTIF('Módulo 2 - Sectore 7'!J28:J29,3)</f>
        <v>0</v>
      </c>
      <c r="E214" s="88">
        <f>COUNTIF('Módulo 2 - Sectore 7'!J28:J29,4)</f>
        <v>1</v>
      </c>
      <c r="F214" s="88"/>
    </row>
    <row r="215" spans="1:6" x14ac:dyDescent="0.25">
      <c r="A215" s="88" t="str">
        <f>'Módulo 2 - Sectore 7'!A31:G31</f>
        <v xml:space="preserve">Tema 3: Factores determinantes de la calidad de los datos a nivel sectorial </v>
      </c>
      <c r="F215" s="88"/>
    </row>
    <row r="216" spans="1:6" x14ac:dyDescent="0.25">
      <c r="A216" s="88" t="str">
        <f>A215</f>
        <v xml:space="preserve">Tema 3: Factores determinantes de la calidad de los datos a nivel sectorial </v>
      </c>
      <c r="B216" s="88">
        <f>SUM(B217:B220)</f>
        <v>0</v>
      </c>
      <c r="C216" s="88">
        <f>SUM(C217:C220)</f>
        <v>0</v>
      </c>
      <c r="D216" s="88">
        <f>SUM(D217:D220)</f>
        <v>0</v>
      </c>
      <c r="E216" s="88">
        <f>SUM(E217:E220)</f>
        <v>16</v>
      </c>
      <c r="F216" s="88"/>
    </row>
    <row r="217" spans="1:6" x14ac:dyDescent="0.25">
      <c r="A217" s="88" t="str">
        <f>'Módulo 2 - Sectore 7'!A32:G32</f>
        <v>Q 1: Compromiso de calidad</v>
      </c>
      <c r="B217" s="88">
        <f>COUNTIF('Módulo 2 - Sectore 7'!J34:J36,1)</f>
        <v>0</v>
      </c>
      <c r="C217" s="88">
        <f>COUNTIF('Módulo 2 - Sectore 7'!J34:J36,2)</f>
        <v>0</v>
      </c>
      <c r="D217" s="88">
        <f>COUNTIF('Módulo 2 - Sectore 7'!J34:J36,3)</f>
        <v>0</v>
      </c>
      <c r="E217" s="88">
        <f>COUNTIF('Módulo 2 - Sectore 7'!J34:J36,4)</f>
        <v>3</v>
      </c>
      <c r="F217" s="88"/>
    </row>
    <row r="218" spans="1:6" x14ac:dyDescent="0.25">
      <c r="A218" s="88" t="str">
        <f>'Módulo 2 - Sectore 7'!A37:G37</f>
        <v>Q 2: Imparcialidad y objetividad</v>
      </c>
      <c r="B218" s="88">
        <f>COUNTIF('Módulo 2 - Sectore 7'!J39:J42,1)</f>
        <v>0</v>
      </c>
      <c r="C218" s="88">
        <f>COUNTIF('Módulo 2 - Sectore 7'!J39:J42,2)</f>
        <v>0</v>
      </c>
      <c r="D218" s="88">
        <f>COUNTIF('Módulo 2 - Sectore 7'!J39:J42,3)</f>
        <v>0</v>
      </c>
      <c r="E218" s="88">
        <f>COUNTIF('Módulo 2 - Sectore 7'!J39:J42,4)</f>
        <v>3</v>
      </c>
      <c r="F218" s="88"/>
    </row>
    <row r="219" spans="1:6" x14ac:dyDescent="0.25">
      <c r="A219" s="88" t="str">
        <f>'Módulo 2 - Sectore 7'!A43:G43</f>
        <v>Q 3: Metodología y procedimientos estadísticos adecuados</v>
      </c>
      <c r="B219" s="88">
        <f>COUNTIF('Módulo 2 - Sectore 7'!J45:J48,1)</f>
        <v>0</v>
      </c>
      <c r="C219" s="88">
        <f>COUNTIF('Módulo 2 - Sectore 7'!J45:J48,2)</f>
        <v>0</v>
      </c>
      <c r="D219" s="88">
        <f>COUNTIF('Módulo 2 - Sectore 7'!J45:J48,3)</f>
        <v>0</v>
      </c>
      <c r="E219" s="88">
        <f>COUNTIF('Módulo 2 - Sectore 7'!J45:J48,4)</f>
        <v>4</v>
      </c>
      <c r="F219" s="88"/>
    </row>
    <row r="220" spans="1:6" x14ac:dyDescent="0.25">
      <c r="A220" s="88" t="str">
        <f>'Módulo 2 - Sectore 7'!A49:G49</f>
        <v>Q 4:  Exactitud y fiabilidad</v>
      </c>
      <c r="B220" s="88">
        <f>COUNTIF('Módulo 2 - Sectore 7'!J51:J56,1)</f>
        <v>0</v>
      </c>
      <c r="C220" s="88">
        <f>COUNTIF('Módulo 2 - Sectore 7'!J51:J56,2)</f>
        <v>0</v>
      </c>
      <c r="D220" s="88">
        <f>COUNTIF('Módulo 2 - Sectore 7'!J51:J56,3)</f>
        <v>0</v>
      </c>
      <c r="E220" s="88">
        <f>COUNTIF('Módulo 2 - Sectore 7'!J51:J56,4)</f>
        <v>6</v>
      </c>
      <c r="F220" s="88"/>
    </row>
    <row r="221" spans="1:6" x14ac:dyDescent="0.25">
      <c r="A221" s="88" t="str">
        <f>'Módulo 2 - Sectore 7'!A58:G58</f>
        <v xml:space="preserve">Tema 4: Relaciones con los usuarios a nivel sectorial </v>
      </c>
      <c r="F221" s="88"/>
    </row>
    <row r="222" spans="1:6" x14ac:dyDescent="0.25">
      <c r="A222" s="88" t="str">
        <f>A221</f>
        <v xml:space="preserve">Tema 4: Relaciones con los usuarios a nivel sectorial </v>
      </c>
      <c r="B222" s="88">
        <f>SUM(B223:B225)</f>
        <v>0</v>
      </c>
      <c r="C222" s="88">
        <f>SUM(C223:C225)</f>
        <v>0</v>
      </c>
      <c r="D222" s="88">
        <f>SUM(D223:D225)</f>
        <v>0</v>
      </c>
      <c r="E222" s="88">
        <f>SUM(E223:E225)</f>
        <v>7</v>
      </c>
      <c r="F222" s="88"/>
    </row>
    <row r="223" spans="1:6" x14ac:dyDescent="0.25">
      <c r="A223" s="88" t="str">
        <f>'Módulo 2 - Sectore 7'!A59:G59</f>
        <v>Q 1:  Pertinencia</v>
      </c>
      <c r="B223" s="88">
        <f>COUNTIF('Módulo 2 - Sectore 7'!J61:J63,1)</f>
        <v>0</v>
      </c>
      <c r="C223" s="88">
        <f>COUNTIF('Módulo 2 - Sectore 7'!J61:J63,2)</f>
        <v>0</v>
      </c>
      <c r="D223" s="88">
        <f>COUNTIF('Módulo 2 - Sectore 7'!J61:J63,3)</f>
        <v>0</v>
      </c>
      <c r="E223" s="88">
        <f>COUNTIF('Módulo 2 - Sectore 7'!J61:J63,4)</f>
        <v>3</v>
      </c>
      <c r="F223" s="88"/>
    </row>
    <row r="224" spans="1:6" x14ac:dyDescent="0.25">
      <c r="A224" s="88" t="str">
        <f>'Módulo 2 - Sectore 7'!A64:G64</f>
        <v>Q 2: Accesibilidad</v>
      </c>
      <c r="B224" s="88">
        <f>COUNTIF('Módulo 2 - Sectore 7'!J66:J72,1)</f>
        <v>0</v>
      </c>
      <c r="C224" s="88">
        <f>COUNTIF('Módulo 2 - Sectore 7'!J66:J72,2)</f>
        <v>0</v>
      </c>
      <c r="D224" s="88">
        <f>COUNTIF('Módulo 2 - Sectore 7'!J66:J72,3)</f>
        <v>0</v>
      </c>
      <c r="E224" s="88">
        <f>COUNTIF('Módulo 2 - Sectore 7'!J66:J72,4)</f>
        <v>2</v>
      </c>
      <c r="F224" s="88"/>
    </row>
    <row r="225" spans="1:6" x14ac:dyDescent="0.25">
      <c r="A225" s="88" t="str">
        <f>'Módulo 2 - Sectore 7'!A73:G73</f>
        <v>Q 3: Aptitud para el servicio</v>
      </c>
      <c r="B225" s="88">
        <f>COUNTIF('Módulo 2 - Sectore 7'!J75:J76,1)</f>
        <v>0</v>
      </c>
      <c r="C225" s="88">
        <f>COUNTIF('Módulo 2 - Sectore 7'!J75:J76,2)</f>
        <v>0</v>
      </c>
      <c r="D225" s="88">
        <f>COUNTIF('Módulo 2 - Sectore 7'!J75:J76,3)</f>
        <v>0</v>
      </c>
      <c r="E225" s="88">
        <f>COUNTIF('Módulo 2 - Sectore 7'!J75:J76,4)</f>
        <v>2</v>
      </c>
      <c r="F225" s="88"/>
    </row>
    <row r="226" spans="1:6" x14ac:dyDescent="0.25">
      <c r="A226" s="88" t="str">
        <f>'Módulo 2 - Sectore 7'!A78:G78</f>
        <v>Parte 2. Evaluación de la calidad — a nivel de los indicadores</v>
      </c>
      <c r="F226" s="88"/>
    </row>
    <row r="227" spans="1:6" x14ac:dyDescent="0.25">
      <c r="A227" s="88" t="str">
        <f>A226</f>
        <v>Parte 2. Evaluación de la calidad — a nivel de los indicadores</v>
      </c>
      <c r="B227" s="88">
        <f>SUM(B228:B230)</f>
        <v>0</v>
      </c>
      <c r="C227" s="88">
        <f t="shared" ref="C227:E227" si="13">SUM(C228:C230)</f>
        <v>0</v>
      </c>
      <c r="D227" s="88">
        <f t="shared" si="13"/>
        <v>0</v>
      </c>
      <c r="E227" s="88">
        <f t="shared" si="13"/>
        <v>21</v>
      </c>
      <c r="F227" s="88"/>
    </row>
    <row r="228" spans="1:6" x14ac:dyDescent="0.25">
      <c r="A228" s="88" t="str">
        <f>'Módulo 2 - Sectore 7'!A79:G79</f>
        <v>INDICADOR 1: (por definir)</v>
      </c>
      <c r="B228" s="88">
        <f>COUNTIF('Módulo 2 - Sectore 7'!J81:J87,1)</f>
        <v>0</v>
      </c>
      <c r="C228" s="88">
        <f>COUNTIF('Módulo 2 - Sectore 7'!J81:J87,2)</f>
        <v>0</v>
      </c>
      <c r="D228" s="88">
        <f>COUNTIF('Módulo 2 - Sectore 7'!J81:J87,3)</f>
        <v>0</v>
      </c>
      <c r="E228" s="88">
        <f>COUNTIF('Módulo 2 - Sectore 7'!J81:J87,4)</f>
        <v>7</v>
      </c>
      <c r="F228" s="88"/>
    </row>
    <row r="229" spans="1:6" x14ac:dyDescent="0.25">
      <c r="A229" s="88" t="str">
        <f>'Módulo 2 - Sectore 7'!A88:G88</f>
        <v>INDICADOR 2: (por definir)</v>
      </c>
      <c r="B229" s="88">
        <f>COUNTIF('Módulo 2 - Sectore 7'!J90:J96,1)</f>
        <v>0</v>
      </c>
      <c r="C229" s="88">
        <f>COUNTIF('Módulo 2 - Sectore 7'!J90:J96,2)</f>
        <v>0</v>
      </c>
      <c r="D229" s="88">
        <f>COUNTIF('Módulo 2 - Sectore 7'!J90:J96,3)</f>
        <v>0</v>
      </c>
      <c r="E229" s="88">
        <f>COUNTIF('Módulo 2 - Sectore 7'!J90:J96,4)</f>
        <v>7</v>
      </c>
      <c r="F229" s="88"/>
    </row>
    <row r="230" spans="1:6" x14ac:dyDescent="0.25">
      <c r="A230" s="88" t="str">
        <f>'Módulo 2 - Sectore 7'!A97:G97</f>
        <v>INDICADOR 3: (por definir)</v>
      </c>
      <c r="B230" s="88">
        <f>COUNTIF('Módulo 2 - Sectore 7'!J99:J105,1)</f>
        <v>0</v>
      </c>
      <c r="C230" s="88">
        <f>COUNTIF('Módulo 2 - Sectore 7'!J99:J105,2)</f>
        <v>0</v>
      </c>
      <c r="D230" s="88">
        <f>COUNTIF('Módulo 2 - Sectore 7'!J99:J105,3)</f>
        <v>0</v>
      </c>
      <c r="E230" s="88">
        <f>COUNTIF('Módulo 2 - Sectore 7'!J99:J105,4)</f>
        <v>7</v>
      </c>
      <c r="F230" s="88"/>
    </row>
    <row r="231" spans="1:6" x14ac:dyDescent="0.25">
      <c r="F231" s="88"/>
    </row>
    <row r="232" spans="1:6" x14ac:dyDescent="0.25">
      <c r="F232" s="88"/>
    </row>
    <row r="233" spans="1:6" x14ac:dyDescent="0.25">
      <c r="A233" s="88" t="str">
        <f>'Módulo 2 - Sectore 8'!A1:G1</f>
        <v>Módulo 2 — Sector 8</v>
      </c>
      <c r="B233" s="88" t="str">
        <f>A233 &amp; " - Resultados globales"</f>
        <v>Módulo 2 — Sector 8 - Resultados globales</v>
      </c>
      <c r="C233" s="88" t="str">
        <f>A233 &amp; " - Resultados detallados"</f>
        <v>Módulo 2 — Sector 8 - Resultados detallados</v>
      </c>
      <c r="F233" s="88"/>
    </row>
    <row r="234" spans="1:6" x14ac:dyDescent="0.25">
      <c r="A234" s="88" t="str">
        <f>'Módulo 2 - Sectore 8'!A2:G2</f>
        <v xml:space="preserve">Parte 1 — Evaluación a nivel de sector/ministerio </v>
      </c>
      <c r="F234" s="88"/>
    </row>
    <row r="235" spans="1:6" x14ac:dyDescent="0.25">
      <c r="A235" s="88" t="str">
        <f>'Módulo 2 - Sectore 8'!A3:G3</f>
        <v xml:space="preserve">Tema 1: Marco jurídico, institucional y estratégico a nivel del sector (tanto el INE como el Ministerio del Sector) </v>
      </c>
      <c r="F235" s="88"/>
    </row>
    <row r="236" spans="1:6" x14ac:dyDescent="0.25">
      <c r="A236" s="88" t="str">
        <f>A235</f>
        <v xml:space="preserve">Tema 1: Marco jurídico, institucional y estratégico a nivel del sector (tanto el INE como el Ministerio del Sector) </v>
      </c>
      <c r="B236" s="88">
        <f>SUM(B237:B238)</f>
        <v>0</v>
      </c>
      <c r="C236" s="88">
        <f>SUM(C237:C238)</f>
        <v>0</v>
      </c>
      <c r="D236" s="88">
        <f>SUM(D237:D238)</f>
        <v>0</v>
      </c>
      <c r="E236" s="88">
        <f>SUM(E237:E238)</f>
        <v>8</v>
      </c>
      <c r="F236" s="88"/>
    </row>
    <row r="237" spans="1:6" x14ac:dyDescent="0.25">
      <c r="A237" s="88" t="str">
        <f>'Módulo 2 - Sectore 8'!A4:G4</f>
        <v xml:space="preserve">Q 1: Marco jurídico e institucional de apoyo a la elaboración de estadísticas sectoriales </v>
      </c>
      <c r="B237" s="88">
        <f>COUNTIF('Módulo 2 - Sectore 8'!J6:J9,1)</f>
        <v>0</v>
      </c>
      <c r="C237" s="88">
        <f>COUNTIF('Módulo 2 - Sectore 8'!J6:J9,2)</f>
        <v>0</v>
      </c>
      <c r="D237" s="88">
        <f>COUNTIF('Módulo 2 - Sectore 8'!J6:J9,3)</f>
        <v>0</v>
      </c>
      <c r="E237" s="88">
        <f>COUNTIF('Módulo 2 - Sectore 8'!J6:J9,4)</f>
        <v>4</v>
      </c>
      <c r="F237" s="88"/>
    </row>
    <row r="238" spans="1:6" x14ac:dyDescent="0.25">
      <c r="A238" s="88" t="str">
        <f>'Módulo 2 - Sectore 8'!A10:G10</f>
        <v>Q 2: Integración y coherencia con el marco estratégico (ENDE, documentos estratégicos y políticos)</v>
      </c>
      <c r="B238" s="88">
        <f>COUNTIF('Módulo 2 - Sectore 8'!J12:J15,1)</f>
        <v>0</v>
      </c>
      <c r="C238" s="88">
        <f>COUNTIF('Módulo 2 - Sectore 8'!J12:J15,2)</f>
        <v>0</v>
      </c>
      <c r="D238" s="88">
        <f>COUNTIF('Módulo 2 - Sectore 8'!J12:J15,3)</f>
        <v>0</v>
      </c>
      <c r="E238" s="88">
        <f>COUNTIF('Módulo 2 - Sectore 8'!J12:J15,4)</f>
        <v>4</v>
      </c>
      <c r="F238" s="88"/>
    </row>
    <row r="239" spans="1:6" x14ac:dyDescent="0.25">
      <c r="A239" s="88" t="str">
        <f>'Módulo 2 - Sectore 8'!A17:G17</f>
        <v xml:space="preserve">Tema 2: Adecuación de los recursos a nivel sectorial (tanto el INE como el Ministerio) </v>
      </c>
      <c r="F239" s="88"/>
    </row>
    <row r="240" spans="1:6" x14ac:dyDescent="0.25">
      <c r="A240" s="88" t="str">
        <f>A239</f>
        <v xml:space="preserve">Tema 2: Adecuación de los recursos a nivel sectorial (tanto el INE como el Ministerio) </v>
      </c>
      <c r="B240" s="88">
        <f>SUM(B241:B243)</f>
        <v>0</v>
      </c>
      <c r="C240" s="88">
        <f>SUM(C241:C243)</f>
        <v>0</v>
      </c>
      <c r="D240" s="88">
        <f>SUM(D241:D243)</f>
        <v>0</v>
      </c>
      <c r="E240" s="88">
        <f>SUM(E241:E243)</f>
        <v>5</v>
      </c>
      <c r="F240" s="88"/>
    </row>
    <row r="241" spans="1:6" x14ac:dyDescent="0.25">
      <c r="A241" s="88" t="str">
        <f>'Módulo 2 - Sectore 8'!A18:G18</f>
        <v xml:space="preserve">Q 1: Personal </v>
      </c>
      <c r="B241" s="88">
        <f>COUNTIF('Módulo 2 - Sectore 8'!J20:J21,1)</f>
        <v>0</v>
      </c>
      <c r="C241" s="88">
        <f>COUNTIF('Módulo 2 - Sectore 8'!J20:J21,2)</f>
        <v>0</v>
      </c>
      <c r="D241" s="88">
        <f>COUNTIF('Módulo 2 - Sectore 8'!J20:J21,3)</f>
        <v>0</v>
      </c>
      <c r="E241" s="88">
        <f>COUNTIF('Módulo 2 - Sectore 8'!J20:J21,4)</f>
        <v>2</v>
      </c>
      <c r="F241" s="88"/>
    </row>
    <row r="242" spans="1:6" x14ac:dyDescent="0.25">
      <c r="A242" s="88" t="str">
        <f>'Módulo 2 - Sectore 8'!A22:G22</f>
        <v>Q 2: Equipos e infraestructuras</v>
      </c>
      <c r="B242" s="88">
        <f>COUNTIF('Módulo 2 - Sectore 8'!J24:J25,1)</f>
        <v>0</v>
      </c>
      <c r="C242" s="88">
        <f>COUNTIF('Módulo 2 - Sectore 8'!J24:J25,2)</f>
        <v>0</v>
      </c>
      <c r="D242" s="88">
        <f>COUNTIF('Módulo 2 - Sectore 8'!J24:J25,3)</f>
        <v>0</v>
      </c>
      <c r="E242" s="88">
        <f>COUNTIF('Módulo 2 - Sectore 8'!J24:J25,4)</f>
        <v>2</v>
      </c>
      <c r="F242" s="88"/>
    </row>
    <row r="243" spans="1:6" x14ac:dyDescent="0.25">
      <c r="A243" s="88" t="str">
        <f>'Módulo 2 - Sectore 8'!A26:G26</f>
        <v>Q 3: Financiación</v>
      </c>
      <c r="B243" s="88">
        <f>COUNTIF('Módulo 2 - Sectore 8'!J28:J29,1)</f>
        <v>0</v>
      </c>
      <c r="C243" s="88">
        <f>COUNTIF('Módulo 2 - Sectore 8'!J28:J29,2)</f>
        <v>0</v>
      </c>
      <c r="D243" s="88">
        <f>COUNTIF('Módulo 2 - Sectore 8'!J28:J29,3)</f>
        <v>0</v>
      </c>
      <c r="E243" s="88">
        <f>COUNTIF('Módulo 2 - Sectore 8'!J28:J29,4)</f>
        <v>1</v>
      </c>
      <c r="F243" s="88"/>
    </row>
    <row r="244" spans="1:6" x14ac:dyDescent="0.25">
      <c r="A244" s="88" t="str">
        <f>'Módulo 2 - Sectore 8'!A31:G31</f>
        <v xml:space="preserve">Tema 3: Factores determinantes de la calidad de los datos a nivel sectorial </v>
      </c>
      <c r="F244" s="88"/>
    </row>
    <row r="245" spans="1:6" x14ac:dyDescent="0.25">
      <c r="A245" s="88" t="str">
        <f>A244</f>
        <v xml:space="preserve">Tema 3: Factores determinantes de la calidad de los datos a nivel sectorial </v>
      </c>
      <c r="B245" s="88">
        <f>SUM(B246:B249)</f>
        <v>0</v>
      </c>
      <c r="C245" s="88">
        <f>SUM(C246:C249)</f>
        <v>0</v>
      </c>
      <c r="D245" s="88">
        <f>SUM(D246:D249)</f>
        <v>0</v>
      </c>
      <c r="E245" s="88">
        <f>SUM(E246:E249)</f>
        <v>16</v>
      </c>
      <c r="F245" s="88"/>
    </row>
    <row r="246" spans="1:6" x14ac:dyDescent="0.25">
      <c r="A246" s="88" t="str">
        <f>'Módulo 2 - Sectore 8'!A32:G32</f>
        <v>Q 1: Compromiso de calidad</v>
      </c>
      <c r="B246" s="88">
        <f>COUNTIF('Módulo 2 - Sectore 8'!J34:J36,1)</f>
        <v>0</v>
      </c>
      <c r="C246" s="88">
        <f>COUNTIF('Módulo 2 - Sectore 8'!J34:J36,2)</f>
        <v>0</v>
      </c>
      <c r="D246" s="88">
        <f>COUNTIF('Módulo 2 - Sectore 8'!J34:J36,3)</f>
        <v>0</v>
      </c>
      <c r="E246" s="88">
        <f>COUNTIF('Módulo 2 - Sectore 8'!J34:J36,4)</f>
        <v>3</v>
      </c>
      <c r="F246" s="88"/>
    </row>
    <row r="247" spans="1:6" x14ac:dyDescent="0.25">
      <c r="A247" s="88" t="str">
        <f>'Módulo 2 - Sectore 8'!A37:G37</f>
        <v>Q 2: Imparcialidad y objetividad</v>
      </c>
      <c r="B247" s="88">
        <f>COUNTIF('Módulo 2 - Sectore 8'!J39:J42,1)</f>
        <v>0</v>
      </c>
      <c r="C247" s="88">
        <f>COUNTIF('Módulo 2 - Sectore 8'!J39:J42,2)</f>
        <v>0</v>
      </c>
      <c r="D247" s="88">
        <f>COUNTIF('Módulo 2 - Sectore 8'!J39:J42,3)</f>
        <v>0</v>
      </c>
      <c r="E247" s="88">
        <f>COUNTIF('Módulo 2 - Sectore 8'!J39:J42,4)</f>
        <v>3</v>
      </c>
      <c r="F247" s="88"/>
    </row>
    <row r="248" spans="1:6" x14ac:dyDescent="0.25">
      <c r="A248" s="88" t="str">
        <f>'Módulo 2 - Sectore 8'!A43:G43</f>
        <v>Q 3: Metodología y procedimientos estadísticos adecuados</v>
      </c>
      <c r="B248" s="88">
        <f>COUNTIF('Módulo 2 - Sectore 8'!J45:J48,1)</f>
        <v>0</v>
      </c>
      <c r="C248" s="88">
        <f>COUNTIF('Módulo 2 - Sectore 8'!J45:J48,2)</f>
        <v>0</v>
      </c>
      <c r="D248" s="88">
        <f>COUNTIF('Módulo 2 - Sectore 8'!J45:J48,3)</f>
        <v>0</v>
      </c>
      <c r="E248" s="88">
        <f>COUNTIF('Módulo 2 - Sectore 8'!J45:J48,4)</f>
        <v>4</v>
      </c>
      <c r="F248" s="88"/>
    </row>
    <row r="249" spans="1:6" x14ac:dyDescent="0.25">
      <c r="A249" s="88" t="str">
        <f>'Módulo 2 - Sectore 8'!A49:G49</f>
        <v>Q 4:  Exactitud y fiabilidad</v>
      </c>
      <c r="B249" s="88">
        <f>COUNTIF('Módulo 2 - Sectore 8'!J51:J56,1)</f>
        <v>0</v>
      </c>
      <c r="C249" s="88">
        <f>COUNTIF('Módulo 2 - Sectore 8'!J51:J56,2)</f>
        <v>0</v>
      </c>
      <c r="D249" s="88">
        <f>COUNTIF('Módulo 2 - Sectore 8'!J51:J56,3)</f>
        <v>0</v>
      </c>
      <c r="E249" s="88">
        <f>COUNTIF('Módulo 2 - Sectore 8'!J51:J56,4)</f>
        <v>6</v>
      </c>
      <c r="F249" s="88"/>
    </row>
    <row r="250" spans="1:6" x14ac:dyDescent="0.25">
      <c r="A250" s="88" t="str">
        <f>'Módulo 2 - Sectore 8'!A58:G58</f>
        <v xml:space="preserve">Tema 4: Relaciones con los usuarios a nivel sectorial </v>
      </c>
      <c r="F250" s="88"/>
    </row>
    <row r="251" spans="1:6" x14ac:dyDescent="0.25">
      <c r="A251" s="88" t="str">
        <f>A250</f>
        <v xml:space="preserve">Tema 4: Relaciones con los usuarios a nivel sectorial </v>
      </c>
      <c r="B251" s="88">
        <f>SUM(B252:B254)</f>
        <v>0</v>
      </c>
      <c r="C251" s="88">
        <f>SUM(C252:C254)</f>
        <v>0</v>
      </c>
      <c r="D251" s="88">
        <f>SUM(D252:D254)</f>
        <v>0</v>
      </c>
      <c r="E251" s="88">
        <f>SUM(E252:E254)</f>
        <v>7</v>
      </c>
      <c r="F251" s="88"/>
    </row>
    <row r="252" spans="1:6" x14ac:dyDescent="0.25">
      <c r="A252" s="88" t="str">
        <f>'Módulo 2 - Sectore 8'!A59:G59</f>
        <v>Q 1:  Pertinencia</v>
      </c>
      <c r="B252" s="88">
        <f>COUNTIF('Módulo 2 - Sectore 8'!J61:J63,1)</f>
        <v>0</v>
      </c>
      <c r="C252" s="88">
        <f>COUNTIF('Módulo 2 - Sectore 8'!J61:J63,2)</f>
        <v>0</v>
      </c>
      <c r="D252" s="88">
        <f>COUNTIF('Módulo 2 - Sectore 8'!J61:J63,3)</f>
        <v>0</v>
      </c>
      <c r="E252" s="88">
        <f>COUNTIF('Módulo 2 - Sectore 8'!J61:J63,4)</f>
        <v>3</v>
      </c>
      <c r="F252" s="88"/>
    </row>
    <row r="253" spans="1:6" x14ac:dyDescent="0.25">
      <c r="A253" s="88" t="str">
        <f>'Módulo 2 - Sectore 8'!A64:G64</f>
        <v>Q 2: Accesibilidad</v>
      </c>
      <c r="B253" s="88">
        <f>COUNTIF('Módulo 2 - Sectore 8'!J66:J72,1)</f>
        <v>0</v>
      </c>
      <c r="C253" s="88">
        <f>COUNTIF('Módulo 2 - Sectore 8'!J66:J72,2)</f>
        <v>0</v>
      </c>
      <c r="D253" s="88">
        <f>COUNTIF('Módulo 2 - Sectore 8'!J66:J72,3)</f>
        <v>0</v>
      </c>
      <c r="E253" s="88">
        <f>COUNTIF('Módulo 2 - Sectore 8'!J66:J72,4)</f>
        <v>2</v>
      </c>
      <c r="F253" s="88"/>
    </row>
    <row r="254" spans="1:6" x14ac:dyDescent="0.25">
      <c r="A254" s="88" t="str">
        <f>'Módulo 2 - Sectore 8'!A73:G73</f>
        <v>Q 3: Aptitud para el servicio</v>
      </c>
      <c r="B254" s="88">
        <f>COUNTIF('Módulo 2 - Sectore 8'!J75:J76,1)</f>
        <v>0</v>
      </c>
      <c r="C254" s="88">
        <f>COUNTIF('Módulo 2 - Sectore 8'!J75:J76,2)</f>
        <v>0</v>
      </c>
      <c r="D254" s="88">
        <f>COUNTIF('Módulo 2 - Sectore 8'!J75:J76,3)</f>
        <v>0</v>
      </c>
      <c r="E254" s="88">
        <f>COUNTIF('Módulo 2 - Sectore 8'!J75:J76,4)</f>
        <v>2</v>
      </c>
      <c r="F254" s="88"/>
    </row>
    <row r="255" spans="1:6" x14ac:dyDescent="0.25">
      <c r="A255" s="88" t="str">
        <f>'Módulo 2 - Sectore 8'!A78:G78</f>
        <v>Parte 2. Evaluación de la calidad — a nivel de los indicadores</v>
      </c>
      <c r="F255" s="88"/>
    </row>
    <row r="256" spans="1:6" x14ac:dyDescent="0.25">
      <c r="A256" s="88" t="str">
        <f>A255</f>
        <v>Parte 2. Evaluación de la calidad — a nivel de los indicadores</v>
      </c>
      <c r="B256" s="88">
        <f>SUM(B257:B259)</f>
        <v>0</v>
      </c>
      <c r="C256" s="88">
        <f t="shared" ref="C256:E256" si="14">SUM(C257:C259)</f>
        <v>0</v>
      </c>
      <c r="D256" s="88">
        <f t="shared" si="14"/>
        <v>0</v>
      </c>
      <c r="E256" s="88">
        <f t="shared" si="14"/>
        <v>21</v>
      </c>
      <c r="F256" s="88"/>
    </row>
    <row r="257" spans="1:6" x14ac:dyDescent="0.25">
      <c r="A257" s="88" t="str">
        <f>'Módulo 2 - Sectore 8'!A79:G79</f>
        <v>INDICADOR 1: (por definir)</v>
      </c>
      <c r="B257" s="88">
        <f>COUNTIF('Módulo 2 - Sectore 8'!J81:J87,1)</f>
        <v>0</v>
      </c>
      <c r="C257" s="88">
        <f>COUNTIF('Módulo 2 - Sectore 8'!J81:J87,2)</f>
        <v>0</v>
      </c>
      <c r="D257" s="88">
        <f>COUNTIF('Módulo 2 - Sectore 8'!J81:J87,3)</f>
        <v>0</v>
      </c>
      <c r="E257" s="88">
        <f>COUNTIF('Módulo 2 - Sectore 8'!J81:J87,4)</f>
        <v>7</v>
      </c>
      <c r="F257" s="88"/>
    </row>
    <row r="258" spans="1:6" x14ac:dyDescent="0.25">
      <c r="A258" s="88" t="str">
        <f>'Módulo 2 - Sectore 8'!A88:G88</f>
        <v>INDICADOR 2: (por definir)</v>
      </c>
      <c r="B258" s="88">
        <f>COUNTIF('Módulo 2 - Sectore 8'!J90:J96,1)</f>
        <v>0</v>
      </c>
      <c r="C258" s="88">
        <f>COUNTIF('Módulo 2 - Sectore 8'!J90:J96,2)</f>
        <v>0</v>
      </c>
      <c r="D258" s="88">
        <f>COUNTIF('Módulo 2 - Sectore 8'!J90:J96,3)</f>
        <v>0</v>
      </c>
      <c r="E258" s="88">
        <f>COUNTIF('Módulo 2 - Sectore 8'!J90:J96,4)</f>
        <v>7</v>
      </c>
      <c r="F258" s="88"/>
    </row>
    <row r="259" spans="1:6" x14ac:dyDescent="0.25">
      <c r="A259" s="88" t="str">
        <f>'Módulo 2 - Sectore 8'!A97:G97</f>
        <v>INDICADOR 3: (por definir)</v>
      </c>
      <c r="B259" s="88">
        <f>COUNTIF('Módulo 2 - Sectore 8'!J99:J105,1)</f>
        <v>0</v>
      </c>
      <c r="C259" s="88">
        <f>COUNTIF('Módulo 2 - Sectore 8'!J99:J105,2)</f>
        <v>0</v>
      </c>
      <c r="D259" s="88">
        <f>COUNTIF('Módulo 2 - Sectore 8'!J99:J105,3)</f>
        <v>0</v>
      </c>
      <c r="E259" s="88">
        <f>COUNTIF('Módulo 2 - Sectore 8'!J99:J105,4)</f>
        <v>7</v>
      </c>
      <c r="F259" s="88"/>
    </row>
    <row r="260" spans="1:6" x14ac:dyDescent="0.25">
      <c r="F260" s="88"/>
    </row>
    <row r="261" spans="1:6" x14ac:dyDescent="0.25">
      <c r="F261" s="88"/>
    </row>
    <row r="262" spans="1:6" x14ac:dyDescent="0.25">
      <c r="A262" s="88" t="str">
        <f>'Módulo 2 - Sectore 9'!A1:G1</f>
        <v>Módulo 2 — Sector 9</v>
      </c>
      <c r="B262" s="88" t="str">
        <f>A262 &amp; " - Resultados globales"</f>
        <v>Módulo 2 — Sector 9 - Resultados globales</v>
      </c>
      <c r="C262" s="88" t="str">
        <f>A262 &amp; " - Resultados detallados"</f>
        <v>Módulo 2 — Sector 9 - Resultados detallados</v>
      </c>
      <c r="F262" s="88"/>
    </row>
    <row r="263" spans="1:6" x14ac:dyDescent="0.25">
      <c r="A263" s="88" t="str">
        <f>'Módulo 2 - Sectore 9'!A2:G2</f>
        <v xml:space="preserve">Parte 1 — Evaluación a nivel de sector/ministerio </v>
      </c>
      <c r="F263" s="88"/>
    </row>
    <row r="264" spans="1:6" x14ac:dyDescent="0.25">
      <c r="A264" s="88" t="str">
        <f>'Módulo 2 - Sectore 9'!A3:G3</f>
        <v xml:space="preserve">Tema 1: Marco jurídico, institucional y estratégico a nivel del sector (tanto el INE como el Ministerio del Sector) </v>
      </c>
      <c r="F264" s="88"/>
    </row>
    <row r="265" spans="1:6" x14ac:dyDescent="0.25">
      <c r="A265" s="88" t="str">
        <f>A264</f>
        <v xml:space="preserve">Tema 1: Marco jurídico, institucional y estratégico a nivel del sector (tanto el INE como el Ministerio del Sector) </v>
      </c>
      <c r="B265" s="88">
        <f>SUM(B266:B267)</f>
        <v>0</v>
      </c>
      <c r="C265" s="88">
        <f>SUM(C266:C267)</f>
        <v>0</v>
      </c>
      <c r="D265" s="88">
        <f>SUM(D266:D267)</f>
        <v>0</v>
      </c>
      <c r="E265" s="88">
        <f>SUM(E266:E267)</f>
        <v>8</v>
      </c>
      <c r="F265" s="88"/>
    </row>
    <row r="266" spans="1:6" x14ac:dyDescent="0.25">
      <c r="A266" s="88" t="str">
        <f>'Módulo 2 - Sectore 9'!A4:G4</f>
        <v xml:space="preserve">Q 1: Marco jurídico e institucional de apoyo a la elaboración de estadísticas sectoriales </v>
      </c>
      <c r="B266" s="88">
        <f>COUNTIF('Módulo 2 - Sectore 9'!J6:J9,1)</f>
        <v>0</v>
      </c>
      <c r="C266" s="88">
        <f>COUNTIF('Módulo 2 - Sectore 9'!J6:J9,2)</f>
        <v>0</v>
      </c>
      <c r="D266" s="88">
        <f>COUNTIF('Módulo 2 - Sectore 9'!J6:J9,3)</f>
        <v>0</v>
      </c>
      <c r="E266" s="88">
        <f>COUNTIF('Módulo 2 - Sectore 9'!J6:J9,4)</f>
        <v>4</v>
      </c>
      <c r="F266" s="88"/>
    </row>
    <row r="267" spans="1:6" x14ac:dyDescent="0.25">
      <c r="A267" s="88" t="str">
        <f>'Módulo 2 - Sectore 9'!A10:G10</f>
        <v>Q 2: Integración y coherencia con el marco estratégico (ENDE, documentos estratégicos y políticos)</v>
      </c>
      <c r="B267" s="88">
        <f>COUNTIF('Módulo 2 - Sectore 9'!J12:J15,1)</f>
        <v>0</v>
      </c>
      <c r="C267" s="88">
        <f>COUNTIF('Módulo 2 - Sectore 9'!J12:J15,2)</f>
        <v>0</v>
      </c>
      <c r="D267" s="88">
        <f>COUNTIF('Módulo 2 - Sectore 9'!J12:J15,3)</f>
        <v>0</v>
      </c>
      <c r="E267" s="88">
        <f>COUNTIF('Módulo 2 - Sectore 9'!J12:J15,4)</f>
        <v>4</v>
      </c>
      <c r="F267" s="88"/>
    </row>
    <row r="268" spans="1:6" x14ac:dyDescent="0.25">
      <c r="A268" s="88" t="str">
        <f>'Módulo 2 - Sectore 9'!A17:G17</f>
        <v xml:space="preserve">Tema 2: Adecuación de los recursos a nivel sectorial (tanto el INE como el Ministerio) </v>
      </c>
      <c r="F268" s="88"/>
    </row>
    <row r="269" spans="1:6" x14ac:dyDescent="0.25">
      <c r="A269" s="88" t="str">
        <f>A268</f>
        <v xml:space="preserve">Tema 2: Adecuación de los recursos a nivel sectorial (tanto el INE como el Ministerio) </v>
      </c>
      <c r="B269" s="88">
        <f>SUM(B270:B272)</f>
        <v>0</v>
      </c>
      <c r="C269" s="88">
        <f>SUM(C270:C272)</f>
        <v>0</v>
      </c>
      <c r="D269" s="88">
        <f>SUM(D270:D272)</f>
        <v>0</v>
      </c>
      <c r="E269" s="88">
        <f>SUM(E270:E272)</f>
        <v>5</v>
      </c>
      <c r="F269" s="88"/>
    </row>
    <row r="270" spans="1:6" x14ac:dyDescent="0.25">
      <c r="A270" s="88" t="str">
        <f>'Módulo 2 - Sectore 9'!A18:G18</f>
        <v xml:space="preserve">Q 1: Personal </v>
      </c>
      <c r="B270" s="88">
        <f>COUNTIF('Módulo 2 - Sectore 9'!J20:J21,1)</f>
        <v>0</v>
      </c>
      <c r="C270" s="88">
        <f>COUNTIF('Módulo 2 - Sectore 9'!J20:J21,2)</f>
        <v>0</v>
      </c>
      <c r="D270" s="88">
        <f>COUNTIF('Módulo 2 - Sectore 9'!J20:J21,3)</f>
        <v>0</v>
      </c>
      <c r="E270" s="88">
        <f>COUNTIF('Módulo 2 - Sectore 9'!J20:J21,4)</f>
        <v>2</v>
      </c>
      <c r="F270" s="88"/>
    </row>
    <row r="271" spans="1:6" x14ac:dyDescent="0.25">
      <c r="A271" s="88" t="str">
        <f>'Módulo 2 - Sectore 9'!A22:G22</f>
        <v>Q 2: Equipos e infraestructuras</v>
      </c>
      <c r="B271" s="88">
        <f>COUNTIF('Módulo 2 - Sectore 9'!J24:J25,1)</f>
        <v>0</v>
      </c>
      <c r="C271" s="88">
        <f>COUNTIF('Módulo 2 - Sectore 9'!J24:J25,2)</f>
        <v>0</v>
      </c>
      <c r="D271" s="88">
        <f>COUNTIF('Módulo 2 - Sectore 9'!J24:J25,3)</f>
        <v>0</v>
      </c>
      <c r="E271" s="88">
        <f>COUNTIF('Módulo 2 - Sectore 9'!J24:J25,4)</f>
        <v>2</v>
      </c>
      <c r="F271" s="88"/>
    </row>
    <row r="272" spans="1:6" x14ac:dyDescent="0.25">
      <c r="A272" s="88" t="str">
        <f>'Módulo 2 - Sectore 9'!A26:G26</f>
        <v>Q 3: Financiación</v>
      </c>
      <c r="B272" s="88">
        <f>COUNTIF('Módulo 2 - Sectore 9'!J28:J29,1)</f>
        <v>0</v>
      </c>
      <c r="C272" s="88">
        <f>COUNTIF('Módulo 2 - Sectore 9'!J28:J29,2)</f>
        <v>0</v>
      </c>
      <c r="D272" s="88">
        <f>COUNTIF('Módulo 2 - Sectore 9'!J28:J29,3)</f>
        <v>0</v>
      </c>
      <c r="E272" s="88">
        <f>COUNTIF('Módulo 2 - Sectore 9'!J28:J29,4)</f>
        <v>1</v>
      </c>
      <c r="F272" s="88"/>
    </row>
    <row r="273" spans="1:6" x14ac:dyDescent="0.25">
      <c r="A273" s="88" t="str">
        <f>'Módulo 2 - Sectore 9'!A31:G31</f>
        <v xml:space="preserve">Tema 3: Factores determinantes de la calidad de los datos a nivel sectorial </v>
      </c>
      <c r="F273" s="88"/>
    </row>
    <row r="274" spans="1:6" x14ac:dyDescent="0.25">
      <c r="A274" s="88" t="str">
        <f>A273</f>
        <v xml:space="preserve">Tema 3: Factores determinantes de la calidad de los datos a nivel sectorial </v>
      </c>
      <c r="B274" s="88">
        <f>SUM(B275:B278)</f>
        <v>0</v>
      </c>
      <c r="C274" s="88">
        <f>SUM(C275:C278)</f>
        <v>0</v>
      </c>
      <c r="D274" s="88">
        <f>SUM(D275:D278)</f>
        <v>0</v>
      </c>
      <c r="E274" s="88">
        <f>SUM(E275:E278)</f>
        <v>16</v>
      </c>
      <c r="F274" s="88"/>
    </row>
    <row r="275" spans="1:6" x14ac:dyDescent="0.25">
      <c r="A275" s="88" t="str">
        <f>'Módulo 2 - Sectore 9'!A32:G32</f>
        <v>Q 1: Compromiso de calidad</v>
      </c>
      <c r="B275" s="88">
        <f>COUNTIF('Módulo 2 - Sectore 9'!J34:J36,1)</f>
        <v>0</v>
      </c>
      <c r="C275" s="88">
        <f>COUNTIF('Módulo 2 - Sectore 9'!J34:J36,2)</f>
        <v>0</v>
      </c>
      <c r="D275" s="88">
        <f>COUNTIF('Módulo 2 - Sectore 9'!J34:J36,3)</f>
        <v>0</v>
      </c>
      <c r="E275" s="88">
        <f>COUNTIF('Módulo 2 - Sectore 9'!J34:J36,4)</f>
        <v>3</v>
      </c>
      <c r="F275" s="88"/>
    </row>
    <row r="276" spans="1:6" x14ac:dyDescent="0.25">
      <c r="A276" s="88" t="str">
        <f>'Módulo 2 - Sectore 9'!A37:G37</f>
        <v>Q 2: Imparcialidad y objetividad</v>
      </c>
      <c r="B276" s="88">
        <f>COUNTIF('Módulo 2 - Sectore 9'!J39:J42,1)</f>
        <v>0</v>
      </c>
      <c r="C276" s="88">
        <f>COUNTIF('Módulo 2 - Sectore 9'!J39:J42,2)</f>
        <v>0</v>
      </c>
      <c r="D276" s="88">
        <f>COUNTIF('Módulo 2 - Sectore 9'!J39:J42,3)</f>
        <v>0</v>
      </c>
      <c r="E276" s="88">
        <f>COUNTIF('Módulo 2 - Sectore 9'!J39:J42,4)</f>
        <v>3</v>
      </c>
      <c r="F276" s="88"/>
    </row>
    <row r="277" spans="1:6" x14ac:dyDescent="0.25">
      <c r="A277" s="88" t="str">
        <f>'Módulo 2 - Sectore 9'!A43:G43</f>
        <v>Q 3: Metodología y procedimientos estadísticos adecuados</v>
      </c>
      <c r="B277" s="88">
        <f>COUNTIF('Módulo 2 - Sectore 9'!J45:J48,1)</f>
        <v>0</v>
      </c>
      <c r="C277" s="88">
        <f>COUNTIF('Módulo 2 - Sectore 9'!J45:J48,2)</f>
        <v>0</v>
      </c>
      <c r="D277" s="88">
        <f>COUNTIF('Módulo 2 - Sectore 9'!J45:J48,3)</f>
        <v>0</v>
      </c>
      <c r="E277" s="88">
        <f>COUNTIF('Módulo 2 - Sectore 9'!J45:J48,4)</f>
        <v>4</v>
      </c>
      <c r="F277" s="88"/>
    </row>
    <row r="278" spans="1:6" x14ac:dyDescent="0.25">
      <c r="A278" s="88" t="str">
        <f>'Módulo 2 - Sectore 9'!A49:G49</f>
        <v>Q 4:  Exactitud y fiabilidad</v>
      </c>
      <c r="B278" s="88">
        <f>COUNTIF('Módulo 2 - Sectore 9'!J51:J56,1)</f>
        <v>0</v>
      </c>
      <c r="C278" s="88">
        <f>COUNTIF('Módulo 2 - Sectore 9'!J51:J56,2)</f>
        <v>0</v>
      </c>
      <c r="D278" s="88">
        <f>COUNTIF('Módulo 2 - Sectore 9'!J51:J56,3)</f>
        <v>0</v>
      </c>
      <c r="E278" s="88">
        <f>COUNTIF('Módulo 2 - Sectore 9'!J51:J56,4)</f>
        <v>6</v>
      </c>
      <c r="F278" s="88"/>
    </row>
    <row r="279" spans="1:6" x14ac:dyDescent="0.25">
      <c r="A279" s="88" t="str">
        <f>'Módulo 2 - Sectore 9'!A58:G58</f>
        <v xml:space="preserve">Tema 4: Relaciones con los usuarios a nivel sectorial </v>
      </c>
      <c r="F279" s="88"/>
    </row>
    <row r="280" spans="1:6" x14ac:dyDescent="0.25">
      <c r="A280" s="88" t="str">
        <f>A279</f>
        <v xml:space="preserve">Tema 4: Relaciones con los usuarios a nivel sectorial </v>
      </c>
      <c r="B280" s="88">
        <f>SUM(B281:B283)</f>
        <v>0</v>
      </c>
      <c r="C280" s="88">
        <f>SUM(C281:C283)</f>
        <v>0</v>
      </c>
      <c r="D280" s="88">
        <f>SUM(D281:D283)</f>
        <v>0</v>
      </c>
      <c r="E280" s="88">
        <f>SUM(E281:E283)</f>
        <v>7</v>
      </c>
      <c r="F280" s="88"/>
    </row>
    <row r="281" spans="1:6" x14ac:dyDescent="0.25">
      <c r="A281" s="88" t="str">
        <f>'Módulo 2 - Sectore 9'!A59:G59</f>
        <v>Q 1:  Pertinencia</v>
      </c>
      <c r="B281" s="88">
        <f>COUNTIF('Módulo 2 - Sectore 9'!J61:J63,1)</f>
        <v>0</v>
      </c>
      <c r="C281" s="88">
        <f>COUNTIF('Módulo 2 - Sectore 9'!J61:J63,2)</f>
        <v>0</v>
      </c>
      <c r="D281" s="88">
        <f>COUNTIF('Módulo 2 - Sectore 9'!J61:J63,3)</f>
        <v>0</v>
      </c>
      <c r="E281" s="88">
        <f>COUNTIF('Módulo 2 - Sectore 9'!J61:J63,4)</f>
        <v>3</v>
      </c>
      <c r="F281" s="88"/>
    </row>
    <row r="282" spans="1:6" x14ac:dyDescent="0.25">
      <c r="A282" s="88" t="str">
        <f>'Módulo 2 - Sectore 9'!A64:G64</f>
        <v>Q 2: Accesibilidad</v>
      </c>
      <c r="B282" s="88">
        <f>COUNTIF('Módulo 2 - Sectore 9'!J66:J72,1)</f>
        <v>0</v>
      </c>
      <c r="C282" s="88">
        <f>COUNTIF('Módulo 2 - Sectore 9'!J66:J72,2)</f>
        <v>0</v>
      </c>
      <c r="D282" s="88">
        <f>COUNTIF('Módulo 2 - Sectore 9'!J66:J72,3)</f>
        <v>0</v>
      </c>
      <c r="E282" s="88">
        <f>COUNTIF('Módulo 2 - Sectore 9'!J66:J72,4)</f>
        <v>2</v>
      </c>
      <c r="F282" s="88"/>
    </row>
    <row r="283" spans="1:6" x14ac:dyDescent="0.25">
      <c r="A283" s="88" t="str">
        <f>'Módulo 2 - Sectore 9'!A73:G73</f>
        <v>Q 3: Aptitud para el servicio</v>
      </c>
      <c r="B283" s="88">
        <f>COUNTIF('Módulo 2 - Sectore 9'!J75:J76,1)</f>
        <v>0</v>
      </c>
      <c r="C283" s="88">
        <f>COUNTIF('Módulo 2 - Sectore 9'!J75:J76,2)</f>
        <v>0</v>
      </c>
      <c r="D283" s="88">
        <f>COUNTIF('Módulo 2 - Sectore 9'!J75:J76,3)</f>
        <v>0</v>
      </c>
      <c r="E283" s="88">
        <f>COUNTIF('Módulo 2 - Sectore 9'!J75:J76,4)</f>
        <v>2</v>
      </c>
      <c r="F283" s="88"/>
    </row>
    <row r="284" spans="1:6" x14ac:dyDescent="0.25">
      <c r="A284" s="88" t="str">
        <f>'Módulo 2 - Sectore 9'!A78:G78</f>
        <v>Parte 2. Evaluación de la calidad — a nivel de los indicadores</v>
      </c>
      <c r="F284" s="88"/>
    </row>
    <row r="285" spans="1:6" x14ac:dyDescent="0.25">
      <c r="A285" s="88" t="str">
        <f>A284</f>
        <v>Parte 2. Evaluación de la calidad — a nivel de los indicadores</v>
      </c>
      <c r="B285" s="88">
        <f>SUM(B286:B288)</f>
        <v>0</v>
      </c>
      <c r="C285" s="88">
        <f t="shared" ref="C285:E285" si="15">SUM(C286:C288)</f>
        <v>0</v>
      </c>
      <c r="D285" s="88">
        <f t="shared" si="15"/>
        <v>0</v>
      </c>
      <c r="E285" s="88">
        <f t="shared" si="15"/>
        <v>21</v>
      </c>
      <c r="F285" s="88"/>
    </row>
    <row r="286" spans="1:6" x14ac:dyDescent="0.25">
      <c r="A286" s="88" t="str">
        <f>'Módulo 2 - Sectore 9'!A79:G79</f>
        <v>INDICADOR 1: (por definir)</v>
      </c>
      <c r="B286" s="88">
        <f>COUNTIF('Módulo 2 - Sectore 9'!J81:J87,1)</f>
        <v>0</v>
      </c>
      <c r="C286" s="88">
        <f>COUNTIF('Módulo 2 - Sectore 9'!J81:J87,2)</f>
        <v>0</v>
      </c>
      <c r="D286" s="88">
        <f>COUNTIF('Módulo 2 - Sectore 9'!J81:J87,3)</f>
        <v>0</v>
      </c>
      <c r="E286" s="88">
        <f>COUNTIF('Módulo 2 - Sectore 9'!J81:J87,4)</f>
        <v>7</v>
      </c>
      <c r="F286" s="88"/>
    </row>
    <row r="287" spans="1:6" x14ac:dyDescent="0.25">
      <c r="A287" s="88" t="str">
        <f>'Módulo 2 - Sectore 9'!A88:G88</f>
        <v>INDICADOR 2: (por definir)</v>
      </c>
      <c r="B287" s="88">
        <f>COUNTIF('Módulo 2 - Sectore 9'!J90:J96,1)</f>
        <v>0</v>
      </c>
      <c r="C287" s="88">
        <f>COUNTIF('Módulo 2 - Sectore 9'!J90:J96,2)</f>
        <v>0</v>
      </c>
      <c r="D287" s="88">
        <f>COUNTIF('Módulo 2 - Sectore 9'!J90:J96,3)</f>
        <v>0</v>
      </c>
      <c r="E287" s="88">
        <f>COUNTIF('Módulo 2 - Sectore 9'!J90:J96,4)</f>
        <v>7</v>
      </c>
      <c r="F287" s="88"/>
    </row>
    <row r="288" spans="1:6" x14ac:dyDescent="0.25">
      <c r="A288" s="88" t="str">
        <f>'Módulo 2 - Sectore 9'!A97:G97</f>
        <v>INDICADOR 3: (por definir)</v>
      </c>
      <c r="B288" s="88">
        <f>COUNTIF('Módulo 2 - Sectore 9'!J99:J105,1)</f>
        <v>0</v>
      </c>
      <c r="C288" s="88">
        <f>COUNTIF('Módulo 2 - Sectore 9'!J99:J105,2)</f>
        <v>0</v>
      </c>
      <c r="D288" s="88">
        <f>COUNTIF('Módulo 2 - Sectore 9'!J99:J105,3)</f>
        <v>0</v>
      </c>
      <c r="E288" s="88">
        <f>COUNTIF('Módulo 2 - Sectore 9'!J99:J105,4)</f>
        <v>7</v>
      </c>
      <c r="F288" s="88"/>
    </row>
    <row r="289" spans="1:6" x14ac:dyDescent="0.25">
      <c r="F289" s="88"/>
    </row>
    <row r="290" spans="1:6" x14ac:dyDescent="0.25">
      <c r="F290" s="88"/>
    </row>
    <row r="291" spans="1:6" x14ac:dyDescent="0.25">
      <c r="A291" s="88" t="str">
        <f>'Módulo 2 - Sectore 10'!A1:G1</f>
        <v>Módulo 2 — Sector 10</v>
      </c>
      <c r="B291" s="88" t="str">
        <f>A291 &amp; " - Resultados globales"</f>
        <v>Módulo 2 — Sector 10 - Resultados globales</v>
      </c>
      <c r="C291" s="88" t="str">
        <f>A291 &amp; " - Resultados detallados"</f>
        <v>Módulo 2 — Sector 10 - Resultados detallados</v>
      </c>
      <c r="F291" s="88"/>
    </row>
    <row r="292" spans="1:6" x14ac:dyDescent="0.25">
      <c r="A292" s="88" t="str">
        <f>'Módulo 2 - Sectore 10'!A2:G2</f>
        <v xml:space="preserve">Parte 1 — Evaluación a nivel de sector/ministerio </v>
      </c>
      <c r="F292" s="88"/>
    </row>
    <row r="293" spans="1:6" x14ac:dyDescent="0.25">
      <c r="A293" s="88" t="str">
        <f>'Módulo 2 - Sectore 10'!A3:G3</f>
        <v xml:space="preserve">Tema 1: Marco jurídico, institucional y estratégico a nivel del sector (tanto el INE como el Ministerio del Sector) </v>
      </c>
      <c r="F293" s="88"/>
    </row>
    <row r="294" spans="1:6" x14ac:dyDescent="0.25">
      <c r="A294" s="88" t="str">
        <f>A293</f>
        <v xml:space="preserve">Tema 1: Marco jurídico, institucional y estratégico a nivel del sector (tanto el INE como el Ministerio del Sector) </v>
      </c>
      <c r="B294" s="88">
        <f>SUM(B295:B296)</f>
        <v>0</v>
      </c>
      <c r="C294" s="88">
        <f>SUM(C295:C296)</f>
        <v>0</v>
      </c>
      <c r="D294" s="88">
        <f>SUM(D295:D296)</f>
        <v>0</v>
      </c>
      <c r="E294" s="88">
        <f>SUM(E295:E296)</f>
        <v>8</v>
      </c>
      <c r="F294" s="88"/>
    </row>
    <row r="295" spans="1:6" x14ac:dyDescent="0.25">
      <c r="A295" s="88" t="str">
        <f>'Módulo 2 - Sectore 10'!A4:G4</f>
        <v xml:space="preserve">Q 1: Marco jurídico e institucional de apoyo a la elaboración de estadísticas sectoriales </v>
      </c>
      <c r="B295" s="88">
        <f>COUNTIF('Módulo 2 - Sectore 10'!J6:J9,1)</f>
        <v>0</v>
      </c>
      <c r="C295" s="88">
        <f>COUNTIF('Módulo 2 - Sectore 10'!J6:J9,2)</f>
        <v>0</v>
      </c>
      <c r="D295" s="88">
        <f>COUNTIF('Módulo 2 - Sectore 10'!J6:J9,3)</f>
        <v>0</v>
      </c>
      <c r="E295" s="88">
        <f>COUNTIF('Módulo 2 - Sectore 10'!J6:J9,4)</f>
        <v>4</v>
      </c>
      <c r="F295" s="88"/>
    </row>
    <row r="296" spans="1:6" x14ac:dyDescent="0.25">
      <c r="A296" s="88" t="str">
        <f>'Módulo 2 - Sectore 10'!A10:G10</f>
        <v>Q 2: Integración y coherencia con el marco estratégico (ENDE, documentos estratégicos y políticos)</v>
      </c>
      <c r="B296" s="88">
        <f>COUNTIF('Módulo 2 - Sectore 10'!J12:J15,1)</f>
        <v>0</v>
      </c>
      <c r="C296" s="88">
        <f>COUNTIF('Módulo 2 - Sectore 10'!J12:J15,2)</f>
        <v>0</v>
      </c>
      <c r="D296" s="88">
        <f>COUNTIF('Módulo 2 - Sectore 10'!J12:J15,3)</f>
        <v>0</v>
      </c>
      <c r="E296" s="88">
        <f>COUNTIF('Módulo 2 - Sectore 10'!J12:J15,4)</f>
        <v>4</v>
      </c>
      <c r="F296" s="88"/>
    </row>
    <row r="297" spans="1:6" x14ac:dyDescent="0.25">
      <c r="A297" s="88" t="str">
        <f>'Módulo 2 - Sectore 10'!A17:G17</f>
        <v xml:space="preserve">Tema 2: Adecuación de los recursos a nivel sectorial (tanto el INE como el Ministerio) </v>
      </c>
      <c r="F297" s="88"/>
    </row>
    <row r="298" spans="1:6" x14ac:dyDescent="0.25">
      <c r="A298" s="88" t="str">
        <f>A297</f>
        <v xml:space="preserve">Tema 2: Adecuación de los recursos a nivel sectorial (tanto el INE como el Ministerio) </v>
      </c>
      <c r="B298" s="88">
        <f>SUM(B299:B301)</f>
        <v>0</v>
      </c>
      <c r="C298" s="88">
        <f>SUM(C299:C301)</f>
        <v>0</v>
      </c>
      <c r="D298" s="88">
        <f>SUM(D299:D301)</f>
        <v>0</v>
      </c>
      <c r="E298" s="88">
        <f>SUM(E299:E301)</f>
        <v>5</v>
      </c>
      <c r="F298" s="88"/>
    </row>
    <row r="299" spans="1:6" x14ac:dyDescent="0.25">
      <c r="A299" s="88" t="str">
        <f>'Módulo 2 - Sectore 10'!A18:G18</f>
        <v xml:space="preserve">Q 1: Personal </v>
      </c>
      <c r="B299" s="88">
        <f>COUNTIF('Módulo 2 - Sectore 10'!J20:J21,1)</f>
        <v>0</v>
      </c>
      <c r="C299" s="88">
        <f>COUNTIF('Módulo 2 - Sectore 10'!J20:J21,2)</f>
        <v>0</v>
      </c>
      <c r="D299" s="88">
        <f>COUNTIF('Módulo 2 - Sectore 10'!J20:J21,3)</f>
        <v>0</v>
      </c>
      <c r="E299" s="88">
        <f>COUNTIF('Módulo 2 - Sectore 10'!J20:J21,4)</f>
        <v>2</v>
      </c>
      <c r="F299" s="88"/>
    </row>
    <row r="300" spans="1:6" x14ac:dyDescent="0.25">
      <c r="A300" s="88" t="str">
        <f>'Módulo 2 - Sectore 10'!A22:G22</f>
        <v>Q 2: Equipos e infraestructuras</v>
      </c>
      <c r="B300" s="88">
        <f>COUNTIF('Módulo 2 - Sectore 10'!J24:J25,1)</f>
        <v>0</v>
      </c>
      <c r="C300" s="88">
        <f>COUNTIF('Módulo 2 - Sectore 10'!J24:J25,2)</f>
        <v>0</v>
      </c>
      <c r="D300" s="88">
        <f>COUNTIF('Módulo 2 - Sectore 10'!J24:J25,3)</f>
        <v>0</v>
      </c>
      <c r="E300" s="88">
        <f>COUNTIF('Módulo 2 - Sectore 10'!J24:J25,4)</f>
        <v>2</v>
      </c>
      <c r="F300" s="88"/>
    </row>
    <row r="301" spans="1:6" x14ac:dyDescent="0.25">
      <c r="A301" s="88" t="str">
        <f>'Módulo 2 - Sectore 10'!A26:G26</f>
        <v>Q 3: Financiación</v>
      </c>
      <c r="B301" s="88">
        <f>COUNTIF('Módulo 2 - Sectore 10'!J28:J29,1)</f>
        <v>0</v>
      </c>
      <c r="C301" s="88">
        <f>COUNTIF('Módulo 2 - Sectore 10'!J28:J29,2)</f>
        <v>0</v>
      </c>
      <c r="D301" s="88">
        <f>COUNTIF('Módulo 2 - Sectore 10'!J28:J29,3)</f>
        <v>0</v>
      </c>
      <c r="E301" s="88">
        <f>COUNTIF('Módulo 2 - Sectore 10'!J28:J29,4)</f>
        <v>1</v>
      </c>
      <c r="F301" s="88"/>
    </row>
    <row r="302" spans="1:6" x14ac:dyDescent="0.25">
      <c r="A302" s="88" t="str">
        <f>'Módulo 2 - Sectore 10'!A31:G31</f>
        <v xml:space="preserve">Tema 3: Factores determinantes de la calidad de los datos a nivel sectorial </v>
      </c>
      <c r="F302" s="88"/>
    </row>
    <row r="303" spans="1:6" x14ac:dyDescent="0.25">
      <c r="A303" s="88" t="str">
        <f>A302</f>
        <v xml:space="preserve">Tema 3: Factores determinantes de la calidad de los datos a nivel sectorial </v>
      </c>
      <c r="B303" s="88">
        <f>SUM(B304:B307)</f>
        <v>0</v>
      </c>
      <c r="C303" s="88">
        <f>SUM(C304:C307)</f>
        <v>0</v>
      </c>
      <c r="D303" s="88">
        <f>SUM(D304:D307)</f>
        <v>0</v>
      </c>
      <c r="E303" s="88">
        <f>SUM(E304:E307)</f>
        <v>16</v>
      </c>
      <c r="F303" s="88"/>
    </row>
    <row r="304" spans="1:6" x14ac:dyDescent="0.25">
      <c r="A304" s="88" t="str">
        <f>'Módulo 2 - Sectore 10'!A32:G32</f>
        <v>Q 1: Compromiso de calidad</v>
      </c>
      <c r="B304" s="88">
        <f>COUNTIF('Módulo 2 - Sectore 10'!J34:J36,1)</f>
        <v>0</v>
      </c>
      <c r="C304" s="88">
        <f>COUNTIF('Módulo 2 - Sectore 10'!J34:J36,2)</f>
        <v>0</v>
      </c>
      <c r="D304" s="88">
        <f>COUNTIF('Módulo 2 - Sectore 10'!J34:J36,3)</f>
        <v>0</v>
      </c>
      <c r="E304" s="88">
        <f>COUNTIF('Módulo 2 - Sectore 10'!J34:J36,4)</f>
        <v>3</v>
      </c>
      <c r="F304" s="88"/>
    </row>
    <row r="305" spans="1:6" x14ac:dyDescent="0.25">
      <c r="A305" s="88" t="str">
        <f>'Módulo 2 - Sectore 10'!A37:G37</f>
        <v>Q 2: Imparcialidad y objetividad</v>
      </c>
      <c r="B305" s="88">
        <f>COUNTIF('Módulo 2 - Sectore 10'!J39:J42,1)</f>
        <v>0</v>
      </c>
      <c r="C305" s="88">
        <f>COUNTIF('Módulo 2 - Sectore 10'!J39:J42,2)</f>
        <v>0</v>
      </c>
      <c r="D305" s="88">
        <f>COUNTIF('Módulo 2 - Sectore 10'!J39:J42,3)</f>
        <v>0</v>
      </c>
      <c r="E305" s="88">
        <f>COUNTIF('Módulo 2 - Sectore 10'!J39:J42,4)</f>
        <v>3</v>
      </c>
      <c r="F305" s="88"/>
    </row>
    <row r="306" spans="1:6" x14ac:dyDescent="0.25">
      <c r="A306" s="88" t="str">
        <f>'Módulo 2 - Sectore 10'!A43:G43</f>
        <v>Q 3: Metodología y procedimientos estadísticos adecuados</v>
      </c>
      <c r="B306" s="88">
        <f>COUNTIF('Módulo 2 - Sectore 10'!J45:J48,1)</f>
        <v>0</v>
      </c>
      <c r="C306" s="88">
        <f>COUNTIF('Módulo 2 - Sectore 10'!J45:J48,2)</f>
        <v>0</v>
      </c>
      <c r="D306" s="88">
        <f>COUNTIF('Módulo 2 - Sectore 10'!J45:J48,3)</f>
        <v>0</v>
      </c>
      <c r="E306" s="88">
        <f>COUNTIF('Módulo 2 - Sectore 10'!J45:J48,4)</f>
        <v>4</v>
      </c>
      <c r="F306" s="88"/>
    </row>
    <row r="307" spans="1:6" x14ac:dyDescent="0.25">
      <c r="A307" s="88" t="str">
        <f>'Módulo 2 - Sectore 10'!A49:G49</f>
        <v>Q 4:  Exactitud y fiabilidad</v>
      </c>
      <c r="B307" s="88">
        <f>COUNTIF('Módulo 2 - Sectore 10'!J51:J56,1)</f>
        <v>0</v>
      </c>
      <c r="C307" s="88">
        <f>COUNTIF('Módulo 2 - Sectore 10'!J51:J56,2)</f>
        <v>0</v>
      </c>
      <c r="D307" s="88">
        <f>COUNTIF('Módulo 2 - Sectore 10'!J51:J56,3)</f>
        <v>0</v>
      </c>
      <c r="E307" s="88">
        <f>COUNTIF('Módulo 2 - Sectore 10'!J51:J56,4)</f>
        <v>6</v>
      </c>
      <c r="F307" s="88"/>
    </row>
    <row r="308" spans="1:6" x14ac:dyDescent="0.25">
      <c r="A308" s="88" t="str">
        <f>'Módulo 2 - Sectore 10'!A58:G58</f>
        <v xml:space="preserve">Tema 4: Relaciones con los usuarios a nivel sectorial </v>
      </c>
      <c r="F308" s="88"/>
    </row>
    <row r="309" spans="1:6" x14ac:dyDescent="0.25">
      <c r="A309" s="88" t="str">
        <f>A308</f>
        <v xml:space="preserve">Tema 4: Relaciones con los usuarios a nivel sectorial </v>
      </c>
      <c r="B309" s="88">
        <f>SUM(B310:B312)</f>
        <v>0</v>
      </c>
      <c r="C309" s="88">
        <f>SUM(C310:C312)</f>
        <v>0</v>
      </c>
      <c r="D309" s="88">
        <f>SUM(D310:D312)</f>
        <v>0</v>
      </c>
      <c r="E309" s="88">
        <f>SUM(E310:E312)</f>
        <v>7</v>
      </c>
      <c r="F309" s="88"/>
    </row>
    <row r="310" spans="1:6" x14ac:dyDescent="0.25">
      <c r="A310" s="88" t="str">
        <f>'Módulo 2 - Sectore 10'!A59:G59</f>
        <v>Q 1:  Pertinencia</v>
      </c>
      <c r="B310" s="88">
        <f>COUNTIF('Módulo 2 - Sectore 10'!J61:J63,1)</f>
        <v>0</v>
      </c>
      <c r="C310" s="88">
        <f>COUNTIF('Módulo 2 - Sectore 10'!J61:J63,2)</f>
        <v>0</v>
      </c>
      <c r="D310" s="88">
        <f>COUNTIF('Módulo 2 - Sectore 10'!J61:J63,3)</f>
        <v>0</v>
      </c>
      <c r="E310" s="88">
        <f>COUNTIF('Módulo 2 - Sectore 10'!J61:J63,4)</f>
        <v>3</v>
      </c>
      <c r="F310" s="88"/>
    </row>
    <row r="311" spans="1:6" x14ac:dyDescent="0.25">
      <c r="A311" s="88" t="str">
        <f>'Módulo 2 - Sectore 10'!A64:G64</f>
        <v>Q 2: Accesibilidad</v>
      </c>
      <c r="B311" s="88">
        <f>COUNTIF('Módulo 2 - Sectore 10'!J66:J72,1)</f>
        <v>0</v>
      </c>
      <c r="C311" s="88">
        <f>COUNTIF('Módulo 2 - Sectore 10'!J66:J72,2)</f>
        <v>0</v>
      </c>
      <c r="D311" s="88">
        <f>COUNTIF('Módulo 2 - Sectore 10'!J66:J72,3)</f>
        <v>0</v>
      </c>
      <c r="E311" s="88">
        <f>COUNTIF('Módulo 2 - Sectore 10'!J66:J72,4)</f>
        <v>2</v>
      </c>
      <c r="F311" s="88"/>
    </row>
    <row r="312" spans="1:6" x14ac:dyDescent="0.25">
      <c r="A312" s="88" t="str">
        <f>'Módulo 2 - Sectore 10'!A73:G73</f>
        <v>Q 3: Aptitud para el servicio</v>
      </c>
      <c r="B312" s="88">
        <f>COUNTIF('Módulo 2 - Sectore 10'!J75:J76,1)</f>
        <v>0</v>
      </c>
      <c r="C312" s="88">
        <f>COUNTIF('Módulo 2 - Sectore 10'!J75:J76,2)</f>
        <v>0</v>
      </c>
      <c r="D312" s="88">
        <f>COUNTIF('Módulo 2 - Sectore 10'!J75:J76,3)</f>
        <v>0</v>
      </c>
      <c r="E312" s="88">
        <f>COUNTIF('Módulo 2 - Sectore 10'!J75:J76,4)</f>
        <v>2</v>
      </c>
      <c r="F312" s="88"/>
    </row>
    <row r="313" spans="1:6" x14ac:dyDescent="0.25">
      <c r="A313" s="88" t="str">
        <f>'Módulo 2 - Sectore 10'!A78:G78</f>
        <v>Parte 2. Evaluación de la calidad — a nivel de los indicadores</v>
      </c>
      <c r="F313" s="88"/>
    </row>
    <row r="314" spans="1:6" x14ac:dyDescent="0.25">
      <c r="A314" s="88" t="str">
        <f>A313</f>
        <v>Parte 2. Evaluación de la calidad — a nivel de los indicadores</v>
      </c>
      <c r="B314" s="88">
        <f>SUM(B315:B317)</f>
        <v>0</v>
      </c>
      <c r="C314" s="88">
        <f t="shared" ref="C314:E314" si="16">SUM(C315:C317)</f>
        <v>0</v>
      </c>
      <c r="D314" s="88">
        <f t="shared" si="16"/>
        <v>0</v>
      </c>
      <c r="E314" s="88">
        <f t="shared" si="16"/>
        <v>21</v>
      </c>
      <c r="F314" s="88"/>
    </row>
    <row r="315" spans="1:6" x14ac:dyDescent="0.25">
      <c r="A315" s="88" t="str">
        <f>'Módulo 2 - Sectore 10'!A79:G79</f>
        <v>INDICADOR 1: (por definir)</v>
      </c>
      <c r="B315" s="88">
        <f>COUNTIF('Módulo 2 - Sectore 10'!J81:J87,1)</f>
        <v>0</v>
      </c>
      <c r="C315" s="88">
        <f>COUNTIF('Módulo 2 - Sectore 10'!J81:J87,2)</f>
        <v>0</v>
      </c>
      <c r="D315" s="88">
        <f>COUNTIF('Módulo 2 - Sectore 10'!J81:J87,3)</f>
        <v>0</v>
      </c>
      <c r="E315" s="88">
        <f>COUNTIF('Módulo 2 - Sectore 10'!J81:J87,4)</f>
        <v>7</v>
      </c>
      <c r="F315" s="88"/>
    </row>
    <row r="316" spans="1:6" x14ac:dyDescent="0.25">
      <c r="A316" s="88" t="str">
        <f>'Módulo 2 - Sectore 10'!A88:G88</f>
        <v>INDICADOR 2: (por definir)</v>
      </c>
      <c r="B316" s="88">
        <f>COUNTIF('Módulo 2 - Sectore 10'!J90:J96,1)</f>
        <v>0</v>
      </c>
      <c r="C316" s="88">
        <f>COUNTIF('Módulo 2 - Sectore 10'!J90:J96,2)</f>
        <v>0</v>
      </c>
      <c r="D316" s="88">
        <f>COUNTIF('Módulo 2 - Sectore 10'!J90:J96,3)</f>
        <v>0</v>
      </c>
      <c r="E316" s="88">
        <f>COUNTIF('Módulo 2 - Sectore 10'!J90:J96,4)</f>
        <v>7</v>
      </c>
    </row>
    <row r="317" spans="1:6" x14ac:dyDescent="0.25">
      <c r="A317" s="88" t="str">
        <f>'Módulo 2 - Sectore 10'!A97:G97</f>
        <v>INDICADOR 3: (por definir)</v>
      </c>
      <c r="B317" s="88">
        <f>COUNTIF('Módulo 2 - Sectore 10'!J99:J105,1)</f>
        <v>0</v>
      </c>
      <c r="C317" s="88">
        <f>COUNTIF('Módulo 2 - Sectore 10'!J99:J105,2)</f>
        <v>0</v>
      </c>
      <c r="D317" s="88">
        <f>COUNTIF('Módulo 2 - Sectore 10'!J99:J105,3)</f>
        <v>0</v>
      </c>
      <c r="E317" s="88">
        <f>COUNTIF('Módulo 2 - Sectore 10'!J99:J105,4)</f>
        <v>7</v>
      </c>
    </row>
  </sheetData>
  <sheetProtection algorithmName="SHA-512" hashValue="VzCrXWiDD+Sq5C/a0JFi6B/c8/kohGtmn+vnZvH3sxq9krOuS8wlo18nNSPtHknX7R6GJ+JdmEtq/op3gBLQEw==" saltValue="rH+BCTsAUAP7+pLGmyzj2g==" spinCount="100000" sheet="1" objects="1" scenarios="1"/>
  <mergeCells count="1">
    <mergeCell ref="A1:T1"/>
  </mergeCells>
  <pageMargins left="0.7" right="0.7" top="0.75" bottom="0.75" header="0.3" footer="0.3"/>
  <pageSetup paperSize="8" scale="65"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AED63-09C5-45BC-9CB9-5F326EFB0D70}">
  <sheetPr codeName="Sheet1">
    <tabColor rgb="FF002060"/>
  </sheetPr>
  <dimension ref="A1:N42"/>
  <sheetViews>
    <sheetView showGridLines="0" zoomScaleNormal="100" workbookViewId="0">
      <selection activeCell="A3" sqref="A3:M3"/>
    </sheetView>
  </sheetViews>
  <sheetFormatPr defaultRowHeight="15" x14ac:dyDescent="0.25"/>
  <cols>
    <col min="1" max="1" width="9.28515625" style="2" customWidth="1"/>
    <col min="2" max="14" width="9.28515625" style="2"/>
  </cols>
  <sheetData>
    <row r="1" spans="1:13" ht="29.25" customHeight="1" x14ac:dyDescent="0.25">
      <c r="A1" s="135" t="s">
        <v>82</v>
      </c>
      <c r="B1" s="135"/>
      <c r="C1" s="135"/>
      <c r="D1" s="135"/>
      <c r="E1" s="135"/>
      <c r="F1" s="135"/>
      <c r="G1" s="135"/>
      <c r="H1" s="135"/>
      <c r="I1" s="135"/>
      <c r="J1" s="135"/>
      <c r="K1" s="135"/>
      <c r="L1" s="135"/>
      <c r="M1" s="135"/>
    </row>
    <row r="2" spans="1:13" x14ac:dyDescent="0.25">
      <c r="A2" s="55"/>
      <c r="B2" s="56"/>
      <c r="C2" s="56"/>
      <c r="D2" s="56"/>
      <c r="E2" s="56"/>
      <c r="F2" s="56"/>
      <c r="G2" s="56"/>
      <c r="H2" s="56"/>
      <c r="I2" s="56"/>
      <c r="J2" s="56"/>
      <c r="K2" s="56"/>
      <c r="L2" s="56"/>
      <c r="M2" s="56"/>
    </row>
    <row r="3" spans="1:13" ht="48.75" customHeight="1" x14ac:dyDescent="0.25">
      <c r="A3" s="112" t="s">
        <v>83</v>
      </c>
      <c r="B3" s="112"/>
      <c r="C3" s="112"/>
      <c r="D3" s="112"/>
      <c r="E3" s="112"/>
      <c r="F3" s="112"/>
      <c r="G3" s="112"/>
      <c r="H3" s="112"/>
      <c r="I3" s="112"/>
      <c r="J3" s="112"/>
      <c r="K3" s="112"/>
      <c r="L3" s="112"/>
      <c r="M3" s="112"/>
    </row>
    <row r="4" spans="1:13" x14ac:dyDescent="0.25">
      <c r="A4" s="1"/>
    </row>
    <row r="5" spans="1:13" x14ac:dyDescent="0.25">
      <c r="A5" s="130" t="s">
        <v>84</v>
      </c>
      <c r="B5" s="130"/>
      <c r="C5" s="130"/>
      <c r="D5" s="130"/>
      <c r="E5" s="130"/>
      <c r="F5" s="130"/>
      <c r="G5" s="130"/>
      <c r="H5" s="130"/>
      <c r="I5" s="130"/>
      <c r="J5" s="130"/>
      <c r="K5" s="130"/>
      <c r="L5" s="130"/>
      <c r="M5" s="130"/>
    </row>
    <row r="6" spans="1:13" x14ac:dyDescent="0.25">
      <c r="A6" s="134" t="s">
        <v>85</v>
      </c>
      <c r="B6" s="134"/>
      <c r="C6" s="134"/>
      <c r="D6" s="134"/>
      <c r="E6" s="134"/>
      <c r="F6" s="134"/>
      <c r="G6" s="134"/>
      <c r="H6" s="134"/>
      <c r="I6" s="134"/>
      <c r="J6" s="134"/>
      <c r="K6" s="134"/>
      <c r="L6" s="134"/>
      <c r="M6" s="134"/>
    </row>
    <row r="7" spans="1:13" x14ac:dyDescent="0.25">
      <c r="A7" s="134" t="s">
        <v>86</v>
      </c>
      <c r="B7" s="134"/>
      <c r="C7" s="134"/>
      <c r="D7" s="134"/>
      <c r="E7" s="134"/>
      <c r="F7" s="134"/>
      <c r="G7" s="134"/>
      <c r="H7" s="134"/>
      <c r="I7" s="134"/>
      <c r="J7" s="134"/>
      <c r="K7" s="134"/>
      <c r="L7" s="134"/>
      <c r="M7" s="134"/>
    </row>
    <row r="8" spans="1:13" x14ac:dyDescent="0.25">
      <c r="A8" s="131" t="s">
        <v>87</v>
      </c>
      <c r="B8" s="131"/>
      <c r="C8" s="131"/>
      <c r="D8" s="131"/>
      <c r="E8" s="131"/>
      <c r="F8" s="131"/>
      <c r="G8" s="131"/>
      <c r="H8" s="131"/>
      <c r="I8" s="131"/>
      <c r="J8" s="131"/>
      <c r="K8" s="131"/>
      <c r="L8" s="131"/>
      <c r="M8" s="131"/>
    </row>
    <row r="9" spans="1:13" x14ac:dyDescent="0.25">
      <c r="A9" s="131" t="s">
        <v>88</v>
      </c>
      <c r="B9" s="131"/>
      <c r="C9" s="131"/>
      <c r="D9" s="131"/>
      <c r="E9" s="131"/>
      <c r="F9" s="131"/>
      <c r="G9" s="131"/>
      <c r="H9" s="131"/>
      <c r="I9" s="131"/>
      <c r="J9" s="131"/>
      <c r="K9" s="131"/>
      <c r="L9" s="131"/>
      <c r="M9" s="131"/>
    </row>
    <row r="10" spans="1:13" x14ac:dyDescent="0.25">
      <c r="A10" s="131" t="s">
        <v>89</v>
      </c>
      <c r="B10" s="131"/>
      <c r="C10" s="131"/>
      <c r="D10" s="131"/>
      <c r="E10" s="131"/>
      <c r="F10" s="131"/>
      <c r="G10" s="131"/>
      <c r="H10" s="131"/>
      <c r="I10" s="131"/>
      <c r="J10" s="131"/>
      <c r="K10" s="131"/>
      <c r="L10" s="131"/>
      <c r="M10" s="131"/>
    </row>
    <row r="11" spans="1:13" x14ac:dyDescent="0.25">
      <c r="A11" s="131" t="s">
        <v>90</v>
      </c>
      <c r="B11" s="131"/>
      <c r="C11" s="131"/>
      <c r="D11" s="131"/>
      <c r="E11" s="131"/>
      <c r="F11" s="131"/>
      <c r="G11" s="131"/>
      <c r="H11" s="131"/>
      <c r="I11" s="131"/>
      <c r="J11" s="131"/>
      <c r="K11" s="131"/>
      <c r="L11" s="131"/>
      <c r="M11" s="131"/>
    </row>
    <row r="12" spans="1:13" x14ac:dyDescent="0.25">
      <c r="A12" s="131" t="s">
        <v>91</v>
      </c>
      <c r="B12" s="131"/>
      <c r="C12" s="131"/>
      <c r="D12" s="131"/>
      <c r="E12" s="131"/>
      <c r="F12" s="131"/>
      <c r="G12" s="131"/>
      <c r="H12" s="131"/>
      <c r="I12" s="131"/>
      <c r="J12" s="131"/>
      <c r="K12" s="131"/>
      <c r="L12" s="131"/>
      <c r="M12" s="131"/>
    </row>
    <row r="13" spans="1:13" x14ac:dyDescent="0.25">
      <c r="A13" s="131" t="s">
        <v>92</v>
      </c>
      <c r="B13" s="131"/>
      <c r="C13" s="131"/>
      <c r="D13" s="131"/>
      <c r="E13" s="131"/>
      <c r="F13" s="131"/>
      <c r="G13" s="131"/>
      <c r="H13" s="131"/>
      <c r="I13" s="131"/>
      <c r="J13" s="131"/>
      <c r="K13" s="131"/>
      <c r="L13" s="131"/>
      <c r="M13" s="131"/>
    </row>
    <row r="14" spans="1:13" x14ac:dyDescent="0.25">
      <c r="A14" s="131" t="s">
        <v>93</v>
      </c>
      <c r="B14" s="131"/>
      <c r="C14" s="131"/>
      <c r="D14" s="131"/>
      <c r="E14" s="131"/>
      <c r="F14" s="131"/>
      <c r="G14" s="131"/>
      <c r="H14" s="131"/>
      <c r="I14" s="131"/>
      <c r="J14" s="131"/>
      <c r="K14" s="131"/>
      <c r="L14" s="131"/>
      <c r="M14" s="131"/>
    </row>
    <row r="15" spans="1:13" x14ac:dyDescent="0.25">
      <c r="A15" s="131" t="s">
        <v>94</v>
      </c>
      <c r="B15" s="131"/>
      <c r="C15" s="131"/>
      <c r="D15" s="131"/>
      <c r="E15" s="131"/>
      <c r="F15" s="131"/>
      <c r="G15" s="131"/>
      <c r="H15" s="131"/>
      <c r="I15" s="131"/>
      <c r="J15" s="131"/>
      <c r="K15" s="131"/>
      <c r="L15" s="131"/>
      <c r="M15" s="131"/>
    </row>
    <row r="16" spans="1:13" x14ac:dyDescent="0.25">
      <c r="A16" s="132"/>
      <c r="B16" s="132"/>
      <c r="C16" s="132"/>
      <c r="D16" s="132"/>
      <c r="E16" s="132"/>
      <c r="F16" s="132"/>
      <c r="G16" s="132"/>
      <c r="H16" s="132"/>
      <c r="I16" s="132"/>
      <c r="J16" s="132"/>
      <c r="K16" s="132"/>
      <c r="L16" s="132"/>
      <c r="M16" s="132"/>
    </row>
    <row r="17" spans="1:13" x14ac:dyDescent="0.25">
      <c r="A17" s="130" t="s">
        <v>95</v>
      </c>
      <c r="B17" s="130"/>
      <c r="C17" s="130"/>
      <c r="D17" s="130"/>
      <c r="E17" s="130"/>
      <c r="F17" s="130"/>
      <c r="G17" s="130"/>
      <c r="H17" s="130"/>
      <c r="I17" s="130"/>
      <c r="J17" s="130"/>
      <c r="K17" s="130"/>
      <c r="L17" s="130"/>
      <c r="M17" s="130"/>
    </row>
    <row r="18" spans="1:13" ht="43.5" customHeight="1" x14ac:dyDescent="0.25">
      <c r="A18" s="133" t="s">
        <v>96</v>
      </c>
      <c r="B18" s="133"/>
      <c r="C18" s="133"/>
      <c r="D18" s="133"/>
      <c r="E18" s="133"/>
      <c r="F18" s="133"/>
      <c r="G18" s="133"/>
      <c r="H18" s="133"/>
      <c r="I18" s="133"/>
      <c r="J18" s="133"/>
      <c r="K18" s="133"/>
      <c r="L18" s="133"/>
      <c r="M18" s="133"/>
    </row>
    <row r="19" spans="1:13" x14ac:dyDescent="0.25">
      <c r="A19" s="134"/>
      <c r="B19" s="134"/>
      <c r="C19" s="134"/>
      <c r="D19" s="134"/>
      <c r="E19" s="134"/>
      <c r="F19" s="134"/>
      <c r="G19" s="134"/>
      <c r="H19" s="134"/>
      <c r="I19" s="134"/>
      <c r="J19" s="134"/>
      <c r="K19" s="134"/>
      <c r="L19" s="134"/>
      <c r="M19" s="134"/>
    </row>
    <row r="20" spans="1:13" x14ac:dyDescent="0.25">
      <c r="A20" s="1"/>
    </row>
    <row r="21" spans="1:13" x14ac:dyDescent="0.25">
      <c r="A21" s="130" t="s">
        <v>97</v>
      </c>
      <c r="B21" s="130"/>
      <c r="C21" s="130"/>
      <c r="D21" s="130"/>
      <c r="E21" s="130"/>
      <c r="F21" s="130"/>
      <c r="G21" s="130"/>
      <c r="H21" s="130"/>
      <c r="I21" s="130"/>
      <c r="J21" s="130"/>
      <c r="K21" s="130"/>
      <c r="L21" s="130"/>
      <c r="M21" s="130"/>
    </row>
    <row r="22" spans="1:13" ht="48" customHeight="1" x14ac:dyDescent="0.25">
      <c r="A22" s="129" t="s">
        <v>98</v>
      </c>
      <c r="B22" s="129"/>
      <c r="C22" s="129"/>
      <c r="D22" s="129"/>
      <c r="E22" s="129"/>
      <c r="F22" s="129"/>
      <c r="G22" s="129"/>
      <c r="H22" s="129"/>
      <c r="I22" s="129"/>
      <c r="J22" s="129"/>
      <c r="K22" s="129"/>
      <c r="L22" s="129"/>
      <c r="M22" s="129"/>
    </row>
    <row r="24" spans="1:13" x14ac:dyDescent="0.25">
      <c r="A24" s="114" t="s">
        <v>99</v>
      </c>
      <c r="B24" s="114"/>
      <c r="C24" s="114"/>
      <c r="D24" s="114"/>
      <c r="E24" s="127"/>
      <c r="F24" s="127"/>
      <c r="G24" s="127"/>
      <c r="H24" s="127"/>
      <c r="I24" s="127"/>
      <c r="J24" s="127"/>
      <c r="K24" s="127"/>
      <c r="L24" s="127"/>
      <c r="M24" s="127"/>
    </row>
    <row r="25" spans="1:13" x14ac:dyDescent="0.25">
      <c r="A25" s="114" t="s">
        <v>100</v>
      </c>
      <c r="B25" s="114"/>
      <c r="C25" s="114"/>
      <c r="D25" s="114"/>
      <c r="E25" s="127"/>
      <c r="F25" s="127"/>
      <c r="G25" s="127"/>
      <c r="H25" s="127"/>
      <c r="I25" s="127"/>
      <c r="J25" s="127"/>
      <c r="K25" s="127"/>
      <c r="L25" s="127"/>
      <c r="M25" s="127"/>
    </row>
    <row r="26" spans="1:13" x14ac:dyDescent="0.25">
      <c r="A26" s="114" t="s">
        <v>101</v>
      </c>
      <c r="B26" s="114"/>
      <c r="C26" s="114"/>
      <c r="D26" s="114"/>
      <c r="E26" s="127"/>
      <c r="F26" s="127"/>
      <c r="G26" s="127"/>
      <c r="H26" s="127"/>
      <c r="I26" s="127"/>
      <c r="J26" s="127"/>
      <c r="K26" s="127"/>
      <c r="L26" s="127"/>
      <c r="M26" s="127"/>
    </row>
    <row r="27" spans="1:13" x14ac:dyDescent="0.25">
      <c r="A27" s="114" t="s">
        <v>102</v>
      </c>
      <c r="B27" s="114"/>
      <c r="C27" s="114"/>
      <c r="D27" s="114"/>
      <c r="E27" s="127"/>
      <c r="F27" s="127"/>
      <c r="G27" s="127"/>
      <c r="H27" s="127"/>
      <c r="I27" s="127"/>
      <c r="J27" s="127"/>
      <c r="K27" s="127"/>
      <c r="L27" s="127"/>
      <c r="M27" s="127"/>
    </row>
    <row r="28" spans="1:13" x14ac:dyDescent="0.25">
      <c r="A28" s="114" t="s">
        <v>103</v>
      </c>
      <c r="B28" s="114"/>
      <c r="C28" s="114"/>
      <c r="D28" s="114"/>
      <c r="E28" s="127"/>
      <c r="F28" s="127"/>
      <c r="G28" s="127"/>
      <c r="H28" s="127"/>
      <c r="I28" s="127"/>
      <c r="J28" s="127"/>
      <c r="K28" s="127"/>
      <c r="L28" s="127"/>
      <c r="M28" s="127"/>
    </row>
    <row r="29" spans="1:13" x14ac:dyDescent="0.25">
      <c r="A29" s="128" t="s">
        <v>104</v>
      </c>
      <c r="B29" s="128"/>
      <c r="C29" s="128"/>
      <c r="D29" s="128"/>
      <c r="E29" s="128"/>
      <c r="F29" s="128"/>
      <c r="G29" s="128"/>
      <c r="H29" s="128"/>
      <c r="I29" s="128"/>
      <c r="J29" s="128"/>
      <c r="K29" s="128"/>
      <c r="L29" s="128"/>
      <c r="M29" s="128"/>
    </row>
    <row r="30" spans="1:13" x14ac:dyDescent="0.25">
      <c r="A30" s="120"/>
      <c r="B30" s="120"/>
      <c r="C30" s="120"/>
      <c r="D30" s="120"/>
      <c r="E30" s="120"/>
      <c r="F30" s="120"/>
      <c r="G30" s="120"/>
      <c r="H30" s="120"/>
      <c r="I30" s="120"/>
      <c r="J30" s="120"/>
      <c r="K30" s="120"/>
      <c r="L30" s="120"/>
      <c r="M30" s="120"/>
    </row>
    <row r="31" spans="1:13" x14ac:dyDescent="0.25">
      <c r="A31" s="126" t="s">
        <v>105</v>
      </c>
      <c r="B31" s="126"/>
      <c r="C31" s="126"/>
      <c r="D31" s="126"/>
      <c r="E31" s="126"/>
      <c r="F31" s="126"/>
      <c r="G31" s="126"/>
      <c r="H31" s="126"/>
      <c r="I31" s="126"/>
      <c r="J31" s="126"/>
      <c r="K31" s="126"/>
      <c r="L31" s="126"/>
      <c r="M31" s="126"/>
    </row>
    <row r="33" spans="1:13" ht="33" customHeight="1" x14ac:dyDescent="0.25">
      <c r="A33" s="114" t="s">
        <v>106</v>
      </c>
      <c r="B33" s="114"/>
      <c r="C33" s="114"/>
      <c r="D33" s="114"/>
      <c r="E33" s="121" t="s">
        <v>107</v>
      </c>
      <c r="F33" s="121"/>
      <c r="G33" s="121"/>
      <c r="H33" s="121"/>
      <c r="I33" s="121"/>
      <c r="J33" s="121"/>
      <c r="K33" s="121"/>
      <c r="L33" s="121"/>
      <c r="M33" s="121"/>
    </row>
    <row r="34" spans="1:13" x14ac:dyDescent="0.25">
      <c r="A34" s="115" t="s">
        <v>108</v>
      </c>
      <c r="B34" s="115"/>
      <c r="C34" s="115"/>
      <c r="D34" s="115"/>
      <c r="E34" s="122" t="s">
        <v>62</v>
      </c>
      <c r="F34" s="123"/>
      <c r="G34" s="123"/>
      <c r="H34" s="123"/>
      <c r="I34" s="123"/>
      <c r="J34" s="123"/>
      <c r="K34" s="123"/>
      <c r="L34" s="123"/>
      <c r="M34" s="124"/>
    </row>
    <row r="35" spans="1:13" x14ac:dyDescent="0.25">
      <c r="A35" s="116"/>
      <c r="B35" s="116"/>
      <c r="C35" s="116"/>
      <c r="D35" s="116"/>
      <c r="E35" s="117" t="s">
        <v>0</v>
      </c>
      <c r="F35" s="118"/>
      <c r="G35" s="118"/>
      <c r="H35" s="118"/>
      <c r="I35" s="118"/>
      <c r="J35" s="118"/>
      <c r="K35" s="118"/>
      <c r="L35" s="118"/>
      <c r="M35" s="119"/>
    </row>
    <row r="36" spans="1:13" x14ac:dyDescent="0.25">
      <c r="A36" s="125"/>
      <c r="B36" s="125"/>
      <c r="C36" s="125"/>
      <c r="D36" s="125"/>
      <c r="E36" s="120"/>
      <c r="F36" s="120"/>
      <c r="G36" s="120"/>
      <c r="H36" s="120"/>
      <c r="I36" s="120"/>
      <c r="J36" s="120"/>
      <c r="K36" s="120"/>
      <c r="L36" s="120"/>
      <c r="M36" s="120"/>
    </row>
    <row r="37" spans="1:13" x14ac:dyDescent="0.25">
      <c r="A37" s="126" t="s">
        <v>109</v>
      </c>
      <c r="B37" s="126"/>
      <c r="C37" s="126"/>
      <c r="D37" s="126"/>
      <c r="E37" s="126"/>
      <c r="F37" s="126"/>
      <c r="G37" s="126"/>
      <c r="H37" s="126"/>
      <c r="I37" s="126"/>
      <c r="J37" s="126"/>
      <c r="K37" s="126"/>
      <c r="L37" s="126"/>
      <c r="M37" s="126"/>
    </row>
    <row r="38" spans="1:13" x14ac:dyDescent="0.25">
      <c r="A38" s="120"/>
      <c r="B38" s="120"/>
      <c r="C38" s="120"/>
      <c r="D38" s="120"/>
      <c r="E38" s="120"/>
      <c r="F38" s="120"/>
      <c r="G38" s="120"/>
      <c r="H38" s="120"/>
      <c r="I38" s="120"/>
      <c r="J38" s="120"/>
      <c r="K38" s="120"/>
      <c r="L38" s="120"/>
      <c r="M38" s="120"/>
    </row>
    <row r="39" spans="1:13" x14ac:dyDescent="0.25">
      <c r="A39" s="114" t="s">
        <v>110</v>
      </c>
      <c r="B39" s="114"/>
      <c r="C39" s="114"/>
      <c r="D39" s="114"/>
      <c r="E39" s="113" t="s">
        <v>111</v>
      </c>
      <c r="F39" s="113"/>
      <c r="G39" s="113"/>
      <c r="H39" s="113"/>
      <c r="I39" s="113"/>
      <c r="J39" s="113"/>
      <c r="K39" s="113"/>
      <c r="L39" s="113"/>
      <c r="M39" s="113"/>
    </row>
    <row r="40" spans="1:13" x14ac:dyDescent="0.25">
      <c r="A40" s="114" t="s">
        <v>112</v>
      </c>
      <c r="B40" s="114"/>
      <c r="C40" s="114"/>
      <c r="D40" s="114"/>
      <c r="E40" s="113" t="s">
        <v>113</v>
      </c>
      <c r="F40" s="113"/>
      <c r="G40" s="113"/>
      <c r="H40" s="113"/>
      <c r="I40" s="113"/>
      <c r="J40" s="113"/>
      <c r="K40" s="113"/>
      <c r="L40" s="113"/>
      <c r="M40" s="113"/>
    </row>
    <row r="41" spans="1:13" ht="45" customHeight="1" x14ac:dyDescent="0.25">
      <c r="A41" s="114" t="s">
        <v>114</v>
      </c>
      <c r="B41" s="114"/>
      <c r="C41" s="114"/>
      <c r="D41" s="114"/>
      <c r="E41" s="113" t="s">
        <v>115</v>
      </c>
      <c r="F41" s="113"/>
      <c r="G41" s="113"/>
      <c r="H41" s="113"/>
      <c r="I41" s="113"/>
      <c r="J41" s="113"/>
      <c r="K41" s="113"/>
      <c r="L41" s="113"/>
      <c r="M41" s="113"/>
    </row>
    <row r="42" spans="1:13" ht="30" customHeight="1" x14ac:dyDescent="0.25">
      <c r="A42" s="114" t="s">
        <v>116</v>
      </c>
      <c r="B42" s="114"/>
      <c r="C42" s="114"/>
      <c r="D42" s="114"/>
      <c r="E42" s="113" t="s">
        <v>117</v>
      </c>
      <c r="F42" s="113"/>
      <c r="G42" s="113"/>
      <c r="H42" s="113"/>
      <c r="I42" s="113"/>
      <c r="J42" s="113"/>
      <c r="K42" s="113"/>
      <c r="L42" s="113"/>
      <c r="M42" s="113"/>
    </row>
  </sheetData>
  <mergeCells count="48">
    <mergeCell ref="A8:M8"/>
    <mergeCell ref="A1:M1"/>
    <mergeCell ref="A3:M3"/>
    <mergeCell ref="A5:M5"/>
    <mergeCell ref="A6:M6"/>
    <mergeCell ref="A7:M7"/>
    <mergeCell ref="A21:M21"/>
    <mergeCell ref="A9:M9"/>
    <mergeCell ref="A10:M10"/>
    <mergeCell ref="A11:M11"/>
    <mergeCell ref="A12:M12"/>
    <mergeCell ref="A13:M13"/>
    <mergeCell ref="A14:M14"/>
    <mergeCell ref="A15:M15"/>
    <mergeCell ref="A17:M17"/>
    <mergeCell ref="A16:M16"/>
    <mergeCell ref="A18:M18"/>
    <mergeCell ref="A19:M19"/>
    <mergeCell ref="E28:M28"/>
    <mergeCell ref="A29:M29"/>
    <mergeCell ref="A31:M31"/>
    <mergeCell ref="A30:M30"/>
    <mergeCell ref="A22:M22"/>
    <mergeCell ref="A24:D24"/>
    <mergeCell ref="A25:D25"/>
    <mergeCell ref="A26:D26"/>
    <mergeCell ref="A27:D27"/>
    <mergeCell ref="A28:D28"/>
    <mergeCell ref="E24:M24"/>
    <mergeCell ref="E25:M25"/>
    <mergeCell ref="E26:M26"/>
    <mergeCell ref="E27:M27"/>
    <mergeCell ref="A33:D33"/>
    <mergeCell ref="E33:M33"/>
    <mergeCell ref="E34:M34"/>
    <mergeCell ref="A36:M36"/>
    <mergeCell ref="A37:M37"/>
    <mergeCell ref="E42:M42"/>
    <mergeCell ref="A42:D42"/>
    <mergeCell ref="A34:D35"/>
    <mergeCell ref="E35:M35"/>
    <mergeCell ref="A38:M38"/>
    <mergeCell ref="A39:D39"/>
    <mergeCell ref="A40:D40"/>
    <mergeCell ref="A41:D41"/>
    <mergeCell ref="E39:M39"/>
    <mergeCell ref="E40:M40"/>
    <mergeCell ref="E41:M41"/>
  </mergeCells>
  <hyperlinks>
    <hyperlink ref="A22:M22" r:id="rId1" display="[Could please list the support to the NSI or NSS received from the financial and technical partners? In doing so, you could use and/or update information already available under the latest PRESS report of Paris21 on donors’ funding to statistics: https://paris21.org/press2021 ]" xr:uid="{29EDE87E-59DB-4091-BA71-49A143C4CBBE}"/>
    <hyperlink ref="E34" r:id="rId2" xr:uid="{DDA9494D-13A7-4DB8-9A00-CF64232F8AB3}"/>
    <hyperlink ref="E35" r:id="rId3" xr:uid="{10B85356-11A6-4084-968C-AF727D47A963}"/>
  </hyperlinks>
  <pageMargins left="0.7" right="0.7" top="0.75" bottom="0.75" header="0.3" footer="0.3"/>
  <pageSetup paperSize="9" scale="73" orientation="portrait"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04735-35CB-4FC0-A2E2-8241F408D4C3}">
  <sheetPr codeName="Sheet2">
    <tabColor theme="4" tint="0.39997558519241921"/>
    <pageSetUpPr fitToPage="1"/>
  </sheetPr>
  <dimension ref="A1:AFM103"/>
  <sheetViews>
    <sheetView showGridLines="0" view="pageBreakPreview" topLeftCell="A8" zoomScale="90" zoomScaleNormal="80" zoomScaleSheetLayoutView="90" workbookViewId="0">
      <selection activeCell="E13" sqref="E13"/>
    </sheetView>
  </sheetViews>
  <sheetFormatPr defaultColWidth="9.28515625" defaultRowHeight="14.25" x14ac:dyDescent="0.2"/>
  <cols>
    <col min="1" max="1" width="6.28515625" style="58" customWidth="1"/>
    <col min="2" max="2" width="24.42578125" style="58" customWidth="1"/>
    <col min="3" max="3" width="59" style="58" customWidth="1"/>
    <col min="4" max="4" width="29.7109375" style="58" customWidth="1"/>
    <col min="5" max="5" width="22" style="60" customWidth="1"/>
    <col min="6" max="6" width="13" style="58" customWidth="1"/>
    <col min="7" max="7" width="19.7109375" style="61" customWidth="1"/>
    <col min="8" max="8" width="9.5703125" style="58" customWidth="1"/>
    <col min="9" max="9" width="9.28515625" style="58" customWidth="1"/>
    <col min="10" max="10" width="9.28515625" style="58" hidden="1" customWidth="1"/>
    <col min="11" max="14" width="21.5703125" style="59" hidden="1" customWidth="1"/>
    <col min="15" max="16384" width="9.28515625" style="58"/>
  </cols>
  <sheetData>
    <row r="1" spans="1:845" ht="43.5" customHeight="1" x14ac:dyDescent="0.2">
      <c r="A1" s="139" t="s">
        <v>311</v>
      </c>
      <c r="B1" s="139"/>
      <c r="C1" s="139"/>
      <c r="D1" s="139"/>
      <c r="E1" s="139"/>
      <c r="F1" s="139"/>
      <c r="G1" s="139"/>
    </row>
    <row r="2" spans="1:845" ht="26.25" x14ac:dyDescent="0.2">
      <c r="A2" s="140" t="s">
        <v>312</v>
      </c>
      <c r="B2" s="140"/>
      <c r="C2" s="140"/>
      <c r="D2" s="140"/>
      <c r="E2" s="140"/>
      <c r="F2" s="140"/>
      <c r="G2" s="140"/>
    </row>
    <row r="3" spans="1:845" ht="26.25" x14ac:dyDescent="0.2">
      <c r="A3" s="3"/>
      <c r="J3" s="58" t="s">
        <v>75</v>
      </c>
      <c r="K3" s="59" t="s">
        <v>63</v>
      </c>
      <c r="L3" s="59" t="s">
        <v>64</v>
      </c>
      <c r="M3" s="62">
        <v>10.625</v>
      </c>
      <c r="N3" s="59" t="s">
        <v>65</v>
      </c>
    </row>
    <row r="4" spans="1:845" ht="15.75" x14ac:dyDescent="0.2">
      <c r="A4" s="141" t="s">
        <v>313</v>
      </c>
      <c r="B4" s="142"/>
      <c r="C4" s="142"/>
      <c r="D4" s="142"/>
      <c r="E4" s="142"/>
      <c r="F4" s="142"/>
      <c r="G4" s="143"/>
    </row>
    <row r="5" spans="1:845" ht="30" customHeight="1" x14ac:dyDescent="0.2">
      <c r="A5" s="144" t="s">
        <v>314</v>
      </c>
      <c r="B5" s="145"/>
      <c r="C5" s="145"/>
      <c r="D5" s="145"/>
      <c r="E5" s="145"/>
      <c r="F5" s="145"/>
      <c r="G5" s="145"/>
    </row>
    <row r="6" spans="1:845" ht="24" x14ac:dyDescent="0.2">
      <c r="A6" s="69"/>
      <c r="B6" s="68" t="s">
        <v>315</v>
      </c>
      <c r="C6" s="68" t="s">
        <v>316</v>
      </c>
      <c r="D6" s="67" t="s">
        <v>340</v>
      </c>
      <c r="E6" s="67" t="s">
        <v>341</v>
      </c>
      <c r="F6" s="67" t="s">
        <v>342</v>
      </c>
      <c r="G6" s="81" t="s">
        <v>317</v>
      </c>
    </row>
    <row r="7" spans="1:845" ht="258.75" customHeight="1" x14ac:dyDescent="0.2">
      <c r="A7" s="82" t="s">
        <v>1</v>
      </c>
      <c r="B7" s="18" t="s">
        <v>318</v>
      </c>
      <c r="C7" s="84" t="s">
        <v>322</v>
      </c>
      <c r="D7" s="90"/>
      <c r="E7" s="91" t="s">
        <v>331</v>
      </c>
      <c r="F7" s="79"/>
      <c r="G7" s="93" t="s">
        <v>326</v>
      </c>
      <c r="J7" s="58">
        <f>_xlfn.SWITCH(E7,K7,1,L7,2,M7,3,N7,4)</f>
        <v>4</v>
      </c>
      <c r="K7" s="6" t="s">
        <v>329</v>
      </c>
      <c r="L7" s="7" t="s">
        <v>330</v>
      </c>
      <c r="M7" s="8" t="s">
        <v>2</v>
      </c>
      <c r="N7" s="9" t="s">
        <v>331</v>
      </c>
    </row>
    <row r="8" spans="1:845" ht="114.75" customHeight="1" x14ac:dyDescent="0.2">
      <c r="A8" s="82" t="s">
        <v>3</v>
      </c>
      <c r="B8" s="18" t="s">
        <v>319</v>
      </c>
      <c r="C8" s="85" t="s">
        <v>323</v>
      </c>
      <c r="D8" s="92"/>
      <c r="E8" s="91" t="s">
        <v>331</v>
      </c>
      <c r="F8" s="79"/>
      <c r="G8" s="93" t="s">
        <v>327</v>
      </c>
      <c r="J8" s="58">
        <f t="shared" ref="J8:J54" si="0">_xlfn.SWITCH(E8,K8,1,L8,2,M8,3,N8,4)</f>
        <v>4</v>
      </c>
      <c r="K8" s="6" t="s">
        <v>332</v>
      </c>
      <c r="L8" s="7" t="s">
        <v>333</v>
      </c>
      <c r="M8" s="8" t="s">
        <v>2</v>
      </c>
      <c r="N8" s="9" t="s">
        <v>331</v>
      </c>
    </row>
    <row r="9" spans="1:845" ht="111.75" customHeight="1" x14ac:dyDescent="0.2">
      <c r="A9" s="83" t="s">
        <v>4</v>
      </c>
      <c r="B9" s="18" t="s">
        <v>320</v>
      </c>
      <c r="C9" s="85" t="s">
        <v>324</v>
      </c>
      <c r="D9" s="92"/>
      <c r="E9" s="91" t="s">
        <v>331</v>
      </c>
      <c r="F9" s="80"/>
      <c r="G9" s="93" t="s">
        <v>328</v>
      </c>
      <c r="J9" s="58">
        <f t="shared" si="0"/>
        <v>4</v>
      </c>
      <c r="K9" s="6" t="s">
        <v>334</v>
      </c>
      <c r="L9" s="7" t="s">
        <v>335</v>
      </c>
      <c r="M9" s="8" t="s">
        <v>336</v>
      </c>
      <c r="N9" s="9" t="s">
        <v>331</v>
      </c>
    </row>
    <row r="10" spans="1:845" ht="72" x14ac:dyDescent="0.2">
      <c r="A10" s="83" t="s">
        <v>5</v>
      </c>
      <c r="B10" s="18" t="s">
        <v>321</v>
      </c>
      <c r="C10" s="85" t="s">
        <v>325</v>
      </c>
      <c r="D10" s="92"/>
      <c r="E10" s="91" t="s">
        <v>331</v>
      </c>
      <c r="F10" s="80"/>
      <c r="G10" s="93"/>
      <c r="J10" s="58">
        <f t="shared" si="0"/>
        <v>4</v>
      </c>
      <c r="K10" s="6" t="s">
        <v>337</v>
      </c>
      <c r="L10" s="7" t="s">
        <v>338</v>
      </c>
      <c r="M10" s="8" t="s">
        <v>339</v>
      </c>
      <c r="N10" s="9" t="s">
        <v>331</v>
      </c>
    </row>
    <row r="11" spans="1:845" s="76" customFormat="1" ht="30.75" customHeight="1" x14ac:dyDescent="0.2">
      <c r="A11" s="150" t="s">
        <v>343</v>
      </c>
      <c r="B11" s="151"/>
      <c r="C11" s="151"/>
      <c r="D11" s="151"/>
      <c r="E11" s="151"/>
      <c r="F11" s="151"/>
      <c r="G11" s="151"/>
      <c r="H11" s="58"/>
      <c r="I11" s="58"/>
      <c r="J11" s="58"/>
      <c r="K11" s="59"/>
      <c r="L11" s="59"/>
      <c r="M11" s="59"/>
      <c r="N11" s="59"/>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c r="IW11" s="58"/>
      <c r="IX11" s="58"/>
      <c r="IY11" s="58"/>
      <c r="IZ11" s="58"/>
      <c r="JA11" s="58"/>
      <c r="JB11" s="58"/>
      <c r="JC11" s="58"/>
      <c r="JD11" s="58"/>
      <c r="JE11" s="58"/>
      <c r="JF11" s="58"/>
      <c r="JG11" s="58"/>
      <c r="JH11" s="58"/>
      <c r="JI11" s="58"/>
      <c r="JJ11" s="58"/>
      <c r="JK11" s="58"/>
      <c r="JL11" s="58"/>
      <c r="JM11" s="58"/>
      <c r="JN11" s="58"/>
      <c r="JO11" s="58"/>
      <c r="JP11" s="58"/>
      <c r="JQ11" s="58"/>
      <c r="JR11" s="58"/>
      <c r="JS11" s="58"/>
      <c r="JT11" s="58"/>
      <c r="JU11" s="58"/>
      <c r="JV11" s="58"/>
      <c r="JW11" s="58"/>
      <c r="JX11" s="58"/>
      <c r="JY11" s="58"/>
      <c r="JZ11" s="58"/>
      <c r="KA11" s="58"/>
      <c r="KB11" s="58"/>
      <c r="KC11" s="58"/>
      <c r="KD11" s="58"/>
      <c r="KE11" s="58"/>
      <c r="KF11" s="58"/>
      <c r="KG11" s="58"/>
      <c r="KH11" s="58"/>
      <c r="KI11" s="58"/>
      <c r="KJ11" s="58"/>
      <c r="KK11" s="58"/>
      <c r="KL11" s="58"/>
      <c r="KM11" s="58"/>
      <c r="KN11" s="58"/>
      <c r="KO11" s="58"/>
      <c r="KP11" s="58"/>
      <c r="KQ11" s="58"/>
      <c r="KR11" s="58"/>
      <c r="KS11" s="58"/>
      <c r="KT11" s="58"/>
      <c r="KU11" s="58"/>
      <c r="KV11" s="58"/>
      <c r="KW11" s="58"/>
      <c r="KX11" s="58"/>
      <c r="KY11" s="58"/>
      <c r="KZ11" s="58"/>
      <c r="LA11" s="58"/>
      <c r="LB11" s="58"/>
      <c r="LC11" s="58"/>
      <c r="LD11" s="58"/>
      <c r="LE11" s="58"/>
      <c r="LF11" s="58"/>
      <c r="LG11" s="58"/>
      <c r="LH11" s="58"/>
      <c r="LI11" s="58"/>
      <c r="LJ11" s="58"/>
      <c r="LK11" s="58"/>
      <c r="LL11" s="58"/>
      <c r="LM11" s="58"/>
      <c r="LN11" s="58"/>
      <c r="LO11" s="58"/>
      <c r="LP11" s="58"/>
      <c r="LQ11" s="58"/>
      <c r="LR11" s="58"/>
      <c r="LS11" s="58"/>
      <c r="LT11" s="58"/>
      <c r="LU11" s="58"/>
      <c r="LV11" s="58"/>
      <c r="LW11" s="58"/>
      <c r="LX11" s="58"/>
      <c r="LY11" s="58"/>
      <c r="LZ11" s="58"/>
      <c r="MA11" s="58"/>
      <c r="MB11" s="58"/>
      <c r="MC11" s="58"/>
      <c r="MD11" s="58"/>
      <c r="ME11" s="58"/>
      <c r="MF11" s="58"/>
      <c r="MG11" s="58"/>
      <c r="MH11" s="58"/>
      <c r="MI11" s="58"/>
      <c r="MJ11" s="58"/>
      <c r="MK11" s="58"/>
      <c r="ML11" s="58"/>
      <c r="MM11" s="58"/>
      <c r="MN11" s="58"/>
      <c r="MO11" s="58"/>
      <c r="MP11" s="58"/>
      <c r="MQ11" s="58"/>
      <c r="MR11" s="58"/>
      <c r="MS11" s="58"/>
      <c r="MT11" s="58"/>
      <c r="MU11" s="58"/>
      <c r="MV11" s="58"/>
      <c r="MW11" s="58"/>
      <c r="MX11" s="58"/>
      <c r="MY11" s="58"/>
      <c r="MZ11" s="58"/>
      <c r="NA11" s="58"/>
      <c r="NB11" s="58"/>
      <c r="NC11" s="58"/>
      <c r="ND11" s="58"/>
      <c r="NE11" s="58"/>
      <c r="NF11" s="58"/>
      <c r="NG11" s="58"/>
      <c r="NH11" s="58"/>
      <c r="NI11" s="58"/>
      <c r="NJ11" s="58"/>
      <c r="NK11" s="58"/>
      <c r="NL11" s="58"/>
      <c r="NM11" s="58"/>
      <c r="NN11" s="58"/>
      <c r="NO11" s="58"/>
      <c r="NP11" s="58"/>
      <c r="NQ11" s="58"/>
      <c r="NR11" s="58"/>
      <c r="NS11" s="58"/>
      <c r="NT11" s="58"/>
      <c r="NU11" s="58"/>
      <c r="NV11" s="58"/>
      <c r="NW11" s="58"/>
      <c r="NX11" s="58"/>
      <c r="NY11" s="58"/>
      <c r="NZ11" s="58"/>
      <c r="OA11" s="58"/>
      <c r="OB11" s="58"/>
      <c r="OC11" s="58"/>
      <c r="OD11" s="58"/>
      <c r="OE11" s="58"/>
      <c r="OF11" s="58"/>
      <c r="OG11" s="58"/>
      <c r="OH11" s="58"/>
      <c r="OI11" s="58"/>
      <c r="OJ11" s="58"/>
      <c r="OK11" s="58"/>
      <c r="OL11" s="58"/>
      <c r="OM11" s="58"/>
      <c r="ON11" s="58"/>
      <c r="OO11" s="58"/>
      <c r="OP11" s="58"/>
      <c r="OQ11" s="58"/>
      <c r="OR11" s="58"/>
      <c r="OS11" s="58"/>
      <c r="OT11" s="58"/>
      <c r="OU11" s="58"/>
      <c r="OV11" s="58"/>
      <c r="OW11" s="58"/>
      <c r="OX11" s="58"/>
      <c r="OY11" s="58"/>
      <c r="OZ11" s="58"/>
      <c r="PA11" s="58"/>
      <c r="PB11" s="58"/>
      <c r="PC11" s="58"/>
      <c r="PD11" s="58"/>
      <c r="PE11" s="58"/>
      <c r="PF11" s="58"/>
      <c r="PG11" s="58"/>
      <c r="PH11" s="58"/>
      <c r="PI11" s="58"/>
      <c r="PJ11" s="58"/>
      <c r="PK11" s="58"/>
      <c r="PL11" s="58"/>
      <c r="PM11" s="58"/>
      <c r="PN11" s="58"/>
      <c r="PO11" s="58"/>
      <c r="PP11" s="58"/>
      <c r="PQ11" s="58"/>
      <c r="PR11" s="58"/>
      <c r="PS11" s="58"/>
      <c r="PT11" s="58"/>
      <c r="PU11" s="58"/>
      <c r="PV11" s="58"/>
      <c r="PW11" s="58"/>
      <c r="PX11" s="58"/>
      <c r="PY11" s="58"/>
      <c r="PZ11" s="58"/>
      <c r="QA11" s="58"/>
      <c r="QB11" s="58"/>
      <c r="QC11" s="58"/>
      <c r="QD11" s="58"/>
      <c r="QE11" s="58"/>
      <c r="QF11" s="58"/>
      <c r="QG11" s="58"/>
      <c r="QH11" s="58"/>
      <c r="QI11" s="58"/>
      <c r="QJ11" s="58"/>
      <c r="QK11" s="58"/>
      <c r="QL11" s="58"/>
      <c r="QM11" s="58"/>
      <c r="QN11" s="58"/>
      <c r="QO11" s="58"/>
      <c r="QP11" s="58"/>
      <c r="QQ11" s="58"/>
      <c r="QR11" s="58"/>
      <c r="QS11" s="58"/>
      <c r="QT11" s="58"/>
      <c r="QU11" s="58"/>
      <c r="QV11" s="58"/>
      <c r="QW11" s="58"/>
      <c r="QX11" s="58"/>
      <c r="QY11" s="58"/>
      <c r="QZ11" s="58"/>
      <c r="RA11" s="58"/>
      <c r="RB11" s="58"/>
      <c r="RC11" s="58"/>
      <c r="RD11" s="58"/>
      <c r="RE11" s="58"/>
      <c r="RF11" s="58"/>
      <c r="RG11" s="58"/>
      <c r="RH11" s="58"/>
      <c r="RI11" s="58"/>
      <c r="RJ11" s="58"/>
      <c r="RK11" s="58"/>
      <c r="RL11" s="58"/>
      <c r="RM11" s="58"/>
      <c r="RN11" s="58"/>
      <c r="RO11" s="58"/>
      <c r="RP11" s="58"/>
      <c r="RQ11" s="58"/>
      <c r="RR11" s="58"/>
      <c r="RS11" s="58"/>
      <c r="RT11" s="58"/>
      <c r="RU11" s="58"/>
      <c r="RV11" s="58"/>
      <c r="RW11" s="58"/>
      <c r="RX11" s="58"/>
      <c r="RY11" s="58"/>
      <c r="RZ11" s="58"/>
      <c r="SA11" s="58"/>
      <c r="SB11" s="58"/>
      <c r="SC11" s="58"/>
      <c r="SD11" s="58"/>
      <c r="SE11" s="58"/>
      <c r="SF11" s="58"/>
      <c r="SG11" s="58"/>
      <c r="SH11" s="58"/>
      <c r="SI11" s="58"/>
      <c r="SJ11" s="58"/>
      <c r="SK11" s="58"/>
      <c r="SL11" s="58"/>
      <c r="SM11" s="58"/>
      <c r="SN11" s="58"/>
      <c r="SO11" s="58"/>
      <c r="SP11" s="58"/>
      <c r="SQ11" s="58"/>
      <c r="SR11" s="58"/>
      <c r="SS11" s="58"/>
      <c r="ST11" s="58"/>
      <c r="SU11" s="58"/>
      <c r="SV11" s="58"/>
      <c r="SW11" s="58"/>
      <c r="SX11" s="58"/>
      <c r="SY11" s="58"/>
      <c r="SZ11" s="58"/>
      <c r="TA11" s="58"/>
      <c r="TB11" s="58"/>
      <c r="TC11" s="58"/>
      <c r="TD11" s="58"/>
      <c r="TE11" s="58"/>
      <c r="TF11" s="58"/>
      <c r="TG11" s="58"/>
      <c r="TH11" s="58"/>
      <c r="TI11" s="58"/>
      <c r="TJ11" s="58"/>
      <c r="TK11" s="58"/>
      <c r="TL11" s="58"/>
      <c r="TM11" s="58"/>
      <c r="TN11" s="58"/>
      <c r="TO11" s="58"/>
      <c r="TP11" s="58"/>
      <c r="TQ11" s="58"/>
      <c r="TR11" s="58"/>
      <c r="TS11" s="58"/>
      <c r="TT11" s="58"/>
      <c r="TU11" s="58"/>
      <c r="TV11" s="58"/>
      <c r="TW11" s="58"/>
      <c r="TX11" s="58"/>
      <c r="TY11" s="58"/>
      <c r="TZ11" s="58"/>
      <c r="UA11" s="58"/>
      <c r="UB11" s="58"/>
      <c r="UC11" s="58"/>
      <c r="UD11" s="58"/>
      <c r="UE11" s="58"/>
      <c r="UF11" s="58"/>
      <c r="UG11" s="58"/>
      <c r="UH11" s="58"/>
      <c r="UI11" s="58"/>
      <c r="UJ11" s="58"/>
      <c r="UK11" s="58"/>
      <c r="UL11" s="58"/>
      <c r="UM11" s="58"/>
      <c r="UN11" s="58"/>
      <c r="UO11" s="58"/>
      <c r="UP11" s="58"/>
      <c r="UQ11" s="58"/>
      <c r="UR11" s="58"/>
      <c r="US11" s="58"/>
      <c r="UT11" s="58"/>
      <c r="UU11" s="58"/>
      <c r="UV11" s="58"/>
      <c r="UW11" s="58"/>
      <c r="UX11" s="58"/>
      <c r="UY11" s="58"/>
      <c r="UZ11" s="58"/>
      <c r="VA11" s="58"/>
      <c r="VB11" s="58"/>
      <c r="VC11" s="58"/>
      <c r="VD11" s="58"/>
      <c r="VE11" s="58"/>
      <c r="VF11" s="58"/>
      <c r="VG11" s="58"/>
      <c r="VH11" s="58"/>
      <c r="VI11" s="58"/>
      <c r="VJ11" s="58"/>
      <c r="VK11" s="58"/>
      <c r="VL11" s="58"/>
      <c r="VM11" s="58"/>
      <c r="VN11" s="58"/>
      <c r="VO11" s="58"/>
      <c r="VP11" s="58"/>
      <c r="VQ11" s="58"/>
      <c r="VR11" s="58"/>
      <c r="VS11" s="58"/>
      <c r="VT11" s="58"/>
      <c r="VU11" s="58"/>
      <c r="VV11" s="58"/>
      <c r="VW11" s="58"/>
      <c r="VX11" s="58"/>
      <c r="VY11" s="58"/>
      <c r="VZ11" s="58"/>
      <c r="WA11" s="58"/>
      <c r="WB11" s="58"/>
      <c r="WC11" s="58"/>
      <c r="WD11" s="58"/>
      <c r="WE11" s="58"/>
      <c r="WF11" s="58"/>
      <c r="WG11" s="58"/>
      <c r="WH11" s="58"/>
      <c r="WI11" s="58"/>
      <c r="WJ11" s="58"/>
      <c r="WK11" s="58"/>
      <c r="WL11" s="58"/>
      <c r="WM11" s="58"/>
      <c r="WN11" s="58"/>
      <c r="WO11" s="58"/>
      <c r="WP11" s="58"/>
      <c r="WQ11" s="58"/>
      <c r="WR11" s="58"/>
      <c r="WS11" s="58"/>
      <c r="WT11" s="58"/>
      <c r="WU11" s="58"/>
      <c r="WV11" s="58"/>
      <c r="WW11" s="58"/>
      <c r="WX11" s="58"/>
      <c r="WY11" s="58"/>
      <c r="WZ11" s="58"/>
      <c r="XA11" s="58"/>
      <c r="XB11" s="58"/>
      <c r="XC11" s="58"/>
      <c r="XD11" s="58"/>
      <c r="XE11" s="58"/>
      <c r="XF11" s="58"/>
      <c r="XG11" s="58"/>
      <c r="XH11" s="58"/>
      <c r="XI11" s="58"/>
      <c r="XJ11" s="58"/>
      <c r="XK11" s="58"/>
      <c r="XL11" s="58"/>
      <c r="XM11" s="58"/>
      <c r="XN11" s="58"/>
      <c r="XO11" s="58"/>
      <c r="XP11" s="58"/>
      <c r="XQ11" s="58"/>
      <c r="XR11" s="58"/>
      <c r="XS11" s="58"/>
      <c r="XT11" s="58"/>
      <c r="XU11" s="58"/>
      <c r="XV11" s="58"/>
      <c r="XW11" s="58"/>
      <c r="XX11" s="58"/>
      <c r="XY11" s="58"/>
      <c r="XZ11" s="58"/>
      <c r="YA11" s="58"/>
      <c r="YB11" s="58"/>
      <c r="YC11" s="58"/>
      <c r="YD11" s="58"/>
      <c r="YE11" s="58"/>
      <c r="YF11" s="58"/>
      <c r="YG11" s="58"/>
      <c r="YH11" s="58"/>
      <c r="YI11" s="58"/>
      <c r="YJ11" s="58"/>
      <c r="YK11" s="58"/>
      <c r="YL11" s="58"/>
      <c r="YM11" s="58"/>
      <c r="YN11" s="58"/>
      <c r="YO11" s="58"/>
      <c r="YP11" s="58"/>
      <c r="YQ11" s="58"/>
      <c r="YR11" s="58"/>
      <c r="YS11" s="58"/>
      <c r="YT11" s="58"/>
      <c r="YU11" s="58"/>
      <c r="YV11" s="58"/>
      <c r="YW11" s="58"/>
      <c r="YX11" s="58"/>
      <c r="YY11" s="58"/>
      <c r="YZ11" s="58"/>
      <c r="ZA11" s="58"/>
      <c r="ZB11" s="58"/>
      <c r="ZC11" s="58"/>
      <c r="ZD11" s="58"/>
      <c r="ZE11" s="58"/>
      <c r="ZF11" s="58"/>
      <c r="ZG11" s="58"/>
      <c r="ZH11" s="58"/>
      <c r="ZI11" s="58"/>
      <c r="ZJ11" s="58"/>
      <c r="ZK11" s="58"/>
      <c r="ZL11" s="58"/>
      <c r="ZM11" s="58"/>
      <c r="ZN11" s="58"/>
      <c r="ZO11" s="58"/>
      <c r="ZP11" s="58"/>
      <c r="ZQ11" s="58"/>
      <c r="ZR11" s="58"/>
      <c r="ZS11" s="58"/>
      <c r="ZT11" s="58"/>
      <c r="ZU11" s="58"/>
      <c r="ZV11" s="58"/>
      <c r="ZW11" s="58"/>
      <c r="ZX11" s="58"/>
      <c r="ZY11" s="58"/>
      <c r="ZZ11" s="58"/>
      <c r="AAA11" s="58"/>
      <c r="AAB11" s="58"/>
      <c r="AAC11" s="58"/>
      <c r="AAD11" s="58"/>
      <c r="AAE11" s="58"/>
      <c r="AAF11" s="58"/>
      <c r="AAG11" s="58"/>
      <c r="AAH11" s="58"/>
      <c r="AAI11" s="58"/>
      <c r="AAJ11" s="58"/>
      <c r="AAK11" s="58"/>
      <c r="AAL11" s="58"/>
      <c r="AAM11" s="58"/>
      <c r="AAN11" s="58"/>
      <c r="AAO11" s="58"/>
      <c r="AAP11" s="58"/>
      <c r="AAQ11" s="58"/>
      <c r="AAR11" s="58"/>
      <c r="AAS11" s="58"/>
      <c r="AAT11" s="58"/>
      <c r="AAU11" s="58"/>
      <c r="AAV11" s="58"/>
      <c r="AAW11" s="58"/>
      <c r="AAX11" s="58"/>
      <c r="AAY11" s="58"/>
      <c r="AAZ11" s="58"/>
      <c r="ABA11" s="58"/>
      <c r="ABB11" s="58"/>
      <c r="ABC11" s="58"/>
      <c r="ABD11" s="58"/>
      <c r="ABE11" s="58"/>
      <c r="ABF11" s="58"/>
      <c r="ABG11" s="58"/>
      <c r="ABH11" s="58"/>
      <c r="ABI11" s="58"/>
      <c r="ABJ11" s="58"/>
      <c r="ABK11" s="58"/>
      <c r="ABL11" s="58"/>
      <c r="ABM11" s="58"/>
      <c r="ABN11" s="58"/>
      <c r="ABO11" s="58"/>
      <c r="ABP11" s="58"/>
      <c r="ABQ11" s="58"/>
      <c r="ABR11" s="58"/>
      <c r="ABS11" s="58"/>
      <c r="ABT11" s="58"/>
      <c r="ABU11" s="58"/>
      <c r="ABV11" s="58"/>
      <c r="ABW11" s="58"/>
      <c r="ABX11" s="58"/>
      <c r="ABY11" s="58"/>
      <c r="ABZ11" s="58"/>
      <c r="ACA11" s="58"/>
      <c r="ACB11" s="58"/>
      <c r="ACC11" s="58"/>
      <c r="ACD11" s="58"/>
      <c r="ACE11" s="58"/>
      <c r="ACF11" s="58"/>
      <c r="ACG11" s="58"/>
      <c r="ACH11" s="58"/>
      <c r="ACI11" s="58"/>
      <c r="ACJ11" s="58"/>
      <c r="ACK11" s="58"/>
      <c r="ACL11" s="58"/>
      <c r="ACM11" s="58"/>
      <c r="ACN11" s="58"/>
      <c r="ACO11" s="58"/>
      <c r="ACP11" s="58"/>
      <c r="ACQ11" s="58"/>
      <c r="ACR11" s="58"/>
      <c r="ACS11" s="58"/>
      <c r="ACT11" s="58"/>
      <c r="ACU11" s="58"/>
      <c r="ACV11" s="58"/>
      <c r="ACW11" s="58"/>
      <c r="ACX11" s="58"/>
      <c r="ACY11" s="58"/>
      <c r="ACZ11" s="58"/>
      <c r="ADA11" s="58"/>
      <c r="ADB11" s="58"/>
      <c r="ADC11" s="58"/>
      <c r="ADD11" s="58"/>
      <c r="ADE11" s="58"/>
      <c r="ADF11" s="58"/>
      <c r="ADG11" s="58"/>
      <c r="ADH11" s="58"/>
      <c r="ADI11" s="58"/>
      <c r="ADJ11" s="58"/>
      <c r="ADK11" s="58"/>
      <c r="ADL11" s="58"/>
      <c r="ADM11" s="58"/>
      <c r="ADN11" s="58"/>
      <c r="ADO11" s="58"/>
      <c r="ADP11" s="58"/>
      <c r="ADQ11" s="58"/>
      <c r="ADR11" s="58"/>
      <c r="ADS11" s="58"/>
      <c r="ADT11" s="58"/>
      <c r="ADU11" s="58"/>
      <c r="ADV11" s="58"/>
      <c r="ADW11" s="58"/>
      <c r="ADX11" s="58"/>
      <c r="ADY11" s="58"/>
      <c r="ADZ11" s="58"/>
      <c r="AEA11" s="58"/>
      <c r="AEB11" s="58"/>
      <c r="AEC11" s="58"/>
      <c r="AED11" s="58"/>
      <c r="AEE11" s="58"/>
      <c r="AEF11" s="58"/>
      <c r="AEG11" s="58"/>
      <c r="AEH11" s="58"/>
      <c r="AEI11" s="58"/>
      <c r="AEJ11" s="58"/>
      <c r="AEK11" s="58"/>
      <c r="AEL11" s="58"/>
      <c r="AEM11" s="58"/>
      <c r="AEN11" s="58"/>
      <c r="AEO11" s="58"/>
      <c r="AEP11" s="58"/>
      <c r="AEQ11" s="58"/>
      <c r="AER11" s="58"/>
      <c r="AES11" s="58"/>
      <c r="AET11" s="58"/>
      <c r="AEU11" s="58"/>
      <c r="AEV11" s="58"/>
      <c r="AEW11" s="58"/>
      <c r="AEX11" s="58"/>
      <c r="AEY11" s="58"/>
      <c r="AEZ11" s="58"/>
      <c r="AFA11" s="58"/>
      <c r="AFB11" s="58"/>
      <c r="AFC11" s="58"/>
      <c r="AFD11" s="58"/>
      <c r="AFE11" s="58"/>
      <c r="AFF11" s="58"/>
      <c r="AFG11" s="58"/>
      <c r="AFH11" s="58"/>
      <c r="AFI11" s="58"/>
      <c r="AFJ11" s="58"/>
      <c r="AFK11" s="58"/>
      <c r="AFL11" s="58"/>
      <c r="AFM11" s="58"/>
    </row>
    <row r="12" spans="1:845" ht="24" x14ac:dyDescent="0.2">
      <c r="A12" s="72"/>
      <c r="B12" s="68" t="s">
        <v>315</v>
      </c>
      <c r="C12" s="68" t="s">
        <v>316</v>
      </c>
      <c r="D12" s="67" t="s">
        <v>340</v>
      </c>
      <c r="E12" s="67" t="s">
        <v>341</v>
      </c>
      <c r="F12" s="67" t="s">
        <v>342</v>
      </c>
      <c r="G12" s="81" t="s">
        <v>317</v>
      </c>
    </row>
    <row r="13" spans="1:845" ht="120" x14ac:dyDescent="0.2">
      <c r="A13" s="27" t="s">
        <v>6</v>
      </c>
      <c r="B13" s="18" t="s">
        <v>344</v>
      </c>
      <c r="C13" s="70" t="s">
        <v>352</v>
      </c>
      <c r="D13" s="90"/>
      <c r="E13" s="91" t="s">
        <v>331</v>
      </c>
      <c r="F13" s="54"/>
      <c r="G13" s="93" t="s">
        <v>354</v>
      </c>
      <c r="J13" s="58">
        <f t="shared" si="0"/>
        <v>4</v>
      </c>
      <c r="K13" s="6" t="s">
        <v>332</v>
      </c>
      <c r="L13" s="7" t="s">
        <v>355</v>
      </c>
      <c r="M13" s="8" t="s">
        <v>2</v>
      </c>
      <c r="N13" s="9" t="s">
        <v>331</v>
      </c>
    </row>
    <row r="14" spans="1:845" ht="96" x14ac:dyDescent="0.2">
      <c r="A14" s="27" t="s">
        <v>7</v>
      </c>
      <c r="B14" s="18" t="s">
        <v>345</v>
      </c>
      <c r="C14" s="18" t="s">
        <v>346</v>
      </c>
      <c r="D14" s="92"/>
      <c r="E14" s="91" t="s">
        <v>331</v>
      </c>
      <c r="F14" s="37"/>
      <c r="G14" s="93"/>
      <c r="J14" s="58">
        <f t="shared" si="0"/>
        <v>4</v>
      </c>
      <c r="K14" s="6" t="s">
        <v>332</v>
      </c>
      <c r="L14" s="7" t="s">
        <v>356</v>
      </c>
      <c r="M14" s="8" t="s">
        <v>2</v>
      </c>
      <c r="N14" s="9" t="s">
        <v>331</v>
      </c>
    </row>
    <row r="15" spans="1:845" ht="60" x14ac:dyDescent="0.2">
      <c r="A15" s="27" t="s">
        <v>8</v>
      </c>
      <c r="B15" s="18" t="s">
        <v>347</v>
      </c>
      <c r="C15" s="18" t="s">
        <v>348</v>
      </c>
      <c r="D15" s="92"/>
      <c r="E15" s="91" t="s">
        <v>331</v>
      </c>
      <c r="F15" s="37"/>
      <c r="G15" s="93"/>
      <c r="J15" s="58">
        <f t="shared" si="0"/>
        <v>4</v>
      </c>
      <c r="K15" s="6" t="s">
        <v>332</v>
      </c>
      <c r="L15" s="7" t="s">
        <v>357</v>
      </c>
      <c r="M15" s="8" t="s">
        <v>2</v>
      </c>
      <c r="N15" s="9" t="s">
        <v>331</v>
      </c>
    </row>
    <row r="16" spans="1:845" ht="60" x14ac:dyDescent="0.2">
      <c r="A16" s="27" t="s">
        <v>9</v>
      </c>
      <c r="B16" s="18" t="s">
        <v>349</v>
      </c>
      <c r="C16" s="18" t="s">
        <v>350</v>
      </c>
      <c r="D16" s="92"/>
      <c r="E16" s="91" t="s">
        <v>331</v>
      </c>
      <c r="F16" s="37"/>
      <c r="G16" s="93"/>
      <c r="J16" s="58">
        <f t="shared" si="0"/>
        <v>4</v>
      </c>
      <c r="K16" s="6" t="s">
        <v>358</v>
      </c>
      <c r="L16" s="7" t="s">
        <v>359</v>
      </c>
      <c r="M16" s="8" t="s">
        <v>360</v>
      </c>
      <c r="N16" s="9" t="s">
        <v>331</v>
      </c>
    </row>
    <row r="17" spans="1:119" ht="72" x14ac:dyDescent="0.2">
      <c r="A17" s="71" t="s">
        <v>10</v>
      </c>
      <c r="B17" s="18" t="s">
        <v>351</v>
      </c>
      <c r="C17" s="18" t="s">
        <v>353</v>
      </c>
      <c r="D17" s="92"/>
      <c r="E17" s="91" t="s">
        <v>331</v>
      </c>
      <c r="F17" s="37"/>
      <c r="G17" s="93"/>
      <c r="J17" s="58">
        <f t="shared" si="0"/>
        <v>4</v>
      </c>
      <c r="K17" s="6" t="s">
        <v>361</v>
      </c>
      <c r="L17" s="7" t="s">
        <v>362</v>
      </c>
      <c r="M17" s="8" t="s">
        <v>363</v>
      </c>
      <c r="N17" s="9" t="s">
        <v>331</v>
      </c>
    </row>
    <row r="18" spans="1:119" x14ac:dyDescent="0.2">
      <c r="A18" s="158"/>
      <c r="B18" s="147"/>
      <c r="C18" s="147"/>
      <c r="D18" s="147"/>
      <c r="E18" s="147"/>
      <c r="F18" s="147"/>
      <c r="G18" s="147"/>
    </row>
    <row r="19" spans="1:119" ht="15.75" x14ac:dyDescent="0.2">
      <c r="A19" s="160" t="s">
        <v>364</v>
      </c>
      <c r="B19" s="161"/>
      <c r="C19" s="161"/>
      <c r="D19" s="161"/>
      <c r="E19" s="161"/>
      <c r="F19" s="161"/>
      <c r="G19" s="162"/>
    </row>
    <row r="20" spans="1:119" s="76" customFormat="1" ht="30.75" customHeight="1" x14ac:dyDescent="0.2">
      <c r="A20" s="163" t="s">
        <v>365</v>
      </c>
      <c r="B20" s="164"/>
      <c r="C20" s="164"/>
      <c r="D20" s="164"/>
      <c r="E20" s="164"/>
      <c r="F20" s="164"/>
      <c r="G20" s="164"/>
      <c r="H20" s="58"/>
      <c r="I20" s="58"/>
      <c r="J20" s="58"/>
      <c r="K20" s="59"/>
      <c r="L20" s="59"/>
      <c r="M20" s="59"/>
      <c r="N20" s="59"/>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row>
    <row r="21" spans="1:119" ht="24" x14ac:dyDescent="0.2">
      <c r="A21" s="72"/>
      <c r="B21" s="68" t="s">
        <v>315</v>
      </c>
      <c r="C21" s="68" t="s">
        <v>316</v>
      </c>
      <c r="D21" s="67" t="s">
        <v>340</v>
      </c>
      <c r="E21" s="67" t="s">
        <v>341</v>
      </c>
      <c r="F21" s="67" t="s">
        <v>342</v>
      </c>
      <c r="G21" s="81" t="s">
        <v>317</v>
      </c>
    </row>
    <row r="22" spans="1:119" ht="84" x14ac:dyDescent="0.2">
      <c r="A22" s="27" t="s">
        <v>11</v>
      </c>
      <c r="B22" s="18" t="s">
        <v>366</v>
      </c>
      <c r="C22" s="70" t="s">
        <v>372</v>
      </c>
      <c r="D22" s="90"/>
      <c r="E22" s="91" t="s">
        <v>331</v>
      </c>
      <c r="F22" s="54"/>
      <c r="G22" s="93" t="s">
        <v>378</v>
      </c>
      <c r="J22" s="58">
        <f t="shared" si="0"/>
        <v>4</v>
      </c>
      <c r="K22" s="6" t="s">
        <v>380</v>
      </c>
      <c r="L22" s="7" t="s">
        <v>381</v>
      </c>
      <c r="M22" s="8" t="s">
        <v>2</v>
      </c>
      <c r="N22" s="9" t="s">
        <v>331</v>
      </c>
    </row>
    <row r="23" spans="1:119" ht="84" x14ac:dyDescent="0.2">
      <c r="A23" s="27" t="s">
        <v>12</v>
      </c>
      <c r="B23" s="18" t="s">
        <v>367</v>
      </c>
      <c r="C23" s="18" t="s">
        <v>373</v>
      </c>
      <c r="D23" s="92"/>
      <c r="E23" s="91" t="s">
        <v>331</v>
      </c>
      <c r="F23" s="37"/>
      <c r="G23" s="93"/>
      <c r="J23" s="58">
        <f t="shared" si="0"/>
        <v>4</v>
      </c>
      <c r="K23" s="6" t="s">
        <v>382</v>
      </c>
      <c r="L23" s="7" t="s">
        <v>383</v>
      </c>
      <c r="M23" s="8" t="s">
        <v>384</v>
      </c>
      <c r="N23" s="9" t="s">
        <v>331</v>
      </c>
    </row>
    <row r="24" spans="1:119" ht="60" x14ac:dyDescent="0.2">
      <c r="A24" s="27" t="s">
        <v>13</v>
      </c>
      <c r="B24" s="18" t="s">
        <v>368</v>
      </c>
      <c r="C24" s="18" t="s">
        <v>374</v>
      </c>
      <c r="D24" s="92"/>
      <c r="E24" s="91" t="s">
        <v>331</v>
      </c>
      <c r="F24" s="37"/>
      <c r="G24" s="93"/>
      <c r="J24" s="58">
        <f t="shared" si="0"/>
        <v>4</v>
      </c>
      <c r="K24" s="6" t="s">
        <v>385</v>
      </c>
      <c r="L24" s="7" t="s">
        <v>386</v>
      </c>
      <c r="M24" s="8" t="s">
        <v>2</v>
      </c>
      <c r="N24" s="9" t="s">
        <v>331</v>
      </c>
    </row>
    <row r="25" spans="1:119" ht="60" x14ac:dyDescent="0.2">
      <c r="A25" s="27" t="s">
        <v>14</v>
      </c>
      <c r="B25" s="18" t="s">
        <v>369</v>
      </c>
      <c r="C25" s="18" t="s">
        <v>375</v>
      </c>
      <c r="D25" s="92"/>
      <c r="E25" s="91" t="s">
        <v>331</v>
      </c>
      <c r="F25" s="37"/>
      <c r="G25" s="93"/>
      <c r="J25" s="58">
        <f t="shared" si="0"/>
        <v>4</v>
      </c>
      <c r="K25" s="6" t="s">
        <v>332</v>
      </c>
      <c r="L25" s="7" t="s">
        <v>387</v>
      </c>
      <c r="M25" s="8" t="s">
        <v>2</v>
      </c>
      <c r="N25" s="9" t="s">
        <v>331</v>
      </c>
    </row>
    <row r="26" spans="1:119" ht="96" x14ac:dyDescent="0.2">
      <c r="A26" s="27" t="s">
        <v>15</v>
      </c>
      <c r="B26" s="18" t="s">
        <v>370</v>
      </c>
      <c r="C26" s="18" t="s">
        <v>376</v>
      </c>
      <c r="D26" s="92"/>
      <c r="E26" s="91" t="s">
        <v>331</v>
      </c>
      <c r="F26" s="37"/>
      <c r="G26" s="93"/>
      <c r="J26" s="58">
        <f t="shared" si="0"/>
        <v>4</v>
      </c>
      <c r="K26" s="6" t="s">
        <v>388</v>
      </c>
      <c r="L26" s="7" t="s">
        <v>389</v>
      </c>
      <c r="M26" s="8" t="s">
        <v>390</v>
      </c>
      <c r="N26" s="9" t="s">
        <v>331</v>
      </c>
    </row>
    <row r="27" spans="1:119" ht="84" x14ac:dyDescent="0.2">
      <c r="A27" s="27" t="s">
        <v>16</v>
      </c>
      <c r="B27" s="18" t="s">
        <v>371</v>
      </c>
      <c r="C27" s="18" t="s">
        <v>377</v>
      </c>
      <c r="D27" s="90"/>
      <c r="E27" s="91" t="s">
        <v>331</v>
      </c>
      <c r="F27" s="54"/>
      <c r="G27" s="93" t="s">
        <v>379</v>
      </c>
      <c r="J27" s="58">
        <f t="shared" si="0"/>
        <v>4</v>
      </c>
      <c r="K27" s="6" t="s">
        <v>388</v>
      </c>
      <c r="L27" s="7" t="s">
        <v>391</v>
      </c>
      <c r="M27" s="8" t="s">
        <v>390</v>
      </c>
      <c r="N27" s="9" t="s">
        <v>331</v>
      </c>
    </row>
    <row r="28" spans="1:119" s="76" customFormat="1" ht="30.75" customHeight="1" x14ac:dyDescent="0.2">
      <c r="A28" s="152" t="s">
        <v>392</v>
      </c>
      <c r="B28" s="153"/>
      <c r="C28" s="153"/>
      <c r="D28" s="153"/>
      <c r="E28" s="153"/>
      <c r="F28" s="153"/>
      <c r="G28" s="153"/>
      <c r="H28" s="58"/>
      <c r="I28" s="58"/>
      <c r="J28" s="58"/>
      <c r="K28" s="59"/>
      <c r="L28" s="59"/>
      <c r="M28" s="59"/>
      <c r="N28" s="59"/>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row>
    <row r="29" spans="1:119" ht="24" x14ac:dyDescent="0.2">
      <c r="A29" s="72"/>
      <c r="B29" s="68" t="s">
        <v>315</v>
      </c>
      <c r="C29" s="68" t="s">
        <v>316</v>
      </c>
      <c r="D29" s="67" t="s">
        <v>340</v>
      </c>
      <c r="E29" s="67" t="s">
        <v>341</v>
      </c>
      <c r="F29" s="67" t="s">
        <v>342</v>
      </c>
      <c r="G29" s="81" t="s">
        <v>317</v>
      </c>
    </row>
    <row r="30" spans="1:119" ht="60" x14ac:dyDescent="0.2">
      <c r="A30" s="27" t="s">
        <v>17</v>
      </c>
      <c r="B30" s="18" t="s">
        <v>393</v>
      </c>
      <c r="C30" s="18" t="s">
        <v>394</v>
      </c>
      <c r="D30" s="92"/>
      <c r="E30" s="91" t="s">
        <v>331</v>
      </c>
      <c r="F30" s="37"/>
      <c r="G30" s="93" t="s">
        <v>409</v>
      </c>
      <c r="J30" s="58">
        <f t="shared" si="0"/>
        <v>4</v>
      </c>
      <c r="K30" s="6" t="s">
        <v>411</v>
      </c>
      <c r="L30" s="7" t="s">
        <v>412</v>
      </c>
      <c r="M30" s="8" t="s">
        <v>2</v>
      </c>
      <c r="N30" s="9" t="s">
        <v>331</v>
      </c>
    </row>
    <row r="31" spans="1:119" ht="48" x14ac:dyDescent="0.2">
      <c r="A31" s="27" t="s">
        <v>18</v>
      </c>
      <c r="B31" s="18" t="s">
        <v>395</v>
      </c>
      <c r="C31" s="18" t="s">
        <v>396</v>
      </c>
      <c r="D31" s="92"/>
      <c r="E31" s="91" t="s">
        <v>331</v>
      </c>
      <c r="F31" s="37"/>
      <c r="G31" s="93"/>
      <c r="J31" s="58">
        <f t="shared" si="0"/>
        <v>4</v>
      </c>
      <c r="K31" s="6" t="s">
        <v>413</v>
      </c>
      <c r="L31" s="7" t="s">
        <v>414</v>
      </c>
      <c r="M31" s="8" t="s">
        <v>415</v>
      </c>
      <c r="N31" s="9" t="s">
        <v>331</v>
      </c>
    </row>
    <row r="32" spans="1:119" ht="60" x14ac:dyDescent="0.2">
      <c r="A32" s="27" t="s">
        <v>19</v>
      </c>
      <c r="B32" s="18" t="s">
        <v>397</v>
      </c>
      <c r="C32" s="18" t="s">
        <v>398</v>
      </c>
      <c r="D32" s="92"/>
      <c r="E32" s="91" t="s">
        <v>331</v>
      </c>
      <c r="F32" s="37"/>
      <c r="G32" s="93"/>
      <c r="J32" s="58">
        <f t="shared" si="0"/>
        <v>4</v>
      </c>
      <c r="K32" s="6" t="s">
        <v>332</v>
      </c>
      <c r="L32" s="7" t="s">
        <v>416</v>
      </c>
      <c r="M32" s="8" t="s">
        <v>2</v>
      </c>
      <c r="N32" s="9" t="s">
        <v>331</v>
      </c>
    </row>
    <row r="33" spans="1:14" ht="120" x14ac:dyDescent="0.2">
      <c r="A33" s="27" t="s">
        <v>20</v>
      </c>
      <c r="B33" s="18" t="s">
        <v>399</v>
      </c>
      <c r="C33" s="18" t="s">
        <v>400</v>
      </c>
      <c r="D33" s="92"/>
      <c r="E33" s="91" t="s">
        <v>331</v>
      </c>
      <c r="F33" s="37"/>
      <c r="G33" s="93"/>
      <c r="J33" s="58">
        <f t="shared" si="0"/>
        <v>4</v>
      </c>
      <c r="K33" s="6" t="s">
        <v>332</v>
      </c>
      <c r="L33" s="7" t="s">
        <v>417</v>
      </c>
      <c r="M33" s="8" t="s">
        <v>2</v>
      </c>
      <c r="N33" s="9" t="s">
        <v>331</v>
      </c>
    </row>
    <row r="34" spans="1:14" ht="132" x14ac:dyDescent="0.2">
      <c r="A34" s="27" t="s">
        <v>21</v>
      </c>
      <c r="B34" s="18" t="s">
        <v>401</v>
      </c>
      <c r="C34" s="18" t="s">
        <v>402</v>
      </c>
      <c r="D34" s="92"/>
      <c r="E34" s="91" t="s">
        <v>331</v>
      </c>
      <c r="F34" s="37"/>
      <c r="G34" s="93" t="s">
        <v>410</v>
      </c>
      <c r="J34" s="58">
        <f t="shared" si="0"/>
        <v>4</v>
      </c>
      <c r="K34" s="6" t="s">
        <v>418</v>
      </c>
      <c r="L34" s="7" t="s">
        <v>419</v>
      </c>
      <c r="M34" s="8" t="s">
        <v>420</v>
      </c>
      <c r="N34" s="9" t="s">
        <v>331</v>
      </c>
    </row>
    <row r="35" spans="1:14" ht="108" x14ac:dyDescent="0.2">
      <c r="A35" s="27" t="s">
        <v>22</v>
      </c>
      <c r="B35" s="18" t="s">
        <v>403</v>
      </c>
      <c r="C35" s="18" t="s">
        <v>404</v>
      </c>
      <c r="D35" s="92"/>
      <c r="E35" s="91" t="s">
        <v>331</v>
      </c>
      <c r="F35" s="37"/>
      <c r="G35" s="93"/>
      <c r="J35" s="58">
        <f t="shared" si="0"/>
        <v>4</v>
      </c>
      <c r="K35" s="6" t="s">
        <v>421</v>
      </c>
      <c r="L35" s="7" t="s">
        <v>422</v>
      </c>
      <c r="M35" s="8" t="s">
        <v>2</v>
      </c>
      <c r="N35" s="9" t="s">
        <v>331</v>
      </c>
    </row>
    <row r="36" spans="1:14" ht="84" x14ac:dyDescent="0.2">
      <c r="A36" s="27" t="s">
        <v>23</v>
      </c>
      <c r="B36" s="18" t="s">
        <v>405</v>
      </c>
      <c r="C36" s="18" t="s">
        <v>406</v>
      </c>
      <c r="D36" s="92"/>
      <c r="E36" s="91" t="s">
        <v>331</v>
      </c>
      <c r="F36" s="37"/>
      <c r="G36" s="93"/>
      <c r="J36" s="58">
        <f t="shared" si="0"/>
        <v>4</v>
      </c>
      <c r="K36" s="6" t="s">
        <v>423</v>
      </c>
      <c r="L36" s="7" t="s">
        <v>424</v>
      </c>
      <c r="M36" s="8" t="s">
        <v>425</v>
      </c>
      <c r="N36" s="9" t="s">
        <v>331</v>
      </c>
    </row>
    <row r="37" spans="1:14" ht="96" x14ac:dyDescent="0.2">
      <c r="A37" s="19" t="s">
        <v>24</v>
      </c>
      <c r="B37" s="20" t="s">
        <v>407</v>
      </c>
      <c r="C37" s="20" t="s">
        <v>408</v>
      </c>
      <c r="D37" s="94"/>
      <c r="E37" s="95" t="s">
        <v>331</v>
      </c>
      <c r="F37" s="39"/>
      <c r="G37" s="96"/>
      <c r="J37" s="58" t="e">
        <f t="shared" si="0"/>
        <v>#N/A</v>
      </c>
      <c r="K37" s="6" t="s">
        <v>426</v>
      </c>
      <c r="L37" s="7" t="s">
        <v>427</v>
      </c>
      <c r="M37" s="8" t="s">
        <v>428</v>
      </c>
      <c r="N37" s="10" t="s">
        <v>429</v>
      </c>
    </row>
    <row r="38" spans="1:14" x14ac:dyDescent="0.2">
      <c r="A38" s="154"/>
      <c r="B38" s="154"/>
      <c r="C38" s="154"/>
      <c r="D38" s="154"/>
      <c r="E38" s="154"/>
      <c r="F38" s="154"/>
      <c r="G38" s="154"/>
    </row>
    <row r="39" spans="1:14" ht="15.75" x14ac:dyDescent="0.2">
      <c r="A39" s="155" t="s">
        <v>430</v>
      </c>
      <c r="B39" s="156"/>
      <c r="C39" s="156"/>
      <c r="D39" s="156"/>
      <c r="E39" s="156"/>
      <c r="F39" s="156"/>
      <c r="G39" s="157"/>
    </row>
    <row r="40" spans="1:14" ht="30" customHeight="1" x14ac:dyDescent="0.2">
      <c r="A40" s="144" t="s">
        <v>431</v>
      </c>
      <c r="B40" s="145"/>
      <c r="C40" s="145"/>
      <c r="D40" s="145"/>
      <c r="E40" s="145"/>
      <c r="F40" s="145"/>
      <c r="G40" s="145"/>
    </row>
    <row r="41" spans="1:14" ht="24" x14ac:dyDescent="0.2">
      <c r="A41" s="69"/>
      <c r="B41" s="68" t="s">
        <v>315</v>
      </c>
      <c r="C41" s="68" t="s">
        <v>316</v>
      </c>
      <c r="D41" s="67" t="s">
        <v>340</v>
      </c>
      <c r="E41" s="67" t="s">
        <v>341</v>
      </c>
      <c r="F41" s="67" t="s">
        <v>342</v>
      </c>
      <c r="G41" s="81" t="s">
        <v>317</v>
      </c>
    </row>
    <row r="42" spans="1:14" ht="60" x14ac:dyDescent="0.2">
      <c r="A42" s="27" t="s">
        <v>25</v>
      </c>
      <c r="B42" s="18" t="s">
        <v>432</v>
      </c>
      <c r="C42" s="18" t="s">
        <v>436</v>
      </c>
      <c r="D42" s="92"/>
      <c r="E42" s="91" t="s">
        <v>331</v>
      </c>
      <c r="F42" s="37"/>
      <c r="G42" s="93" t="s">
        <v>440</v>
      </c>
      <c r="J42" s="58">
        <f t="shared" si="0"/>
        <v>4</v>
      </c>
      <c r="K42" s="6" t="s">
        <v>441</v>
      </c>
      <c r="L42" s="7" t="s">
        <v>442</v>
      </c>
      <c r="M42" s="8" t="s">
        <v>443</v>
      </c>
      <c r="N42" s="9" t="s">
        <v>331</v>
      </c>
    </row>
    <row r="43" spans="1:14" ht="120" x14ac:dyDescent="0.2">
      <c r="A43" s="27" t="s">
        <v>26</v>
      </c>
      <c r="B43" s="18" t="s">
        <v>433</v>
      </c>
      <c r="C43" s="18" t="s">
        <v>437</v>
      </c>
      <c r="D43" s="92"/>
      <c r="E43" s="91" t="s">
        <v>331</v>
      </c>
      <c r="F43" s="37"/>
      <c r="G43" s="93"/>
      <c r="J43" s="58">
        <f t="shared" si="0"/>
        <v>4</v>
      </c>
      <c r="K43" s="6" t="s">
        <v>332</v>
      </c>
      <c r="L43" s="7" t="s">
        <v>444</v>
      </c>
      <c r="M43" s="8" t="s">
        <v>2</v>
      </c>
      <c r="N43" s="9" t="s">
        <v>331</v>
      </c>
    </row>
    <row r="44" spans="1:14" ht="132" x14ac:dyDescent="0.2">
      <c r="A44" s="27" t="s">
        <v>27</v>
      </c>
      <c r="B44" s="18" t="s">
        <v>434</v>
      </c>
      <c r="C44" s="18" t="s">
        <v>438</v>
      </c>
      <c r="D44" s="92"/>
      <c r="E44" s="91" t="s">
        <v>331</v>
      </c>
      <c r="F44" s="37"/>
      <c r="G44" s="93"/>
      <c r="J44" s="58">
        <f t="shared" si="0"/>
        <v>4</v>
      </c>
      <c r="K44" s="6" t="s">
        <v>445</v>
      </c>
      <c r="L44" s="7" t="s">
        <v>446</v>
      </c>
      <c r="M44" s="8" t="s">
        <v>447</v>
      </c>
      <c r="N44" s="9" t="s">
        <v>331</v>
      </c>
    </row>
    <row r="45" spans="1:14" ht="60" x14ac:dyDescent="0.2">
      <c r="A45" s="71" t="s">
        <v>28</v>
      </c>
      <c r="B45" s="18" t="s">
        <v>435</v>
      </c>
      <c r="C45" s="18" t="s">
        <v>439</v>
      </c>
      <c r="D45" s="92"/>
      <c r="E45" s="91" t="s">
        <v>331</v>
      </c>
      <c r="F45" s="37"/>
      <c r="G45" s="93"/>
      <c r="J45" s="58">
        <f t="shared" si="0"/>
        <v>4</v>
      </c>
      <c r="K45" s="6" t="s">
        <v>448</v>
      </c>
      <c r="L45" s="7" t="s">
        <v>449</v>
      </c>
      <c r="M45" s="8" t="s">
        <v>2</v>
      </c>
      <c r="N45" s="9" t="s">
        <v>331</v>
      </c>
    </row>
    <row r="46" spans="1:14" ht="30" customHeight="1" x14ac:dyDescent="0.2">
      <c r="A46" s="144" t="s">
        <v>450</v>
      </c>
      <c r="B46" s="145"/>
      <c r="C46" s="145"/>
      <c r="D46" s="145"/>
      <c r="E46" s="145"/>
      <c r="F46" s="145"/>
      <c r="G46" s="145"/>
    </row>
    <row r="47" spans="1:14" ht="24" x14ac:dyDescent="0.2">
      <c r="A47" s="69"/>
      <c r="B47" s="68" t="s">
        <v>315</v>
      </c>
      <c r="C47" s="68" t="s">
        <v>316</v>
      </c>
      <c r="D47" s="67" t="s">
        <v>340</v>
      </c>
      <c r="E47" s="67" t="s">
        <v>341</v>
      </c>
      <c r="F47" s="67" t="s">
        <v>342</v>
      </c>
      <c r="G47" s="81" t="s">
        <v>317</v>
      </c>
    </row>
    <row r="48" spans="1:14" ht="60" x14ac:dyDescent="0.2">
      <c r="A48" s="27" t="s">
        <v>29</v>
      </c>
      <c r="B48" s="18" t="s">
        <v>451</v>
      </c>
      <c r="C48" s="18" t="s">
        <v>452</v>
      </c>
      <c r="D48" s="92"/>
      <c r="E48" s="91" t="s">
        <v>331</v>
      </c>
      <c r="F48" s="37"/>
      <c r="G48" s="93" t="s">
        <v>457</v>
      </c>
      <c r="J48" s="58">
        <f t="shared" si="0"/>
        <v>4</v>
      </c>
      <c r="K48" s="6" t="s">
        <v>458</v>
      </c>
      <c r="L48" s="7" t="s">
        <v>459</v>
      </c>
      <c r="M48" s="8" t="s">
        <v>460</v>
      </c>
      <c r="N48" s="9" t="s">
        <v>331</v>
      </c>
    </row>
    <row r="49" spans="1:14" ht="144" x14ac:dyDescent="0.2">
      <c r="A49" s="27" t="s">
        <v>30</v>
      </c>
      <c r="B49" s="18" t="s">
        <v>453</v>
      </c>
      <c r="C49" s="18" t="s">
        <v>454</v>
      </c>
      <c r="D49" s="90"/>
      <c r="E49" s="90" t="s">
        <v>331</v>
      </c>
      <c r="F49" s="54"/>
      <c r="G49" s="93"/>
      <c r="J49" s="58">
        <f t="shared" si="0"/>
        <v>4</v>
      </c>
      <c r="K49" s="6" t="s">
        <v>458</v>
      </c>
      <c r="L49" s="7" t="s">
        <v>459</v>
      </c>
      <c r="M49" s="8" t="s">
        <v>460</v>
      </c>
      <c r="N49" s="9" t="s">
        <v>331</v>
      </c>
    </row>
    <row r="50" spans="1:14" ht="96" x14ac:dyDescent="0.2">
      <c r="A50" s="27" t="s">
        <v>31</v>
      </c>
      <c r="B50" s="18" t="s">
        <v>455</v>
      </c>
      <c r="C50" s="18" t="s">
        <v>456</v>
      </c>
      <c r="D50" s="92"/>
      <c r="E50" s="91" t="s">
        <v>331</v>
      </c>
      <c r="F50" s="37"/>
      <c r="G50" s="93"/>
      <c r="J50" s="58">
        <f t="shared" si="0"/>
        <v>4</v>
      </c>
      <c r="K50" s="6" t="s">
        <v>332</v>
      </c>
      <c r="L50" s="7" t="s">
        <v>461</v>
      </c>
      <c r="M50" s="8" t="s">
        <v>2</v>
      </c>
      <c r="N50" s="9" t="s">
        <v>331</v>
      </c>
    </row>
    <row r="51" spans="1:14" ht="30.75" customHeight="1" x14ac:dyDescent="0.2">
      <c r="A51" s="144" t="s">
        <v>462</v>
      </c>
      <c r="B51" s="145"/>
      <c r="C51" s="145"/>
      <c r="D51" s="145"/>
      <c r="E51" s="145"/>
      <c r="F51" s="145"/>
      <c r="G51" s="145"/>
    </row>
    <row r="52" spans="1:14" ht="24" x14ac:dyDescent="0.2">
      <c r="A52" s="69"/>
      <c r="B52" s="68" t="s">
        <v>315</v>
      </c>
      <c r="C52" s="68" t="s">
        <v>316</v>
      </c>
      <c r="D52" s="67" t="s">
        <v>340</v>
      </c>
      <c r="E52" s="67" t="s">
        <v>341</v>
      </c>
      <c r="F52" s="67" t="s">
        <v>342</v>
      </c>
      <c r="G52" s="81" t="s">
        <v>317</v>
      </c>
    </row>
    <row r="53" spans="1:14" ht="120" x14ac:dyDescent="0.2">
      <c r="A53" s="27" t="s">
        <v>32</v>
      </c>
      <c r="B53" s="18" t="s">
        <v>463</v>
      </c>
      <c r="C53" s="18" t="s">
        <v>467</v>
      </c>
      <c r="D53" s="92"/>
      <c r="E53" s="91" t="s">
        <v>331</v>
      </c>
      <c r="F53" s="37"/>
      <c r="G53" s="93" t="s">
        <v>471</v>
      </c>
      <c r="J53" s="58">
        <f t="shared" si="0"/>
        <v>4</v>
      </c>
      <c r="K53" s="11" t="s">
        <v>80</v>
      </c>
      <c r="L53" s="7" t="s">
        <v>472</v>
      </c>
      <c r="M53" s="8" t="s">
        <v>473</v>
      </c>
      <c r="N53" s="9" t="s">
        <v>331</v>
      </c>
    </row>
    <row r="54" spans="1:14" ht="132" x14ac:dyDescent="0.2">
      <c r="A54" s="27" t="s">
        <v>33</v>
      </c>
      <c r="B54" s="18" t="s">
        <v>464</v>
      </c>
      <c r="C54" s="18" t="s">
        <v>468</v>
      </c>
      <c r="D54" s="90"/>
      <c r="E54" s="91" t="s">
        <v>331</v>
      </c>
      <c r="F54" s="54"/>
      <c r="G54" s="93"/>
      <c r="J54" s="58">
        <f t="shared" si="0"/>
        <v>4</v>
      </c>
      <c r="K54" s="6" t="s">
        <v>474</v>
      </c>
      <c r="L54" s="7" t="s">
        <v>479</v>
      </c>
      <c r="M54" s="8" t="s">
        <v>475</v>
      </c>
      <c r="N54" s="9" t="s">
        <v>331</v>
      </c>
    </row>
    <row r="55" spans="1:14" ht="72" x14ac:dyDescent="0.2">
      <c r="A55" s="27" t="s">
        <v>34</v>
      </c>
      <c r="B55" s="18" t="s">
        <v>465</v>
      </c>
      <c r="C55" s="18" t="s">
        <v>469</v>
      </c>
      <c r="D55" s="92"/>
      <c r="E55" s="91" t="s">
        <v>331</v>
      </c>
      <c r="F55" s="37"/>
      <c r="G55" s="93"/>
      <c r="J55" s="58">
        <f t="shared" ref="J55:J101" si="1">_xlfn.SWITCH(E55,K55,1,L55,2,M55,3,N55,4)</f>
        <v>4</v>
      </c>
      <c r="K55" s="6" t="s">
        <v>476</v>
      </c>
      <c r="L55" s="7" t="s">
        <v>477</v>
      </c>
      <c r="M55" s="8" t="s">
        <v>478</v>
      </c>
      <c r="N55" s="9" t="s">
        <v>331</v>
      </c>
    </row>
    <row r="56" spans="1:14" ht="60" x14ac:dyDescent="0.2">
      <c r="A56" s="71" t="s">
        <v>35</v>
      </c>
      <c r="B56" s="20" t="s">
        <v>466</v>
      </c>
      <c r="C56" s="20" t="s">
        <v>470</v>
      </c>
      <c r="D56" s="94"/>
      <c r="E56" s="95" t="s">
        <v>331</v>
      </c>
      <c r="F56" s="39"/>
      <c r="G56" s="96"/>
      <c r="J56" s="58">
        <f t="shared" si="1"/>
        <v>4</v>
      </c>
      <c r="K56" s="6" t="s">
        <v>480</v>
      </c>
      <c r="L56" s="7" t="s">
        <v>481</v>
      </c>
      <c r="M56" s="8" t="s">
        <v>2</v>
      </c>
      <c r="N56" s="9" t="s">
        <v>331</v>
      </c>
    </row>
    <row r="57" spans="1:14" x14ac:dyDescent="0.2">
      <c r="A57" s="146"/>
      <c r="B57" s="146"/>
      <c r="C57" s="146"/>
      <c r="D57" s="146"/>
      <c r="E57" s="146"/>
      <c r="F57" s="146"/>
      <c r="G57" s="146"/>
    </row>
    <row r="58" spans="1:14" x14ac:dyDescent="0.2">
      <c r="A58" s="147"/>
      <c r="B58" s="147"/>
      <c r="C58" s="147"/>
      <c r="D58" s="147"/>
      <c r="E58" s="147"/>
      <c r="F58" s="147"/>
      <c r="G58" s="147"/>
    </row>
    <row r="59" spans="1:14" ht="15.75" x14ac:dyDescent="0.2">
      <c r="A59" s="159" t="s">
        <v>482</v>
      </c>
      <c r="B59" s="159"/>
      <c r="C59" s="159"/>
      <c r="D59" s="159"/>
      <c r="E59" s="159"/>
      <c r="F59" s="159"/>
      <c r="G59" s="159"/>
    </row>
    <row r="60" spans="1:14" ht="30" customHeight="1" x14ac:dyDescent="0.2">
      <c r="A60" s="144" t="s">
        <v>483</v>
      </c>
      <c r="B60" s="145"/>
      <c r="C60" s="145"/>
      <c r="D60" s="145"/>
      <c r="E60" s="145"/>
      <c r="F60" s="145"/>
      <c r="G60" s="145"/>
    </row>
    <row r="61" spans="1:14" ht="24" x14ac:dyDescent="0.2">
      <c r="A61" s="69"/>
      <c r="B61" s="68" t="s">
        <v>315</v>
      </c>
      <c r="C61" s="68" t="s">
        <v>316</v>
      </c>
      <c r="D61" s="67" t="s">
        <v>340</v>
      </c>
      <c r="E61" s="67" t="s">
        <v>341</v>
      </c>
      <c r="F61" s="67" t="s">
        <v>342</v>
      </c>
      <c r="G61" s="81" t="s">
        <v>317</v>
      </c>
    </row>
    <row r="62" spans="1:14" ht="84" x14ac:dyDescent="0.2">
      <c r="A62" s="27" t="s">
        <v>36</v>
      </c>
      <c r="B62" s="18" t="s">
        <v>484</v>
      </c>
      <c r="C62" s="18" t="s">
        <v>485</v>
      </c>
      <c r="D62" s="90"/>
      <c r="E62" s="91" t="s">
        <v>331</v>
      </c>
      <c r="F62" s="54"/>
      <c r="G62" s="93" t="s">
        <v>496</v>
      </c>
      <c r="J62" s="58">
        <f t="shared" si="1"/>
        <v>4</v>
      </c>
      <c r="K62" s="6" t="s">
        <v>332</v>
      </c>
      <c r="L62" s="7" t="s">
        <v>497</v>
      </c>
      <c r="M62" s="8" t="s">
        <v>2</v>
      </c>
      <c r="N62" s="9" t="s">
        <v>331</v>
      </c>
    </row>
    <row r="63" spans="1:14" ht="76.5" customHeight="1" x14ac:dyDescent="0.2">
      <c r="A63" s="27" t="s">
        <v>37</v>
      </c>
      <c r="B63" s="18" t="s">
        <v>486</v>
      </c>
      <c r="C63" s="18" t="s">
        <v>487</v>
      </c>
      <c r="D63" s="92"/>
      <c r="E63" s="91" t="s">
        <v>331</v>
      </c>
      <c r="F63" s="37"/>
      <c r="G63" s="99"/>
      <c r="J63" s="58">
        <f t="shared" si="1"/>
        <v>4</v>
      </c>
      <c r="K63" s="6" t="s">
        <v>498</v>
      </c>
      <c r="L63" s="7" t="s">
        <v>499</v>
      </c>
      <c r="M63" s="8" t="s">
        <v>2</v>
      </c>
      <c r="N63" s="9" t="s">
        <v>331</v>
      </c>
    </row>
    <row r="64" spans="1:14" ht="114.75" customHeight="1" x14ac:dyDescent="0.2">
      <c r="A64" s="27" t="s">
        <v>38</v>
      </c>
      <c r="B64" s="18" t="s">
        <v>488</v>
      </c>
      <c r="C64" s="18" t="s">
        <v>489</v>
      </c>
      <c r="D64" s="92"/>
      <c r="E64" s="91" t="s">
        <v>331</v>
      </c>
      <c r="F64" s="37"/>
      <c r="G64" s="93"/>
      <c r="J64" s="58">
        <f t="shared" si="1"/>
        <v>4</v>
      </c>
      <c r="K64" s="6" t="s">
        <v>500</v>
      </c>
      <c r="L64" s="7" t="s">
        <v>501</v>
      </c>
      <c r="M64" s="8" t="s">
        <v>2</v>
      </c>
      <c r="N64" s="9" t="s">
        <v>331</v>
      </c>
    </row>
    <row r="65" spans="1:14" ht="132" x14ac:dyDescent="0.2">
      <c r="A65" s="27" t="s">
        <v>39</v>
      </c>
      <c r="B65" s="18" t="s">
        <v>490</v>
      </c>
      <c r="C65" s="18" t="s">
        <v>491</v>
      </c>
      <c r="D65" s="92"/>
      <c r="E65" s="91" t="s">
        <v>331</v>
      </c>
      <c r="F65" s="37"/>
      <c r="G65" s="93"/>
      <c r="J65" s="58">
        <f t="shared" si="1"/>
        <v>4</v>
      </c>
      <c r="K65" s="6" t="s">
        <v>423</v>
      </c>
      <c r="L65" s="7" t="s">
        <v>502</v>
      </c>
      <c r="M65" s="8" t="s">
        <v>2</v>
      </c>
      <c r="N65" s="9" t="s">
        <v>331</v>
      </c>
    </row>
    <row r="66" spans="1:14" ht="82.5" customHeight="1" x14ac:dyDescent="0.2">
      <c r="A66" s="27" t="s">
        <v>40</v>
      </c>
      <c r="B66" s="20" t="s">
        <v>492</v>
      </c>
      <c r="C66" s="20" t="s">
        <v>493</v>
      </c>
      <c r="D66" s="94"/>
      <c r="E66" s="95" t="s">
        <v>331</v>
      </c>
      <c r="F66" s="39"/>
      <c r="G66" s="93"/>
      <c r="J66" s="58">
        <f t="shared" si="1"/>
        <v>4</v>
      </c>
      <c r="K66" s="6" t="s">
        <v>503</v>
      </c>
      <c r="L66" s="7" t="s">
        <v>504</v>
      </c>
      <c r="M66" s="8" t="s">
        <v>2</v>
      </c>
      <c r="N66" s="9" t="s">
        <v>331</v>
      </c>
    </row>
    <row r="67" spans="1:14" ht="102.75" customHeight="1" x14ac:dyDescent="0.2">
      <c r="A67" s="27" t="s">
        <v>41</v>
      </c>
      <c r="B67" s="18" t="s">
        <v>494</v>
      </c>
      <c r="C67" s="73" t="s">
        <v>495</v>
      </c>
      <c r="D67" s="97"/>
      <c r="E67" s="98" t="s">
        <v>331</v>
      </c>
      <c r="F67" s="74"/>
      <c r="G67" s="93"/>
      <c r="J67" s="58" t="e">
        <f t="shared" si="1"/>
        <v>#N/A</v>
      </c>
      <c r="K67" s="6" t="s">
        <v>423</v>
      </c>
      <c r="L67" s="7" t="s">
        <v>505</v>
      </c>
      <c r="M67" s="8" t="s">
        <v>2</v>
      </c>
      <c r="N67" s="9" t="s">
        <v>506</v>
      </c>
    </row>
    <row r="68" spans="1:14" ht="30" customHeight="1" x14ac:dyDescent="0.2">
      <c r="A68" s="144" t="s">
        <v>507</v>
      </c>
      <c r="B68" s="145"/>
      <c r="C68" s="145"/>
      <c r="D68" s="145"/>
      <c r="E68" s="145"/>
      <c r="F68" s="145"/>
      <c r="G68" s="145"/>
    </row>
    <row r="69" spans="1:14" ht="24" x14ac:dyDescent="0.2">
      <c r="A69" s="69"/>
      <c r="B69" s="68" t="s">
        <v>315</v>
      </c>
      <c r="C69" s="68" t="s">
        <v>316</v>
      </c>
      <c r="D69" s="67" t="s">
        <v>340</v>
      </c>
      <c r="E69" s="67" t="s">
        <v>341</v>
      </c>
      <c r="F69" s="67" t="s">
        <v>342</v>
      </c>
      <c r="G69" s="81" t="s">
        <v>317</v>
      </c>
    </row>
    <row r="70" spans="1:14" ht="204" x14ac:dyDescent="0.2">
      <c r="A70" s="27" t="s">
        <v>42</v>
      </c>
      <c r="B70" s="18" t="s">
        <v>508</v>
      </c>
      <c r="C70" s="18" t="s">
        <v>512</v>
      </c>
      <c r="D70" s="90"/>
      <c r="E70" s="90" t="s">
        <v>331</v>
      </c>
      <c r="F70" s="54"/>
      <c r="G70" s="93" t="s">
        <v>516</v>
      </c>
      <c r="J70" s="58">
        <f t="shared" si="1"/>
        <v>4</v>
      </c>
      <c r="K70" s="6" t="s">
        <v>518</v>
      </c>
      <c r="L70" s="7" t="s">
        <v>519</v>
      </c>
      <c r="M70" s="8" t="s">
        <v>520</v>
      </c>
      <c r="N70" s="9" t="s">
        <v>331</v>
      </c>
    </row>
    <row r="71" spans="1:14" ht="72" x14ac:dyDescent="0.2">
      <c r="A71" s="27" t="s">
        <v>43</v>
      </c>
      <c r="B71" s="18" t="s">
        <v>509</v>
      </c>
      <c r="C71" s="18" t="s">
        <v>513</v>
      </c>
      <c r="D71" s="90"/>
      <c r="E71" s="90" t="s">
        <v>331</v>
      </c>
      <c r="F71" s="54"/>
      <c r="G71" s="93" t="s">
        <v>517</v>
      </c>
      <c r="J71" s="58">
        <f t="shared" si="1"/>
        <v>4</v>
      </c>
      <c r="K71" s="6" t="s">
        <v>332</v>
      </c>
      <c r="L71" s="7" t="s">
        <v>521</v>
      </c>
      <c r="M71" s="8" t="s">
        <v>2</v>
      </c>
      <c r="N71" s="9" t="s">
        <v>331</v>
      </c>
    </row>
    <row r="72" spans="1:14" ht="108" x14ac:dyDescent="0.2">
      <c r="A72" s="27" t="s">
        <v>44</v>
      </c>
      <c r="B72" s="18" t="s">
        <v>510</v>
      </c>
      <c r="C72" s="18" t="s">
        <v>514</v>
      </c>
      <c r="D72" s="92"/>
      <c r="E72" s="91" t="s">
        <v>331</v>
      </c>
      <c r="F72" s="37"/>
      <c r="G72" s="93"/>
      <c r="J72" s="58">
        <f t="shared" si="1"/>
        <v>4</v>
      </c>
      <c r="K72" s="6" t="s">
        <v>522</v>
      </c>
      <c r="L72" s="7" t="s">
        <v>523</v>
      </c>
      <c r="M72" s="8" t="s">
        <v>2</v>
      </c>
      <c r="N72" s="9" t="s">
        <v>331</v>
      </c>
    </row>
    <row r="73" spans="1:14" ht="84" x14ac:dyDescent="0.2">
      <c r="A73" s="19" t="s">
        <v>45</v>
      </c>
      <c r="B73" s="18" t="s">
        <v>511</v>
      </c>
      <c r="C73" s="18" t="s">
        <v>515</v>
      </c>
      <c r="D73" s="92"/>
      <c r="E73" s="91" t="s">
        <v>331</v>
      </c>
      <c r="F73" s="37"/>
      <c r="G73" s="99"/>
      <c r="J73" s="58">
        <f t="shared" si="1"/>
        <v>4</v>
      </c>
      <c r="K73" s="6" t="s">
        <v>332</v>
      </c>
      <c r="L73" s="7" t="s">
        <v>524</v>
      </c>
      <c r="M73" s="8" t="s">
        <v>447</v>
      </c>
      <c r="N73" s="9" t="s">
        <v>331</v>
      </c>
    </row>
    <row r="74" spans="1:14" ht="30" customHeight="1" x14ac:dyDescent="0.2">
      <c r="A74" s="144" t="s">
        <v>525</v>
      </c>
      <c r="B74" s="145"/>
      <c r="C74" s="145"/>
      <c r="D74" s="145"/>
      <c r="E74" s="145"/>
      <c r="F74" s="145"/>
      <c r="G74" s="145"/>
    </row>
    <row r="75" spans="1:14" ht="24" x14ac:dyDescent="0.2">
      <c r="A75" s="69"/>
      <c r="B75" s="68" t="s">
        <v>315</v>
      </c>
      <c r="C75" s="68" t="s">
        <v>316</v>
      </c>
      <c r="D75" s="67" t="s">
        <v>340</v>
      </c>
      <c r="E75" s="67" t="s">
        <v>341</v>
      </c>
      <c r="F75" s="67" t="s">
        <v>342</v>
      </c>
      <c r="G75" s="81" t="s">
        <v>317</v>
      </c>
    </row>
    <row r="76" spans="1:14" ht="60" x14ac:dyDescent="0.2">
      <c r="A76" s="27" t="s">
        <v>46</v>
      </c>
      <c r="B76" s="18" t="s">
        <v>526</v>
      </c>
      <c r="C76" s="18" t="s">
        <v>529</v>
      </c>
      <c r="D76" s="90"/>
      <c r="E76" s="90" t="s">
        <v>331</v>
      </c>
      <c r="F76" s="54"/>
      <c r="G76" s="93" t="s">
        <v>532</v>
      </c>
      <c r="J76" s="58">
        <f t="shared" si="1"/>
        <v>4</v>
      </c>
      <c r="K76" s="6" t="s">
        <v>534</v>
      </c>
      <c r="L76" s="7" t="s">
        <v>535</v>
      </c>
      <c r="M76" s="8" t="s">
        <v>536</v>
      </c>
      <c r="N76" s="9" t="s">
        <v>331</v>
      </c>
    </row>
    <row r="77" spans="1:14" ht="48" x14ac:dyDescent="0.2">
      <c r="A77" s="27" t="s">
        <v>47</v>
      </c>
      <c r="B77" s="18" t="s">
        <v>527</v>
      </c>
      <c r="C77" s="18" t="s">
        <v>530</v>
      </c>
      <c r="D77" s="92"/>
      <c r="E77" s="91" t="s">
        <v>331</v>
      </c>
      <c r="F77" s="37"/>
      <c r="G77" s="93"/>
      <c r="J77" s="58">
        <f t="shared" si="1"/>
        <v>4</v>
      </c>
      <c r="K77" s="6" t="s">
        <v>537</v>
      </c>
      <c r="L77" s="7" t="s">
        <v>538</v>
      </c>
      <c r="M77" s="8" t="s">
        <v>2</v>
      </c>
      <c r="N77" s="10" t="s">
        <v>331</v>
      </c>
    </row>
    <row r="78" spans="1:14" ht="96" x14ac:dyDescent="0.2">
      <c r="A78" s="27" t="s">
        <v>48</v>
      </c>
      <c r="B78" s="18" t="s">
        <v>528</v>
      </c>
      <c r="C78" s="18" t="s">
        <v>531</v>
      </c>
      <c r="D78" s="92"/>
      <c r="E78" s="91" t="s">
        <v>331</v>
      </c>
      <c r="F78" s="37"/>
      <c r="G78" s="93" t="s">
        <v>533</v>
      </c>
      <c r="J78" s="58">
        <f t="shared" si="1"/>
        <v>4</v>
      </c>
      <c r="K78" s="6" t="s">
        <v>539</v>
      </c>
      <c r="L78" s="7" t="s">
        <v>540</v>
      </c>
      <c r="M78" s="8" t="s">
        <v>2</v>
      </c>
      <c r="N78" s="9" t="s">
        <v>331</v>
      </c>
    </row>
    <row r="79" spans="1:14" ht="30" customHeight="1" x14ac:dyDescent="0.2">
      <c r="A79" s="144" t="s">
        <v>541</v>
      </c>
      <c r="B79" s="145"/>
      <c r="C79" s="145"/>
      <c r="D79" s="145"/>
      <c r="E79" s="145"/>
      <c r="F79" s="145"/>
      <c r="G79" s="145"/>
    </row>
    <row r="80" spans="1:14" ht="24" x14ac:dyDescent="0.2">
      <c r="A80" s="69"/>
      <c r="B80" s="68" t="s">
        <v>315</v>
      </c>
      <c r="C80" s="68" t="s">
        <v>316</v>
      </c>
      <c r="D80" s="67" t="s">
        <v>340</v>
      </c>
      <c r="E80" s="67" t="s">
        <v>341</v>
      </c>
      <c r="F80" s="67" t="s">
        <v>342</v>
      </c>
      <c r="G80" s="81" t="s">
        <v>317</v>
      </c>
    </row>
    <row r="81" spans="1:14" ht="96" x14ac:dyDescent="0.2">
      <c r="A81" s="23" t="s">
        <v>49</v>
      </c>
      <c r="B81" s="18" t="s">
        <v>542</v>
      </c>
      <c r="C81" s="18" t="s">
        <v>543</v>
      </c>
      <c r="D81" s="90"/>
      <c r="E81" s="90" t="s">
        <v>331</v>
      </c>
      <c r="F81" s="54"/>
      <c r="G81" s="93" t="s">
        <v>550</v>
      </c>
      <c r="J81" s="58">
        <f t="shared" si="1"/>
        <v>4</v>
      </c>
      <c r="K81" s="6" t="s">
        <v>552</v>
      </c>
      <c r="L81" s="7" t="s">
        <v>553</v>
      </c>
      <c r="M81" s="8" t="s">
        <v>554</v>
      </c>
      <c r="N81" s="9" t="s">
        <v>331</v>
      </c>
    </row>
    <row r="82" spans="1:14" ht="96" x14ac:dyDescent="0.2">
      <c r="A82" s="23" t="s">
        <v>50</v>
      </c>
      <c r="B82" s="18" t="s">
        <v>544</v>
      </c>
      <c r="C82" s="18" t="s">
        <v>545</v>
      </c>
      <c r="D82" s="92"/>
      <c r="E82" s="91" t="s">
        <v>331</v>
      </c>
      <c r="F82" s="37"/>
      <c r="G82" s="148" t="s">
        <v>551</v>
      </c>
      <c r="J82" s="58">
        <f t="shared" si="1"/>
        <v>4</v>
      </c>
      <c r="K82" s="6" t="s">
        <v>555</v>
      </c>
      <c r="L82" s="7" t="s">
        <v>356</v>
      </c>
      <c r="M82" s="8" t="s">
        <v>2</v>
      </c>
      <c r="N82" s="9" t="s">
        <v>331</v>
      </c>
    </row>
    <row r="83" spans="1:14" ht="84" x14ac:dyDescent="0.2">
      <c r="A83" s="23" t="s">
        <v>51</v>
      </c>
      <c r="B83" s="18" t="s">
        <v>546</v>
      </c>
      <c r="C83" s="18" t="s">
        <v>547</v>
      </c>
      <c r="D83" s="92"/>
      <c r="E83" s="91" t="s">
        <v>331</v>
      </c>
      <c r="F83" s="37"/>
      <c r="G83" s="148"/>
      <c r="J83" s="58">
        <f t="shared" si="1"/>
        <v>4</v>
      </c>
      <c r="K83" s="12" t="s">
        <v>556</v>
      </c>
      <c r="L83" s="13" t="s">
        <v>557</v>
      </c>
      <c r="M83" s="14" t="s">
        <v>2</v>
      </c>
      <c r="N83" s="15" t="s">
        <v>331</v>
      </c>
    </row>
    <row r="84" spans="1:14" ht="60" x14ac:dyDescent="0.2">
      <c r="A84" s="23" t="s">
        <v>52</v>
      </c>
      <c r="B84" s="18" t="s">
        <v>548</v>
      </c>
      <c r="C84" s="18" t="s">
        <v>549</v>
      </c>
      <c r="D84" s="92"/>
      <c r="E84" s="91" t="s">
        <v>331</v>
      </c>
      <c r="F84" s="37"/>
      <c r="G84" s="148"/>
      <c r="J84" s="58">
        <f t="shared" si="1"/>
        <v>4</v>
      </c>
      <c r="K84" s="12" t="s">
        <v>558</v>
      </c>
      <c r="L84" s="13" t="s">
        <v>559</v>
      </c>
      <c r="M84" s="14" t="s">
        <v>2</v>
      </c>
      <c r="N84" s="15" t="s">
        <v>331</v>
      </c>
    </row>
    <row r="85" spans="1:14" ht="30" customHeight="1" x14ac:dyDescent="0.2">
      <c r="A85" s="149" t="s">
        <v>560</v>
      </c>
      <c r="B85" s="149"/>
      <c r="C85" s="149"/>
      <c r="D85" s="149"/>
      <c r="E85" s="149"/>
      <c r="F85" s="149"/>
      <c r="G85" s="149"/>
    </row>
    <row r="86" spans="1:14" ht="24" x14ac:dyDescent="0.2">
      <c r="A86" s="69"/>
      <c r="B86" s="68" t="s">
        <v>315</v>
      </c>
      <c r="C86" s="68" t="s">
        <v>316</v>
      </c>
      <c r="D86" s="67" t="s">
        <v>340</v>
      </c>
      <c r="E86" s="67" t="s">
        <v>341</v>
      </c>
      <c r="F86" s="67" t="s">
        <v>342</v>
      </c>
      <c r="G86" s="81" t="s">
        <v>317</v>
      </c>
    </row>
    <row r="87" spans="1:14" ht="48" x14ac:dyDescent="0.2">
      <c r="A87" s="23" t="s">
        <v>53</v>
      </c>
      <c r="B87" s="18" t="s">
        <v>561</v>
      </c>
      <c r="C87" s="18" t="s">
        <v>562</v>
      </c>
      <c r="D87" s="92"/>
      <c r="E87" s="91" t="s">
        <v>331</v>
      </c>
      <c r="F87" s="37"/>
      <c r="G87" s="93" t="s">
        <v>551</v>
      </c>
      <c r="J87" s="58">
        <f t="shared" si="1"/>
        <v>4</v>
      </c>
      <c r="K87" s="6" t="s">
        <v>566</v>
      </c>
      <c r="L87" s="7" t="s">
        <v>356</v>
      </c>
      <c r="M87" s="8" t="s">
        <v>2</v>
      </c>
      <c r="N87" s="10" t="s">
        <v>331</v>
      </c>
    </row>
    <row r="88" spans="1:14" ht="48" x14ac:dyDescent="0.2">
      <c r="A88" s="23" t="s">
        <v>54</v>
      </c>
      <c r="B88" s="28" t="s">
        <v>563</v>
      </c>
      <c r="C88" s="28" t="s">
        <v>564</v>
      </c>
      <c r="D88" s="100"/>
      <c r="E88" s="101" t="s">
        <v>331</v>
      </c>
      <c r="F88" s="75"/>
      <c r="G88" s="93" t="s">
        <v>565</v>
      </c>
      <c r="J88" s="58">
        <f t="shared" si="1"/>
        <v>4</v>
      </c>
      <c r="K88" s="6" t="s">
        <v>566</v>
      </c>
      <c r="L88" s="7" t="s">
        <v>356</v>
      </c>
      <c r="M88" s="8" t="s">
        <v>2</v>
      </c>
      <c r="N88" s="10" t="s">
        <v>331</v>
      </c>
    </row>
    <row r="89" spans="1:14" x14ac:dyDescent="0.2">
      <c r="A89" s="146"/>
      <c r="B89" s="146"/>
      <c r="C89" s="146"/>
      <c r="D89" s="146"/>
      <c r="E89" s="146"/>
      <c r="F89" s="146"/>
      <c r="G89" s="146"/>
    </row>
    <row r="90" spans="1:14" ht="15.75" x14ac:dyDescent="0.2">
      <c r="A90" s="141" t="s">
        <v>567</v>
      </c>
      <c r="B90" s="142"/>
      <c r="C90" s="142"/>
      <c r="D90" s="142"/>
      <c r="E90" s="142"/>
      <c r="F90" s="142"/>
      <c r="G90" s="143"/>
    </row>
    <row r="91" spans="1:14" ht="30" customHeight="1" x14ac:dyDescent="0.2">
      <c r="A91" s="144" t="s">
        <v>568</v>
      </c>
      <c r="B91" s="145"/>
      <c r="C91" s="145"/>
      <c r="D91" s="145"/>
      <c r="E91" s="145"/>
      <c r="F91" s="145"/>
      <c r="G91" s="145"/>
    </row>
    <row r="92" spans="1:14" ht="24" x14ac:dyDescent="0.2">
      <c r="A92" s="69"/>
      <c r="B92" s="68" t="s">
        <v>315</v>
      </c>
      <c r="C92" s="68" t="s">
        <v>316</v>
      </c>
      <c r="D92" s="67" t="s">
        <v>340</v>
      </c>
      <c r="E92" s="67" t="s">
        <v>341</v>
      </c>
      <c r="F92" s="67" t="s">
        <v>342</v>
      </c>
      <c r="G92" s="81" t="s">
        <v>317</v>
      </c>
    </row>
    <row r="93" spans="1:14" ht="96" x14ac:dyDescent="0.2">
      <c r="A93" s="23" t="s">
        <v>55</v>
      </c>
      <c r="B93" s="18" t="s">
        <v>569</v>
      </c>
      <c r="C93" s="18" t="s">
        <v>570</v>
      </c>
      <c r="D93" s="92"/>
      <c r="E93" s="91" t="s">
        <v>331</v>
      </c>
      <c r="F93" s="37"/>
      <c r="G93" s="93" t="s">
        <v>573</v>
      </c>
      <c r="J93" s="58">
        <f t="shared" si="1"/>
        <v>4</v>
      </c>
      <c r="K93" s="6" t="s">
        <v>574</v>
      </c>
      <c r="L93" s="7" t="s">
        <v>540</v>
      </c>
      <c r="M93" s="8" t="s">
        <v>2</v>
      </c>
      <c r="N93" s="9" t="s">
        <v>331</v>
      </c>
    </row>
    <row r="94" spans="1:14" ht="84" x14ac:dyDescent="0.2">
      <c r="A94" s="23" t="s">
        <v>56</v>
      </c>
      <c r="B94" s="18" t="s">
        <v>571</v>
      </c>
      <c r="C94" s="18" t="s">
        <v>572</v>
      </c>
      <c r="D94" s="92"/>
      <c r="E94" s="91" t="s">
        <v>331</v>
      </c>
      <c r="F94" s="37"/>
      <c r="G94" s="93" t="s">
        <v>551</v>
      </c>
      <c r="J94" s="58">
        <f t="shared" si="1"/>
        <v>4</v>
      </c>
      <c r="K94" s="6" t="s">
        <v>332</v>
      </c>
      <c r="L94" s="7" t="s">
        <v>575</v>
      </c>
      <c r="M94" s="8" t="s">
        <v>2</v>
      </c>
      <c r="N94" s="9" t="s">
        <v>331</v>
      </c>
    </row>
    <row r="95" spans="1:14" ht="30" customHeight="1" x14ac:dyDescent="0.2">
      <c r="A95" s="136" t="s">
        <v>576</v>
      </c>
      <c r="B95" s="137"/>
      <c r="C95" s="137"/>
      <c r="D95" s="137"/>
      <c r="E95" s="137"/>
      <c r="F95" s="137"/>
      <c r="G95" s="138"/>
    </row>
    <row r="96" spans="1:14" ht="24" x14ac:dyDescent="0.2">
      <c r="A96" s="69"/>
      <c r="B96" s="68" t="s">
        <v>315</v>
      </c>
      <c r="C96" s="68" t="s">
        <v>316</v>
      </c>
      <c r="D96" s="67" t="s">
        <v>340</v>
      </c>
      <c r="E96" s="67" t="s">
        <v>341</v>
      </c>
      <c r="F96" s="67" t="s">
        <v>342</v>
      </c>
      <c r="G96" s="81" t="s">
        <v>317</v>
      </c>
    </row>
    <row r="97" spans="1:14" ht="84" x14ac:dyDescent="0.2">
      <c r="A97" s="23" t="s">
        <v>57</v>
      </c>
      <c r="B97" s="18" t="s">
        <v>577</v>
      </c>
      <c r="C97" s="18" t="s">
        <v>578</v>
      </c>
      <c r="D97" s="92"/>
      <c r="E97" s="91" t="s">
        <v>331</v>
      </c>
      <c r="F97" s="37"/>
      <c r="G97" s="93" t="s">
        <v>587</v>
      </c>
      <c r="J97" s="58">
        <f t="shared" si="1"/>
        <v>4</v>
      </c>
      <c r="K97" s="6" t="s">
        <v>592</v>
      </c>
      <c r="L97" s="7" t="s">
        <v>593</v>
      </c>
      <c r="M97" s="8" t="s">
        <v>336</v>
      </c>
      <c r="N97" s="9" t="s">
        <v>331</v>
      </c>
    </row>
    <row r="98" spans="1:14" ht="84" x14ac:dyDescent="0.2">
      <c r="A98" s="23" t="s">
        <v>58</v>
      </c>
      <c r="B98" s="18" t="s">
        <v>579</v>
      </c>
      <c r="C98" s="18" t="s">
        <v>580</v>
      </c>
      <c r="D98" s="90"/>
      <c r="E98" s="91" t="s">
        <v>331</v>
      </c>
      <c r="F98" s="54"/>
      <c r="G98" s="93" t="s">
        <v>588</v>
      </c>
      <c r="J98" s="58">
        <f t="shared" si="1"/>
        <v>4</v>
      </c>
      <c r="K98" s="6" t="s">
        <v>594</v>
      </c>
      <c r="L98" s="7" t="s">
        <v>595</v>
      </c>
      <c r="M98" s="8" t="s">
        <v>596</v>
      </c>
      <c r="N98" s="9" t="s">
        <v>331</v>
      </c>
    </row>
    <row r="99" spans="1:14" ht="60" x14ac:dyDescent="0.2">
      <c r="A99" s="23" t="s">
        <v>59</v>
      </c>
      <c r="B99" s="18" t="s">
        <v>581</v>
      </c>
      <c r="C99" s="18" t="s">
        <v>582</v>
      </c>
      <c r="D99" s="92"/>
      <c r="E99" s="91" t="s">
        <v>429</v>
      </c>
      <c r="F99" s="37"/>
      <c r="G99" s="93" t="s">
        <v>589</v>
      </c>
      <c r="J99" s="58">
        <f t="shared" si="1"/>
        <v>4</v>
      </c>
      <c r="K99" s="6" t="s">
        <v>597</v>
      </c>
      <c r="L99" s="7" t="s">
        <v>598</v>
      </c>
      <c r="M99" s="8" t="s">
        <v>447</v>
      </c>
      <c r="N99" s="10" t="s">
        <v>429</v>
      </c>
    </row>
    <row r="100" spans="1:14" ht="60" x14ac:dyDescent="0.2">
      <c r="A100" s="23" t="s">
        <v>60</v>
      </c>
      <c r="B100" s="18" t="s">
        <v>583</v>
      </c>
      <c r="C100" s="18" t="s">
        <v>584</v>
      </c>
      <c r="D100" s="92"/>
      <c r="E100" s="91" t="s">
        <v>331</v>
      </c>
      <c r="F100" s="37"/>
      <c r="G100" s="93" t="s">
        <v>590</v>
      </c>
      <c r="J100" s="58">
        <f t="shared" si="1"/>
        <v>4</v>
      </c>
      <c r="K100" s="6" t="s">
        <v>332</v>
      </c>
      <c r="L100" s="7" t="s">
        <v>599</v>
      </c>
      <c r="M100" s="8" t="s">
        <v>2</v>
      </c>
      <c r="N100" s="10" t="s">
        <v>331</v>
      </c>
    </row>
    <row r="101" spans="1:14" ht="132" x14ac:dyDescent="0.2">
      <c r="A101" s="23" t="s">
        <v>61</v>
      </c>
      <c r="B101" s="18" t="s">
        <v>585</v>
      </c>
      <c r="C101" s="18" t="s">
        <v>586</v>
      </c>
      <c r="D101" s="92"/>
      <c r="E101" s="91" t="s">
        <v>331</v>
      </c>
      <c r="F101" s="37"/>
      <c r="G101" s="93" t="s">
        <v>591</v>
      </c>
      <c r="J101" s="58">
        <f t="shared" si="1"/>
        <v>4</v>
      </c>
      <c r="K101" s="6" t="s">
        <v>600</v>
      </c>
      <c r="L101" s="7" t="s">
        <v>601</v>
      </c>
      <c r="M101" s="8" t="s">
        <v>2</v>
      </c>
      <c r="N101" s="10" t="s">
        <v>331</v>
      </c>
    </row>
    <row r="102" spans="1:14" x14ac:dyDescent="0.2">
      <c r="A102" s="63"/>
    </row>
    <row r="103" spans="1:14" x14ac:dyDescent="0.2">
      <c r="A103" s="63"/>
    </row>
  </sheetData>
  <sheetProtection algorithmName="SHA-512" hashValue="PM25Remw8w8oSqQH7/4B2WzE53HagPdiuwZiiQFv3A+7lEinvQCzlUd0lXzxtr1vUja0apTwPClAPJsNP18bRA==" saltValue="i9neA4n09VFAkifO3uI4Fg==" spinCount="100000" sheet="1" objects="1" scenarios="1"/>
  <mergeCells count="26">
    <mergeCell ref="A18:G18"/>
    <mergeCell ref="A60:G60"/>
    <mergeCell ref="A59:G59"/>
    <mergeCell ref="A19:G19"/>
    <mergeCell ref="A20:G20"/>
    <mergeCell ref="A68:G68"/>
    <mergeCell ref="A28:G28"/>
    <mergeCell ref="A38:G38"/>
    <mergeCell ref="A39:G39"/>
    <mergeCell ref="A40:G40"/>
    <mergeCell ref="A95:G95"/>
    <mergeCell ref="A1:G1"/>
    <mergeCell ref="A2:G2"/>
    <mergeCell ref="A4:G4"/>
    <mergeCell ref="A51:G51"/>
    <mergeCell ref="A57:G58"/>
    <mergeCell ref="G82:G84"/>
    <mergeCell ref="A85:G85"/>
    <mergeCell ref="A74:G74"/>
    <mergeCell ref="A91:G91"/>
    <mergeCell ref="A89:G89"/>
    <mergeCell ref="A90:G90"/>
    <mergeCell ref="A46:G46"/>
    <mergeCell ref="A5:G5"/>
    <mergeCell ref="A11:G11"/>
    <mergeCell ref="A79:G79"/>
  </mergeCells>
  <conditionalFormatting sqref="F7:F10 F13:F17 F22:F27 F30:F37 F42:F45 F48:F50 F53:F56 F62:F67 F70:F73 F76:F78 F81:F84 F87:F88 F93:F94 F97:F101">
    <cfRule type="expression" dxfId="92" priority="1">
      <formula>$J7=3</formula>
    </cfRule>
    <cfRule type="expression" dxfId="91" priority="2">
      <formula>$J7=2</formula>
    </cfRule>
    <cfRule type="expression" dxfId="90" priority="3">
      <formula>$J7=1</formula>
    </cfRule>
  </conditionalFormatting>
  <dataValidations count="60">
    <dataValidation type="list" allowBlank="1" showInputMessage="1" showErrorMessage="1" sqref="E7" xr:uid="{DD848DF3-2F9F-47E4-91BF-42546E5B95B1}">
      <formula1>$K$7:$N$7</formula1>
    </dataValidation>
    <dataValidation type="list" allowBlank="1" showInputMessage="1" showErrorMessage="1" sqref="E8" xr:uid="{D22CF200-4B83-4827-B65F-C456051230F4}">
      <formula1>$K$8:$N$8</formula1>
    </dataValidation>
    <dataValidation type="list" allowBlank="1" showInputMessage="1" showErrorMessage="1" sqref="E9" xr:uid="{75237F1A-C32E-4028-A5F2-2A5A8E70CE4F}">
      <formula1>$K$9:$N$9</formula1>
    </dataValidation>
    <dataValidation type="list" allowBlank="1" showInputMessage="1" showErrorMessage="1" sqref="E10" xr:uid="{7C992E45-0A87-4984-9B4F-2EC51F1393C7}">
      <formula1>$K$10:$N$10</formula1>
    </dataValidation>
    <dataValidation type="list" allowBlank="1" showInputMessage="1" showErrorMessage="1" sqref="E13" xr:uid="{4A8B8AA4-1513-4D75-86F7-518C16E37AB5}">
      <formula1>$K$13:$N$13</formula1>
    </dataValidation>
    <dataValidation type="list" allowBlank="1" showInputMessage="1" showErrorMessage="1" sqref="E14" xr:uid="{73D32C17-0A2B-4BF0-8FC5-DA5FFD452A0F}">
      <formula1>$K$14:$N$14</formula1>
    </dataValidation>
    <dataValidation type="list" allowBlank="1" showInputMessage="1" showErrorMessage="1" sqref="E15" xr:uid="{B5A54CE4-4F18-473C-9BED-BD007506B551}">
      <formula1>$K$15:$N$15</formula1>
    </dataValidation>
    <dataValidation type="list" allowBlank="1" showInputMessage="1" showErrorMessage="1" sqref="E16" xr:uid="{48854FBC-2455-44D4-B131-F2DB3B03CF0C}">
      <formula1>$K$16:$N$16</formula1>
    </dataValidation>
    <dataValidation type="list" allowBlank="1" showInputMessage="1" showErrorMessage="1" sqref="E17" xr:uid="{887AE8C9-FB21-4AC2-9EA1-717ABF86042A}">
      <formula1>$K$17:$N$17</formula1>
    </dataValidation>
    <dataValidation type="list" allowBlank="1" showInputMessage="1" showErrorMessage="1" sqref="E22" xr:uid="{F8A1D9E7-85D5-4E1B-9AFA-7E231293420A}">
      <formula1>$K$22:$N$22</formula1>
    </dataValidation>
    <dataValidation type="list" allowBlank="1" showInputMessage="1" showErrorMessage="1" sqref="E23" xr:uid="{9776355E-A083-47E2-8D35-E0A55D13B14F}">
      <formula1>$K$23:$N$23</formula1>
    </dataValidation>
    <dataValidation type="list" allowBlank="1" showInputMessage="1" showErrorMessage="1" sqref="E24" xr:uid="{47643584-C670-4838-BE96-7828924BF30E}">
      <formula1>$K$24:$N$24</formula1>
    </dataValidation>
    <dataValidation type="list" allowBlank="1" showInputMessage="1" showErrorMessage="1" sqref="E25" xr:uid="{41133F78-A0DA-4739-8316-6F1503702038}">
      <formula1>$K$25:$N$25</formula1>
    </dataValidation>
    <dataValidation type="list" allowBlank="1" showInputMessage="1" showErrorMessage="1" sqref="E26" xr:uid="{02B97B5F-8A43-401F-A38C-9DC8FE0EDD23}">
      <formula1>$K$26:$N$26</formula1>
    </dataValidation>
    <dataValidation type="list" allowBlank="1" showInputMessage="1" showErrorMessage="1" sqref="E27" xr:uid="{97B9576E-894D-41C7-BEC6-979D44C65441}">
      <formula1>$K$27:$N$27</formula1>
    </dataValidation>
    <dataValidation type="list" allowBlank="1" showInputMessage="1" showErrorMessage="1" sqref="E30" xr:uid="{750AA19C-8793-49A2-8405-0D284A53CD86}">
      <formula1>$K$30:$N$30</formula1>
    </dataValidation>
    <dataValidation type="list" allowBlank="1" showInputMessage="1" showErrorMessage="1" sqref="E31" xr:uid="{83CFC08F-A5A7-4536-9EB8-589D9E7851FF}">
      <formula1>$K$31:$N$31</formula1>
    </dataValidation>
    <dataValidation type="list" allowBlank="1" showInputMessage="1" showErrorMessage="1" sqref="E32" xr:uid="{A2ED28D7-B174-45F9-BA61-A420E932A5E4}">
      <formula1>$K$32:$N$32</formula1>
    </dataValidation>
    <dataValidation type="list" allowBlank="1" showInputMessage="1" showErrorMessage="1" sqref="E33" xr:uid="{C48B14AF-77B5-4126-B8F3-A56D9708EDC1}">
      <formula1>$K$33:$N$33</formula1>
    </dataValidation>
    <dataValidation type="list" allowBlank="1" showInputMessage="1" showErrorMessage="1" sqref="E34" xr:uid="{F0988AC4-A10E-41E8-9E85-4D5F622E6E4D}">
      <formula1>$K$34:$N$34</formula1>
    </dataValidation>
    <dataValidation type="list" allowBlank="1" showInputMessage="1" showErrorMessage="1" sqref="E35" xr:uid="{457C62E4-5065-40B5-AE57-97EA4329993B}">
      <formula1>$K$35:$N$35</formula1>
    </dataValidation>
    <dataValidation type="list" allowBlank="1" showInputMessage="1" showErrorMessage="1" sqref="E36" xr:uid="{03FB1C7F-6640-4F46-BED7-27F99A3D49AB}">
      <formula1>$K$36:$N$36</formula1>
    </dataValidation>
    <dataValidation type="list" allowBlank="1" showInputMessage="1" showErrorMessage="1" sqref="E37" xr:uid="{D0E5F097-38F1-4B56-B9BB-464F36A1C719}">
      <formula1>$K$37:$N$37</formula1>
    </dataValidation>
    <dataValidation type="list" allowBlank="1" showInputMessage="1" showErrorMessage="1" sqref="E42" xr:uid="{1EBC3E3D-EA48-44EC-8DA2-E439F20998CD}">
      <formula1>$K$42:$N$42</formula1>
    </dataValidation>
    <dataValidation type="list" allowBlank="1" showInputMessage="1" showErrorMessage="1" sqref="E43" xr:uid="{A370ECC9-476F-4EF4-9197-9654DBAAA3F6}">
      <formula1>$K$43:$N$43</formula1>
    </dataValidation>
    <dataValidation type="list" allowBlank="1" showInputMessage="1" showErrorMessage="1" sqref="E44" xr:uid="{FE34305D-8589-4E0D-A289-A0F4684A0C2D}">
      <formula1>$K$44:$N$44</formula1>
    </dataValidation>
    <dataValidation type="list" allowBlank="1" showInputMessage="1" showErrorMessage="1" sqref="E45" xr:uid="{662C2391-2C35-4F0F-9901-DA6F385B3912}">
      <formula1>$K$45:$N$45</formula1>
    </dataValidation>
    <dataValidation type="list" allowBlank="1" showInputMessage="1" showErrorMessage="1" sqref="E48" xr:uid="{B0B1469D-C75D-4A6E-9B58-C733D5BB16E9}">
      <formula1>$K$48:$N$48</formula1>
    </dataValidation>
    <dataValidation type="list" allowBlank="1" showInputMessage="1" showErrorMessage="1" sqref="E49" xr:uid="{A39EA568-0338-4EFB-9EA2-F056F9CCF2F5}">
      <formula1>$K$49:$N$49</formula1>
    </dataValidation>
    <dataValidation type="list" allowBlank="1" showInputMessage="1" showErrorMessage="1" sqref="E50" xr:uid="{58E4499C-FB39-4117-89DB-381E84AED623}">
      <formula1>$K$50:$N$50</formula1>
    </dataValidation>
    <dataValidation type="list" allowBlank="1" showInputMessage="1" showErrorMessage="1" sqref="E53" xr:uid="{13AF699F-2110-401B-B072-B4709FC646B0}">
      <formula1>$K$53:$N$53</formula1>
    </dataValidation>
    <dataValidation type="list" allowBlank="1" showInputMessage="1" showErrorMessage="1" sqref="E54" xr:uid="{4E80E089-B50D-4EC2-884B-E0FFAEE9BF29}">
      <formula1>$K$54:$N$54</formula1>
    </dataValidation>
    <dataValidation type="list" allowBlank="1" showInputMessage="1" showErrorMessage="1" sqref="E55" xr:uid="{426AC657-7042-4FDF-B496-4BC17B39BF30}">
      <formula1>$K$55:$N$55</formula1>
    </dataValidation>
    <dataValidation type="list" allowBlank="1" showInputMessage="1" showErrorMessage="1" sqref="E56" xr:uid="{A546514E-64C2-494F-8AA6-384294F84374}">
      <formula1>$K$56:$N$56</formula1>
    </dataValidation>
    <dataValidation type="list" allowBlank="1" showInputMessage="1" showErrorMessage="1" sqref="E62" xr:uid="{8D20ED18-BDD2-444B-A58D-881204867582}">
      <formula1>$K$62:$N$62</formula1>
    </dataValidation>
    <dataValidation type="list" allowBlank="1" showInputMessage="1" showErrorMessage="1" sqref="E63" xr:uid="{9CCF7E4B-1BD5-489D-BC59-F91B383647FF}">
      <formula1>$K$63:$N$63</formula1>
    </dataValidation>
    <dataValidation type="list" allowBlank="1" showInputMessage="1" showErrorMessage="1" sqref="E64" xr:uid="{D44944C3-4D54-4331-997D-D9D3EF9B382F}">
      <formula1>$K$64:$N$64</formula1>
    </dataValidation>
    <dataValidation type="list" allowBlank="1" showInputMessage="1" showErrorMessage="1" sqref="E65" xr:uid="{1442EDB4-9EAC-4849-A0EE-70EF44D8ECA0}">
      <formula1>$K$65:$N$65</formula1>
    </dataValidation>
    <dataValidation type="list" allowBlank="1" showInputMessage="1" showErrorMessage="1" sqref="E66" xr:uid="{21890AAF-BDEE-4A1F-B358-97578F520582}">
      <formula1>$K$66:$N$66</formula1>
    </dataValidation>
    <dataValidation type="list" allowBlank="1" showInputMessage="1" showErrorMessage="1" sqref="E67" xr:uid="{EC81E8CB-7493-409A-988A-FC3E92652F5F}">
      <formula1>$K$67:$N$67</formula1>
    </dataValidation>
    <dataValidation type="list" allowBlank="1" showInputMessage="1" showErrorMessage="1" sqref="E70" xr:uid="{8EB07B89-8B87-41B9-B96F-E25CAF6ECFD8}">
      <formula1>$K$70:$N$70</formula1>
    </dataValidation>
    <dataValidation type="list" allowBlank="1" showInputMessage="1" showErrorMessage="1" sqref="E71" xr:uid="{A885CC17-C884-4430-BC7A-603BD395A626}">
      <formula1>$K$71:$N$71</formula1>
    </dataValidation>
    <dataValidation type="list" allowBlank="1" showInputMessage="1" showErrorMessage="1" sqref="E72" xr:uid="{313EE08F-0F9C-4426-9EE7-1FE94318D3EC}">
      <formula1>$K$72:$N$72</formula1>
    </dataValidation>
    <dataValidation type="list" allowBlank="1" showInputMessage="1" showErrorMessage="1" sqref="E73" xr:uid="{7BFFBE30-13E4-4040-AA03-11034DCC5AC6}">
      <formula1>$K$73:$N$73</formula1>
    </dataValidation>
    <dataValidation type="list" allowBlank="1" showInputMessage="1" showErrorMessage="1" sqref="E76" xr:uid="{C4985AD5-D64C-47C9-9399-CE6CA91AAC18}">
      <formula1>$K$76:$N$76</formula1>
    </dataValidation>
    <dataValidation type="list" allowBlank="1" showInputMessage="1" showErrorMessage="1" sqref="E77" xr:uid="{196EAB16-FC95-493C-95FA-26C779FCEF41}">
      <formula1>$K$77:$N$77</formula1>
    </dataValidation>
    <dataValidation type="list" allowBlank="1" showInputMessage="1" showErrorMessage="1" sqref="E78" xr:uid="{95EF9CA7-5602-4F1B-B48E-2BDDD149EFD8}">
      <formula1>$K$78:$N$78</formula1>
    </dataValidation>
    <dataValidation type="list" allowBlank="1" showInputMessage="1" showErrorMessage="1" sqref="E81" xr:uid="{7C3E41ED-F347-4DD8-A67D-27426217C39E}">
      <formula1>$K$81:$N$81</formula1>
    </dataValidation>
    <dataValidation type="list" allowBlank="1" showInputMessage="1" showErrorMessage="1" sqref="E82" xr:uid="{A857F162-5001-4150-8205-52696C915E1A}">
      <formula1>$K$82:$N$82</formula1>
    </dataValidation>
    <dataValidation type="list" allowBlank="1" showInputMessage="1" showErrorMessage="1" sqref="E83" xr:uid="{E9BEC536-37C8-4518-B93A-AE65D33E5B53}">
      <formula1>$K$83:$N$83</formula1>
    </dataValidation>
    <dataValidation type="list" allowBlank="1" showInputMessage="1" showErrorMessage="1" sqref="E84" xr:uid="{3A5DCAEF-9533-4466-BFFA-72294D7F0C1D}">
      <formula1>$K$84:$N$84</formula1>
    </dataValidation>
    <dataValidation type="list" allowBlank="1" showInputMessage="1" showErrorMessage="1" sqref="E87" xr:uid="{53C77190-A230-4DFA-883C-DD382895193D}">
      <formula1>$K$87:$N$87</formula1>
    </dataValidation>
    <dataValidation type="list" allowBlank="1" showInputMessage="1" showErrorMessage="1" sqref="E88" xr:uid="{AB281BFF-6A14-4419-9453-D6452FE2A92F}">
      <formula1>$K$88:$N$88</formula1>
    </dataValidation>
    <dataValidation type="list" allowBlank="1" showInputMessage="1" showErrorMessage="1" sqref="E93" xr:uid="{CA6A4FF5-F88C-4F97-9787-7ADEA7396FF7}">
      <formula1>$K$93:$N$93</formula1>
    </dataValidation>
    <dataValidation type="list" allowBlank="1" showInputMessage="1" showErrorMessage="1" sqref="E94" xr:uid="{697706DD-FF0E-4CC8-9FCA-4B19CA082F95}">
      <formula1>$K$94:$N$94</formula1>
    </dataValidation>
    <dataValidation type="list" allowBlank="1" showInputMessage="1" showErrorMessage="1" sqref="E97" xr:uid="{72F0354F-266B-48CD-9E38-075B45AA97A0}">
      <formula1>$K$97:$N$97</formula1>
    </dataValidation>
    <dataValidation type="list" allowBlank="1" showInputMessage="1" showErrorMessage="1" sqref="E98" xr:uid="{5CB2B170-3E01-43FD-ABE4-9A99F70FA92D}">
      <formula1>$K$98:$N$98</formula1>
    </dataValidation>
    <dataValidation type="list" allowBlank="1" showInputMessage="1" showErrorMessage="1" sqref="E99" xr:uid="{9870F728-D9D5-41F9-896E-1807547CE92A}">
      <formula1>$K$99:$N$99</formula1>
    </dataValidation>
    <dataValidation type="list" allowBlank="1" showInputMessage="1" showErrorMessage="1" sqref="E100" xr:uid="{031B1187-4E02-4848-89CE-1AD4DF8C2BC6}">
      <formula1>$K$100:$N$100</formula1>
    </dataValidation>
    <dataValidation type="list" allowBlank="1" showInputMessage="1" showErrorMessage="1" sqref="E101" xr:uid="{EEC7FD84-BE82-41AF-A9BD-9E53BF9853EF}">
      <formula1>$K$101:$N$101</formula1>
    </dataValidation>
  </dataValidations>
  <hyperlinks>
    <hyperlink ref="C22" r:id="rId1" display="https://unstats.un.org/unsd/dnss/hb/E-fundamental principles_A4-WEB.pdf" xr:uid="{FF546D39-852A-4F67-A3FF-C495753239BA}"/>
    <hyperlink ref="C7" r:id="rId2" display="https://statisticalcapacitymonitor.org/indicator/127/" xr:uid="{9D9066CE-7811-4AA0-BBAC-ECE8DEC14E7E}"/>
    <hyperlink ref="C13" r:id="rId3" display="https://paris21.org/nsds-status" xr:uid="{24EFEAE5-3EEA-43F5-9EE5-62E13CB4B4B6}"/>
  </hyperlinks>
  <pageMargins left="0.7" right="0.7" top="0.75" bottom="0.75" header="0.3" footer="0.3"/>
  <pageSetup paperSize="9" scale="50" fitToHeight="0" orientation="portrait" verticalDpi="0" r:id="rId4"/>
  <rowBreaks count="4" manualBreakCount="4">
    <brk id="18" max="6" man="1"/>
    <brk id="38" max="6" man="1"/>
    <brk id="58" max="6" man="1"/>
    <brk id="89" max="6" man="1"/>
  </rowBreaks>
  <colBreaks count="1" manualBreakCount="1">
    <brk id="1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778F-F0B8-4F4A-8D24-6C4FB56781C6}">
  <sheetPr codeName="Sheet3">
    <tabColor theme="5" tint="-0.249977111117893"/>
  </sheetPr>
  <dimension ref="A1:F37"/>
  <sheetViews>
    <sheetView showGridLines="0" zoomScaleNormal="100" workbookViewId="0">
      <selection activeCell="A7" sqref="A7:F7"/>
    </sheetView>
  </sheetViews>
  <sheetFormatPr defaultColWidth="9.28515625" defaultRowHeight="15" x14ac:dyDescent="0.25"/>
  <cols>
    <col min="1" max="1" width="18.28515625" style="4" customWidth="1"/>
    <col min="2" max="6" width="18.28515625" style="16" customWidth="1"/>
    <col min="7" max="16384" width="9.28515625" style="16"/>
  </cols>
  <sheetData>
    <row r="1" spans="1:6" ht="30" customHeight="1" x14ac:dyDescent="0.25">
      <c r="A1" s="166" t="s">
        <v>118</v>
      </c>
      <c r="B1" s="166"/>
      <c r="C1" s="166"/>
      <c r="D1" s="166"/>
      <c r="E1" s="166"/>
      <c r="F1" s="166"/>
    </row>
    <row r="2" spans="1:6" ht="77.25" customHeight="1" x14ac:dyDescent="0.25">
      <c r="A2" s="167" t="s">
        <v>119</v>
      </c>
      <c r="B2" s="167"/>
      <c r="C2" s="167"/>
      <c r="D2" s="167"/>
      <c r="E2" s="167"/>
      <c r="F2" s="167"/>
    </row>
    <row r="3" spans="1:6" ht="27.75" customHeight="1" x14ac:dyDescent="0.25">
      <c r="A3" s="167" t="s">
        <v>120</v>
      </c>
      <c r="B3" s="167"/>
      <c r="C3" s="167"/>
      <c r="D3" s="167"/>
      <c r="E3" s="167"/>
      <c r="F3" s="167"/>
    </row>
    <row r="4" spans="1:6" ht="27" customHeight="1" x14ac:dyDescent="0.25">
      <c r="A4" s="167" t="s">
        <v>121</v>
      </c>
      <c r="B4" s="167"/>
      <c r="C4" s="167"/>
      <c r="D4" s="167"/>
      <c r="E4" s="167"/>
      <c r="F4" s="167"/>
    </row>
    <row r="5" spans="1:6" ht="15" customHeight="1" x14ac:dyDescent="0.25">
      <c r="A5" s="167" t="s">
        <v>122</v>
      </c>
      <c r="B5" s="167"/>
      <c r="C5" s="167"/>
      <c r="D5" s="167"/>
      <c r="E5" s="167"/>
      <c r="F5" s="167"/>
    </row>
    <row r="6" spans="1:6" ht="13.5" customHeight="1" x14ac:dyDescent="0.25">
      <c r="A6" s="165" t="s">
        <v>123</v>
      </c>
      <c r="B6" s="165"/>
      <c r="C6" s="165"/>
      <c r="D6" s="165"/>
      <c r="E6" s="165"/>
      <c r="F6" s="165"/>
    </row>
    <row r="7" spans="1:6" ht="24" customHeight="1" x14ac:dyDescent="0.25">
      <c r="A7" s="167" t="s">
        <v>124</v>
      </c>
      <c r="B7" s="167"/>
      <c r="C7" s="167"/>
      <c r="D7" s="167"/>
      <c r="E7" s="167"/>
      <c r="F7" s="167"/>
    </row>
    <row r="8" spans="1:6" x14ac:dyDescent="0.25">
      <c r="A8" s="168"/>
      <c r="B8" s="168"/>
      <c r="C8" s="168"/>
      <c r="D8" s="168"/>
      <c r="E8" s="168"/>
      <c r="F8" s="168"/>
    </row>
    <row r="9" spans="1:6" x14ac:dyDescent="0.25">
      <c r="A9" s="169" t="s">
        <v>125</v>
      </c>
      <c r="B9" s="169"/>
      <c r="C9" s="169"/>
      <c r="D9" s="169"/>
      <c r="E9" s="169"/>
      <c r="F9" s="169"/>
    </row>
    <row r="10" spans="1:6" ht="30" customHeight="1" x14ac:dyDescent="0.25">
      <c r="A10" s="112" t="s">
        <v>126</v>
      </c>
      <c r="B10" s="112"/>
      <c r="C10" s="112"/>
      <c r="D10" s="112"/>
      <c r="E10" s="112"/>
      <c r="F10" s="112"/>
    </row>
    <row r="11" spans="1:6" x14ac:dyDescent="0.25">
      <c r="A11" s="112" t="s">
        <v>127</v>
      </c>
      <c r="B11" s="112"/>
      <c r="C11" s="112"/>
      <c r="D11" s="112"/>
      <c r="E11" s="112"/>
      <c r="F11" s="112"/>
    </row>
    <row r="13" spans="1:6" ht="45" x14ac:dyDescent="0.25">
      <c r="A13" s="57" t="s">
        <v>128</v>
      </c>
      <c r="B13" s="57" t="s">
        <v>129</v>
      </c>
      <c r="C13" s="57" t="s">
        <v>130</v>
      </c>
      <c r="D13" s="57" t="s">
        <v>131</v>
      </c>
      <c r="E13" s="57" t="s">
        <v>132</v>
      </c>
      <c r="F13" s="57" t="s">
        <v>133</v>
      </c>
    </row>
    <row r="14" spans="1:6" x14ac:dyDescent="0.25">
      <c r="A14" s="170"/>
      <c r="B14" s="170"/>
      <c r="C14" s="170"/>
      <c r="D14" s="170"/>
      <c r="E14" s="170"/>
      <c r="F14" s="170"/>
    </row>
    <row r="15" spans="1:6" x14ac:dyDescent="0.25">
      <c r="A15" s="170"/>
      <c r="B15" s="170"/>
      <c r="C15" s="170"/>
      <c r="D15" s="170"/>
      <c r="E15" s="170"/>
      <c r="F15" s="170"/>
    </row>
    <row r="16" spans="1:6" x14ac:dyDescent="0.25">
      <c r="A16" s="170"/>
      <c r="B16" s="170"/>
      <c r="C16" s="170"/>
      <c r="D16" s="170"/>
      <c r="E16" s="170"/>
      <c r="F16" s="170"/>
    </row>
    <row r="17" spans="1:6" x14ac:dyDescent="0.25">
      <c r="A17" s="170"/>
      <c r="B17" s="170"/>
      <c r="C17" s="170"/>
      <c r="D17" s="170"/>
      <c r="E17" s="170"/>
      <c r="F17" s="170"/>
    </row>
    <row r="19" spans="1:6" x14ac:dyDescent="0.25">
      <c r="A19" s="171" t="s">
        <v>134</v>
      </c>
      <c r="B19" s="171"/>
      <c r="C19" s="171"/>
      <c r="D19" s="171"/>
      <c r="E19" s="171"/>
      <c r="F19" s="171"/>
    </row>
    <row r="20" spans="1:6" ht="49.5" customHeight="1" x14ac:dyDescent="0.25">
      <c r="A20" s="112" t="s">
        <v>135</v>
      </c>
      <c r="B20" s="112"/>
      <c r="C20" s="112"/>
      <c r="D20" s="112"/>
      <c r="E20" s="112"/>
      <c r="F20" s="112"/>
    </row>
    <row r="22" spans="1:6" ht="45.75" customHeight="1" x14ac:dyDescent="0.25">
      <c r="A22" s="172" t="s">
        <v>136</v>
      </c>
      <c r="B22" s="172"/>
      <c r="C22" s="172" t="s">
        <v>137</v>
      </c>
      <c r="D22" s="172"/>
      <c r="E22" s="172"/>
      <c r="F22" s="172"/>
    </row>
    <row r="23" spans="1:6" x14ac:dyDescent="0.25">
      <c r="A23" s="173"/>
      <c r="B23" s="173"/>
      <c r="C23" s="174"/>
      <c r="D23" s="174"/>
      <c r="E23" s="174"/>
      <c r="F23" s="174"/>
    </row>
    <row r="24" spans="1:6" x14ac:dyDescent="0.25">
      <c r="A24" s="173"/>
      <c r="B24" s="173"/>
      <c r="C24" s="174"/>
      <c r="D24" s="174"/>
      <c r="E24" s="174"/>
      <c r="F24" s="174"/>
    </row>
    <row r="25" spans="1:6" x14ac:dyDescent="0.25">
      <c r="A25" s="173"/>
      <c r="B25" s="173"/>
      <c r="C25" s="174"/>
      <c r="D25" s="174"/>
      <c r="E25" s="174"/>
      <c r="F25" s="174"/>
    </row>
    <row r="26" spans="1:6" x14ac:dyDescent="0.25">
      <c r="A26" s="173"/>
      <c r="B26" s="173"/>
      <c r="C26" s="174"/>
      <c r="D26" s="174"/>
      <c r="E26" s="174"/>
      <c r="F26" s="174"/>
    </row>
    <row r="28" spans="1:6" x14ac:dyDescent="0.25">
      <c r="A28" s="169" t="s">
        <v>138</v>
      </c>
      <c r="B28" s="169"/>
      <c r="C28" s="169"/>
      <c r="D28" s="169"/>
      <c r="E28" s="169"/>
      <c r="F28" s="169"/>
    </row>
    <row r="29" spans="1:6" ht="32.25" customHeight="1" x14ac:dyDescent="0.25">
      <c r="A29" s="112" t="s">
        <v>139</v>
      </c>
      <c r="B29" s="112"/>
      <c r="C29" s="112"/>
      <c r="D29" s="112"/>
      <c r="E29" s="112"/>
      <c r="F29" s="112"/>
    </row>
    <row r="30" spans="1:6" x14ac:dyDescent="0.25">
      <c r="A30" s="112" t="s">
        <v>140</v>
      </c>
      <c r="B30" s="112"/>
      <c r="C30" s="112"/>
      <c r="D30" s="112"/>
      <c r="E30" s="112"/>
      <c r="F30" s="112"/>
    </row>
    <row r="31" spans="1:6" x14ac:dyDescent="0.25">
      <c r="A31" s="5"/>
      <c r="B31" s="5"/>
      <c r="C31" s="5"/>
      <c r="D31" s="5"/>
      <c r="E31" s="5"/>
      <c r="F31" s="5"/>
    </row>
    <row r="32" spans="1:6" x14ac:dyDescent="0.25">
      <c r="A32" s="169" t="s">
        <v>109</v>
      </c>
      <c r="B32" s="169"/>
      <c r="C32" s="169"/>
      <c r="D32" s="169"/>
      <c r="E32" s="169"/>
      <c r="F32" s="169"/>
    </row>
    <row r="34" spans="1:6" x14ac:dyDescent="0.25">
      <c r="A34" s="172" t="s">
        <v>110</v>
      </c>
      <c r="B34" s="172"/>
      <c r="C34" s="175" t="s">
        <v>111</v>
      </c>
      <c r="D34" s="175"/>
      <c r="E34" s="175"/>
      <c r="F34" s="175"/>
    </row>
    <row r="35" spans="1:6" x14ac:dyDescent="0.25">
      <c r="A35" s="172" t="s">
        <v>112</v>
      </c>
      <c r="B35" s="172"/>
      <c r="C35" s="175" t="s">
        <v>113</v>
      </c>
      <c r="D35" s="175"/>
      <c r="E35" s="175"/>
      <c r="F35" s="175"/>
    </row>
    <row r="36" spans="1:6" ht="45.75" customHeight="1" x14ac:dyDescent="0.25">
      <c r="A36" s="172" t="s">
        <v>114</v>
      </c>
      <c r="B36" s="172"/>
      <c r="C36" s="175" t="s">
        <v>115</v>
      </c>
      <c r="D36" s="175"/>
      <c r="E36" s="175"/>
      <c r="F36" s="175"/>
    </row>
    <row r="37" spans="1:6" ht="50.25" customHeight="1" x14ac:dyDescent="0.25">
      <c r="A37" s="172" t="s">
        <v>116</v>
      </c>
      <c r="B37" s="172"/>
      <c r="C37" s="175" t="s">
        <v>117</v>
      </c>
      <c r="D37" s="175"/>
      <c r="E37" s="175"/>
      <c r="F37" s="175"/>
    </row>
  </sheetData>
  <mergeCells count="43">
    <mergeCell ref="C37:F37"/>
    <mergeCell ref="A37:B37"/>
    <mergeCell ref="A34:B34"/>
    <mergeCell ref="A35:B35"/>
    <mergeCell ref="A36:B36"/>
    <mergeCell ref="C34:F34"/>
    <mergeCell ref="C35:F35"/>
    <mergeCell ref="C36:F36"/>
    <mergeCell ref="A32:F32"/>
    <mergeCell ref="A19:F19"/>
    <mergeCell ref="A20:F20"/>
    <mergeCell ref="A22:B22"/>
    <mergeCell ref="A23:B24"/>
    <mergeCell ref="A25:B26"/>
    <mergeCell ref="C22:F22"/>
    <mergeCell ref="C23:F24"/>
    <mergeCell ref="C25:F26"/>
    <mergeCell ref="A28:F28"/>
    <mergeCell ref="A29:F29"/>
    <mergeCell ref="A30:F30"/>
    <mergeCell ref="F14:F15"/>
    <mergeCell ref="A16:A17"/>
    <mergeCell ref="B16:B17"/>
    <mergeCell ref="C16:C17"/>
    <mergeCell ref="D16:D17"/>
    <mergeCell ref="E16:E17"/>
    <mergeCell ref="F16:F17"/>
    <mergeCell ref="A14:A15"/>
    <mergeCell ref="B14:B15"/>
    <mergeCell ref="C14:C15"/>
    <mergeCell ref="D14:D15"/>
    <mergeCell ref="E14:E15"/>
    <mergeCell ref="A7:F7"/>
    <mergeCell ref="A8:F8"/>
    <mergeCell ref="A9:F9"/>
    <mergeCell ref="A10:F10"/>
    <mergeCell ref="A11:F11"/>
    <mergeCell ref="A6:F6"/>
    <mergeCell ref="A1:F1"/>
    <mergeCell ref="A2:F2"/>
    <mergeCell ref="A3:F3"/>
    <mergeCell ref="A4:F4"/>
    <mergeCell ref="A5:F5"/>
  </mergeCells>
  <pageMargins left="0.7" right="0.7" top="0.75" bottom="0.75" header="0.3" footer="0.3"/>
  <pageSetup paperSize="9" scale="8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66271-775F-4CBD-BEFF-6F0BA3D5ABC7}">
  <sheetPr codeName="Sheet4">
    <tabColor theme="5" tint="0.59999389629810485"/>
    <pageSetUpPr fitToPage="1"/>
  </sheetPr>
  <dimension ref="A1:F68"/>
  <sheetViews>
    <sheetView showGridLines="0" topLeftCell="A46" zoomScaleNormal="100" workbookViewId="0">
      <selection activeCell="F1" sqref="F1:F2"/>
    </sheetView>
  </sheetViews>
  <sheetFormatPr defaultColWidth="9.28515625" defaultRowHeight="12.75" x14ac:dyDescent="0.2"/>
  <cols>
    <col min="1" max="1" width="14.5703125" style="40" customWidth="1"/>
    <col min="2" max="2" width="24.28515625" style="40" customWidth="1"/>
    <col min="3" max="3" width="25" style="40" customWidth="1"/>
    <col min="4" max="4" width="28.5703125" style="40" customWidth="1"/>
    <col min="5" max="5" width="19" style="40" customWidth="1"/>
    <col min="6" max="6" width="26.28515625" style="40" customWidth="1"/>
    <col min="7" max="16384" width="9.28515625" style="40"/>
  </cols>
  <sheetData>
    <row r="1" spans="1:6" ht="24" customHeight="1" thickTop="1" thickBot="1" x14ac:dyDescent="0.25">
      <c r="A1" s="176" t="s">
        <v>788</v>
      </c>
      <c r="B1" s="178" t="s">
        <v>141</v>
      </c>
      <c r="C1" s="185" t="s">
        <v>789</v>
      </c>
      <c r="D1" s="187" t="s">
        <v>790</v>
      </c>
      <c r="E1" s="178" t="s">
        <v>142</v>
      </c>
      <c r="F1" s="178" t="s">
        <v>143</v>
      </c>
    </row>
    <row r="2" spans="1:6" ht="24" customHeight="1" thickBot="1" x14ac:dyDescent="0.25">
      <c r="A2" s="177"/>
      <c r="B2" s="179"/>
      <c r="C2" s="186"/>
      <c r="D2" s="186"/>
      <c r="E2" s="180"/>
      <c r="F2" s="180"/>
    </row>
    <row r="3" spans="1:6" x14ac:dyDescent="0.2">
      <c r="A3" s="181" t="s">
        <v>144</v>
      </c>
      <c r="B3" s="183"/>
      <c r="C3" s="183" t="s">
        <v>145</v>
      </c>
      <c r="D3" s="184" t="s">
        <v>146</v>
      </c>
      <c r="E3" s="42" t="s">
        <v>147</v>
      </c>
      <c r="F3" s="43" t="s">
        <v>148</v>
      </c>
    </row>
    <row r="4" spans="1:6" ht="36" x14ac:dyDescent="0.2">
      <c r="A4" s="182"/>
      <c r="B4" s="183"/>
      <c r="C4" s="183"/>
      <c r="D4" s="184"/>
      <c r="E4" s="44" t="s">
        <v>149</v>
      </c>
      <c r="F4" s="45" t="s">
        <v>150</v>
      </c>
    </row>
    <row r="5" spans="1:6" ht="24" x14ac:dyDescent="0.2">
      <c r="A5" s="182"/>
      <c r="B5" s="183"/>
      <c r="C5" s="183"/>
      <c r="D5" s="184"/>
      <c r="E5" s="44"/>
      <c r="F5" s="45" t="s">
        <v>151</v>
      </c>
    </row>
    <row r="6" spans="1:6" x14ac:dyDescent="0.2">
      <c r="A6" s="182"/>
      <c r="B6" s="183"/>
      <c r="C6" s="183"/>
      <c r="D6" s="184"/>
      <c r="E6" s="44"/>
      <c r="F6" s="45" t="s">
        <v>152</v>
      </c>
    </row>
    <row r="7" spans="1:6" ht="24.75" thickBot="1" x14ac:dyDescent="0.25">
      <c r="A7" s="182"/>
      <c r="B7" s="183"/>
      <c r="C7" s="183"/>
      <c r="D7" s="184"/>
      <c r="E7" s="46"/>
      <c r="F7" s="47" t="s">
        <v>153</v>
      </c>
    </row>
    <row r="8" spans="1:6" ht="36" x14ac:dyDescent="0.2">
      <c r="A8" s="181" t="s">
        <v>154</v>
      </c>
      <c r="B8" s="190"/>
      <c r="C8" s="190" t="s">
        <v>155</v>
      </c>
      <c r="D8" s="191" t="s">
        <v>156</v>
      </c>
      <c r="E8" s="48" t="s">
        <v>157</v>
      </c>
      <c r="F8" s="49" t="s">
        <v>158</v>
      </c>
    </row>
    <row r="9" spans="1:6" x14ac:dyDescent="0.2">
      <c r="A9" s="182"/>
      <c r="B9" s="183"/>
      <c r="C9" s="183"/>
      <c r="D9" s="184"/>
      <c r="E9" s="44" t="s">
        <v>159</v>
      </c>
      <c r="F9" s="45" t="s">
        <v>160</v>
      </c>
    </row>
    <row r="10" spans="1:6" x14ac:dyDescent="0.2">
      <c r="A10" s="182"/>
      <c r="B10" s="183"/>
      <c r="C10" s="183"/>
      <c r="D10" s="184"/>
      <c r="E10" s="44"/>
      <c r="F10" s="45" t="s">
        <v>152</v>
      </c>
    </row>
    <row r="11" spans="1:6" ht="24" x14ac:dyDescent="0.2">
      <c r="A11" s="182"/>
      <c r="B11" s="183"/>
      <c r="C11" s="183"/>
      <c r="D11" s="184"/>
      <c r="E11" s="46"/>
      <c r="F11" s="47" t="s">
        <v>161</v>
      </c>
    </row>
    <row r="12" spans="1:6" ht="9.75" customHeight="1" thickBot="1" x14ac:dyDescent="0.25">
      <c r="A12" s="182"/>
      <c r="B12" s="183"/>
      <c r="C12" s="183"/>
      <c r="D12" s="183"/>
      <c r="E12" s="41"/>
      <c r="F12" s="50"/>
    </row>
    <row r="13" spans="1:6" ht="24" x14ac:dyDescent="0.2">
      <c r="A13" s="181" t="s">
        <v>162</v>
      </c>
      <c r="B13" s="190"/>
      <c r="C13" s="190" t="s">
        <v>163</v>
      </c>
      <c r="D13" s="191" t="s">
        <v>164</v>
      </c>
      <c r="E13" s="48" t="s">
        <v>165</v>
      </c>
      <c r="F13" s="49" t="s">
        <v>166</v>
      </c>
    </row>
    <row r="14" spans="1:6" ht="24" x14ac:dyDescent="0.2">
      <c r="A14" s="182"/>
      <c r="B14" s="183"/>
      <c r="C14" s="183"/>
      <c r="D14" s="184"/>
      <c r="E14" s="44" t="s">
        <v>167</v>
      </c>
      <c r="F14" s="45" t="s">
        <v>168</v>
      </c>
    </row>
    <row r="15" spans="1:6" x14ac:dyDescent="0.2">
      <c r="A15" s="182"/>
      <c r="B15" s="183"/>
      <c r="C15" s="183"/>
      <c r="D15" s="184"/>
      <c r="E15" s="44"/>
      <c r="F15" s="45" t="s">
        <v>169</v>
      </c>
    </row>
    <row r="16" spans="1:6" ht="13.5" thickBot="1" x14ac:dyDescent="0.25">
      <c r="A16" s="182"/>
      <c r="B16" s="183"/>
      <c r="C16" s="183"/>
      <c r="D16" s="184"/>
      <c r="E16" s="46"/>
      <c r="F16" s="47" t="s">
        <v>170</v>
      </c>
    </row>
    <row r="17" spans="1:6" ht="24" x14ac:dyDescent="0.2">
      <c r="A17" s="181" t="s">
        <v>171</v>
      </c>
      <c r="B17" s="191" t="s">
        <v>172</v>
      </c>
      <c r="C17" s="48" t="s">
        <v>173</v>
      </c>
      <c r="D17" s="48" t="s">
        <v>174</v>
      </c>
      <c r="E17" s="48" t="s">
        <v>175</v>
      </c>
      <c r="F17" s="49" t="s">
        <v>176</v>
      </c>
    </row>
    <row r="18" spans="1:6" ht="36" x14ac:dyDescent="0.2">
      <c r="A18" s="182"/>
      <c r="B18" s="184"/>
      <c r="C18" s="44" t="s">
        <v>177</v>
      </c>
      <c r="D18" s="44" t="s">
        <v>178</v>
      </c>
      <c r="E18" s="44" t="s">
        <v>179</v>
      </c>
      <c r="F18" s="45" t="s">
        <v>180</v>
      </c>
    </row>
    <row r="19" spans="1:6" x14ac:dyDescent="0.2">
      <c r="A19" s="182"/>
      <c r="B19" s="184"/>
      <c r="C19" s="44"/>
      <c r="D19" s="44" t="s">
        <v>181</v>
      </c>
      <c r="E19" s="44" t="s">
        <v>182</v>
      </c>
      <c r="F19" s="45" t="s">
        <v>183</v>
      </c>
    </row>
    <row r="20" spans="1:6" x14ac:dyDescent="0.2">
      <c r="A20" s="182"/>
      <c r="B20" s="184"/>
      <c r="C20" s="44"/>
      <c r="D20" s="44" t="s">
        <v>184</v>
      </c>
      <c r="E20" s="44" t="s">
        <v>185</v>
      </c>
      <c r="F20" s="45" t="s">
        <v>186</v>
      </c>
    </row>
    <row r="21" spans="1:6" ht="13.5" thickBot="1" x14ac:dyDescent="0.25">
      <c r="A21" s="182"/>
      <c r="B21" s="184"/>
      <c r="C21" s="46"/>
      <c r="D21" s="46" t="s">
        <v>187</v>
      </c>
      <c r="E21" s="46"/>
      <c r="F21" s="47"/>
    </row>
    <row r="22" spans="1:6" ht="24" x14ac:dyDescent="0.2">
      <c r="A22" s="181" t="s">
        <v>188</v>
      </c>
      <c r="B22" s="188"/>
      <c r="C22" s="188" t="s">
        <v>189</v>
      </c>
      <c r="D22" s="48" t="s">
        <v>190</v>
      </c>
      <c r="E22" s="188" t="s">
        <v>191</v>
      </c>
      <c r="F22" s="49" t="s">
        <v>192</v>
      </c>
    </row>
    <row r="23" spans="1:6" ht="24" x14ac:dyDescent="0.2">
      <c r="A23" s="182"/>
      <c r="B23" s="189"/>
      <c r="C23" s="189"/>
      <c r="D23" s="44" t="s">
        <v>193</v>
      </c>
      <c r="E23" s="189"/>
      <c r="F23" s="45" t="s">
        <v>194</v>
      </c>
    </row>
    <row r="24" spans="1:6" ht="13.5" thickBot="1" x14ac:dyDescent="0.25">
      <c r="A24" s="182"/>
      <c r="B24" s="189"/>
      <c r="C24" s="189"/>
      <c r="D24" s="44" t="s">
        <v>195</v>
      </c>
      <c r="E24" s="189"/>
      <c r="F24" s="45"/>
    </row>
    <row r="25" spans="1:6" x14ac:dyDescent="0.2">
      <c r="A25" s="181" t="s">
        <v>196</v>
      </c>
      <c r="B25" s="188"/>
      <c r="C25" s="188" t="s">
        <v>197</v>
      </c>
      <c r="D25" s="48" t="s">
        <v>174</v>
      </c>
      <c r="E25" s="188" t="s">
        <v>198</v>
      </c>
      <c r="F25" s="49" t="s">
        <v>166</v>
      </c>
    </row>
    <row r="26" spans="1:6" x14ac:dyDescent="0.2">
      <c r="A26" s="182"/>
      <c r="B26" s="189"/>
      <c r="C26" s="189"/>
      <c r="D26" s="44" t="s">
        <v>199</v>
      </c>
      <c r="E26" s="189"/>
      <c r="F26" s="45" t="s">
        <v>200</v>
      </c>
    </row>
    <row r="27" spans="1:6" x14ac:dyDescent="0.2">
      <c r="A27" s="182"/>
      <c r="B27" s="189"/>
      <c r="C27" s="189"/>
      <c r="D27" s="44" t="s">
        <v>201</v>
      </c>
      <c r="E27" s="189"/>
      <c r="F27" s="45" t="s">
        <v>171</v>
      </c>
    </row>
    <row r="28" spans="1:6" ht="24" x14ac:dyDescent="0.2">
      <c r="A28" s="182"/>
      <c r="B28" s="189"/>
      <c r="C28" s="189"/>
      <c r="D28" s="44" t="s">
        <v>202</v>
      </c>
      <c r="E28" s="189"/>
      <c r="F28" s="45"/>
    </row>
    <row r="29" spans="1:6" ht="13.5" thickBot="1" x14ac:dyDescent="0.25">
      <c r="A29" s="182"/>
      <c r="B29" s="189"/>
      <c r="C29" s="189"/>
      <c r="D29" s="44" t="s">
        <v>203</v>
      </c>
      <c r="E29" s="189"/>
      <c r="F29" s="45"/>
    </row>
    <row r="30" spans="1:6" ht="24" x14ac:dyDescent="0.2">
      <c r="A30" s="181" t="s">
        <v>204</v>
      </c>
      <c r="B30" s="48" t="s">
        <v>205</v>
      </c>
      <c r="C30" s="48" t="s">
        <v>206</v>
      </c>
      <c r="D30" s="48" t="s">
        <v>207</v>
      </c>
      <c r="E30" s="48" t="s">
        <v>208</v>
      </c>
      <c r="F30" s="49" t="s">
        <v>209</v>
      </c>
    </row>
    <row r="31" spans="1:6" ht="24" x14ac:dyDescent="0.2">
      <c r="A31" s="182"/>
      <c r="B31" s="44" t="s">
        <v>210</v>
      </c>
      <c r="C31" s="44" t="s">
        <v>211</v>
      </c>
      <c r="D31" s="44" t="s">
        <v>174</v>
      </c>
      <c r="E31" s="44" t="s">
        <v>212</v>
      </c>
      <c r="F31" s="45" t="s">
        <v>213</v>
      </c>
    </row>
    <row r="32" spans="1:6" ht="24" x14ac:dyDescent="0.2">
      <c r="A32" s="182"/>
      <c r="B32" s="44" t="s">
        <v>214</v>
      </c>
      <c r="C32" s="44" t="s">
        <v>215</v>
      </c>
      <c r="D32" s="44" t="s">
        <v>216</v>
      </c>
      <c r="E32" s="44"/>
      <c r="F32" s="45" t="s">
        <v>217</v>
      </c>
    </row>
    <row r="33" spans="1:6" ht="24.75" thickBot="1" x14ac:dyDescent="0.25">
      <c r="A33" s="182"/>
      <c r="B33" s="46" t="s">
        <v>218</v>
      </c>
      <c r="C33" s="46" t="s">
        <v>219</v>
      </c>
      <c r="D33" s="46" t="s">
        <v>220</v>
      </c>
      <c r="E33" s="46"/>
      <c r="F33" s="47"/>
    </row>
    <row r="34" spans="1:6" ht="24" x14ac:dyDescent="0.2">
      <c r="A34" s="181" t="s">
        <v>221</v>
      </c>
      <c r="B34" s="48" t="s">
        <v>222</v>
      </c>
      <c r="C34" s="48" t="s">
        <v>223</v>
      </c>
      <c r="D34" s="48" t="s">
        <v>224</v>
      </c>
      <c r="E34" s="188" t="s">
        <v>212</v>
      </c>
      <c r="F34" s="49" t="s">
        <v>225</v>
      </c>
    </row>
    <row r="35" spans="1:6" ht="24" x14ac:dyDescent="0.2">
      <c r="A35" s="182"/>
      <c r="B35" s="44" t="s">
        <v>226</v>
      </c>
      <c r="C35" s="44" t="s">
        <v>227</v>
      </c>
      <c r="D35" s="44" t="s">
        <v>199</v>
      </c>
      <c r="E35" s="189"/>
      <c r="F35" s="45" t="s">
        <v>228</v>
      </c>
    </row>
    <row r="36" spans="1:6" x14ac:dyDescent="0.2">
      <c r="A36" s="182"/>
      <c r="B36" s="44" t="s">
        <v>229</v>
      </c>
      <c r="C36" s="44" t="s">
        <v>230</v>
      </c>
      <c r="D36" s="44" t="s">
        <v>231</v>
      </c>
      <c r="E36" s="189"/>
      <c r="F36" s="45"/>
    </row>
    <row r="37" spans="1:6" ht="24" x14ac:dyDescent="0.2">
      <c r="A37" s="182"/>
      <c r="B37" s="44" t="s">
        <v>232</v>
      </c>
      <c r="C37" s="44"/>
      <c r="D37" s="44" t="s">
        <v>78</v>
      </c>
      <c r="E37" s="189"/>
      <c r="F37" s="45"/>
    </row>
    <row r="38" spans="1:6" ht="13.5" thickBot="1" x14ac:dyDescent="0.25">
      <c r="A38" s="182"/>
      <c r="B38" s="46" t="s">
        <v>233</v>
      </c>
      <c r="C38" s="46"/>
      <c r="D38" s="46"/>
      <c r="E38" s="192"/>
      <c r="F38" s="47"/>
    </row>
    <row r="39" spans="1:6" ht="15" x14ac:dyDescent="0.2">
      <c r="A39" s="181" t="s">
        <v>234</v>
      </c>
      <c r="B39" s="48" t="s">
        <v>235</v>
      </c>
      <c r="C39" s="188" t="s">
        <v>236</v>
      </c>
      <c r="D39" s="48" t="s">
        <v>174</v>
      </c>
      <c r="E39" s="48" t="s">
        <v>237</v>
      </c>
      <c r="F39" s="49" t="s">
        <v>238</v>
      </c>
    </row>
    <row r="40" spans="1:6" x14ac:dyDescent="0.2">
      <c r="A40" s="182"/>
      <c r="B40" s="44" t="s">
        <v>239</v>
      </c>
      <c r="C40" s="189"/>
      <c r="D40" s="44" t="s">
        <v>216</v>
      </c>
      <c r="E40" s="44" t="s">
        <v>240</v>
      </c>
      <c r="F40" s="45" t="s">
        <v>241</v>
      </c>
    </row>
    <row r="41" spans="1:6" x14ac:dyDescent="0.2">
      <c r="A41" s="182"/>
      <c r="B41" s="44" t="s">
        <v>242</v>
      </c>
      <c r="C41" s="189"/>
      <c r="D41" s="44" t="s">
        <v>243</v>
      </c>
      <c r="E41" s="44"/>
      <c r="F41" s="45" t="s">
        <v>244</v>
      </c>
    </row>
    <row r="42" spans="1:6" ht="24" x14ac:dyDescent="0.2">
      <c r="A42" s="182"/>
      <c r="B42" s="44" t="s">
        <v>245</v>
      </c>
      <c r="C42" s="189"/>
      <c r="D42" s="44" t="s">
        <v>246</v>
      </c>
      <c r="E42" s="44"/>
      <c r="F42" s="45" t="s">
        <v>247</v>
      </c>
    </row>
    <row r="43" spans="1:6" ht="16.5" customHeight="1" thickBot="1" x14ac:dyDescent="0.25">
      <c r="A43" s="182"/>
      <c r="B43" s="46" t="s">
        <v>248</v>
      </c>
      <c r="C43" s="192"/>
      <c r="D43" s="46"/>
      <c r="E43" s="46"/>
      <c r="F43" s="47"/>
    </row>
    <row r="44" spans="1:6" ht="24" x14ac:dyDescent="0.2">
      <c r="A44" s="181" t="s">
        <v>249</v>
      </c>
      <c r="B44" s="48" t="s">
        <v>250</v>
      </c>
      <c r="C44" s="48" t="s">
        <v>215</v>
      </c>
      <c r="D44" s="48" t="s">
        <v>251</v>
      </c>
      <c r="E44" s="188" t="s">
        <v>252</v>
      </c>
      <c r="F44" s="49" t="s">
        <v>253</v>
      </c>
    </row>
    <row r="45" spans="1:6" ht="24" x14ac:dyDescent="0.2">
      <c r="A45" s="182"/>
      <c r="B45" s="44" t="s">
        <v>254</v>
      </c>
      <c r="C45" s="44" t="s">
        <v>155</v>
      </c>
      <c r="D45" s="44" t="s">
        <v>255</v>
      </c>
      <c r="E45" s="189"/>
      <c r="F45" s="45" t="s">
        <v>256</v>
      </c>
    </row>
    <row r="46" spans="1:6" ht="24" x14ac:dyDescent="0.2">
      <c r="A46" s="182"/>
      <c r="B46" s="44" t="s">
        <v>257</v>
      </c>
      <c r="C46" s="44" t="s">
        <v>145</v>
      </c>
      <c r="D46" s="44" t="s">
        <v>243</v>
      </c>
      <c r="E46" s="189"/>
      <c r="F46" s="45" t="s">
        <v>258</v>
      </c>
    </row>
    <row r="47" spans="1:6" x14ac:dyDescent="0.2">
      <c r="A47" s="182"/>
      <c r="B47" s="44" t="s">
        <v>259</v>
      </c>
      <c r="C47" s="44" t="s">
        <v>260</v>
      </c>
      <c r="D47" s="44" t="s">
        <v>174</v>
      </c>
      <c r="E47" s="189"/>
      <c r="F47" s="45"/>
    </row>
    <row r="48" spans="1:6" x14ac:dyDescent="0.2">
      <c r="A48" s="182"/>
      <c r="B48" s="44"/>
      <c r="C48" s="44" t="s">
        <v>261</v>
      </c>
      <c r="D48" s="44"/>
      <c r="E48" s="189"/>
      <c r="F48" s="45"/>
    </row>
    <row r="49" spans="1:6" ht="13.5" thickBot="1" x14ac:dyDescent="0.25">
      <c r="A49" s="182"/>
      <c r="B49" s="46"/>
      <c r="C49" s="46" t="s">
        <v>262</v>
      </c>
      <c r="D49" s="46"/>
      <c r="E49" s="192"/>
      <c r="F49" s="47"/>
    </row>
    <row r="50" spans="1:6" ht="36" x14ac:dyDescent="0.2">
      <c r="A50" s="181" t="s">
        <v>263</v>
      </c>
      <c r="B50" s="48" t="s">
        <v>264</v>
      </c>
      <c r="C50" s="48" t="s">
        <v>265</v>
      </c>
      <c r="D50" s="48" t="s">
        <v>174</v>
      </c>
      <c r="E50" s="48" t="s">
        <v>266</v>
      </c>
      <c r="F50" s="49" t="s">
        <v>267</v>
      </c>
    </row>
    <row r="51" spans="1:6" ht="60" x14ac:dyDescent="0.2">
      <c r="A51" s="182"/>
      <c r="B51" s="44" t="s">
        <v>268</v>
      </c>
      <c r="C51" s="44" t="s">
        <v>269</v>
      </c>
      <c r="D51" s="44" t="s">
        <v>270</v>
      </c>
      <c r="E51" s="44" t="s">
        <v>271</v>
      </c>
      <c r="F51" s="45" t="s">
        <v>272</v>
      </c>
    </row>
    <row r="52" spans="1:6" ht="24" x14ac:dyDescent="0.2">
      <c r="A52" s="182"/>
      <c r="B52" s="44" t="s">
        <v>273</v>
      </c>
      <c r="C52" s="44" t="s">
        <v>274</v>
      </c>
      <c r="D52" s="44" t="s">
        <v>275</v>
      </c>
      <c r="E52" s="44" t="s">
        <v>276</v>
      </c>
      <c r="F52" s="45" t="s">
        <v>277</v>
      </c>
    </row>
    <row r="53" spans="1:6" ht="24" x14ac:dyDescent="0.2">
      <c r="A53" s="182"/>
      <c r="B53" s="44" t="s">
        <v>278</v>
      </c>
      <c r="C53" s="44" t="s">
        <v>279</v>
      </c>
      <c r="D53" s="44" t="s">
        <v>280</v>
      </c>
      <c r="E53" s="44"/>
      <c r="F53" s="45"/>
    </row>
    <row r="54" spans="1:6" x14ac:dyDescent="0.2">
      <c r="A54" s="182"/>
      <c r="B54" s="44"/>
      <c r="C54" s="44"/>
      <c r="D54" s="44" t="s">
        <v>281</v>
      </c>
      <c r="E54" s="44"/>
      <c r="F54" s="45"/>
    </row>
    <row r="55" spans="1:6" x14ac:dyDescent="0.2">
      <c r="A55" s="182"/>
      <c r="B55" s="44"/>
      <c r="C55" s="44"/>
      <c r="D55" s="44" t="s">
        <v>231</v>
      </c>
      <c r="E55" s="44"/>
      <c r="F55" s="45"/>
    </row>
    <row r="56" spans="1:6" x14ac:dyDescent="0.2">
      <c r="A56" s="182"/>
      <c r="B56" s="44"/>
      <c r="C56" s="44"/>
      <c r="D56" s="44" t="s">
        <v>78</v>
      </c>
      <c r="E56" s="44"/>
      <c r="F56" s="45"/>
    </row>
    <row r="57" spans="1:6" ht="13.5" thickBot="1" x14ac:dyDescent="0.25">
      <c r="A57" s="182"/>
      <c r="B57" s="46"/>
      <c r="C57" s="46"/>
      <c r="D57" s="46" t="s">
        <v>220</v>
      </c>
      <c r="E57" s="46"/>
      <c r="F57" s="47"/>
    </row>
    <row r="58" spans="1:6" x14ac:dyDescent="0.2">
      <c r="A58" s="181" t="s">
        <v>282</v>
      </c>
      <c r="B58" s="188" t="s">
        <v>76</v>
      </c>
      <c r="C58" s="188" t="s">
        <v>283</v>
      </c>
      <c r="D58" s="48" t="s">
        <v>190</v>
      </c>
      <c r="E58" s="188" t="s">
        <v>284</v>
      </c>
      <c r="F58" s="51" t="s">
        <v>79</v>
      </c>
    </row>
    <row r="59" spans="1:6" ht="60" x14ac:dyDescent="0.2">
      <c r="A59" s="182"/>
      <c r="B59" s="189"/>
      <c r="C59" s="189"/>
      <c r="D59" s="44" t="s">
        <v>285</v>
      </c>
      <c r="E59" s="189"/>
      <c r="F59" s="45" t="s">
        <v>286</v>
      </c>
    </row>
    <row r="60" spans="1:6" ht="13.5" thickBot="1" x14ac:dyDescent="0.25">
      <c r="A60" s="182"/>
      <c r="B60" s="192"/>
      <c r="C60" s="192"/>
      <c r="D60" s="52"/>
      <c r="E60" s="192"/>
      <c r="F60" s="47" t="s">
        <v>287</v>
      </c>
    </row>
    <row r="61" spans="1:6" ht="24" x14ac:dyDescent="0.2">
      <c r="A61" s="181" t="s">
        <v>288</v>
      </c>
      <c r="B61" s="48" t="s">
        <v>226</v>
      </c>
      <c r="C61" s="48" t="s">
        <v>289</v>
      </c>
      <c r="D61" s="48" t="s">
        <v>290</v>
      </c>
      <c r="E61" s="188" t="s">
        <v>284</v>
      </c>
      <c r="F61" s="49" t="s">
        <v>291</v>
      </c>
    </row>
    <row r="62" spans="1:6" x14ac:dyDescent="0.2">
      <c r="A62" s="182"/>
      <c r="B62" s="44" t="s">
        <v>292</v>
      </c>
      <c r="C62" s="44" t="s">
        <v>293</v>
      </c>
      <c r="D62" s="44" t="s">
        <v>294</v>
      </c>
      <c r="E62" s="189"/>
      <c r="F62" s="45" t="s">
        <v>295</v>
      </c>
    </row>
    <row r="63" spans="1:6" x14ac:dyDescent="0.2">
      <c r="A63" s="182"/>
      <c r="B63" s="44" t="s">
        <v>296</v>
      </c>
      <c r="C63" s="44" t="s">
        <v>297</v>
      </c>
      <c r="D63" s="44" t="s">
        <v>174</v>
      </c>
      <c r="E63" s="189"/>
      <c r="F63" s="45" t="s">
        <v>298</v>
      </c>
    </row>
    <row r="64" spans="1:6" x14ac:dyDescent="0.2">
      <c r="A64" s="182"/>
      <c r="B64" s="44" t="s">
        <v>299</v>
      </c>
      <c r="C64" s="44" t="s">
        <v>300</v>
      </c>
      <c r="D64" s="44"/>
      <c r="E64" s="189"/>
      <c r="F64" s="45" t="s">
        <v>301</v>
      </c>
    </row>
    <row r="65" spans="1:6" ht="13.5" thickBot="1" x14ac:dyDescent="0.25">
      <c r="A65" s="182"/>
      <c r="B65" s="46"/>
      <c r="C65" s="46" t="s">
        <v>302</v>
      </c>
      <c r="D65" s="46"/>
      <c r="E65" s="192"/>
      <c r="F65" s="47" t="s">
        <v>303</v>
      </c>
    </row>
    <row r="66" spans="1:6" x14ac:dyDescent="0.2">
      <c r="A66" s="181" t="s">
        <v>304</v>
      </c>
      <c r="B66" s="188"/>
      <c r="C66" s="48" t="s">
        <v>305</v>
      </c>
      <c r="D66" s="48" t="s">
        <v>174</v>
      </c>
      <c r="E66" s="48" t="s">
        <v>306</v>
      </c>
      <c r="F66" s="195" t="s">
        <v>307</v>
      </c>
    </row>
    <row r="67" spans="1:6" ht="24.75" thickBot="1" x14ac:dyDescent="0.25">
      <c r="A67" s="193"/>
      <c r="B67" s="194"/>
      <c r="C67" s="53" t="s">
        <v>308</v>
      </c>
      <c r="D67" s="53" t="s">
        <v>231</v>
      </c>
      <c r="E67" s="53" t="s">
        <v>309</v>
      </c>
      <c r="F67" s="196"/>
    </row>
    <row r="68" spans="1:6" x14ac:dyDescent="0.2">
      <c r="A68" s="40" t="s">
        <v>310</v>
      </c>
    </row>
  </sheetData>
  <mergeCells count="45">
    <mergeCell ref="A61:A65"/>
    <mergeCell ref="E61:E65"/>
    <mergeCell ref="A66:A67"/>
    <mergeCell ref="B66:B67"/>
    <mergeCell ref="F66:F67"/>
    <mergeCell ref="A58:A60"/>
    <mergeCell ref="B58:B60"/>
    <mergeCell ref="C58:C60"/>
    <mergeCell ref="E58:E60"/>
    <mergeCell ref="A25:A29"/>
    <mergeCell ref="B25:B29"/>
    <mergeCell ref="C25:C29"/>
    <mergeCell ref="E25:E29"/>
    <mergeCell ref="A30:A33"/>
    <mergeCell ref="A34:A38"/>
    <mergeCell ref="E34:E38"/>
    <mergeCell ref="A39:A43"/>
    <mergeCell ref="C39:C43"/>
    <mergeCell ref="A44:A49"/>
    <mergeCell ref="E44:E49"/>
    <mergeCell ref="A50:A57"/>
    <mergeCell ref="E22:E24"/>
    <mergeCell ref="A8:A12"/>
    <mergeCell ref="B8:B12"/>
    <mergeCell ref="C8:C12"/>
    <mergeCell ref="D8:D12"/>
    <mergeCell ref="A13:A16"/>
    <mergeCell ref="B13:B16"/>
    <mergeCell ref="C13:C16"/>
    <mergeCell ref="D13:D16"/>
    <mergeCell ref="A17:A21"/>
    <mergeCell ref="B17:B21"/>
    <mergeCell ref="A22:A24"/>
    <mergeCell ref="B22:B24"/>
    <mergeCell ref="C22:C24"/>
    <mergeCell ref="A1:A2"/>
    <mergeCell ref="B1:B2"/>
    <mergeCell ref="E1:E2"/>
    <mergeCell ref="F1:F2"/>
    <mergeCell ref="A3:A7"/>
    <mergeCell ref="B3:B7"/>
    <mergeCell ref="C3:C7"/>
    <mergeCell ref="D3:D7"/>
    <mergeCell ref="C1:C2"/>
    <mergeCell ref="D1:D2"/>
  </mergeCells>
  <pageMargins left="0.59055118110236227" right="0.62992125984251968" top="0.39370078740157483" bottom="0.51181102362204722" header="0.39370078740157483" footer="0.51181102362204722"/>
  <pageSetup paperSize="9" scale="6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593D9-3ED5-4A54-B6DC-1488BAFCBB43}">
  <sheetPr codeName="Sheet5">
    <tabColor theme="5" tint="0.59999389629810485"/>
    <pageSetUpPr fitToPage="1"/>
  </sheetPr>
  <dimension ref="A1:N105"/>
  <sheetViews>
    <sheetView showGridLines="0" zoomScale="90" zoomScaleNormal="90" workbookViewId="0">
      <selection sqref="A1:G105"/>
    </sheetView>
  </sheetViews>
  <sheetFormatPr defaultColWidth="9.28515625" defaultRowHeight="14.25" x14ac:dyDescent="0.2"/>
  <cols>
    <col min="1" max="1" width="9.28515625" style="58"/>
    <col min="2" max="2" width="35.5703125" style="58" customWidth="1"/>
    <col min="3" max="3" width="59" style="58" customWidth="1"/>
    <col min="4" max="4" width="29.7109375" style="58" customWidth="1"/>
    <col min="5" max="5" width="18" style="58" customWidth="1"/>
    <col min="6" max="6" width="11.5703125" style="58" customWidth="1"/>
    <col min="7" max="7" width="18" style="58" customWidth="1"/>
    <col min="8" max="8" width="9.28515625" style="58"/>
    <col min="9" max="9" width="9.28515625" style="58" customWidth="1"/>
    <col min="10" max="10" width="9.28515625" style="58" hidden="1" customWidth="1"/>
    <col min="11" max="14" width="15.42578125" style="64" hidden="1" customWidth="1"/>
    <col min="15" max="16384" width="9.28515625" style="58"/>
  </cols>
  <sheetData>
    <row r="1" spans="1:14" ht="36" customHeight="1" x14ac:dyDescent="0.2">
      <c r="A1" s="208" t="s">
        <v>602</v>
      </c>
      <c r="B1" s="208"/>
      <c r="C1" s="208"/>
      <c r="D1" s="208"/>
      <c r="E1" s="208"/>
      <c r="F1" s="208"/>
      <c r="G1" s="208"/>
    </row>
    <row r="2" spans="1:14" ht="31.5" customHeight="1" x14ac:dyDescent="0.2">
      <c r="A2" s="200" t="s">
        <v>603</v>
      </c>
      <c r="B2" s="200"/>
      <c r="C2" s="200"/>
      <c r="D2" s="200"/>
      <c r="E2" s="200"/>
      <c r="F2" s="200"/>
      <c r="G2" s="200"/>
    </row>
    <row r="3" spans="1:14" ht="15.75" x14ac:dyDescent="0.2">
      <c r="A3" s="204" t="s">
        <v>604</v>
      </c>
      <c r="B3" s="205"/>
      <c r="C3" s="205"/>
      <c r="D3" s="205"/>
      <c r="E3" s="205"/>
      <c r="F3" s="205"/>
      <c r="G3" s="206"/>
      <c r="J3" s="58" t="s">
        <v>75</v>
      </c>
      <c r="K3" s="59" t="s">
        <v>63</v>
      </c>
      <c r="L3" s="59" t="s">
        <v>64</v>
      </c>
      <c r="M3" s="62">
        <v>10.625</v>
      </c>
      <c r="N3" s="59" t="s">
        <v>65</v>
      </c>
    </row>
    <row r="4" spans="1:14" ht="30" customHeight="1" x14ac:dyDescent="0.25">
      <c r="A4" s="201" t="s">
        <v>605</v>
      </c>
      <c r="B4" s="201"/>
      <c r="C4" s="201"/>
      <c r="D4" s="201"/>
      <c r="E4" s="201"/>
      <c r="F4" s="201"/>
      <c r="G4" s="201"/>
    </row>
    <row r="5" spans="1:14" ht="24" x14ac:dyDescent="0.2">
      <c r="A5" s="66"/>
      <c r="B5" s="68" t="s">
        <v>315</v>
      </c>
      <c r="C5" s="68" t="s">
        <v>316</v>
      </c>
      <c r="D5" s="67" t="s">
        <v>340</v>
      </c>
      <c r="E5" s="67" t="s">
        <v>341</v>
      </c>
      <c r="F5" s="67" t="s">
        <v>342</v>
      </c>
      <c r="G5" s="81" t="s">
        <v>317</v>
      </c>
    </row>
    <row r="6" spans="1:14" ht="108" customHeight="1" x14ac:dyDescent="0.2">
      <c r="A6" s="17" t="s">
        <v>1</v>
      </c>
      <c r="B6" s="18" t="s">
        <v>606</v>
      </c>
      <c r="C6" s="18" t="s">
        <v>607</v>
      </c>
      <c r="D6" s="92"/>
      <c r="E6" s="92" t="s">
        <v>331</v>
      </c>
      <c r="F6" s="37"/>
      <c r="G6" s="209" t="s">
        <v>614</v>
      </c>
      <c r="J6" s="58">
        <f>_xlfn.SWITCH(E6,K6,1,L6,2,M6,3,N6,4)</f>
        <v>4</v>
      </c>
      <c r="K6" s="29" t="s">
        <v>615</v>
      </c>
      <c r="L6" s="30" t="s">
        <v>616</v>
      </c>
      <c r="M6" s="31" t="s">
        <v>2</v>
      </c>
      <c r="N6" s="32" t="s">
        <v>331</v>
      </c>
    </row>
    <row r="7" spans="1:14" ht="132" x14ac:dyDescent="0.2">
      <c r="A7" s="17" t="s">
        <v>3</v>
      </c>
      <c r="B7" s="18" t="s">
        <v>608</v>
      </c>
      <c r="C7" s="18" t="s">
        <v>609</v>
      </c>
      <c r="D7" s="92"/>
      <c r="E7" s="92" t="s">
        <v>331</v>
      </c>
      <c r="F7" s="37"/>
      <c r="G7" s="210"/>
      <c r="J7" s="58">
        <f t="shared" ref="J7:J63" si="0">_xlfn.SWITCH(E7,K7,1,L7,2,M7,3,N7,4)</f>
        <v>4</v>
      </c>
      <c r="K7" s="29" t="s">
        <v>332</v>
      </c>
      <c r="L7" s="30" t="s">
        <v>617</v>
      </c>
      <c r="M7" s="31" t="s">
        <v>2</v>
      </c>
      <c r="N7" s="32" t="s">
        <v>331</v>
      </c>
    </row>
    <row r="8" spans="1:14" ht="60" x14ac:dyDescent="0.2">
      <c r="A8" s="19" t="s">
        <v>4</v>
      </c>
      <c r="B8" s="20" t="s">
        <v>610</v>
      </c>
      <c r="C8" s="20" t="s">
        <v>611</v>
      </c>
      <c r="D8" s="94"/>
      <c r="E8" s="94" t="s">
        <v>331</v>
      </c>
      <c r="F8" s="39"/>
      <c r="G8" s="210"/>
      <c r="J8" s="58">
        <f t="shared" si="0"/>
        <v>4</v>
      </c>
      <c r="K8" s="29" t="s">
        <v>332</v>
      </c>
      <c r="L8" s="30" t="s">
        <v>540</v>
      </c>
      <c r="M8" s="31" t="s">
        <v>2</v>
      </c>
      <c r="N8" s="32" t="s">
        <v>331</v>
      </c>
    </row>
    <row r="9" spans="1:14" ht="72" x14ac:dyDescent="0.2">
      <c r="A9" s="17" t="s">
        <v>5</v>
      </c>
      <c r="B9" s="18" t="s">
        <v>612</v>
      </c>
      <c r="C9" s="18" t="s">
        <v>613</v>
      </c>
      <c r="D9" s="92"/>
      <c r="E9" s="92" t="s">
        <v>331</v>
      </c>
      <c r="F9" s="37"/>
      <c r="G9" s="211"/>
      <c r="J9" s="58">
        <f t="shared" si="0"/>
        <v>4</v>
      </c>
      <c r="K9" s="29" t="s">
        <v>332</v>
      </c>
      <c r="L9" s="30" t="s">
        <v>417</v>
      </c>
      <c r="M9" s="31" t="s">
        <v>2</v>
      </c>
      <c r="N9" s="32" t="s">
        <v>331</v>
      </c>
    </row>
    <row r="10" spans="1:14" ht="30" customHeight="1" x14ac:dyDescent="0.25">
      <c r="A10" s="199" t="s">
        <v>618</v>
      </c>
      <c r="B10" s="199"/>
      <c r="C10" s="199"/>
      <c r="D10" s="199"/>
      <c r="E10" s="199"/>
      <c r="F10" s="199"/>
      <c r="G10" s="199"/>
    </row>
    <row r="11" spans="1:14" ht="24" x14ac:dyDescent="0.2">
      <c r="A11" s="69"/>
      <c r="B11" s="68" t="s">
        <v>315</v>
      </c>
      <c r="C11" s="68" t="s">
        <v>316</v>
      </c>
      <c r="D11" s="67" t="s">
        <v>340</v>
      </c>
      <c r="E11" s="67" t="s">
        <v>341</v>
      </c>
      <c r="F11" s="67" t="s">
        <v>342</v>
      </c>
      <c r="G11" s="81" t="s">
        <v>317</v>
      </c>
    </row>
    <row r="12" spans="1:14" ht="48" x14ac:dyDescent="0.2">
      <c r="A12" s="21" t="s">
        <v>6</v>
      </c>
      <c r="B12" s="18" t="s">
        <v>619</v>
      </c>
      <c r="C12" s="18" t="s">
        <v>620</v>
      </c>
      <c r="D12" s="92"/>
      <c r="E12" s="92" t="s">
        <v>331</v>
      </c>
      <c r="F12" s="37"/>
      <c r="G12" s="198" t="s">
        <v>627</v>
      </c>
      <c r="J12" s="58">
        <f t="shared" si="0"/>
        <v>4</v>
      </c>
      <c r="K12" s="29" t="s">
        <v>332</v>
      </c>
      <c r="L12" s="30" t="s">
        <v>628</v>
      </c>
      <c r="M12" s="31" t="s">
        <v>2</v>
      </c>
      <c r="N12" s="32" t="s">
        <v>331</v>
      </c>
    </row>
    <row r="13" spans="1:14" ht="48" x14ac:dyDescent="0.2">
      <c r="A13" s="21" t="s">
        <v>7</v>
      </c>
      <c r="B13" s="18" t="s">
        <v>621</v>
      </c>
      <c r="C13" s="18" t="s">
        <v>622</v>
      </c>
      <c r="D13" s="92"/>
      <c r="E13" s="92" t="s">
        <v>331</v>
      </c>
      <c r="F13" s="37"/>
      <c r="G13" s="198"/>
      <c r="J13" s="58">
        <f t="shared" si="0"/>
        <v>4</v>
      </c>
      <c r="K13" s="29" t="s">
        <v>332</v>
      </c>
      <c r="L13" s="30" t="s">
        <v>628</v>
      </c>
      <c r="M13" s="31" t="s">
        <v>2</v>
      </c>
      <c r="N13" s="32" t="s">
        <v>331</v>
      </c>
    </row>
    <row r="14" spans="1:14" ht="60" x14ac:dyDescent="0.2">
      <c r="A14" s="21" t="s">
        <v>8</v>
      </c>
      <c r="B14" s="18" t="s">
        <v>623</v>
      </c>
      <c r="C14" s="18" t="s">
        <v>624</v>
      </c>
      <c r="D14" s="92"/>
      <c r="E14" s="92" t="s">
        <v>331</v>
      </c>
      <c r="F14" s="37"/>
      <c r="G14" s="198"/>
      <c r="J14" s="58">
        <f t="shared" si="0"/>
        <v>4</v>
      </c>
      <c r="K14" s="29" t="s">
        <v>332</v>
      </c>
      <c r="L14" s="30" t="s">
        <v>629</v>
      </c>
      <c r="M14" s="31" t="s">
        <v>2</v>
      </c>
      <c r="N14" s="32" t="s">
        <v>331</v>
      </c>
    </row>
    <row r="15" spans="1:14" ht="84" x14ac:dyDescent="0.2">
      <c r="A15" s="21" t="s">
        <v>9</v>
      </c>
      <c r="B15" s="18" t="s">
        <v>625</v>
      </c>
      <c r="C15" s="22" t="s">
        <v>626</v>
      </c>
      <c r="D15" s="92"/>
      <c r="E15" s="92" t="s">
        <v>331</v>
      </c>
      <c r="F15" s="37"/>
      <c r="G15" s="198"/>
      <c r="J15" s="58">
        <f t="shared" si="0"/>
        <v>4</v>
      </c>
      <c r="K15" s="29" t="s">
        <v>332</v>
      </c>
      <c r="L15" s="30" t="s">
        <v>630</v>
      </c>
      <c r="M15" s="31" t="s">
        <v>2</v>
      </c>
      <c r="N15" s="32" t="s">
        <v>331</v>
      </c>
    </row>
    <row r="16" spans="1:14" x14ac:dyDescent="0.2">
      <c r="A16" s="203"/>
      <c r="B16" s="203"/>
      <c r="C16" s="203"/>
      <c r="D16" s="203"/>
      <c r="E16" s="203"/>
      <c r="F16" s="203"/>
      <c r="G16" s="203"/>
    </row>
    <row r="17" spans="1:14" ht="15.75" x14ac:dyDescent="0.2">
      <c r="A17" s="204" t="s">
        <v>631</v>
      </c>
      <c r="B17" s="205"/>
      <c r="C17" s="205"/>
      <c r="D17" s="205"/>
      <c r="E17" s="205"/>
      <c r="F17" s="205"/>
      <c r="G17" s="206"/>
    </row>
    <row r="18" spans="1:14" ht="30" customHeight="1" x14ac:dyDescent="0.25">
      <c r="A18" s="201" t="s">
        <v>431</v>
      </c>
      <c r="B18" s="201"/>
      <c r="C18" s="201"/>
      <c r="D18" s="201"/>
      <c r="E18" s="201"/>
      <c r="F18" s="201"/>
      <c r="G18" s="201"/>
    </row>
    <row r="19" spans="1:14" ht="24" x14ac:dyDescent="0.2">
      <c r="A19" s="69"/>
      <c r="B19" s="68" t="s">
        <v>315</v>
      </c>
      <c r="C19" s="68" t="s">
        <v>316</v>
      </c>
      <c r="D19" s="67" t="s">
        <v>340</v>
      </c>
      <c r="E19" s="67" t="s">
        <v>341</v>
      </c>
      <c r="F19" s="67" t="s">
        <v>342</v>
      </c>
      <c r="G19" s="81" t="s">
        <v>317</v>
      </c>
    </row>
    <row r="20" spans="1:14" ht="120" x14ac:dyDescent="0.2">
      <c r="A20" s="23" t="s">
        <v>11</v>
      </c>
      <c r="B20" s="18" t="s">
        <v>632</v>
      </c>
      <c r="C20" s="18" t="s">
        <v>634</v>
      </c>
      <c r="D20" s="92"/>
      <c r="E20" s="92" t="s">
        <v>331</v>
      </c>
      <c r="F20" s="37"/>
      <c r="G20" s="198" t="s">
        <v>636</v>
      </c>
      <c r="J20" s="58">
        <f t="shared" si="0"/>
        <v>4</v>
      </c>
      <c r="K20" s="29" t="s">
        <v>637</v>
      </c>
      <c r="L20" s="30" t="s">
        <v>638</v>
      </c>
      <c r="M20" s="31" t="s">
        <v>447</v>
      </c>
      <c r="N20" s="33" t="s">
        <v>331</v>
      </c>
    </row>
    <row r="21" spans="1:14" ht="108" x14ac:dyDescent="0.2">
      <c r="A21" s="24" t="s">
        <v>12</v>
      </c>
      <c r="B21" s="18" t="s">
        <v>633</v>
      </c>
      <c r="C21" s="18" t="s">
        <v>635</v>
      </c>
      <c r="D21" s="92"/>
      <c r="E21" s="92" t="s">
        <v>331</v>
      </c>
      <c r="F21" s="37"/>
      <c r="G21" s="198"/>
      <c r="J21" s="58">
        <f t="shared" si="0"/>
        <v>4</v>
      </c>
      <c r="K21" s="29" t="s">
        <v>639</v>
      </c>
      <c r="L21" s="30" t="s">
        <v>640</v>
      </c>
      <c r="M21" s="31" t="s">
        <v>2</v>
      </c>
      <c r="N21" s="33" t="s">
        <v>331</v>
      </c>
    </row>
    <row r="22" spans="1:14" ht="30" customHeight="1" x14ac:dyDescent="0.25">
      <c r="A22" s="201" t="s">
        <v>641</v>
      </c>
      <c r="B22" s="201"/>
      <c r="C22" s="201"/>
      <c r="D22" s="201"/>
      <c r="E22" s="201"/>
      <c r="F22" s="201"/>
      <c r="G22" s="201"/>
    </row>
    <row r="23" spans="1:14" ht="24" x14ac:dyDescent="0.2">
      <c r="A23" s="69"/>
      <c r="B23" s="68" t="s">
        <v>315</v>
      </c>
      <c r="C23" s="68" t="s">
        <v>316</v>
      </c>
      <c r="D23" s="67" t="s">
        <v>340</v>
      </c>
      <c r="E23" s="67" t="s">
        <v>341</v>
      </c>
      <c r="F23" s="67" t="s">
        <v>342</v>
      </c>
      <c r="G23" s="81" t="s">
        <v>317</v>
      </c>
    </row>
    <row r="24" spans="1:14" ht="60" x14ac:dyDescent="0.2">
      <c r="A24" s="23" t="s">
        <v>17</v>
      </c>
      <c r="B24" s="18" t="s">
        <v>642</v>
      </c>
      <c r="C24" s="18" t="s">
        <v>643</v>
      </c>
      <c r="D24" s="92"/>
      <c r="E24" s="92" t="s">
        <v>331</v>
      </c>
      <c r="F24" s="37"/>
      <c r="G24" s="198" t="s">
        <v>636</v>
      </c>
      <c r="J24" s="58">
        <f t="shared" si="0"/>
        <v>4</v>
      </c>
      <c r="K24" s="29" t="s">
        <v>646</v>
      </c>
      <c r="L24" s="30" t="s">
        <v>647</v>
      </c>
      <c r="M24" s="31" t="s">
        <v>648</v>
      </c>
      <c r="N24" s="32" t="s">
        <v>331</v>
      </c>
    </row>
    <row r="25" spans="1:14" ht="36" x14ac:dyDescent="0.2">
      <c r="A25" s="25" t="s">
        <v>18</v>
      </c>
      <c r="B25" s="18" t="s">
        <v>644</v>
      </c>
      <c r="C25" s="18" t="s">
        <v>645</v>
      </c>
      <c r="D25" s="92"/>
      <c r="E25" s="92" t="s">
        <v>331</v>
      </c>
      <c r="F25" s="37"/>
      <c r="G25" s="198"/>
      <c r="J25" s="58">
        <f t="shared" si="0"/>
        <v>4</v>
      </c>
      <c r="K25" s="29" t="s">
        <v>332</v>
      </c>
      <c r="L25" s="30" t="s">
        <v>417</v>
      </c>
      <c r="M25" s="31" t="s">
        <v>2</v>
      </c>
      <c r="N25" s="32" t="s">
        <v>331</v>
      </c>
    </row>
    <row r="26" spans="1:14" ht="30" customHeight="1" x14ac:dyDescent="0.25">
      <c r="A26" s="201" t="s">
        <v>462</v>
      </c>
      <c r="B26" s="201"/>
      <c r="C26" s="201"/>
      <c r="D26" s="201"/>
      <c r="E26" s="201"/>
      <c r="F26" s="201"/>
      <c r="G26" s="201"/>
    </row>
    <row r="27" spans="1:14" ht="24" x14ac:dyDescent="0.2">
      <c r="A27" s="69"/>
      <c r="B27" s="68" t="s">
        <v>315</v>
      </c>
      <c r="C27" s="68" t="s">
        <v>316</v>
      </c>
      <c r="D27" s="67" t="s">
        <v>340</v>
      </c>
      <c r="E27" s="67" t="s">
        <v>341</v>
      </c>
      <c r="F27" s="67" t="s">
        <v>342</v>
      </c>
      <c r="G27" s="81" t="s">
        <v>317</v>
      </c>
    </row>
    <row r="28" spans="1:14" ht="48" x14ac:dyDescent="0.2">
      <c r="A28" s="25" t="s">
        <v>66</v>
      </c>
      <c r="B28" s="20" t="s">
        <v>649</v>
      </c>
      <c r="C28" s="20" t="s">
        <v>650</v>
      </c>
      <c r="D28" s="102"/>
      <c r="E28" s="102" t="s">
        <v>331</v>
      </c>
      <c r="F28" s="37"/>
      <c r="G28" s="207" t="s">
        <v>653</v>
      </c>
      <c r="J28" s="58">
        <f t="shared" si="0"/>
        <v>4</v>
      </c>
      <c r="K28" s="29" t="s">
        <v>332</v>
      </c>
      <c r="L28" s="30" t="s">
        <v>333</v>
      </c>
      <c r="M28" s="31" t="s">
        <v>2</v>
      </c>
      <c r="N28" s="33" t="s">
        <v>331</v>
      </c>
    </row>
    <row r="29" spans="1:14" ht="60" x14ac:dyDescent="0.2">
      <c r="A29" s="26" t="s">
        <v>67</v>
      </c>
      <c r="B29" s="18" t="s">
        <v>651</v>
      </c>
      <c r="C29" s="18" t="s">
        <v>652</v>
      </c>
      <c r="D29" s="92"/>
      <c r="E29" s="92" t="s">
        <v>331</v>
      </c>
      <c r="F29" s="37"/>
      <c r="G29" s="207"/>
      <c r="J29" s="58" t="e">
        <f t="shared" si="0"/>
        <v>#N/A</v>
      </c>
      <c r="K29" s="29" t="s">
        <v>539</v>
      </c>
      <c r="L29" s="30" t="s">
        <v>540</v>
      </c>
      <c r="M29" s="31" t="s">
        <v>2</v>
      </c>
      <c r="N29" s="32" t="s">
        <v>654</v>
      </c>
    </row>
    <row r="30" spans="1:14" x14ac:dyDescent="0.2">
      <c r="A30" s="203"/>
      <c r="B30" s="203"/>
      <c r="C30" s="203"/>
      <c r="D30" s="203"/>
      <c r="E30" s="203"/>
      <c r="F30" s="203"/>
      <c r="G30" s="203"/>
    </row>
    <row r="31" spans="1:14" ht="15.75" x14ac:dyDescent="0.2">
      <c r="A31" s="204" t="s">
        <v>655</v>
      </c>
      <c r="B31" s="205"/>
      <c r="C31" s="205"/>
      <c r="D31" s="205"/>
      <c r="E31" s="205"/>
      <c r="F31" s="205"/>
      <c r="G31" s="206"/>
    </row>
    <row r="32" spans="1:14" ht="30" customHeight="1" x14ac:dyDescent="0.25">
      <c r="A32" s="201" t="s">
        <v>483</v>
      </c>
      <c r="B32" s="201"/>
      <c r="C32" s="201"/>
      <c r="D32" s="201"/>
      <c r="E32" s="201"/>
      <c r="F32" s="201"/>
      <c r="G32" s="201"/>
    </row>
    <row r="33" spans="1:14" ht="24" x14ac:dyDescent="0.2">
      <c r="A33" s="69"/>
      <c r="B33" s="68" t="s">
        <v>315</v>
      </c>
      <c r="C33" s="68" t="s">
        <v>316</v>
      </c>
      <c r="D33" s="67" t="s">
        <v>340</v>
      </c>
      <c r="E33" s="67" t="s">
        <v>341</v>
      </c>
      <c r="F33" s="67" t="s">
        <v>342</v>
      </c>
      <c r="G33" s="81" t="s">
        <v>317</v>
      </c>
    </row>
    <row r="34" spans="1:14" ht="72" x14ac:dyDescent="0.2">
      <c r="A34" s="23" t="s">
        <v>25</v>
      </c>
      <c r="B34" s="18" t="s">
        <v>656</v>
      </c>
      <c r="C34" s="18" t="s">
        <v>657</v>
      </c>
      <c r="D34" s="92"/>
      <c r="E34" s="92" t="s">
        <v>331</v>
      </c>
      <c r="F34" s="37"/>
      <c r="G34" s="90" t="s">
        <v>636</v>
      </c>
      <c r="J34" s="58">
        <f t="shared" si="0"/>
        <v>4</v>
      </c>
      <c r="K34" s="29" t="s">
        <v>332</v>
      </c>
      <c r="L34" s="30" t="s">
        <v>662</v>
      </c>
      <c r="M34" s="31" t="s">
        <v>2</v>
      </c>
      <c r="N34" s="32" t="s">
        <v>331</v>
      </c>
    </row>
    <row r="35" spans="1:14" ht="48" x14ac:dyDescent="0.2">
      <c r="A35" s="23" t="s">
        <v>26</v>
      </c>
      <c r="B35" s="18" t="s">
        <v>658</v>
      </c>
      <c r="C35" s="18" t="s">
        <v>659</v>
      </c>
      <c r="D35" s="92"/>
      <c r="E35" s="92" t="s">
        <v>331</v>
      </c>
      <c r="F35" s="37"/>
      <c r="G35" s="103"/>
      <c r="J35" s="58">
        <f t="shared" si="0"/>
        <v>4</v>
      </c>
      <c r="K35" s="29" t="s">
        <v>332</v>
      </c>
      <c r="L35" s="30" t="s">
        <v>662</v>
      </c>
      <c r="M35" s="31" t="s">
        <v>2</v>
      </c>
      <c r="N35" s="32" t="s">
        <v>331</v>
      </c>
    </row>
    <row r="36" spans="1:14" ht="72" x14ac:dyDescent="0.2">
      <c r="A36" s="23" t="s">
        <v>27</v>
      </c>
      <c r="B36" s="18" t="s">
        <v>660</v>
      </c>
      <c r="C36" s="18" t="s">
        <v>487</v>
      </c>
      <c r="D36" s="92"/>
      <c r="E36" s="92" t="s">
        <v>331</v>
      </c>
      <c r="F36" s="37"/>
      <c r="G36" s="90" t="s">
        <v>661</v>
      </c>
      <c r="J36" s="58">
        <f t="shared" si="0"/>
        <v>4</v>
      </c>
      <c r="K36" s="29" t="s">
        <v>332</v>
      </c>
      <c r="L36" s="30" t="s">
        <v>663</v>
      </c>
      <c r="M36" s="31" t="s">
        <v>2</v>
      </c>
      <c r="N36" s="32" t="s">
        <v>331</v>
      </c>
    </row>
    <row r="37" spans="1:14" ht="30" customHeight="1" x14ac:dyDescent="0.25">
      <c r="A37" s="201" t="s">
        <v>664</v>
      </c>
      <c r="B37" s="201"/>
      <c r="C37" s="201"/>
      <c r="D37" s="201"/>
      <c r="E37" s="201"/>
      <c r="F37" s="201"/>
      <c r="G37" s="201"/>
    </row>
    <row r="38" spans="1:14" ht="24" x14ac:dyDescent="0.2">
      <c r="A38" s="69"/>
      <c r="B38" s="68" t="s">
        <v>315</v>
      </c>
      <c r="C38" s="68" t="s">
        <v>316</v>
      </c>
      <c r="D38" s="67" t="s">
        <v>340</v>
      </c>
      <c r="E38" s="67" t="s">
        <v>341</v>
      </c>
      <c r="F38" s="67" t="s">
        <v>342</v>
      </c>
      <c r="G38" s="81" t="s">
        <v>317</v>
      </c>
    </row>
    <row r="39" spans="1:14" ht="72" x14ac:dyDescent="0.2">
      <c r="A39" s="23" t="s">
        <v>29</v>
      </c>
      <c r="B39" s="18" t="s">
        <v>665</v>
      </c>
      <c r="C39" s="18" t="s">
        <v>666</v>
      </c>
      <c r="D39" s="92"/>
      <c r="E39" s="92" t="s">
        <v>331</v>
      </c>
      <c r="F39" s="37"/>
      <c r="G39" s="198" t="s">
        <v>673</v>
      </c>
      <c r="J39" s="58" t="e">
        <f t="shared" si="0"/>
        <v>#N/A</v>
      </c>
      <c r="K39" s="29" t="s">
        <v>539</v>
      </c>
      <c r="L39" s="30" t="s">
        <v>540</v>
      </c>
      <c r="M39" s="31" t="s">
        <v>2</v>
      </c>
      <c r="N39" s="32" t="s">
        <v>674</v>
      </c>
    </row>
    <row r="40" spans="1:14" ht="60" x14ac:dyDescent="0.2">
      <c r="A40" s="24" t="s">
        <v>30</v>
      </c>
      <c r="B40" s="18" t="s">
        <v>667</v>
      </c>
      <c r="C40" s="18" t="s">
        <v>668</v>
      </c>
      <c r="D40" s="92"/>
      <c r="E40" s="92" t="s">
        <v>331</v>
      </c>
      <c r="F40" s="37"/>
      <c r="G40" s="198"/>
      <c r="J40" s="58">
        <f t="shared" si="0"/>
        <v>4</v>
      </c>
      <c r="K40" s="29" t="s">
        <v>675</v>
      </c>
      <c r="L40" s="30" t="s">
        <v>617</v>
      </c>
      <c r="M40" s="31" t="s">
        <v>2</v>
      </c>
      <c r="N40" s="32" t="s">
        <v>331</v>
      </c>
    </row>
    <row r="41" spans="1:14" ht="48" x14ac:dyDescent="0.2">
      <c r="A41" s="24" t="s">
        <v>31</v>
      </c>
      <c r="B41" s="18" t="s">
        <v>669</v>
      </c>
      <c r="C41" s="18" t="s">
        <v>670</v>
      </c>
      <c r="D41" s="92"/>
      <c r="E41" s="92" t="s">
        <v>331</v>
      </c>
      <c r="F41" s="37"/>
      <c r="G41" s="198"/>
      <c r="J41" s="58">
        <f t="shared" si="0"/>
        <v>4</v>
      </c>
      <c r="K41" s="29" t="s">
        <v>332</v>
      </c>
      <c r="L41" s="30" t="s">
        <v>676</v>
      </c>
      <c r="M41" s="31" t="s">
        <v>2</v>
      </c>
      <c r="N41" s="32" t="s">
        <v>331</v>
      </c>
    </row>
    <row r="42" spans="1:14" ht="48" x14ac:dyDescent="0.2">
      <c r="A42" s="24" t="s">
        <v>68</v>
      </c>
      <c r="B42" s="18" t="s">
        <v>671</v>
      </c>
      <c r="C42" s="18" t="s">
        <v>672</v>
      </c>
      <c r="D42" s="92"/>
      <c r="E42" s="92" t="s">
        <v>331</v>
      </c>
      <c r="F42" s="37"/>
      <c r="G42" s="198"/>
      <c r="J42" s="58">
        <f t="shared" si="0"/>
        <v>4</v>
      </c>
      <c r="K42" s="29" t="s">
        <v>332</v>
      </c>
      <c r="L42" s="30" t="s">
        <v>677</v>
      </c>
      <c r="M42" s="31" t="s">
        <v>2</v>
      </c>
      <c r="N42" s="32" t="s">
        <v>331</v>
      </c>
    </row>
    <row r="43" spans="1:14" ht="30" customHeight="1" x14ac:dyDescent="0.25">
      <c r="A43" s="201" t="s">
        <v>678</v>
      </c>
      <c r="B43" s="201"/>
      <c r="C43" s="201"/>
      <c r="D43" s="201"/>
      <c r="E43" s="201"/>
      <c r="F43" s="201"/>
      <c r="G43" s="201"/>
    </row>
    <row r="44" spans="1:14" ht="24" x14ac:dyDescent="0.2">
      <c r="A44" s="69"/>
      <c r="B44" s="68" t="s">
        <v>315</v>
      </c>
      <c r="C44" s="68" t="s">
        <v>316</v>
      </c>
      <c r="D44" s="67" t="s">
        <v>340</v>
      </c>
      <c r="E44" s="67" t="s">
        <v>341</v>
      </c>
      <c r="F44" s="67" t="s">
        <v>342</v>
      </c>
      <c r="G44" s="81" t="s">
        <v>317</v>
      </c>
    </row>
    <row r="45" spans="1:14" ht="36" x14ac:dyDescent="0.2">
      <c r="A45" s="27" t="s">
        <v>32</v>
      </c>
      <c r="B45" s="18" t="s">
        <v>679</v>
      </c>
      <c r="C45" s="18" t="s">
        <v>680</v>
      </c>
      <c r="D45" s="92"/>
      <c r="E45" s="92" t="s">
        <v>331</v>
      </c>
      <c r="F45" s="37"/>
      <c r="G45" s="92" t="s">
        <v>687</v>
      </c>
      <c r="J45" s="58">
        <f t="shared" si="0"/>
        <v>4</v>
      </c>
      <c r="K45" s="29" t="s">
        <v>675</v>
      </c>
      <c r="L45" s="30" t="s">
        <v>689</v>
      </c>
      <c r="M45" s="31" t="s">
        <v>2</v>
      </c>
      <c r="N45" s="32" t="s">
        <v>331</v>
      </c>
    </row>
    <row r="46" spans="1:14" ht="84" x14ac:dyDescent="0.2">
      <c r="A46" s="27" t="s">
        <v>33</v>
      </c>
      <c r="B46" s="18" t="s">
        <v>681</v>
      </c>
      <c r="C46" s="18" t="s">
        <v>682</v>
      </c>
      <c r="D46" s="92"/>
      <c r="E46" s="92" t="s">
        <v>331</v>
      </c>
      <c r="F46" s="37"/>
      <c r="G46" s="104"/>
      <c r="J46" s="58">
        <f t="shared" si="0"/>
        <v>4</v>
      </c>
      <c r="K46" s="29" t="s">
        <v>332</v>
      </c>
      <c r="L46" s="30" t="s">
        <v>690</v>
      </c>
      <c r="M46" s="31" t="s">
        <v>2</v>
      </c>
      <c r="N46" s="32" t="s">
        <v>331</v>
      </c>
    </row>
    <row r="47" spans="1:14" ht="120" x14ac:dyDescent="0.2">
      <c r="A47" s="27" t="s">
        <v>34</v>
      </c>
      <c r="B47" s="18" t="s">
        <v>683</v>
      </c>
      <c r="C47" s="18" t="s">
        <v>684</v>
      </c>
      <c r="D47" s="92"/>
      <c r="E47" s="92" t="s">
        <v>331</v>
      </c>
      <c r="F47" s="37"/>
      <c r="G47" s="92" t="s">
        <v>636</v>
      </c>
      <c r="J47" s="58">
        <f t="shared" si="0"/>
        <v>4</v>
      </c>
      <c r="K47" s="29" t="s">
        <v>332</v>
      </c>
      <c r="L47" s="30" t="s">
        <v>691</v>
      </c>
      <c r="M47" s="31" t="s">
        <v>2</v>
      </c>
      <c r="N47" s="32" t="s">
        <v>331</v>
      </c>
    </row>
    <row r="48" spans="1:14" ht="84" x14ac:dyDescent="0.2">
      <c r="A48" s="27" t="s">
        <v>35</v>
      </c>
      <c r="B48" s="18" t="s">
        <v>685</v>
      </c>
      <c r="C48" s="18" t="s">
        <v>686</v>
      </c>
      <c r="D48" s="92"/>
      <c r="E48" s="92" t="s">
        <v>331</v>
      </c>
      <c r="F48" s="37"/>
      <c r="G48" s="92" t="s">
        <v>688</v>
      </c>
      <c r="J48" s="58">
        <f t="shared" si="0"/>
        <v>4</v>
      </c>
      <c r="K48" s="29" t="s">
        <v>332</v>
      </c>
      <c r="L48" s="30" t="s">
        <v>692</v>
      </c>
      <c r="M48" s="31" t="s">
        <v>2</v>
      </c>
      <c r="N48" s="32" t="s">
        <v>331</v>
      </c>
    </row>
    <row r="49" spans="1:14" ht="30" customHeight="1" x14ac:dyDescent="0.25">
      <c r="A49" s="201" t="s">
        <v>693</v>
      </c>
      <c r="B49" s="201"/>
      <c r="C49" s="201"/>
      <c r="D49" s="201"/>
      <c r="E49" s="201"/>
      <c r="F49" s="201"/>
      <c r="G49" s="201"/>
    </row>
    <row r="50" spans="1:14" ht="24" x14ac:dyDescent="0.2">
      <c r="A50" s="69"/>
      <c r="B50" s="68" t="s">
        <v>315</v>
      </c>
      <c r="C50" s="68" t="s">
        <v>316</v>
      </c>
      <c r="D50" s="67" t="s">
        <v>340</v>
      </c>
      <c r="E50" s="67" t="s">
        <v>341</v>
      </c>
      <c r="F50" s="67" t="s">
        <v>342</v>
      </c>
      <c r="G50" s="81" t="s">
        <v>317</v>
      </c>
    </row>
    <row r="51" spans="1:14" ht="60" x14ac:dyDescent="0.2">
      <c r="A51" s="26" t="s">
        <v>69</v>
      </c>
      <c r="B51" s="18" t="s">
        <v>694</v>
      </c>
      <c r="C51" s="18" t="s">
        <v>695</v>
      </c>
      <c r="D51" s="105"/>
      <c r="E51" s="105" t="s">
        <v>708</v>
      </c>
      <c r="F51" s="38"/>
      <c r="G51" s="209" t="s">
        <v>706</v>
      </c>
      <c r="J51" s="58">
        <f t="shared" si="0"/>
        <v>4</v>
      </c>
      <c r="K51" s="34" t="s">
        <v>332</v>
      </c>
      <c r="L51" s="78" t="s">
        <v>707</v>
      </c>
      <c r="M51" s="35" t="s">
        <v>2</v>
      </c>
      <c r="N51" s="36" t="s">
        <v>708</v>
      </c>
    </row>
    <row r="52" spans="1:14" ht="72" x14ac:dyDescent="0.2">
      <c r="A52" s="27" t="s">
        <v>70</v>
      </c>
      <c r="B52" s="18" t="s">
        <v>696</v>
      </c>
      <c r="C52" s="18" t="s">
        <v>697</v>
      </c>
      <c r="D52" s="92"/>
      <c r="E52" s="92" t="s">
        <v>331</v>
      </c>
      <c r="F52" s="37"/>
      <c r="G52" s="210"/>
      <c r="J52" s="58">
        <f t="shared" si="0"/>
        <v>4</v>
      </c>
      <c r="K52" s="29" t="s">
        <v>332</v>
      </c>
      <c r="L52" s="30" t="s">
        <v>709</v>
      </c>
      <c r="M52" s="31" t="s">
        <v>2</v>
      </c>
      <c r="N52" s="32" t="s">
        <v>331</v>
      </c>
    </row>
    <row r="53" spans="1:14" ht="96" customHeight="1" x14ac:dyDescent="0.2">
      <c r="A53" s="17" t="s">
        <v>71</v>
      </c>
      <c r="B53" s="18" t="s">
        <v>698</v>
      </c>
      <c r="C53" s="18" t="s">
        <v>699</v>
      </c>
      <c r="D53" s="92"/>
      <c r="E53" s="92" t="s">
        <v>331</v>
      </c>
      <c r="F53" s="37"/>
      <c r="G53" s="210"/>
      <c r="J53" s="58">
        <f t="shared" si="0"/>
        <v>4</v>
      </c>
      <c r="K53" s="29" t="s">
        <v>332</v>
      </c>
      <c r="L53" s="30" t="s">
        <v>710</v>
      </c>
      <c r="M53" s="31" t="s">
        <v>2</v>
      </c>
      <c r="N53" s="32" t="s">
        <v>331</v>
      </c>
    </row>
    <row r="54" spans="1:14" ht="48" x14ac:dyDescent="0.2">
      <c r="A54" s="17" t="s">
        <v>72</v>
      </c>
      <c r="B54" s="18" t="s">
        <v>700</v>
      </c>
      <c r="C54" s="18" t="s">
        <v>701</v>
      </c>
      <c r="D54" s="92"/>
      <c r="E54" s="92" t="s">
        <v>331</v>
      </c>
      <c r="F54" s="37"/>
      <c r="G54" s="210"/>
      <c r="J54" s="58">
        <f t="shared" si="0"/>
        <v>4</v>
      </c>
      <c r="K54" s="29" t="s">
        <v>332</v>
      </c>
      <c r="L54" s="30" t="s">
        <v>710</v>
      </c>
      <c r="M54" s="31" t="s">
        <v>2</v>
      </c>
      <c r="N54" s="32" t="s">
        <v>331</v>
      </c>
    </row>
    <row r="55" spans="1:14" ht="60" x14ac:dyDescent="0.2">
      <c r="A55" s="17" t="s">
        <v>73</v>
      </c>
      <c r="B55" s="18" t="s">
        <v>702</v>
      </c>
      <c r="C55" s="18" t="s">
        <v>703</v>
      </c>
      <c r="D55" s="92"/>
      <c r="E55" s="92" t="s">
        <v>331</v>
      </c>
      <c r="F55" s="37"/>
      <c r="G55" s="210"/>
      <c r="J55" s="58">
        <f t="shared" si="0"/>
        <v>4</v>
      </c>
      <c r="K55" s="29" t="s">
        <v>332</v>
      </c>
      <c r="L55" s="30" t="s">
        <v>711</v>
      </c>
      <c r="M55" s="31" t="s">
        <v>2</v>
      </c>
      <c r="N55" s="32" t="s">
        <v>331</v>
      </c>
    </row>
    <row r="56" spans="1:14" ht="72" x14ac:dyDescent="0.2">
      <c r="A56" s="17" t="s">
        <v>77</v>
      </c>
      <c r="B56" s="18" t="s">
        <v>704</v>
      </c>
      <c r="C56" s="18" t="s">
        <v>705</v>
      </c>
      <c r="D56" s="92"/>
      <c r="E56" s="92" t="s">
        <v>331</v>
      </c>
      <c r="F56" s="37"/>
      <c r="G56" s="211"/>
      <c r="J56" s="58">
        <f t="shared" si="0"/>
        <v>4</v>
      </c>
      <c r="K56" s="29" t="s">
        <v>332</v>
      </c>
      <c r="L56" s="30" t="s">
        <v>712</v>
      </c>
      <c r="M56" s="31" t="s">
        <v>2</v>
      </c>
      <c r="N56" s="32" t="s">
        <v>331</v>
      </c>
    </row>
    <row r="57" spans="1:14" x14ac:dyDescent="0.2">
      <c r="A57" s="202"/>
      <c r="B57" s="202"/>
      <c r="C57" s="202"/>
      <c r="D57" s="202"/>
      <c r="E57" s="202"/>
      <c r="F57" s="202"/>
      <c r="G57" s="202"/>
    </row>
    <row r="58" spans="1:14" ht="15.75" x14ac:dyDescent="0.2">
      <c r="A58" s="204" t="s">
        <v>713</v>
      </c>
      <c r="B58" s="205"/>
      <c r="C58" s="205"/>
      <c r="D58" s="205"/>
      <c r="E58" s="205"/>
      <c r="F58" s="205"/>
      <c r="G58" s="206"/>
    </row>
    <row r="59" spans="1:14" ht="30" customHeight="1" x14ac:dyDescent="0.25">
      <c r="A59" s="201" t="s">
        <v>714</v>
      </c>
      <c r="B59" s="201"/>
      <c r="C59" s="201"/>
      <c r="D59" s="201"/>
      <c r="E59" s="201"/>
      <c r="F59" s="201"/>
      <c r="G59" s="201"/>
    </row>
    <row r="60" spans="1:14" ht="24" x14ac:dyDescent="0.2">
      <c r="A60" s="69"/>
      <c r="B60" s="68" t="s">
        <v>315</v>
      </c>
      <c r="C60" s="68" t="s">
        <v>316</v>
      </c>
      <c r="D60" s="67" t="s">
        <v>340</v>
      </c>
      <c r="E60" s="67" t="s">
        <v>341</v>
      </c>
      <c r="F60" s="67" t="s">
        <v>342</v>
      </c>
      <c r="G60" s="81" t="s">
        <v>317</v>
      </c>
    </row>
    <row r="61" spans="1:14" ht="108" x14ac:dyDescent="0.2">
      <c r="A61" s="27" t="s">
        <v>36</v>
      </c>
      <c r="B61" s="18" t="s">
        <v>715</v>
      </c>
      <c r="C61" s="18" t="s">
        <v>716</v>
      </c>
      <c r="D61" s="92"/>
      <c r="E61" s="92" t="s">
        <v>331</v>
      </c>
      <c r="F61" s="37"/>
      <c r="G61" s="198" t="s">
        <v>636</v>
      </c>
      <c r="J61" s="58">
        <f t="shared" si="0"/>
        <v>4</v>
      </c>
      <c r="K61" s="29" t="s">
        <v>721</v>
      </c>
      <c r="L61" s="30" t="s">
        <v>722</v>
      </c>
      <c r="M61" s="31" t="s">
        <v>2</v>
      </c>
      <c r="N61" s="32" t="s">
        <v>331</v>
      </c>
    </row>
    <row r="62" spans="1:14" ht="48" x14ac:dyDescent="0.2">
      <c r="A62" s="17" t="s">
        <v>37</v>
      </c>
      <c r="B62" s="18" t="s">
        <v>717</v>
      </c>
      <c r="C62" s="18" t="s">
        <v>718</v>
      </c>
      <c r="D62" s="92"/>
      <c r="E62" s="92" t="s">
        <v>331</v>
      </c>
      <c r="F62" s="37"/>
      <c r="G62" s="198"/>
      <c r="J62" s="58">
        <f t="shared" si="0"/>
        <v>4</v>
      </c>
      <c r="K62" s="29" t="s">
        <v>332</v>
      </c>
      <c r="L62" s="30" t="s">
        <v>723</v>
      </c>
      <c r="M62" s="31" t="s">
        <v>2</v>
      </c>
      <c r="N62" s="32" t="s">
        <v>331</v>
      </c>
    </row>
    <row r="63" spans="1:14" ht="36" x14ac:dyDescent="0.2">
      <c r="A63" s="17" t="s">
        <v>38</v>
      </c>
      <c r="B63" s="18" t="s">
        <v>719</v>
      </c>
      <c r="C63" s="18" t="s">
        <v>720</v>
      </c>
      <c r="D63" s="92"/>
      <c r="E63" s="92" t="s">
        <v>331</v>
      </c>
      <c r="F63" s="37"/>
      <c r="G63" s="198"/>
      <c r="J63" s="58">
        <f t="shared" si="0"/>
        <v>4</v>
      </c>
      <c r="K63" s="29" t="s">
        <v>539</v>
      </c>
      <c r="L63" s="30" t="s">
        <v>540</v>
      </c>
      <c r="M63" s="31" t="s">
        <v>2</v>
      </c>
      <c r="N63" s="32" t="s">
        <v>331</v>
      </c>
    </row>
    <row r="64" spans="1:14" ht="30" customHeight="1" x14ac:dyDescent="0.25">
      <c r="A64" s="201" t="s">
        <v>576</v>
      </c>
      <c r="B64" s="201"/>
      <c r="C64" s="201"/>
      <c r="D64" s="201"/>
      <c r="E64" s="201"/>
      <c r="F64" s="201"/>
      <c r="G64" s="201"/>
    </row>
    <row r="65" spans="1:14" ht="24" x14ac:dyDescent="0.2">
      <c r="A65" s="69"/>
      <c r="B65" s="68" t="s">
        <v>315</v>
      </c>
      <c r="C65" s="68" t="s">
        <v>316</v>
      </c>
      <c r="D65" s="67" t="s">
        <v>340</v>
      </c>
      <c r="E65" s="67" t="s">
        <v>341</v>
      </c>
      <c r="F65" s="67" t="s">
        <v>342</v>
      </c>
      <c r="G65" s="81" t="s">
        <v>317</v>
      </c>
    </row>
    <row r="66" spans="1:14" ht="60" x14ac:dyDescent="0.2">
      <c r="A66" s="212" t="s">
        <v>42</v>
      </c>
      <c r="B66" s="215" t="s">
        <v>724</v>
      </c>
      <c r="C66" s="28" t="s">
        <v>727</v>
      </c>
      <c r="D66" s="209"/>
      <c r="E66" s="218" t="s">
        <v>331</v>
      </c>
      <c r="F66" s="221"/>
      <c r="G66" s="198" t="s">
        <v>732</v>
      </c>
      <c r="J66" s="58">
        <f t="shared" ref="J66:J87" si="1">_xlfn.SWITCH(E66,K66,1,L66,2,M66,3,N66,4)</f>
        <v>4</v>
      </c>
      <c r="K66" s="29" t="s">
        <v>733</v>
      </c>
      <c r="L66" s="30" t="s">
        <v>734</v>
      </c>
      <c r="M66" s="31" t="s">
        <v>735</v>
      </c>
      <c r="N66" s="32" t="s">
        <v>331</v>
      </c>
    </row>
    <row r="67" spans="1:14" ht="36" x14ac:dyDescent="0.2">
      <c r="A67" s="213"/>
      <c r="B67" s="216"/>
      <c r="C67" s="65" t="s">
        <v>81</v>
      </c>
      <c r="D67" s="210"/>
      <c r="E67" s="219"/>
      <c r="F67" s="222"/>
      <c r="G67" s="198"/>
      <c r="K67" s="58"/>
      <c r="L67" s="58"/>
      <c r="M67" s="58"/>
      <c r="N67" s="58"/>
    </row>
    <row r="68" spans="1:14" ht="24" x14ac:dyDescent="0.2">
      <c r="A68" s="213"/>
      <c r="B68" s="216"/>
      <c r="C68" s="65" t="s">
        <v>728</v>
      </c>
      <c r="D68" s="210"/>
      <c r="E68" s="219"/>
      <c r="F68" s="222"/>
      <c r="G68" s="198"/>
      <c r="K68" s="58"/>
      <c r="L68" s="58"/>
      <c r="M68" s="58"/>
      <c r="N68" s="58"/>
    </row>
    <row r="69" spans="1:14" ht="36" x14ac:dyDescent="0.2">
      <c r="A69" s="213"/>
      <c r="B69" s="216"/>
      <c r="C69" s="65" t="s">
        <v>729</v>
      </c>
      <c r="D69" s="210"/>
      <c r="E69" s="219"/>
      <c r="F69" s="222"/>
      <c r="G69" s="198"/>
      <c r="K69" s="58"/>
      <c r="L69" s="58"/>
      <c r="M69" s="58"/>
      <c r="N69" s="58"/>
    </row>
    <row r="70" spans="1:14" ht="36" x14ac:dyDescent="0.2">
      <c r="A70" s="213"/>
      <c r="B70" s="216"/>
      <c r="C70" s="65" t="s">
        <v>730</v>
      </c>
      <c r="D70" s="210"/>
      <c r="E70" s="219"/>
      <c r="F70" s="222"/>
      <c r="G70" s="198"/>
      <c r="K70" s="58"/>
      <c r="L70" s="58"/>
      <c r="M70" s="58"/>
      <c r="N70" s="58"/>
    </row>
    <row r="71" spans="1:14" ht="36" x14ac:dyDescent="0.2">
      <c r="A71" s="214"/>
      <c r="B71" s="217"/>
      <c r="C71" s="77" t="s">
        <v>731</v>
      </c>
      <c r="D71" s="211"/>
      <c r="E71" s="220"/>
      <c r="F71" s="223"/>
      <c r="G71" s="198"/>
      <c r="K71" s="58"/>
      <c r="L71" s="58"/>
      <c r="M71" s="58"/>
      <c r="N71" s="58"/>
    </row>
    <row r="72" spans="1:14" ht="60" x14ac:dyDescent="0.2">
      <c r="A72" s="17" t="s">
        <v>43</v>
      </c>
      <c r="B72" s="18" t="s">
        <v>725</v>
      </c>
      <c r="C72" s="18" t="s">
        <v>726</v>
      </c>
      <c r="D72" s="92"/>
      <c r="E72" s="92" t="s">
        <v>331</v>
      </c>
      <c r="F72" s="37"/>
      <c r="G72" s="198"/>
      <c r="J72" s="58">
        <f t="shared" si="1"/>
        <v>4</v>
      </c>
      <c r="K72" s="29" t="s">
        <v>332</v>
      </c>
      <c r="L72" s="30" t="s">
        <v>710</v>
      </c>
      <c r="M72" s="31" t="s">
        <v>2</v>
      </c>
      <c r="N72" s="32" t="s">
        <v>331</v>
      </c>
    </row>
    <row r="73" spans="1:14" ht="30" customHeight="1" x14ac:dyDescent="0.25">
      <c r="A73" s="201" t="s">
        <v>736</v>
      </c>
      <c r="B73" s="201"/>
      <c r="C73" s="201"/>
      <c r="D73" s="201"/>
      <c r="E73" s="201"/>
      <c r="F73" s="201"/>
      <c r="G73" s="201"/>
    </row>
    <row r="74" spans="1:14" ht="24" x14ac:dyDescent="0.2">
      <c r="A74" s="69"/>
      <c r="B74" s="68" t="s">
        <v>315</v>
      </c>
      <c r="C74" s="68" t="s">
        <v>316</v>
      </c>
      <c r="D74" s="67" t="s">
        <v>340</v>
      </c>
      <c r="E74" s="67" t="s">
        <v>341</v>
      </c>
      <c r="F74" s="67" t="s">
        <v>342</v>
      </c>
      <c r="G74" s="81" t="s">
        <v>317</v>
      </c>
    </row>
    <row r="75" spans="1:14" ht="96" x14ac:dyDescent="0.2">
      <c r="A75" s="27" t="s">
        <v>46</v>
      </c>
      <c r="B75" s="18" t="s">
        <v>585</v>
      </c>
      <c r="C75" s="18" t="s">
        <v>737</v>
      </c>
      <c r="D75" s="92"/>
      <c r="E75" s="92" t="s">
        <v>331</v>
      </c>
      <c r="F75" s="37"/>
      <c r="G75" s="92" t="s">
        <v>740</v>
      </c>
      <c r="J75" s="58">
        <f t="shared" si="1"/>
        <v>4</v>
      </c>
      <c r="K75" s="29" t="s">
        <v>742</v>
      </c>
      <c r="L75" s="30" t="s">
        <v>743</v>
      </c>
      <c r="M75" s="31" t="s">
        <v>2</v>
      </c>
      <c r="N75" s="32" t="s">
        <v>331</v>
      </c>
    </row>
    <row r="76" spans="1:14" ht="60" x14ac:dyDescent="0.2">
      <c r="A76" s="27" t="s">
        <v>47</v>
      </c>
      <c r="B76" s="18" t="s">
        <v>738</v>
      </c>
      <c r="C76" s="18" t="s">
        <v>739</v>
      </c>
      <c r="D76" s="92"/>
      <c r="E76" s="92" t="s">
        <v>331</v>
      </c>
      <c r="F76" s="37"/>
      <c r="G76" s="92" t="s">
        <v>741</v>
      </c>
      <c r="J76" s="58">
        <f t="shared" si="1"/>
        <v>4</v>
      </c>
      <c r="K76" s="29" t="s">
        <v>744</v>
      </c>
      <c r="L76" s="30" t="s">
        <v>745</v>
      </c>
      <c r="M76" s="31" t="s">
        <v>2</v>
      </c>
      <c r="N76" s="32" t="s">
        <v>331</v>
      </c>
    </row>
    <row r="78" spans="1:14" ht="18" x14ac:dyDescent="0.2">
      <c r="A78" s="200" t="s">
        <v>746</v>
      </c>
      <c r="B78" s="200"/>
      <c r="C78" s="200"/>
      <c r="D78" s="200"/>
      <c r="E78" s="200"/>
      <c r="F78" s="200"/>
      <c r="G78" s="200"/>
    </row>
    <row r="79" spans="1:14" ht="30" customHeight="1" x14ac:dyDescent="0.25">
      <c r="A79" s="197" t="s">
        <v>747</v>
      </c>
      <c r="B79" s="197"/>
      <c r="C79" s="197"/>
      <c r="D79" s="197"/>
      <c r="E79" s="197"/>
      <c r="F79" s="197"/>
      <c r="G79" s="197"/>
    </row>
    <row r="80" spans="1:14" ht="24" x14ac:dyDescent="0.2">
      <c r="A80" s="69"/>
      <c r="B80" s="68" t="s">
        <v>315</v>
      </c>
      <c r="C80" s="68" t="s">
        <v>316</v>
      </c>
      <c r="D80" s="67" t="s">
        <v>340</v>
      </c>
      <c r="E80" s="67" t="s">
        <v>341</v>
      </c>
      <c r="F80" s="67" t="s">
        <v>342</v>
      </c>
      <c r="G80" s="81" t="s">
        <v>317</v>
      </c>
    </row>
    <row r="81" spans="1:14" ht="96" x14ac:dyDescent="0.2">
      <c r="A81" s="17" t="s">
        <v>11</v>
      </c>
      <c r="B81" s="18" t="s">
        <v>748</v>
      </c>
      <c r="C81" s="18" t="s">
        <v>749</v>
      </c>
      <c r="D81" s="92"/>
      <c r="E81" s="92" t="s">
        <v>331</v>
      </c>
      <c r="F81" s="37"/>
      <c r="G81" s="90" t="s">
        <v>770</v>
      </c>
      <c r="J81" s="58">
        <f t="shared" si="1"/>
        <v>4</v>
      </c>
      <c r="K81" s="29" t="s">
        <v>762</v>
      </c>
      <c r="L81" s="30" t="s">
        <v>763</v>
      </c>
      <c r="M81" s="31" t="s">
        <v>764</v>
      </c>
      <c r="N81" s="32" t="s">
        <v>331</v>
      </c>
    </row>
    <row r="82" spans="1:14" ht="84" x14ac:dyDescent="0.2">
      <c r="A82" s="17" t="s">
        <v>12</v>
      </c>
      <c r="B82" s="18" t="s">
        <v>750</v>
      </c>
      <c r="C82" s="18" t="s">
        <v>751</v>
      </c>
      <c r="D82" s="92"/>
      <c r="E82" s="92" t="s">
        <v>331</v>
      </c>
      <c r="F82" s="37"/>
      <c r="G82" s="90"/>
      <c r="J82" s="58">
        <f t="shared" si="1"/>
        <v>4</v>
      </c>
      <c r="K82" s="29" t="s">
        <v>765</v>
      </c>
      <c r="L82" s="30" t="s">
        <v>766</v>
      </c>
      <c r="M82" s="31" t="s">
        <v>447</v>
      </c>
      <c r="N82" s="32" t="s">
        <v>331</v>
      </c>
    </row>
    <row r="83" spans="1:14" ht="60" x14ac:dyDescent="0.2">
      <c r="A83" s="17" t="s">
        <v>13</v>
      </c>
      <c r="B83" s="18" t="s">
        <v>752</v>
      </c>
      <c r="C83" s="18" t="s">
        <v>753</v>
      </c>
      <c r="D83" s="92"/>
      <c r="E83" s="92" t="s">
        <v>331</v>
      </c>
      <c r="F83" s="37"/>
      <c r="G83" s="90"/>
      <c r="J83" s="58">
        <f t="shared" si="1"/>
        <v>4</v>
      </c>
      <c r="K83" s="29" t="s">
        <v>332</v>
      </c>
      <c r="L83" s="30" t="s">
        <v>766</v>
      </c>
      <c r="M83" s="31" t="s">
        <v>447</v>
      </c>
      <c r="N83" s="32" t="s">
        <v>331</v>
      </c>
    </row>
    <row r="84" spans="1:14" ht="36" x14ac:dyDescent="0.2">
      <c r="A84" s="17" t="s">
        <v>14</v>
      </c>
      <c r="B84" s="18" t="s">
        <v>754</v>
      </c>
      <c r="C84" s="18" t="s">
        <v>755</v>
      </c>
      <c r="D84" s="92"/>
      <c r="E84" s="92" t="s">
        <v>331</v>
      </c>
      <c r="F84" s="37"/>
      <c r="G84" s="90"/>
      <c r="J84" s="58">
        <f t="shared" si="1"/>
        <v>4</v>
      </c>
      <c r="K84" s="29" t="s">
        <v>767</v>
      </c>
      <c r="L84" s="30" t="s">
        <v>768</v>
      </c>
      <c r="M84" s="31" t="s">
        <v>769</v>
      </c>
      <c r="N84" s="32" t="s">
        <v>331</v>
      </c>
    </row>
    <row r="85" spans="1:14" ht="108" x14ac:dyDescent="0.2">
      <c r="A85" s="17" t="s">
        <v>15</v>
      </c>
      <c r="B85" s="18" t="s">
        <v>756</v>
      </c>
      <c r="C85" s="18" t="s">
        <v>757</v>
      </c>
      <c r="D85" s="92"/>
      <c r="E85" s="92" t="s">
        <v>331</v>
      </c>
      <c r="F85" s="37"/>
      <c r="G85" s="90"/>
      <c r="J85" s="58">
        <f t="shared" si="1"/>
        <v>4</v>
      </c>
      <c r="K85" s="29" t="s">
        <v>332</v>
      </c>
      <c r="L85" s="30" t="s">
        <v>766</v>
      </c>
      <c r="M85" s="31" t="s">
        <v>447</v>
      </c>
      <c r="N85" s="32" t="s">
        <v>331</v>
      </c>
    </row>
    <row r="86" spans="1:14" ht="60" x14ac:dyDescent="0.2">
      <c r="A86" s="17" t="s">
        <v>16</v>
      </c>
      <c r="B86" s="18" t="s">
        <v>758</v>
      </c>
      <c r="C86" s="18" t="s">
        <v>759</v>
      </c>
      <c r="D86" s="92"/>
      <c r="E86" s="92" t="s">
        <v>331</v>
      </c>
      <c r="F86" s="37"/>
      <c r="G86" s="90"/>
      <c r="J86" s="58">
        <f t="shared" si="1"/>
        <v>4</v>
      </c>
      <c r="K86" s="29" t="s">
        <v>332</v>
      </c>
      <c r="L86" s="30" t="s">
        <v>677</v>
      </c>
      <c r="M86" s="31" t="s">
        <v>447</v>
      </c>
      <c r="N86" s="32" t="s">
        <v>331</v>
      </c>
    </row>
    <row r="87" spans="1:14" ht="48" x14ac:dyDescent="0.2">
      <c r="A87" s="17" t="s">
        <v>74</v>
      </c>
      <c r="B87" s="18" t="s">
        <v>760</v>
      </c>
      <c r="C87" s="18" t="s">
        <v>761</v>
      </c>
      <c r="D87" s="92"/>
      <c r="E87" s="92" t="s">
        <v>331</v>
      </c>
      <c r="F87" s="37"/>
      <c r="G87" s="90"/>
      <c r="J87" s="58">
        <f t="shared" si="1"/>
        <v>4</v>
      </c>
      <c r="K87" s="29" t="s">
        <v>332</v>
      </c>
      <c r="L87" s="30" t="s">
        <v>677</v>
      </c>
      <c r="M87" s="31" t="s">
        <v>447</v>
      </c>
      <c r="N87" s="32" t="s">
        <v>331</v>
      </c>
    </row>
    <row r="88" spans="1:14" ht="30" customHeight="1" x14ac:dyDescent="0.25">
      <c r="A88" s="197" t="s">
        <v>781</v>
      </c>
      <c r="B88" s="197"/>
      <c r="C88" s="197"/>
      <c r="D88" s="197"/>
      <c r="E88" s="197"/>
      <c r="F88" s="197"/>
      <c r="G88" s="197"/>
    </row>
    <row r="89" spans="1:14" ht="24" x14ac:dyDescent="0.2">
      <c r="A89" s="69"/>
      <c r="B89" s="68" t="s">
        <v>315</v>
      </c>
      <c r="C89" s="68" t="s">
        <v>316</v>
      </c>
      <c r="D89" s="67" t="s">
        <v>340</v>
      </c>
      <c r="E89" s="67" t="s">
        <v>341</v>
      </c>
      <c r="F89" s="67" t="s">
        <v>342</v>
      </c>
      <c r="G89" s="81" t="s">
        <v>317</v>
      </c>
    </row>
    <row r="90" spans="1:14" ht="96" x14ac:dyDescent="0.2">
      <c r="A90" s="17" t="s">
        <v>17</v>
      </c>
      <c r="B90" s="18" t="s">
        <v>748</v>
      </c>
      <c r="C90" s="18" t="s">
        <v>749</v>
      </c>
      <c r="D90" s="92"/>
      <c r="E90" s="92" t="s">
        <v>331</v>
      </c>
      <c r="F90" s="37"/>
      <c r="G90" s="90" t="s">
        <v>770</v>
      </c>
      <c r="J90" s="58">
        <f t="shared" ref="J90:J96" si="2">_xlfn.SWITCH(E90,K90,1,L90,2,M90,3,N90,4)</f>
        <v>4</v>
      </c>
      <c r="K90" s="29" t="s">
        <v>762</v>
      </c>
      <c r="L90" s="30" t="s">
        <v>763</v>
      </c>
      <c r="M90" s="31" t="s">
        <v>764</v>
      </c>
      <c r="N90" s="32" t="s">
        <v>331</v>
      </c>
    </row>
    <row r="91" spans="1:14" ht="84" x14ac:dyDescent="0.2">
      <c r="A91" s="17" t="s">
        <v>18</v>
      </c>
      <c r="B91" s="18" t="s">
        <v>750</v>
      </c>
      <c r="C91" s="18" t="s">
        <v>751</v>
      </c>
      <c r="D91" s="92"/>
      <c r="E91" s="92" t="s">
        <v>331</v>
      </c>
      <c r="F91" s="37"/>
      <c r="G91" s="90"/>
      <c r="J91" s="58">
        <f t="shared" si="2"/>
        <v>4</v>
      </c>
      <c r="K91" s="29" t="s">
        <v>765</v>
      </c>
      <c r="L91" s="30" t="s">
        <v>766</v>
      </c>
      <c r="M91" s="31" t="s">
        <v>447</v>
      </c>
      <c r="N91" s="32" t="s">
        <v>331</v>
      </c>
    </row>
    <row r="92" spans="1:14" ht="60" x14ac:dyDescent="0.2">
      <c r="A92" s="17" t="s">
        <v>19</v>
      </c>
      <c r="B92" s="18" t="s">
        <v>752</v>
      </c>
      <c r="C92" s="18" t="s">
        <v>753</v>
      </c>
      <c r="D92" s="92"/>
      <c r="E92" s="92" t="s">
        <v>331</v>
      </c>
      <c r="F92" s="37"/>
      <c r="G92" s="90"/>
      <c r="J92" s="58">
        <f t="shared" si="2"/>
        <v>4</v>
      </c>
      <c r="K92" s="29" t="s">
        <v>332</v>
      </c>
      <c r="L92" s="30" t="s">
        <v>766</v>
      </c>
      <c r="M92" s="31" t="s">
        <v>447</v>
      </c>
      <c r="N92" s="32" t="s">
        <v>331</v>
      </c>
    </row>
    <row r="93" spans="1:14" ht="36" x14ac:dyDescent="0.2">
      <c r="A93" s="17" t="s">
        <v>20</v>
      </c>
      <c r="B93" s="18" t="s">
        <v>754</v>
      </c>
      <c r="C93" s="18" t="s">
        <v>755</v>
      </c>
      <c r="D93" s="92"/>
      <c r="E93" s="92" t="s">
        <v>331</v>
      </c>
      <c r="F93" s="37"/>
      <c r="G93" s="90"/>
      <c r="J93" s="58">
        <f t="shared" si="2"/>
        <v>4</v>
      </c>
      <c r="K93" s="29" t="s">
        <v>767</v>
      </c>
      <c r="L93" s="30" t="s">
        <v>768</v>
      </c>
      <c r="M93" s="31" t="s">
        <v>769</v>
      </c>
      <c r="N93" s="32" t="s">
        <v>331</v>
      </c>
    </row>
    <row r="94" spans="1:14" ht="108" x14ac:dyDescent="0.2">
      <c r="A94" s="17" t="s">
        <v>21</v>
      </c>
      <c r="B94" s="18" t="s">
        <v>756</v>
      </c>
      <c r="C94" s="18" t="s">
        <v>757</v>
      </c>
      <c r="D94" s="92"/>
      <c r="E94" s="92" t="s">
        <v>331</v>
      </c>
      <c r="F94" s="37"/>
      <c r="G94" s="90"/>
      <c r="J94" s="58">
        <f t="shared" si="2"/>
        <v>4</v>
      </c>
      <c r="K94" s="29" t="s">
        <v>332</v>
      </c>
      <c r="L94" s="30" t="s">
        <v>766</v>
      </c>
      <c r="M94" s="31" t="s">
        <v>447</v>
      </c>
      <c r="N94" s="32" t="s">
        <v>331</v>
      </c>
    </row>
    <row r="95" spans="1:14" ht="60" x14ac:dyDescent="0.2">
      <c r="A95" s="17" t="s">
        <v>22</v>
      </c>
      <c r="B95" s="18" t="s">
        <v>758</v>
      </c>
      <c r="C95" s="18" t="s">
        <v>759</v>
      </c>
      <c r="D95" s="92"/>
      <c r="E95" s="92" t="s">
        <v>331</v>
      </c>
      <c r="F95" s="37"/>
      <c r="G95" s="90"/>
      <c r="J95" s="58">
        <f t="shared" si="2"/>
        <v>4</v>
      </c>
      <c r="K95" s="29" t="s">
        <v>332</v>
      </c>
      <c r="L95" s="30" t="s">
        <v>677</v>
      </c>
      <c r="M95" s="31" t="s">
        <v>447</v>
      </c>
      <c r="N95" s="32" t="s">
        <v>331</v>
      </c>
    </row>
    <row r="96" spans="1:14" ht="48" x14ac:dyDescent="0.2">
      <c r="A96" s="17" t="s">
        <v>23</v>
      </c>
      <c r="B96" s="18" t="s">
        <v>760</v>
      </c>
      <c r="C96" s="18" t="s">
        <v>761</v>
      </c>
      <c r="D96" s="92"/>
      <c r="E96" s="92" t="s">
        <v>331</v>
      </c>
      <c r="F96" s="37"/>
      <c r="G96" s="90"/>
      <c r="J96" s="58">
        <f t="shared" si="2"/>
        <v>4</v>
      </c>
      <c r="K96" s="29" t="s">
        <v>332</v>
      </c>
      <c r="L96" s="30" t="s">
        <v>677</v>
      </c>
      <c r="M96" s="31" t="s">
        <v>447</v>
      </c>
      <c r="N96" s="32" t="s">
        <v>331</v>
      </c>
    </row>
    <row r="97" spans="1:14" ht="30" customHeight="1" x14ac:dyDescent="0.25">
      <c r="A97" s="197" t="s">
        <v>782</v>
      </c>
      <c r="B97" s="197"/>
      <c r="C97" s="197"/>
      <c r="D97" s="197"/>
      <c r="E97" s="197"/>
      <c r="F97" s="197"/>
      <c r="G97" s="197"/>
    </row>
    <row r="98" spans="1:14" ht="24" x14ac:dyDescent="0.2">
      <c r="A98" s="69"/>
      <c r="B98" s="68" t="s">
        <v>315</v>
      </c>
      <c r="C98" s="68" t="s">
        <v>316</v>
      </c>
      <c r="D98" s="67" t="s">
        <v>340</v>
      </c>
      <c r="E98" s="67" t="s">
        <v>341</v>
      </c>
      <c r="F98" s="67" t="s">
        <v>342</v>
      </c>
      <c r="G98" s="81" t="s">
        <v>317</v>
      </c>
    </row>
    <row r="99" spans="1:14" ht="96" x14ac:dyDescent="0.2">
      <c r="A99" s="17" t="s">
        <v>66</v>
      </c>
      <c r="B99" s="18" t="s">
        <v>748</v>
      </c>
      <c r="C99" s="18" t="s">
        <v>749</v>
      </c>
      <c r="D99" s="92"/>
      <c r="E99" s="92" t="s">
        <v>331</v>
      </c>
      <c r="F99" s="37"/>
      <c r="G99" s="90" t="s">
        <v>770</v>
      </c>
      <c r="J99" s="58">
        <f t="shared" ref="J99:J105" si="3">_xlfn.SWITCH(E99,K99,1,L99,2,M99,3,N99,4)</f>
        <v>4</v>
      </c>
      <c r="K99" s="29" t="s">
        <v>762</v>
      </c>
      <c r="L99" s="30" t="s">
        <v>763</v>
      </c>
      <c r="M99" s="31" t="s">
        <v>764</v>
      </c>
      <c r="N99" s="32" t="s">
        <v>331</v>
      </c>
    </row>
    <row r="100" spans="1:14" ht="84" x14ac:dyDescent="0.2">
      <c r="A100" s="17" t="s">
        <v>67</v>
      </c>
      <c r="B100" s="18" t="s">
        <v>750</v>
      </c>
      <c r="C100" s="18" t="s">
        <v>751</v>
      </c>
      <c r="D100" s="92"/>
      <c r="E100" s="92" t="s">
        <v>331</v>
      </c>
      <c r="F100" s="37"/>
      <c r="G100" s="90"/>
      <c r="J100" s="58">
        <f t="shared" si="3"/>
        <v>4</v>
      </c>
      <c r="K100" s="29" t="s">
        <v>765</v>
      </c>
      <c r="L100" s="30" t="s">
        <v>766</v>
      </c>
      <c r="M100" s="31" t="s">
        <v>447</v>
      </c>
      <c r="N100" s="32" t="s">
        <v>331</v>
      </c>
    </row>
    <row r="101" spans="1:14" ht="60" x14ac:dyDescent="0.2">
      <c r="A101" s="17" t="s">
        <v>783</v>
      </c>
      <c r="B101" s="18" t="s">
        <v>752</v>
      </c>
      <c r="C101" s="18" t="s">
        <v>753</v>
      </c>
      <c r="D101" s="92"/>
      <c r="E101" s="92" t="s">
        <v>331</v>
      </c>
      <c r="F101" s="37"/>
      <c r="G101" s="90"/>
      <c r="J101" s="58">
        <f t="shared" si="3"/>
        <v>4</v>
      </c>
      <c r="K101" s="29" t="s">
        <v>332</v>
      </c>
      <c r="L101" s="30" t="s">
        <v>766</v>
      </c>
      <c r="M101" s="31" t="s">
        <v>447</v>
      </c>
      <c r="N101" s="32" t="s">
        <v>331</v>
      </c>
    </row>
    <row r="102" spans="1:14" ht="36" x14ac:dyDescent="0.2">
      <c r="A102" s="17" t="s">
        <v>784</v>
      </c>
      <c r="B102" s="18" t="s">
        <v>754</v>
      </c>
      <c r="C102" s="18" t="s">
        <v>755</v>
      </c>
      <c r="D102" s="92"/>
      <c r="E102" s="92" t="s">
        <v>331</v>
      </c>
      <c r="F102" s="37"/>
      <c r="G102" s="90"/>
      <c r="J102" s="58">
        <f t="shared" si="3"/>
        <v>4</v>
      </c>
      <c r="K102" s="29" t="s">
        <v>767</v>
      </c>
      <c r="L102" s="30" t="s">
        <v>768</v>
      </c>
      <c r="M102" s="31" t="s">
        <v>769</v>
      </c>
      <c r="N102" s="32" t="s">
        <v>331</v>
      </c>
    </row>
    <row r="103" spans="1:14" ht="108" x14ac:dyDescent="0.2">
      <c r="A103" s="17" t="s">
        <v>785</v>
      </c>
      <c r="B103" s="18" t="s">
        <v>756</v>
      </c>
      <c r="C103" s="18" t="s">
        <v>757</v>
      </c>
      <c r="D103" s="92"/>
      <c r="E103" s="92" t="s">
        <v>331</v>
      </c>
      <c r="F103" s="37"/>
      <c r="G103" s="90"/>
      <c r="J103" s="58">
        <f t="shared" si="3"/>
        <v>4</v>
      </c>
      <c r="K103" s="29" t="s">
        <v>332</v>
      </c>
      <c r="L103" s="30" t="s">
        <v>766</v>
      </c>
      <c r="M103" s="31" t="s">
        <v>447</v>
      </c>
      <c r="N103" s="32" t="s">
        <v>331</v>
      </c>
    </row>
    <row r="104" spans="1:14" ht="60" x14ac:dyDescent="0.2">
      <c r="A104" s="17" t="s">
        <v>786</v>
      </c>
      <c r="B104" s="18" t="s">
        <v>758</v>
      </c>
      <c r="C104" s="18" t="s">
        <v>759</v>
      </c>
      <c r="D104" s="92"/>
      <c r="E104" s="92" t="s">
        <v>331</v>
      </c>
      <c r="F104" s="37"/>
      <c r="G104" s="90"/>
      <c r="J104" s="58">
        <f t="shared" si="3"/>
        <v>4</v>
      </c>
      <c r="K104" s="29" t="s">
        <v>332</v>
      </c>
      <c r="L104" s="30" t="s">
        <v>677</v>
      </c>
      <c r="M104" s="31" t="s">
        <v>447</v>
      </c>
      <c r="N104" s="32" t="s">
        <v>331</v>
      </c>
    </row>
    <row r="105" spans="1:14" ht="48" x14ac:dyDescent="0.2">
      <c r="A105" s="17" t="s">
        <v>787</v>
      </c>
      <c r="B105" s="18" t="s">
        <v>760</v>
      </c>
      <c r="C105" s="18" t="s">
        <v>761</v>
      </c>
      <c r="D105" s="92"/>
      <c r="E105" s="92" t="s">
        <v>331</v>
      </c>
      <c r="F105" s="37"/>
      <c r="G105" s="90"/>
      <c r="J105" s="58">
        <f t="shared" si="3"/>
        <v>4</v>
      </c>
      <c r="K105" s="29" t="s">
        <v>332</v>
      </c>
      <c r="L105" s="30" t="s">
        <v>677</v>
      </c>
      <c r="M105" s="31" t="s">
        <v>447</v>
      </c>
      <c r="N105" s="32" t="s">
        <v>331</v>
      </c>
    </row>
  </sheetData>
  <sheetProtection algorithmName="SHA-512" hashValue="Q8qSuW3sm6GtMwBXJs4lYAwS2qPx0/SBBjjiL4GtTdCw4bMS7wb6iepH/lK0AfAyN4fyxpwUfi1SNWPoCFcNCA==" saltValue="ibcaRTA6o8ccYbf6nFX0PQ==" spinCount="100000" sheet="1" objects="1" scenarios="1"/>
  <mergeCells count="39">
    <mergeCell ref="A37:G37"/>
    <mergeCell ref="G51:G56"/>
    <mergeCell ref="A66:A71"/>
    <mergeCell ref="B66:B71"/>
    <mergeCell ref="D66:D71"/>
    <mergeCell ref="E66:E71"/>
    <mergeCell ref="F66:F71"/>
    <mergeCell ref="G20:G21"/>
    <mergeCell ref="G66:G72"/>
    <mergeCell ref="A1:G1"/>
    <mergeCell ref="A2:G2"/>
    <mergeCell ref="A3:G3"/>
    <mergeCell ref="A4:G4"/>
    <mergeCell ref="G6:G9"/>
    <mergeCell ref="A16:G16"/>
    <mergeCell ref="A17:G17"/>
    <mergeCell ref="A18:G18"/>
    <mergeCell ref="A22:G22"/>
    <mergeCell ref="G24:G25"/>
    <mergeCell ref="A58:G58"/>
    <mergeCell ref="A59:G59"/>
    <mergeCell ref="G61:G63"/>
    <mergeCell ref="A32:G32"/>
    <mergeCell ref="A88:G88"/>
    <mergeCell ref="A97:G97"/>
    <mergeCell ref="G12:G15"/>
    <mergeCell ref="A10:G10"/>
    <mergeCell ref="A78:G78"/>
    <mergeCell ref="A79:G79"/>
    <mergeCell ref="A73:G73"/>
    <mergeCell ref="A64:G64"/>
    <mergeCell ref="A57:G57"/>
    <mergeCell ref="A49:G49"/>
    <mergeCell ref="A43:G43"/>
    <mergeCell ref="G39:G42"/>
    <mergeCell ref="A30:G30"/>
    <mergeCell ref="A31:G31"/>
    <mergeCell ref="G28:G29"/>
    <mergeCell ref="A26:G26"/>
  </mergeCells>
  <conditionalFormatting sqref="F6:F9 F12:F15 F20:F21 F24:F25 F28:F29 F34:F36 F39:F42 F45:F48 F51:F56 F61:F63 F66:F70 F72 F75:F76 F81:F87">
    <cfRule type="expression" dxfId="89" priority="7">
      <formula>$J6=3</formula>
    </cfRule>
    <cfRule type="expression" dxfId="88" priority="8">
      <formula>$J6=2</formula>
    </cfRule>
    <cfRule type="expression" dxfId="87" priority="9">
      <formula>$J6=1</formula>
    </cfRule>
  </conditionalFormatting>
  <conditionalFormatting sqref="F90:F96">
    <cfRule type="expression" dxfId="86" priority="4">
      <formula>$J90=3</formula>
    </cfRule>
    <cfRule type="expression" dxfId="85" priority="5">
      <formula>$J90=2</formula>
    </cfRule>
    <cfRule type="expression" dxfId="84" priority="6">
      <formula>$J90=1</formula>
    </cfRule>
  </conditionalFormatting>
  <conditionalFormatting sqref="F99:F105">
    <cfRule type="expression" dxfId="83" priority="1">
      <formula>$J99=3</formula>
    </cfRule>
    <cfRule type="expression" dxfId="82" priority="2">
      <formula>$J99=2</formula>
    </cfRule>
    <cfRule type="expression" dxfId="81" priority="3">
      <formula>$J99=1</formula>
    </cfRule>
  </conditionalFormatting>
  <dataValidations count="45">
    <dataValidation type="list" allowBlank="1" showInputMessage="1" showErrorMessage="1" sqref="E6" xr:uid="{ED56D3C7-45ED-4496-8D1D-47272EB21666}">
      <formula1>$K$6:$N$6</formula1>
    </dataValidation>
    <dataValidation type="list" allowBlank="1" showInputMessage="1" showErrorMessage="1" sqref="E7" xr:uid="{48ABB9B8-3959-4E98-8153-39685F941C94}">
      <formula1>$K$7:$N$7</formula1>
    </dataValidation>
    <dataValidation type="list" allowBlank="1" showInputMessage="1" showErrorMessage="1" sqref="E8" xr:uid="{26A91D01-4DB9-4392-B961-41225C9A9177}">
      <formula1>$K$8:$N$8</formula1>
    </dataValidation>
    <dataValidation type="list" allowBlank="1" showInputMessage="1" showErrorMessage="1" sqref="E9" xr:uid="{DE18CA3C-7EB9-4CDD-BC8F-F1043068B6C8}">
      <formula1>$K$9:$N$9</formula1>
    </dataValidation>
    <dataValidation type="list" allowBlank="1" showInputMessage="1" showErrorMessage="1" sqref="E12" xr:uid="{FBA623E4-7709-4C1B-81BA-9E98FFB32553}">
      <formula1>$K$12:$N$12</formula1>
    </dataValidation>
    <dataValidation type="list" allowBlank="1" showInputMessage="1" showErrorMessage="1" sqref="E13" xr:uid="{198A0D5E-F6AB-495D-842C-A8FEB827278B}">
      <formula1>$K$13:$N$13</formula1>
    </dataValidation>
    <dataValidation type="list" allowBlank="1" showInputMessage="1" showErrorMessage="1" sqref="E14" xr:uid="{B59B18F6-CF3D-4158-9FA5-7A2BAA38E625}">
      <formula1>$K$14:$N$14</formula1>
    </dataValidation>
    <dataValidation type="list" allowBlank="1" showInputMessage="1" showErrorMessage="1" sqref="E15" xr:uid="{8D208F4B-303D-4A1E-97DE-03B2DC712344}">
      <formula1>$K$15:$N$15</formula1>
    </dataValidation>
    <dataValidation type="list" allowBlank="1" showInputMessage="1" showErrorMessage="1" sqref="E20" xr:uid="{1AC8F4F7-C7B2-4159-8E3B-4DB862EE2BF3}">
      <formula1>$K$20:$N$20</formula1>
    </dataValidation>
    <dataValidation type="list" allowBlank="1" showInputMessage="1" showErrorMessage="1" sqref="E21" xr:uid="{24D31321-2E00-4F3F-929D-FB913B22314C}">
      <formula1>$K$21:$N$21</formula1>
    </dataValidation>
    <dataValidation type="list" allowBlank="1" showInputMessage="1" showErrorMessage="1" sqref="E24" xr:uid="{531F571A-6CF8-435C-BF61-012F43A28FDF}">
      <formula1>$K$24:$N$24</formula1>
    </dataValidation>
    <dataValidation type="list" allowBlank="1" showInputMessage="1" showErrorMessage="1" sqref="E25" xr:uid="{3DE4002E-0852-40F4-A68D-62EF6578E32C}">
      <formula1>$K$25:$N$25</formula1>
    </dataValidation>
    <dataValidation type="list" allowBlank="1" showInputMessage="1" showErrorMessage="1" sqref="E28" xr:uid="{8B5EC5EC-9E8D-4D03-82DA-5CB6899D30B8}">
      <formula1>$K$28:$N$28</formula1>
    </dataValidation>
    <dataValidation type="list" allowBlank="1" showInputMessage="1" showErrorMessage="1" sqref="E29" xr:uid="{700BCF52-C8E7-47FE-9C0A-5521B57F7948}">
      <formula1>$K$29:$N$29</formula1>
    </dataValidation>
    <dataValidation type="list" allowBlank="1" showInputMessage="1" showErrorMessage="1" sqref="E34" xr:uid="{E17DB919-220A-427B-A0FB-F4CD24BF0658}">
      <formula1>$K$34:$N$34</formula1>
    </dataValidation>
    <dataValidation type="list" allowBlank="1" showInputMessage="1" showErrorMessage="1" sqref="E35" xr:uid="{C2AD670C-F801-49C4-84AB-C9115B86A4BC}">
      <formula1>$K$35:$N$35</formula1>
    </dataValidation>
    <dataValidation type="list" allowBlank="1" showInputMessage="1" showErrorMessage="1" sqref="E36" xr:uid="{48396FC4-2C40-459C-9F90-AE961873E3D6}">
      <formula1>$K$36:$N$36</formula1>
    </dataValidation>
    <dataValidation type="list" allowBlank="1" showInputMessage="1" showErrorMessage="1" sqref="E39" xr:uid="{6DE560F5-F37C-498F-ABCD-859851E85F5B}">
      <formula1>$K$39:$N$39</formula1>
    </dataValidation>
    <dataValidation type="list" allowBlank="1" showInputMessage="1" showErrorMessage="1" sqref="E40" xr:uid="{8E2AFC85-AFED-4997-8F44-7FB8262D04A5}">
      <formula1>$K$40:$N$40</formula1>
    </dataValidation>
    <dataValidation type="list" allowBlank="1" showInputMessage="1" showErrorMessage="1" sqref="E41" xr:uid="{439745D4-9AE1-43A2-8EB6-ADEC0BC14453}">
      <formula1>$K$41:$N$41</formula1>
    </dataValidation>
    <dataValidation type="list" allowBlank="1" showInputMessage="1" showErrorMessage="1" sqref="E42" xr:uid="{FE16C120-8481-4EE6-8B15-8CDAEC8BE39A}">
      <formula1>$K$42:$N$42</formula1>
    </dataValidation>
    <dataValidation type="list" allowBlank="1" showInputMessage="1" showErrorMessage="1" sqref="E45" xr:uid="{B77A0003-4892-4A32-AAFA-5413BA77C550}">
      <formula1>$K$45:$N$45</formula1>
    </dataValidation>
    <dataValidation type="list" allowBlank="1" showInputMessage="1" showErrorMessage="1" sqref="E46" xr:uid="{8295D699-C336-402F-B6B5-DB6D1880A192}">
      <formula1>$K$46:$N$46</formula1>
    </dataValidation>
    <dataValidation type="list" allowBlank="1" showInputMessage="1" showErrorMessage="1" sqref="E47" xr:uid="{535EE603-42BD-41F2-926D-3503AC6C839B}">
      <formula1>$K$47:$N$47</formula1>
    </dataValidation>
    <dataValidation type="list" allowBlank="1" showInputMessage="1" showErrorMessage="1" sqref="E48" xr:uid="{B500BB6E-906D-43AE-A07F-8323A81B4593}">
      <formula1>$K$48:$N$48</formula1>
    </dataValidation>
    <dataValidation type="list" allowBlank="1" showInputMessage="1" showErrorMessage="1" sqref="E51" xr:uid="{7921612D-782D-43AF-89C1-26402C1EE576}">
      <formula1>$K$51:$N$51</formula1>
    </dataValidation>
    <dataValidation type="list" allowBlank="1" showInputMessage="1" showErrorMessage="1" sqref="E52" xr:uid="{53B991F8-5AAD-45B4-85C9-A0CFD637C87A}">
      <formula1>$K$52:$N$52</formula1>
    </dataValidation>
    <dataValidation type="list" allowBlank="1" showInputMessage="1" showErrorMessage="1" sqref="E53" xr:uid="{D0FF0C27-AA68-40D8-8368-B2DFE3C5D435}">
      <formula1>$K$53:$N$53</formula1>
    </dataValidation>
    <dataValidation type="list" allowBlank="1" showInputMessage="1" showErrorMessage="1" sqref="E54" xr:uid="{2075F96E-FB6D-46E5-9A3F-DBAB447AAC85}">
      <formula1>$K$54:$N$54</formula1>
    </dataValidation>
    <dataValidation type="list" allowBlank="1" showInputMessage="1" showErrorMessage="1" sqref="E55" xr:uid="{BAF240F1-3AA8-4DA3-8071-2F7829D027DF}">
      <formula1>$K$55:$N$55</formula1>
    </dataValidation>
    <dataValidation type="list" allowBlank="1" showInputMessage="1" showErrorMessage="1" sqref="E56" xr:uid="{D3CFFF81-0789-4F3C-8D66-07F47EA389E4}">
      <formula1>$K$56:$N$56</formula1>
    </dataValidation>
    <dataValidation type="list" allowBlank="1" showInputMessage="1" showErrorMessage="1" sqref="E61" xr:uid="{1379B5AD-D614-405B-80C7-8F2FF07B61C5}">
      <formula1>$K$61:$N$61</formula1>
    </dataValidation>
    <dataValidation type="list" allowBlank="1" showInputMessage="1" showErrorMessage="1" sqref="E62" xr:uid="{5D904064-C348-492F-83CF-C4C05CA11EF2}">
      <formula1>$K$62:$N$62</formula1>
    </dataValidation>
    <dataValidation type="list" allowBlank="1" showInputMessage="1" showErrorMessage="1" sqref="E63" xr:uid="{8829C9C9-73CF-4013-967B-AA41F2597DD0}">
      <formula1>$K$63:$N$63</formula1>
    </dataValidation>
    <dataValidation type="list" allowBlank="1" showInputMessage="1" showErrorMessage="1" sqref="E66:E70" xr:uid="{F893F90A-D46D-4699-909B-1C3E429F08A0}">
      <formula1>$K$66:$N$66</formula1>
    </dataValidation>
    <dataValidation type="list" allowBlank="1" showInputMessage="1" showErrorMessage="1" sqref="E72" xr:uid="{8F10FC56-95B9-4319-B55D-9DA13EEA713B}">
      <formula1>$K$72:$N$72</formula1>
    </dataValidation>
    <dataValidation type="list" allowBlank="1" showInputMessage="1" showErrorMessage="1" sqref="E75" xr:uid="{B5B3B3B4-EA80-43DA-9DF7-3A11FFD5F7F0}">
      <formula1>$K$75:$N$75</formula1>
    </dataValidation>
    <dataValidation type="list" allowBlank="1" showInputMessage="1" showErrorMessage="1" sqref="E76" xr:uid="{61134004-40E4-4360-AF55-9443C905F3A0}">
      <formula1>$K$76:$N$76</formula1>
    </dataValidation>
    <dataValidation type="list" allowBlank="1" showInputMessage="1" showErrorMessage="1" sqref="E81 E90 E99" xr:uid="{34C3EB5B-BFE4-4ACB-B037-29433FD33012}">
      <formula1>$K$81:$N$81</formula1>
    </dataValidation>
    <dataValidation type="list" allowBlank="1" showInputMessage="1" showErrorMessage="1" sqref="E82 E91 E100" xr:uid="{E1845474-8E16-424E-BB6F-ED139317AB6D}">
      <formula1>$K$82:$N$82</formula1>
    </dataValidation>
    <dataValidation type="list" allowBlank="1" showInputMessage="1" showErrorMessage="1" sqref="E83 E92 E101" xr:uid="{918F11EC-F294-4044-BAAE-52684BC15689}">
      <formula1>$K$83:$N$83</formula1>
    </dataValidation>
    <dataValidation type="list" allowBlank="1" showInputMessage="1" showErrorMessage="1" sqref="E84 E93 E102" xr:uid="{6B9A5EDD-2F57-49BB-928D-E28FE009ADF6}">
      <formula1>$K$84:$N$84</formula1>
    </dataValidation>
    <dataValidation type="list" allowBlank="1" showInputMessage="1" showErrorMessage="1" sqref="E85 E94 E103" xr:uid="{CC6D2AA9-A0F8-4F5F-8CEF-C5E2C802FF5C}">
      <formula1>$K$85:$N$85</formula1>
    </dataValidation>
    <dataValidation type="list" allowBlank="1" showInputMessage="1" showErrorMessage="1" sqref="E86 E95 E104" xr:uid="{65E8F791-9AAE-4F28-B19D-7CB20181F1C0}">
      <formula1>$K$86:$N$86</formula1>
    </dataValidation>
    <dataValidation type="list" allowBlank="1" showInputMessage="1" showErrorMessage="1" sqref="E87 E96 E105" xr:uid="{11D8BBA0-1C84-4363-A273-3DFDAB0562A7}">
      <formula1>$K$87:$N$87</formula1>
    </dataValidation>
  </dataValidations>
  <hyperlinks>
    <hyperlink ref="C67" r:id="rId1" display="https://unstats.un.org/sdgs/indicators/Global Indicator Framework after 2023 refinement_Eng.pdf" xr:uid="{815DAFF2-187E-4608-9CAE-FBBA4E12E9D6}"/>
    <hyperlink ref="C68" r:id="rId2" display="https://www.who.int/data/gho/data/indicators" xr:uid="{6D8DED64-36E9-40E5-BF00-9762B883B860}"/>
    <hyperlink ref="C69" r:id="rId3" display="https://uis.unesco.org/sites/default/files/documents/education-indicators-technical-guidelines-en_0.pdf" xr:uid="{79F8EEC6-1421-4123-82EE-0CF98B9B975E}"/>
    <hyperlink ref="C70" r:id="rId4" display="https://ilostat.ilo.org/resources/concepts-and-definitions/description-labour-force-statistics/" xr:uid="{B4E49336-DBE2-4B8D-B66E-A854B201D1B4}"/>
  </hyperlinks>
  <pageMargins left="0.7" right="0.7" top="0.75" bottom="0.75" header="0.3" footer="0.3"/>
  <pageSetup paperSize="9" scale="48" fitToHeight="0" orientation="portrait" verticalDpi="0" r:id="rId5"/>
  <rowBreaks count="4" manualBreakCount="4">
    <brk id="16" max="16383" man="1"/>
    <brk id="30" max="16383" man="1"/>
    <brk id="56" max="16383" man="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DA212-DCDF-44D7-A82B-E87046AA0B53}">
  <sheetPr codeName="Sheet6">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58"/>
    <col min="2" max="2" width="35.5703125" style="58" customWidth="1"/>
    <col min="3" max="3" width="59" style="58" customWidth="1"/>
    <col min="4" max="4" width="29.7109375" style="58" customWidth="1"/>
    <col min="5" max="5" width="18" style="58" customWidth="1"/>
    <col min="6" max="6" width="11.5703125" style="58" customWidth="1"/>
    <col min="7" max="7" width="18" style="58" customWidth="1"/>
    <col min="8" max="9" width="9.28515625" style="58"/>
    <col min="10" max="10" width="9.28515625" style="58" hidden="1" customWidth="1"/>
    <col min="11" max="14" width="15.42578125" style="64" hidden="1" customWidth="1"/>
    <col min="15" max="16384" width="9.28515625" style="58"/>
  </cols>
  <sheetData>
    <row r="1" spans="1:14" ht="36" customHeight="1" x14ac:dyDescent="0.2">
      <c r="A1" s="208" t="s">
        <v>771</v>
      </c>
      <c r="B1" s="208"/>
      <c r="C1" s="208"/>
      <c r="D1" s="208"/>
      <c r="E1" s="208"/>
      <c r="F1" s="208"/>
      <c r="G1" s="208"/>
    </row>
    <row r="2" spans="1:14" ht="31.5" customHeight="1" x14ac:dyDescent="0.2">
      <c r="A2" s="200" t="s">
        <v>603</v>
      </c>
      <c r="B2" s="200"/>
      <c r="C2" s="200"/>
      <c r="D2" s="200"/>
      <c r="E2" s="200"/>
      <c r="F2" s="200"/>
      <c r="G2" s="200"/>
    </row>
    <row r="3" spans="1:14" ht="15.75" x14ac:dyDescent="0.2">
      <c r="A3" s="204" t="s">
        <v>604</v>
      </c>
      <c r="B3" s="205"/>
      <c r="C3" s="205"/>
      <c r="D3" s="205"/>
      <c r="E3" s="205"/>
      <c r="F3" s="205"/>
      <c r="G3" s="206"/>
      <c r="J3" s="58" t="s">
        <v>75</v>
      </c>
      <c r="K3" s="59" t="s">
        <v>63</v>
      </c>
      <c r="L3" s="59" t="s">
        <v>64</v>
      </c>
      <c r="M3" s="62">
        <v>10.625</v>
      </c>
      <c r="N3" s="59" t="s">
        <v>65</v>
      </c>
    </row>
    <row r="4" spans="1:14" ht="30" customHeight="1" x14ac:dyDescent="0.25">
      <c r="A4" s="201" t="s">
        <v>605</v>
      </c>
      <c r="B4" s="201"/>
      <c r="C4" s="201"/>
      <c r="D4" s="201"/>
      <c r="E4" s="201"/>
      <c r="F4" s="201"/>
      <c r="G4" s="201"/>
    </row>
    <row r="5" spans="1:14" ht="24" x14ac:dyDescent="0.2">
      <c r="A5" s="66"/>
      <c r="B5" s="68" t="s">
        <v>315</v>
      </c>
      <c r="C5" s="68" t="s">
        <v>316</v>
      </c>
      <c r="D5" s="67" t="s">
        <v>340</v>
      </c>
      <c r="E5" s="67" t="s">
        <v>341</v>
      </c>
      <c r="F5" s="67" t="s">
        <v>342</v>
      </c>
      <c r="G5" s="81" t="s">
        <v>317</v>
      </c>
    </row>
    <row r="6" spans="1:14" ht="108" customHeight="1" x14ac:dyDescent="0.2">
      <c r="A6" s="17" t="s">
        <v>1</v>
      </c>
      <c r="B6" s="18" t="s">
        <v>606</v>
      </c>
      <c r="C6" s="18" t="s">
        <v>607</v>
      </c>
      <c r="D6" s="92"/>
      <c r="E6" s="92" t="s">
        <v>331</v>
      </c>
      <c r="F6" s="37"/>
      <c r="G6" s="209" t="s">
        <v>614</v>
      </c>
      <c r="J6" s="58">
        <f>_xlfn.SWITCH(E6,K6,1,L6,2,M6,3,N6,4)</f>
        <v>4</v>
      </c>
      <c r="K6" s="29" t="s">
        <v>615</v>
      </c>
      <c r="L6" s="30" t="s">
        <v>616</v>
      </c>
      <c r="M6" s="31" t="s">
        <v>2</v>
      </c>
      <c r="N6" s="32" t="s">
        <v>331</v>
      </c>
    </row>
    <row r="7" spans="1:14" ht="132" x14ac:dyDescent="0.2">
      <c r="A7" s="17" t="s">
        <v>3</v>
      </c>
      <c r="B7" s="18" t="s">
        <v>608</v>
      </c>
      <c r="C7" s="18" t="s">
        <v>609</v>
      </c>
      <c r="D7" s="92"/>
      <c r="E7" s="92" t="s">
        <v>331</v>
      </c>
      <c r="F7" s="37"/>
      <c r="G7" s="210"/>
      <c r="J7" s="58">
        <f t="shared" ref="J7:J63" si="0">_xlfn.SWITCH(E7,K7,1,L7,2,M7,3,N7,4)</f>
        <v>4</v>
      </c>
      <c r="K7" s="29" t="s">
        <v>332</v>
      </c>
      <c r="L7" s="30" t="s">
        <v>617</v>
      </c>
      <c r="M7" s="31" t="s">
        <v>2</v>
      </c>
      <c r="N7" s="32" t="s">
        <v>331</v>
      </c>
    </row>
    <row r="8" spans="1:14" ht="60" x14ac:dyDescent="0.2">
      <c r="A8" s="19" t="s">
        <v>4</v>
      </c>
      <c r="B8" s="20" t="s">
        <v>610</v>
      </c>
      <c r="C8" s="20" t="s">
        <v>611</v>
      </c>
      <c r="D8" s="94"/>
      <c r="E8" s="94" t="s">
        <v>331</v>
      </c>
      <c r="F8" s="39"/>
      <c r="G8" s="210"/>
      <c r="J8" s="58">
        <f t="shared" si="0"/>
        <v>4</v>
      </c>
      <c r="K8" s="29" t="s">
        <v>332</v>
      </c>
      <c r="L8" s="30" t="s">
        <v>540</v>
      </c>
      <c r="M8" s="31" t="s">
        <v>2</v>
      </c>
      <c r="N8" s="32" t="s">
        <v>331</v>
      </c>
    </row>
    <row r="9" spans="1:14" ht="72" x14ac:dyDescent="0.2">
      <c r="A9" s="17" t="s">
        <v>5</v>
      </c>
      <c r="B9" s="18" t="s">
        <v>612</v>
      </c>
      <c r="C9" s="18" t="s">
        <v>613</v>
      </c>
      <c r="D9" s="92"/>
      <c r="E9" s="92" t="s">
        <v>331</v>
      </c>
      <c r="F9" s="37"/>
      <c r="G9" s="211"/>
      <c r="J9" s="58">
        <f t="shared" si="0"/>
        <v>4</v>
      </c>
      <c r="K9" s="29" t="s">
        <v>332</v>
      </c>
      <c r="L9" s="30" t="s">
        <v>417</v>
      </c>
      <c r="M9" s="31" t="s">
        <v>2</v>
      </c>
      <c r="N9" s="32" t="s">
        <v>331</v>
      </c>
    </row>
    <row r="10" spans="1:14" ht="30" customHeight="1" x14ac:dyDescent="0.25">
      <c r="A10" s="199" t="s">
        <v>618</v>
      </c>
      <c r="B10" s="199"/>
      <c r="C10" s="199"/>
      <c r="D10" s="199"/>
      <c r="E10" s="199"/>
      <c r="F10" s="199"/>
      <c r="G10" s="199"/>
    </row>
    <row r="11" spans="1:14" ht="24" x14ac:dyDescent="0.2">
      <c r="A11" s="69"/>
      <c r="B11" s="68" t="s">
        <v>315</v>
      </c>
      <c r="C11" s="68" t="s">
        <v>316</v>
      </c>
      <c r="D11" s="67" t="s">
        <v>340</v>
      </c>
      <c r="E11" s="67" t="s">
        <v>341</v>
      </c>
      <c r="F11" s="67" t="s">
        <v>342</v>
      </c>
      <c r="G11" s="81" t="s">
        <v>317</v>
      </c>
    </row>
    <row r="12" spans="1:14" ht="48" x14ac:dyDescent="0.2">
      <c r="A12" s="21" t="s">
        <v>6</v>
      </c>
      <c r="B12" s="18" t="s">
        <v>619</v>
      </c>
      <c r="C12" s="18" t="s">
        <v>620</v>
      </c>
      <c r="D12" s="92"/>
      <c r="E12" s="92" t="s">
        <v>331</v>
      </c>
      <c r="F12" s="37"/>
      <c r="G12" s="198" t="s">
        <v>627</v>
      </c>
      <c r="J12" s="58">
        <f t="shared" si="0"/>
        <v>4</v>
      </c>
      <c r="K12" s="29" t="s">
        <v>332</v>
      </c>
      <c r="L12" s="30" t="s">
        <v>628</v>
      </c>
      <c r="M12" s="31" t="s">
        <v>2</v>
      </c>
      <c r="N12" s="32" t="s">
        <v>331</v>
      </c>
    </row>
    <row r="13" spans="1:14" ht="48" x14ac:dyDescent="0.2">
      <c r="A13" s="21" t="s">
        <v>7</v>
      </c>
      <c r="B13" s="18" t="s">
        <v>621</v>
      </c>
      <c r="C13" s="18" t="s">
        <v>622</v>
      </c>
      <c r="D13" s="92"/>
      <c r="E13" s="92" t="s">
        <v>331</v>
      </c>
      <c r="F13" s="37"/>
      <c r="G13" s="198"/>
      <c r="J13" s="58">
        <f t="shared" si="0"/>
        <v>4</v>
      </c>
      <c r="K13" s="29" t="s">
        <v>332</v>
      </c>
      <c r="L13" s="30" t="s">
        <v>628</v>
      </c>
      <c r="M13" s="31" t="s">
        <v>2</v>
      </c>
      <c r="N13" s="32" t="s">
        <v>331</v>
      </c>
    </row>
    <row r="14" spans="1:14" ht="60" x14ac:dyDescent="0.2">
      <c r="A14" s="21" t="s">
        <v>8</v>
      </c>
      <c r="B14" s="18" t="s">
        <v>623</v>
      </c>
      <c r="C14" s="18" t="s">
        <v>624</v>
      </c>
      <c r="D14" s="92"/>
      <c r="E14" s="92" t="s">
        <v>331</v>
      </c>
      <c r="F14" s="37"/>
      <c r="G14" s="198"/>
      <c r="J14" s="58">
        <f t="shared" si="0"/>
        <v>4</v>
      </c>
      <c r="K14" s="29" t="s">
        <v>332</v>
      </c>
      <c r="L14" s="30" t="s">
        <v>629</v>
      </c>
      <c r="M14" s="31" t="s">
        <v>2</v>
      </c>
      <c r="N14" s="32" t="s">
        <v>331</v>
      </c>
    </row>
    <row r="15" spans="1:14" ht="84" x14ac:dyDescent="0.2">
      <c r="A15" s="21" t="s">
        <v>9</v>
      </c>
      <c r="B15" s="18" t="s">
        <v>625</v>
      </c>
      <c r="C15" s="22" t="s">
        <v>626</v>
      </c>
      <c r="D15" s="92"/>
      <c r="E15" s="92" t="s">
        <v>331</v>
      </c>
      <c r="F15" s="37"/>
      <c r="G15" s="198"/>
      <c r="J15" s="58">
        <f t="shared" si="0"/>
        <v>4</v>
      </c>
      <c r="K15" s="29" t="s">
        <v>332</v>
      </c>
      <c r="L15" s="30" t="s">
        <v>630</v>
      </c>
      <c r="M15" s="31" t="s">
        <v>2</v>
      </c>
      <c r="N15" s="32" t="s">
        <v>331</v>
      </c>
    </row>
    <row r="16" spans="1:14" x14ac:dyDescent="0.2">
      <c r="A16" s="203"/>
      <c r="B16" s="203"/>
      <c r="C16" s="203"/>
      <c r="D16" s="203"/>
      <c r="E16" s="203"/>
      <c r="F16" s="203"/>
      <c r="G16" s="203"/>
    </row>
    <row r="17" spans="1:14" ht="15.75" x14ac:dyDescent="0.2">
      <c r="A17" s="204" t="s">
        <v>631</v>
      </c>
      <c r="B17" s="205"/>
      <c r="C17" s="205"/>
      <c r="D17" s="205"/>
      <c r="E17" s="205"/>
      <c r="F17" s="205"/>
      <c r="G17" s="206"/>
    </row>
    <row r="18" spans="1:14" ht="30" customHeight="1" x14ac:dyDescent="0.25">
      <c r="A18" s="201" t="s">
        <v>431</v>
      </c>
      <c r="B18" s="201"/>
      <c r="C18" s="201"/>
      <c r="D18" s="201"/>
      <c r="E18" s="201"/>
      <c r="F18" s="201"/>
      <c r="G18" s="201"/>
    </row>
    <row r="19" spans="1:14" ht="24" x14ac:dyDescent="0.2">
      <c r="A19" s="69"/>
      <c r="B19" s="68" t="s">
        <v>315</v>
      </c>
      <c r="C19" s="68" t="s">
        <v>316</v>
      </c>
      <c r="D19" s="67" t="s">
        <v>340</v>
      </c>
      <c r="E19" s="67" t="s">
        <v>341</v>
      </c>
      <c r="F19" s="67" t="s">
        <v>342</v>
      </c>
      <c r="G19" s="81" t="s">
        <v>317</v>
      </c>
    </row>
    <row r="20" spans="1:14" ht="120" x14ac:dyDescent="0.2">
      <c r="A20" s="23" t="s">
        <v>11</v>
      </c>
      <c r="B20" s="18" t="s">
        <v>632</v>
      </c>
      <c r="C20" s="18" t="s">
        <v>634</v>
      </c>
      <c r="D20" s="92"/>
      <c r="E20" s="92" t="s">
        <v>331</v>
      </c>
      <c r="F20" s="37"/>
      <c r="G20" s="198" t="s">
        <v>636</v>
      </c>
      <c r="J20" s="58">
        <f t="shared" si="0"/>
        <v>4</v>
      </c>
      <c r="K20" s="29" t="s">
        <v>637</v>
      </c>
      <c r="L20" s="30" t="s">
        <v>638</v>
      </c>
      <c r="M20" s="31" t="s">
        <v>447</v>
      </c>
      <c r="N20" s="33" t="s">
        <v>331</v>
      </c>
    </row>
    <row r="21" spans="1:14" ht="108" x14ac:dyDescent="0.2">
      <c r="A21" s="24" t="s">
        <v>12</v>
      </c>
      <c r="B21" s="18" t="s">
        <v>633</v>
      </c>
      <c r="C21" s="18" t="s">
        <v>635</v>
      </c>
      <c r="D21" s="92"/>
      <c r="E21" s="92" t="s">
        <v>331</v>
      </c>
      <c r="F21" s="37"/>
      <c r="G21" s="198"/>
      <c r="J21" s="58">
        <f t="shared" si="0"/>
        <v>4</v>
      </c>
      <c r="K21" s="29" t="s">
        <v>639</v>
      </c>
      <c r="L21" s="30" t="s">
        <v>640</v>
      </c>
      <c r="M21" s="31" t="s">
        <v>2</v>
      </c>
      <c r="N21" s="33" t="s">
        <v>331</v>
      </c>
    </row>
    <row r="22" spans="1:14" ht="30" customHeight="1" x14ac:dyDescent="0.25">
      <c r="A22" s="201" t="s">
        <v>641</v>
      </c>
      <c r="B22" s="201"/>
      <c r="C22" s="201"/>
      <c r="D22" s="201"/>
      <c r="E22" s="201"/>
      <c r="F22" s="201"/>
      <c r="G22" s="201"/>
    </row>
    <row r="23" spans="1:14" ht="24" x14ac:dyDescent="0.2">
      <c r="A23" s="69"/>
      <c r="B23" s="68" t="s">
        <v>315</v>
      </c>
      <c r="C23" s="68" t="s">
        <v>316</v>
      </c>
      <c r="D23" s="67" t="s">
        <v>340</v>
      </c>
      <c r="E23" s="67" t="s">
        <v>341</v>
      </c>
      <c r="F23" s="67" t="s">
        <v>342</v>
      </c>
      <c r="G23" s="81" t="s">
        <v>317</v>
      </c>
    </row>
    <row r="24" spans="1:14" ht="60" x14ac:dyDescent="0.2">
      <c r="A24" s="23" t="s">
        <v>17</v>
      </c>
      <c r="B24" s="18" t="s">
        <v>642</v>
      </c>
      <c r="C24" s="18" t="s">
        <v>643</v>
      </c>
      <c r="D24" s="92"/>
      <c r="E24" s="92" t="s">
        <v>331</v>
      </c>
      <c r="F24" s="37"/>
      <c r="G24" s="198" t="s">
        <v>636</v>
      </c>
      <c r="J24" s="58">
        <f t="shared" si="0"/>
        <v>4</v>
      </c>
      <c r="K24" s="29" t="s">
        <v>646</v>
      </c>
      <c r="L24" s="30" t="s">
        <v>647</v>
      </c>
      <c r="M24" s="31" t="s">
        <v>648</v>
      </c>
      <c r="N24" s="32" t="s">
        <v>331</v>
      </c>
    </row>
    <row r="25" spans="1:14" ht="36" x14ac:dyDescent="0.2">
      <c r="A25" s="25" t="s">
        <v>18</v>
      </c>
      <c r="B25" s="18" t="s">
        <v>644</v>
      </c>
      <c r="C25" s="18" t="s">
        <v>645</v>
      </c>
      <c r="D25" s="92"/>
      <c r="E25" s="92" t="s">
        <v>331</v>
      </c>
      <c r="F25" s="37"/>
      <c r="G25" s="198"/>
      <c r="J25" s="58">
        <f t="shared" si="0"/>
        <v>4</v>
      </c>
      <c r="K25" s="29" t="s">
        <v>332</v>
      </c>
      <c r="L25" s="30" t="s">
        <v>417</v>
      </c>
      <c r="M25" s="31" t="s">
        <v>2</v>
      </c>
      <c r="N25" s="32" t="s">
        <v>331</v>
      </c>
    </row>
    <row r="26" spans="1:14" ht="30" customHeight="1" x14ac:dyDescent="0.25">
      <c r="A26" s="201" t="s">
        <v>462</v>
      </c>
      <c r="B26" s="201"/>
      <c r="C26" s="201"/>
      <c r="D26" s="201"/>
      <c r="E26" s="201"/>
      <c r="F26" s="201"/>
      <c r="G26" s="201"/>
    </row>
    <row r="27" spans="1:14" ht="24" x14ac:dyDescent="0.2">
      <c r="A27" s="69"/>
      <c r="B27" s="68" t="s">
        <v>315</v>
      </c>
      <c r="C27" s="68" t="s">
        <v>316</v>
      </c>
      <c r="D27" s="67" t="s">
        <v>340</v>
      </c>
      <c r="E27" s="67" t="s">
        <v>341</v>
      </c>
      <c r="F27" s="67" t="s">
        <v>342</v>
      </c>
      <c r="G27" s="81" t="s">
        <v>317</v>
      </c>
    </row>
    <row r="28" spans="1:14" ht="48" x14ac:dyDescent="0.2">
      <c r="A28" s="25" t="s">
        <v>66</v>
      </c>
      <c r="B28" s="20" t="s">
        <v>649</v>
      </c>
      <c r="C28" s="20" t="s">
        <v>650</v>
      </c>
      <c r="D28" s="102"/>
      <c r="E28" s="102" t="s">
        <v>331</v>
      </c>
      <c r="F28" s="37"/>
      <c r="G28" s="207" t="s">
        <v>653</v>
      </c>
      <c r="J28" s="58">
        <f t="shared" si="0"/>
        <v>4</v>
      </c>
      <c r="K28" s="29" t="s">
        <v>332</v>
      </c>
      <c r="L28" s="30" t="s">
        <v>333</v>
      </c>
      <c r="M28" s="31" t="s">
        <v>2</v>
      </c>
      <c r="N28" s="33" t="s">
        <v>331</v>
      </c>
    </row>
    <row r="29" spans="1:14" ht="60" x14ac:dyDescent="0.2">
      <c r="A29" s="26" t="s">
        <v>67</v>
      </c>
      <c r="B29" s="18" t="s">
        <v>651</v>
      </c>
      <c r="C29" s="18" t="s">
        <v>652</v>
      </c>
      <c r="D29" s="92"/>
      <c r="E29" s="92" t="s">
        <v>331</v>
      </c>
      <c r="F29" s="37"/>
      <c r="G29" s="207"/>
      <c r="J29" s="58" t="e">
        <f t="shared" si="0"/>
        <v>#N/A</v>
      </c>
      <c r="K29" s="29" t="s">
        <v>539</v>
      </c>
      <c r="L29" s="30" t="s">
        <v>540</v>
      </c>
      <c r="M29" s="31" t="s">
        <v>2</v>
      </c>
      <c r="N29" s="32" t="s">
        <v>654</v>
      </c>
    </row>
    <row r="30" spans="1:14" x14ac:dyDescent="0.2">
      <c r="A30" s="203"/>
      <c r="B30" s="203"/>
      <c r="C30" s="203"/>
      <c r="D30" s="203"/>
      <c r="E30" s="203"/>
      <c r="F30" s="203"/>
      <c r="G30" s="203"/>
    </row>
    <row r="31" spans="1:14" ht="15.75" x14ac:dyDescent="0.2">
      <c r="A31" s="204" t="s">
        <v>655</v>
      </c>
      <c r="B31" s="205"/>
      <c r="C31" s="205"/>
      <c r="D31" s="205"/>
      <c r="E31" s="205"/>
      <c r="F31" s="205"/>
      <c r="G31" s="206"/>
    </row>
    <row r="32" spans="1:14" ht="30" customHeight="1" x14ac:dyDescent="0.25">
      <c r="A32" s="201" t="s">
        <v>483</v>
      </c>
      <c r="B32" s="201"/>
      <c r="C32" s="201"/>
      <c r="D32" s="201"/>
      <c r="E32" s="201"/>
      <c r="F32" s="201"/>
      <c r="G32" s="201"/>
    </row>
    <row r="33" spans="1:14" ht="24" x14ac:dyDescent="0.2">
      <c r="A33" s="69"/>
      <c r="B33" s="68" t="s">
        <v>315</v>
      </c>
      <c r="C33" s="68" t="s">
        <v>316</v>
      </c>
      <c r="D33" s="67" t="s">
        <v>340</v>
      </c>
      <c r="E33" s="67" t="s">
        <v>341</v>
      </c>
      <c r="F33" s="67" t="s">
        <v>342</v>
      </c>
      <c r="G33" s="81" t="s">
        <v>317</v>
      </c>
    </row>
    <row r="34" spans="1:14" ht="72" x14ac:dyDescent="0.2">
      <c r="A34" s="23" t="s">
        <v>25</v>
      </c>
      <c r="B34" s="18" t="s">
        <v>656</v>
      </c>
      <c r="C34" s="18" t="s">
        <v>657</v>
      </c>
      <c r="D34" s="92"/>
      <c r="E34" s="92" t="s">
        <v>331</v>
      </c>
      <c r="F34" s="37"/>
      <c r="G34" s="90" t="s">
        <v>636</v>
      </c>
      <c r="J34" s="58">
        <f t="shared" si="0"/>
        <v>4</v>
      </c>
      <c r="K34" s="29" t="s">
        <v>332</v>
      </c>
      <c r="L34" s="30" t="s">
        <v>662</v>
      </c>
      <c r="M34" s="31" t="s">
        <v>2</v>
      </c>
      <c r="N34" s="32" t="s">
        <v>331</v>
      </c>
    </row>
    <row r="35" spans="1:14" ht="48" x14ac:dyDescent="0.2">
      <c r="A35" s="23" t="s">
        <v>26</v>
      </c>
      <c r="B35" s="18" t="s">
        <v>658</v>
      </c>
      <c r="C35" s="18" t="s">
        <v>659</v>
      </c>
      <c r="D35" s="92"/>
      <c r="E35" s="92" t="s">
        <v>331</v>
      </c>
      <c r="F35" s="37"/>
      <c r="G35" s="103"/>
      <c r="J35" s="58">
        <f t="shared" si="0"/>
        <v>4</v>
      </c>
      <c r="K35" s="29" t="s">
        <v>332</v>
      </c>
      <c r="L35" s="30" t="s">
        <v>662</v>
      </c>
      <c r="M35" s="31" t="s">
        <v>2</v>
      </c>
      <c r="N35" s="32" t="s">
        <v>331</v>
      </c>
    </row>
    <row r="36" spans="1:14" ht="72" x14ac:dyDescent="0.2">
      <c r="A36" s="23" t="s">
        <v>27</v>
      </c>
      <c r="B36" s="18" t="s">
        <v>660</v>
      </c>
      <c r="C36" s="18" t="s">
        <v>487</v>
      </c>
      <c r="D36" s="92"/>
      <c r="E36" s="92" t="s">
        <v>331</v>
      </c>
      <c r="F36" s="37"/>
      <c r="G36" s="90" t="s">
        <v>661</v>
      </c>
      <c r="J36" s="58">
        <f t="shared" si="0"/>
        <v>4</v>
      </c>
      <c r="K36" s="29" t="s">
        <v>332</v>
      </c>
      <c r="L36" s="30" t="s">
        <v>663</v>
      </c>
      <c r="M36" s="31" t="s">
        <v>2</v>
      </c>
      <c r="N36" s="32" t="s">
        <v>331</v>
      </c>
    </row>
    <row r="37" spans="1:14" ht="30" customHeight="1" x14ac:dyDescent="0.25">
      <c r="A37" s="201" t="s">
        <v>664</v>
      </c>
      <c r="B37" s="201"/>
      <c r="C37" s="201"/>
      <c r="D37" s="201"/>
      <c r="E37" s="201"/>
      <c r="F37" s="201"/>
      <c r="G37" s="201"/>
    </row>
    <row r="38" spans="1:14" ht="24" x14ac:dyDescent="0.2">
      <c r="A38" s="69"/>
      <c r="B38" s="68" t="s">
        <v>315</v>
      </c>
      <c r="C38" s="68" t="s">
        <v>316</v>
      </c>
      <c r="D38" s="67" t="s">
        <v>340</v>
      </c>
      <c r="E38" s="67" t="s">
        <v>341</v>
      </c>
      <c r="F38" s="67" t="s">
        <v>342</v>
      </c>
      <c r="G38" s="81" t="s">
        <v>317</v>
      </c>
    </row>
    <row r="39" spans="1:14" ht="72" x14ac:dyDescent="0.2">
      <c r="A39" s="23" t="s">
        <v>29</v>
      </c>
      <c r="B39" s="18" t="s">
        <v>665</v>
      </c>
      <c r="C39" s="18" t="s">
        <v>666</v>
      </c>
      <c r="D39" s="92"/>
      <c r="E39" s="92" t="s">
        <v>331</v>
      </c>
      <c r="F39" s="37"/>
      <c r="G39" s="198" t="s">
        <v>673</v>
      </c>
      <c r="J39" s="58" t="e">
        <f t="shared" si="0"/>
        <v>#N/A</v>
      </c>
      <c r="K39" s="29" t="s">
        <v>539</v>
      </c>
      <c r="L39" s="30" t="s">
        <v>540</v>
      </c>
      <c r="M39" s="31" t="s">
        <v>2</v>
      </c>
      <c r="N39" s="32" t="s">
        <v>674</v>
      </c>
    </row>
    <row r="40" spans="1:14" ht="60" x14ac:dyDescent="0.2">
      <c r="A40" s="24" t="s">
        <v>30</v>
      </c>
      <c r="B40" s="18" t="s">
        <v>667</v>
      </c>
      <c r="C40" s="18" t="s">
        <v>668</v>
      </c>
      <c r="D40" s="92"/>
      <c r="E40" s="92" t="s">
        <v>331</v>
      </c>
      <c r="F40" s="37"/>
      <c r="G40" s="198"/>
      <c r="J40" s="58">
        <f t="shared" si="0"/>
        <v>4</v>
      </c>
      <c r="K40" s="29" t="s">
        <v>675</v>
      </c>
      <c r="L40" s="30" t="s">
        <v>617</v>
      </c>
      <c r="M40" s="31" t="s">
        <v>2</v>
      </c>
      <c r="N40" s="32" t="s">
        <v>331</v>
      </c>
    </row>
    <row r="41" spans="1:14" ht="48" x14ac:dyDescent="0.2">
      <c r="A41" s="24" t="s">
        <v>31</v>
      </c>
      <c r="B41" s="18" t="s">
        <v>669</v>
      </c>
      <c r="C41" s="18" t="s">
        <v>670</v>
      </c>
      <c r="D41" s="92"/>
      <c r="E41" s="92" t="s">
        <v>331</v>
      </c>
      <c r="F41" s="37"/>
      <c r="G41" s="198"/>
      <c r="J41" s="58">
        <f t="shared" si="0"/>
        <v>4</v>
      </c>
      <c r="K41" s="29" t="s">
        <v>332</v>
      </c>
      <c r="L41" s="30" t="s">
        <v>676</v>
      </c>
      <c r="M41" s="31" t="s">
        <v>2</v>
      </c>
      <c r="N41" s="32" t="s">
        <v>331</v>
      </c>
    </row>
    <row r="42" spans="1:14" ht="48" x14ac:dyDescent="0.2">
      <c r="A42" s="24" t="s">
        <v>68</v>
      </c>
      <c r="B42" s="18" t="s">
        <v>671</v>
      </c>
      <c r="C42" s="18" t="s">
        <v>672</v>
      </c>
      <c r="D42" s="92"/>
      <c r="E42" s="92" t="s">
        <v>331</v>
      </c>
      <c r="F42" s="37"/>
      <c r="G42" s="198"/>
      <c r="J42" s="58">
        <f t="shared" si="0"/>
        <v>4</v>
      </c>
      <c r="K42" s="29" t="s">
        <v>332</v>
      </c>
      <c r="L42" s="30" t="s">
        <v>677</v>
      </c>
      <c r="M42" s="31" t="s">
        <v>2</v>
      </c>
      <c r="N42" s="32" t="s">
        <v>331</v>
      </c>
    </row>
    <row r="43" spans="1:14" ht="30" customHeight="1" x14ac:dyDescent="0.25">
      <c r="A43" s="201" t="s">
        <v>678</v>
      </c>
      <c r="B43" s="201"/>
      <c r="C43" s="201"/>
      <c r="D43" s="201"/>
      <c r="E43" s="201"/>
      <c r="F43" s="201"/>
      <c r="G43" s="201"/>
    </row>
    <row r="44" spans="1:14" ht="24" x14ac:dyDescent="0.2">
      <c r="A44" s="69"/>
      <c r="B44" s="68" t="s">
        <v>315</v>
      </c>
      <c r="C44" s="68" t="s">
        <v>316</v>
      </c>
      <c r="D44" s="67" t="s">
        <v>340</v>
      </c>
      <c r="E44" s="67" t="s">
        <v>341</v>
      </c>
      <c r="F44" s="67" t="s">
        <v>342</v>
      </c>
      <c r="G44" s="81" t="s">
        <v>317</v>
      </c>
    </row>
    <row r="45" spans="1:14" ht="36" x14ac:dyDescent="0.2">
      <c r="A45" s="27" t="s">
        <v>32</v>
      </c>
      <c r="B45" s="18" t="s">
        <v>679</v>
      </c>
      <c r="C45" s="18" t="s">
        <v>680</v>
      </c>
      <c r="D45" s="92"/>
      <c r="E45" s="92" t="s">
        <v>331</v>
      </c>
      <c r="F45" s="37"/>
      <c r="G45" s="92" t="s">
        <v>687</v>
      </c>
      <c r="J45" s="58">
        <f t="shared" si="0"/>
        <v>4</v>
      </c>
      <c r="K45" s="29" t="s">
        <v>675</v>
      </c>
      <c r="L45" s="30" t="s">
        <v>689</v>
      </c>
      <c r="M45" s="31" t="s">
        <v>2</v>
      </c>
      <c r="N45" s="32" t="s">
        <v>331</v>
      </c>
    </row>
    <row r="46" spans="1:14" ht="84" x14ac:dyDescent="0.2">
      <c r="A46" s="27" t="s">
        <v>33</v>
      </c>
      <c r="B46" s="18" t="s">
        <v>681</v>
      </c>
      <c r="C46" s="18" t="s">
        <v>682</v>
      </c>
      <c r="D46" s="92"/>
      <c r="E46" s="92" t="s">
        <v>331</v>
      </c>
      <c r="F46" s="37"/>
      <c r="G46" s="104"/>
      <c r="J46" s="58">
        <f t="shared" si="0"/>
        <v>4</v>
      </c>
      <c r="K46" s="29" t="s">
        <v>332</v>
      </c>
      <c r="L46" s="30" t="s">
        <v>690</v>
      </c>
      <c r="M46" s="31" t="s">
        <v>2</v>
      </c>
      <c r="N46" s="32" t="s">
        <v>331</v>
      </c>
    </row>
    <row r="47" spans="1:14" ht="120" x14ac:dyDescent="0.2">
      <c r="A47" s="27" t="s">
        <v>34</v>
      </c>
      <c r="B47" s="18" t="s">
        <v>683</v>
      </c>
      <c r="C47" s="18" t="s">
        <v>684</v>
      </c>
      <c r="D47" s="92"/>
      <c r="E47" s="92" t="s">
        <v>331</v>
      </c>
      <c r="F47" s="37"/>
      <c r="G47" s="92" t="s">
        <v>636</v>
      </c>
      <c r="J47" s="58">
        <f t="shared" si="0"/>
        <v>4</v>
      </c>
      <c r="K47" s="29" t="s">
        <v>332</v>
      </c>
      <c r="L47" s="30" t="s">
        <v>691</v>
      </c>
      <c r="M47" s="31" t="s">
        <v>2</v>
      </c>
      <c r="N47" s="32" t="s">
        <v>331</v>
      </c>
    </row>
    <row r="48" spans="1:14" ht="84" x14ac:dyDescent="0.2">
      <c r="A48" s="27" t="s">
        <v>35</v>
      </c>
      <c r="B48" s="18" t="s">
        <v>685</v>
      </c>
      <c r="C48" s="18" t="s">
        <v>686</v>
      </c>
      <c r="D48" s="92"/>
      <c r="E48" s="92" t="s">
        <v>331</v>
      </c>
      <c r="F48" s="37"/>
      <c r="G48" s="92" t="s">
        <v>688</v>
      </c>
      <c r="J48" s="58">
        <f t="shared" si="0"/>
        <v>4</v>
      </c>
      <c r="K48" s="29" t="s">
        <v>332</v>
      </c>
      <c r="L48" s="30" t="s">
        <v>692</v>
      </c>
      <c r="M48" s="31" t="s">
        <v>2</v>
      </c>
      <c r="N48" s="32" t="s">
        <v>331</v>
      </c>
    </row>
    <row r="49" spans="1:14" ht="30" customHeight="1" x14ac:dyDescent="0.25">
      <c r="A49" s="201" t="s">
        <v>693</v>
      </c>
      <c r="B49" s="201"/>
      <c r="C49" s="201"/>
      <c r="D49" s="201"/>
      <c r="E49" s="201"/>
      <c r="F49" s="201"/>
      <c r="G49" s="201"/>
    </row>
    <row r="50" spans="1:14" ht="24" x14ac:dyDescent="0.2">
      <c r="A50" s="69"/>
      <c r="B50" s="68" t="s">
        <v>315</v>
      </c>
      <c r="C50" s="68" t="s">
        <v>316</v>
      </c>
      <c r="D50" s="67" t="s">
        <v>340</v>
      </c>
      <c r="E50" s="67" t="s">
        <v>341</v>
      </c>
      <c r="F50" s="67" t="s">
        <v>342</v>
      </c>
      <c r="G50" s="81" t="s">
        <v>317</v>
      </c>
    </row>
    <row r="51" spans="1:14" ht="60" x14ac:dyDescent="0.2">
      <c r="A51" s="26" t="s">
        <v>69</v>
      </c>
      <c r="B51" s="18" t="s">
        <v>694</v>
      </c>
      <c r="C51" s="18" t="s">
        <v>695</v>
      </c>
      <c r="D51" s="105"/>
      <c r="E51" s="105" t="s">
        <v>708</v>
      </c>
      <c r="F51" s="38"/>
      <c r="G51" s="209" t="s">
        <v>706</v>
      </c>
      <c r="J51" s="58">
        <f t="shared" si="0"/>
        <v>4</v>
      </c>
      <c r="K51" s="34" t="s">
        <v>332</v>
      </c>
      <c r="L51" s="78" t="s">
        <v>707</v>
      </c>
      <c r="M51" s="35" t="s">
        <v>2</v>
      </c>
      <c r="N51" s="36" t="s">
        <v>708</v>
      </c>
    </row>
    <row r="52" spans="1:14" ht="72" x14ac:dyDescent="0.2">
      <c r="A52" s="27" t="s">
        <v>70</v>
      </c>
      <c r="B52" s="18" t="s">
        <v>696</v>
      </c>
      <c r="C52" s="18" t="s">
        <v>697</v>
      </c>
      <c r="D52" s="92"/>
      <c r="E52" s="92" t="s">
        <v>331</v>
      </c>
      <c r="F52" s="37"/>
      <c r="G52" s="210"/>
      <c r="J52" s="58">
        <f t="shared" si="0"/>
        <v>4</v>
      </c>
      <c r="K52" s="29" t="s">
        <v>332</v>
      </c>
      <c r="L52" s="30" t="s">
        <v>709</v>
      </c>
      <c r="M52" s="31" t="s">
        <v>2</v>
      </c>
      <c r="N52" s="32" t="s">
        <v>331</v>
      </c>
    </row>
    <row r="53" spans="1:14" ht="96" customHeight="1" x14ac:dyDescent="0.2">
      <c r="A53" s="17" t="s">
        <v>71</v>
      </c>
      <c r="B53" s="18" t="s">
        <v>698</v>
      </c>
      <c r="C53" s="18" t="s">
        <v>699</v>
      </c>
      <c r="D53" s="92"/>
      <c r="E53" s="92" t="s">
        <v>331</v>
      </c>
      <c r="F53" s="37"/>
      <c r="G53" s="210"/>
      <c r="J53" s="58">
        <f t="shared" si="0"/>
        <v>4</v>
      </c>
      <c r="K53" s="29" t="s">
        <v>332</v>
      </c>
      <c r="L53" s="30" t="s">
        <v>710</v>
      </c>
      <c r="M53" s="31" t="s">
        <v>2</v>
      </c>
      <c r="N53" s="32" t="s">
        <v>331</v>
      </c>
    </row>
    <row r="54" spans="1:14" ht="48" x14ac:dyDescent="0.2">
      <c r="A54" s="17" t="s">
        <v>72</v>
      </c>
      <c r="B54" s="18" t="s">
        <v>700</v>
      </c>
      <c r="C54" s="18" t="s">
        <v>701</v>
      </c>
      <c r="D54" s="92"/>
      <c r="E54" s="92" t="s">
        <v>331</v>
      </c>
      <c r="F54" s="37"/>
      <c r="G54" s="210"/>
      <c r="J54" s="58">
        <f t="shared" si="0"/>
        <v>4</v>
      </c>
      <c r="K54" s="29" t="s">
        <v>332</v>
      </c>
      <c r="L54" s="30" t="s">
        <v>710</v>
      </c>
      <c r="M54" s="31" t="s">
        <v>2</v>
      </c>
      <c r="N54" s="32" t="s">
        <v>331</v>
      </c>
    </row>
    <row r="55" spans="1:14" ht="60" x14ac:dyDescent="0.2">
      <c r="A55" s="17" t="s">
        <v>73</v>
      </c>
      <c r="B55" s="18" t="s">
        <v>702</v>
      </c>
      <c r="C55" s="18" t="s">
        <v>703</v>
      </c>
      <c r="D55" s="92"/>
      <c r="E55" s="92" t="s">
        <v>331</v>
      </c>
      <c r="F55" s="37"/>
      <c r="G55" s="210"/>
      <c r="J55" s="58">
        <f t="shared" si="0"/>
        <v>4</v>
      </c>
      <c r="K55" s="29" t="s">
        <v>332</v>
      </c>
      <c r="L55" s="30" t="s">
        <v>711</v>
      </c>
      <c r="M55" s="31" t="s">
        <v>2</v>
      </c>
      <c r="N55" s="32" t="s">
        <v>331</v>
      </c>
    </row>
    <row r="56" spans="1:14" ht="72" x14ac:dyDescent="0.2">
      <c r="A56" s="17" t="s">
        <v>77</v>
      </c>
      <c r="B56" s="18" t="s">
        <v>704</v>
      </c>
      <c r="C56" s="18" t="s">
        <v>705</v>
      </c>
      <c r="D56" s="92"/>
      <c r="E56" s="92" t="s">
        <v>331</v>
      </c>
      <c r="F56" s="37"/>
      <c r="G56" s="211"/>
      <c r="J56" s="58">
        <f t="shared" si="0"/>
        <v>4</v>
      </c>
      <c r="K56" s="29" t="s">
        <v>332</v>
      </c>
      <c r="L56" s="30" t="s">
        <v>712</v>
      </c>
      <c r="M56" s="31" t="s">
        <v>2</v>
      </c>
      <c r="N56" s="32" t="s">
        <v>331</v>
      </c>
    </row>
    <row r="57" spans="1:14" x14ac:dyDescent="0.2">
      <c r="A57" s="202"/>
      <c r="B57" s="202"/>
      <c r="C57" s="202"/>
      <c r="D57" s="202"/>
      <c r="E57" s="202"/>
      <c r="F57" s="202"/>
      <c r="G57" s="202"/>
    </row>
    <row r="58" spans="1:14" ht="15.75" x14ac:dyDescent="0.2">
      <c r="A58" s="204" t="s">
        <v>713</v>
      </c>
      <c r="B58" s="205"/>
      <c r="C58" s="205"/>
      <c r="D58" s="205"/>
      <c r="E58" s="205"/>
      <c r="F58" s="205"/>
      <c r="G58" s="206"/>
    </row>
    <row r="59" spans="1:14" ht="30" customHeight="1" x14ac:dyDescent="0.25">
      <c r="A59" s="201" t="s">
        <v>714</v>
      </c>
      <c r="B59" s="201"/>
      <c r="C59" s="201"/>
      <c r="D59" s="201"/>
      <c r="E59" s="201"/>
      <c r="F59" s="201"/>
      <c r="G59" s="201"/>
    </row>
    <row r="60" spans="1:14" ht="24" x14ac:dyDescent="0.2">
      <c r="A60" s="69"/>
      <c r="B60" s="68" t="s">
        <v>315</v>
      </c>
      <c r="C60" s="68" t="s">
        <v>316</v>
      </c>
      <c r="D60" s="67" t="s">
        <v>340</v>
      </c>
      <c r="E60" s="67" t="s">
        <v>341</v>
      </c>
      <c r="F60" s="67" t="s">
        <v>342</v>
      </c>
      <c r="G60" s="81" t="s">
        <v>317</v>
      </c>
    </row>
    <row r="61" spans="1:14" ht="108" x14ac:dyDescent="0.2">
      <c r="A61" s="27" t="s">
        <v>36</v>
      </c>
      <c r="B61" s="18" t="s">
        <v>715</v>
      </c>
      <c r="C61" s="18" t="s">
        <v>716</v>
      </c>
      <c r="D61" s="92"/>
      <c r="E61" s="92" t="s">
        <v>331</v>
      </c>
      <c r="F61" s="37"/>
      <c r="G61" s="198" t="s">
        <v>636</v>
      </c>
      <c r="J61" s="58">
        <f t="shared" si="0"/>
        <v>4</v>
      </c>
      <c r="K61" s="29" t="s">
        <v>721</v>
      </c>
      <c r="L61" s="30" t="s">
        <v>722</v>
      </c>
      <c r="M61" s="31" t="s">
        <v>2</v>
      </c>
      <c r="N61" s="32" t="s">
        <v>331</v>
      </c>
    </row>
    <row r="62" spans="1:14" ht="48" x14ac:dyDescent="0.2">
      <c r="A62" s="17" t="s">
        <v>37</v>
      </c>
      <c r="B62" s="18" t="s">
        <v>717</v>
      </c>
      <c r="C62" s="18" t="s">
        <v>718</v>
      </c>
      <c r="D62" s="92"/>
      <c r="E62" s="92" t="s">
        <v>331</v>
      </c>
      <c r="F62" s="37"/>
      <c r="G62" s="198"/>
      <c r="J62" s="58">
        <f t="shared" si="0"/>
        <v>4</v>
      </c>
      <c r="K62" s="29" t="s">
        <v>332</v>
      </c>
      <c r="L62" s="30" t="s">
        <v>723</v>
      </c>
      <c r="M62" s="31" t="s">
        <v>2</v>
      </c>
      <c r="N62" s="32" t="s">
        <v>331</v>
      </c>
    </row>
    <row r="63" spans="1:14" ht="36" x14ac:dyDescent="0.2">
      <c r="A63" s="17" t="s">
        <v>38</v>
      </c>
      <c r="B63" s="18" t="s">
        <v>719</v>
      </c>
      <c r="C63" s="18" t="s">
        <v>720</v>
      </c>
      <c r="D63" s="92"/>
      <c r="E63" s="92" t="s">
        <v>331</v>
      </c>
      <c r="F63" s="37"/>
      <c r="G63" s="198"/>
      <c r="J63" s="58">
        <f t="shared" si="0"/>
        <v>4</v>
      </c>
      <c r="K63" s="29" t="s">
        <v>539</v>
      </c>
      <c r="L63" s="30" t="s">
        <v>540</v>
      </c>
      <c r="M63" s="31" t="s">
        <v>2</v>
      </c>
      <c r="N63" s="32" t="s">
        <v>331</v>
      </c>
    </row>
    <row r="64" spans="1:14" ht="30" customHeight="1" x14ac:dyDescent="0.25">
      <c r="A64" s="201" t="s">
        <v>576</v>
      </c>
      <c r="B64" s="201"/>
      <c r="C64" s="201"/>
      <c r="D64" s="201"/>
      <c r="E64" s="201"/>
      <c r="F64" s="201"/>
      <c r="G64" s="201"/>
    </row>
    <row r="65" spans="1:14" ht="24" x14ac:dyDescent="0.2">
      <c r="A65" s="69"/>
      <c r="B65" s="68" t="s">
        <v>315</v>
      </c>
      <c r="C65" s="68" t="s">
        <v>316</v>
      </c>
      <c r="D65" s="67" t="s">
        <v>340</v>
      </c>
      <c r="E65" s="67" t="s">
        <v>341</v>
      </c>
      <c r="F65" s="67" t="s">
        <v>342</v>
      </c>
      <c r="G65" s="81" t="s">
        <v>317</v>
      </c>
    </row>
    <row r="66" spans="1:14" ht="60" x14ac:dyDescent="0.2">
      <c r="A66" s="212" t="s">
        <v>42</v>
      </c>
      <c r="B66" s="215" t="s">
        <v>724</v>
      </c>
      <c r="C66" s="28" t="s">
        <v>727</v>
      </c>
      <c r="D66" s="209"/>
      <c r="E66" s="218" t="s">
        <v>331</v>
      </c>
      <c r="F66" s="221"/>
      <c r="G66" s="198" t="s">
        <v>732</v>
      </c>
      <c r="J66" s="58">
        <f t="shared" ref="J66:J87" si="1">_xlfn.SWITCH(E66,K66,1,L66,2,M66,3,N66,4)</f>
        <v>4</v>
      </c>
      <c r="K66" s="29" t="s">
        <v>733</v>
      </c>
      <c r="L66" s="30" t="s">
        <v>734</v>
      </c>
      <c r="M66" s="31" t="s">
        <v>735</v>
      </c>
      <c r="N66" s="32" t="s">
        <v>331</v>
      </c>
    </row>
    <row r="67" spans="1:14" ht="36" x14ac:dyDescent="0.2">
      <c r="A67" s="213"/>
      <c r="B67" s="216"/>
      <c r="C67" s="65" t="s">
        <v>81</v>
      </c>
      <c r="D67" s="210"/>
      <c r="E67" s="219"/>
      <c r="F67" s="222"/>
      <c r="G67" s="198"/>
      <c r="K67" s="58"/>
      <c r="L67" s="58"/>
      <c r="M67" s="58"/>
      <c r="N67" s="58"/>
    </row>
    <row r="68" spans="1:14" ht="24" x14ac:dyDescent="0.2">
      <c r="A68" s="213"/>
      <c r="B68" s="216"/>
      <c r="C68" s="65" t="s">
        <v>728</v>
      </c>
      <c r="D68" s="210"/>
      <c r="E68" s="219"/>
      <c r="F68" s="222"/>
      <c r="G68" s="198"/>
      <c r="K68" s="58"/>
      <c r="L68" s="58"/>
      <c r="M68" s="58"/>
      <c r="N68" s="58"/>
    </row>
    <row r="69" spans="1:14" ht="36" x14ac:dyDescent="0.2">
      <c r="A69" s="213"/>
      <c r="B69" s="216"/>
      <c r="C69" s="65" t="s">
        <v>729</v>
      </c>
      <c r="D69" s="210"/>
      <c r="E69" s="219"/>
      <c r="F69" s="222"/>
      <c r="G69" s="198"/>
      <c r="K69" s="58"/>
      <c r="L69" s="58"/>
      <c r="M69" s="58"/>
      <c r="N69" s="58"/>
    </row>
    <row r="70" spans="1:14" ht="36" x14ac:dyDescent="0.2">
      <c r="A70" s="213"/>
      <c r="B70" s="216"/>
      <c r="C70" s="65" t="s">
        <v>730</v>
      </c>
      <c r="D70" s="210"/>
      <c r="E70" s="219"/>
      <c r="F70" s="222"/>
      <c r="G70" s="198"/>
      <c r="K70" s="58"/>
      <c r="L70" s="58"/>
      <c r="M70" s="58"/>
      <c r="N70" s="58"/>
    </row>
    <row r="71" spans="1:14" ht="36" x14ac:dyDescent="0.2">
      <c r="A71" s="214"/>
      <c r="B71" s="217"/>
      <c r="C71" s="77" t="s">
        <v>731</v>
      </c>
      <c r="D71" s="211"/>
      <c r="E71" s="220"/>
      <c r="F71" s="223"/>
      <c r="G71" s="198"/>
      <c r="K71" s="58"/>
      <c r="L71" s="58"/>
      <c r="M71" s="58"/>
      <c r="N71" s="58"/>
    </row>
    <row r="72" spans="1:14" ht="60" x14ac:dyDescent="0.2">
      <c r="A72" s="17" t="s">
        <v>43</v>
      </c>
      <c r="B72" s="18" t="s">
        <v>725</v>
      </c>
      <c r="C72" s="18" t="s">
        <v>726</v>
      </c>
      <c r="D72" s="92"/>
      <c r="E72" s="92" t="s">
        <v>331</v>
      </c>
      <c r="F72" s="37"/>
      <c r="G72" s="198"/>
      <c r="J72" s="58">
        <f t="shared" si="1"/>
        <v>4</v>
      </c>
      <c r="K72" s="29" t="s">
        <v>332</v>
      </c>
      <c r="L72" s="30" t="s">
        <v>710</v>
      </c>
      <c r="M72" s="31" t="s">
        <v>2</v>
      </c>
      <c r="N72" s="32" t="s">
        <v>331</v>
      </c>
    </row>
    <row r="73" spans="1:14" ht="30" customHeight="1" x14ac:dyDescent="0.25">
      <c r="A73" s="201" t="s">
        <v>736</v>
      </c>
      <c r="B73" s="201"/>
      <c r="C73" s="201"/>
      <c r="D73" s="201"/>
      <c r="E73" s="201"/>
      <c r="F73" s="201"/>
      <c r="G73" s="201"/>
    </row>
    <row r="74" spans="1:14" ht="24" x14ac:dyDescent="0.2">
      <c r="A74" s="69"/>
      <c r="B74" s="68" t="s">
        <v>315</v>
      </c>
      <c r="C74" s="68" t="s">
        <v>316</v>
      </c>
      <c r="D74" s="67" t="s">
        <v>340</v>
      </c>
      <c r="E74" s="67" t="s">
        <v>341</v>
      </c>
      <c r="F74" s="67" t="s">
        <v>342</v>
      </c>
      <c r="G74" s="81" t="s">
        <v>317</v>
      </c>
    </row>
    <row r="75" spans="1:14" ht="96" x14ac:dyDescent="0.2">
      <c r="A75" s="27" t="s">
        <v>46</v>
      </c>
      <c r="B75" s="18" t="s">
        <v>585</v>
      </c>
      <c r="C75" s="18" t="s">
        <v>737</v>
      </c>
      <c r="D75" s="92"/>
      <c r="E75" s="92" t="s">
        <v>331</v>
      </c>
      <c r="F75" s="37"/>
      <c r="G75" s="92" t="s">
        <v>740</v>
      </c>
      <c r="J75" s="58">
        <f t="shared" si="1"/>
        <v>4</v>
      </c>
      <c r="K75" s="29" t="s">
        <v>742</v>
      </c>
      <c r="L75" s="30" t="s">
        <v>743</v>
      </c>
      <c r="M75" s="31" t="s">
        <v>2</v>
      </c>
      <c r="N75" s="32" t="s">
        <v>331</v>
      </c>
    </row>
    <row r="76" spans="1:14" ht="60" x14ac:dyDescent="0.2">
      <c r="A76" s="27" t="s">
        <v>47</v>
      </c>
      <c r="B76" s="18" t="s">
        <v>738</v>
      </c>
      <c r="C76" s="18" t="s">
        <v>739</v>
      </c>
      <c r="D76" s="92"/>
      <c r="E76" s="92" t="s">
        <v>331</v>
      </c>
      <c r="F76" s="37"/>
      <c r="G76" s="92" t="s">
        <v>741</v>
      </c>
      <c r="J76" s="58">
        <f t="shared" si="1"/>
        <v>4</v>
      </c>
      <c r="K76" s="29" t="s">
        <v>744</v>
      </c>
      <c r="L76" s="30" t="s">
        <v>745</v>
      </c>
      <c r="M76" s="31" t="s">
        <v>2</v>
      </c>
      <c r="N76" s="32" t="s">
        <v>331</v>
      </c>
    </row>
    <row r="78" spans="1:14" ht="18" x14ac:dyDescent="0.2">
      <c r="A78" s="200" t="s">
        <v>746</v>
      </c>
      <c r="B78" s="200"/>
      <c r="C78" s="200"/>
      <c r="D78" s="200"/>
      <c r="E78" s="200"/>
      <c r="F78" s="200"/>
      <c r="G78" s="200"/>
    </row>
    <row r="79" spans="1:14" ht="30" customHeight="1" x14ac:dyDescent="0.25">
      <c r="A79" s="197" t="s">
        <v>747</v>
      </c>
      <c r="B79" s="197"/>
      <c r="C79" s="197"/>
      <c r="D79" s="197"/>
      <c r="E79" s="197"/>
      <c r="F79" s="197"/>
      <c r="G79" s="197"/>
    </row>
    <row r="80" spans="1:14" ht="24" x14ac:dyDescent="0.2">
      <c r="A80" s="69"/>
      <c r="B80" s="68" t="s">
        <v>315</v>
      </c>
      <c r="C80" s="68" t="s">
        <v>316</v>
      </c>
      <c r="D80" s="67" t="s">
        <v>340</v>
      </c>
      <c r="E80" s="67" t="s">
        <v>341</v>
      </c>
      <c r="F80" s="67" t="s">
        <v>342</v>
      </c>
      <c r="G80" s="81" t="s">
        <v>317</v>
      </c>
    </row>
    <row r="81" spans="1:14" ht="96" x14ac:dyDescent="0.2">
      <c r="A81" s="17" t="s">
        <v>11</v>
      </c>
      <c r="B81" s="18" t="s">
        <v>748</v>
      </c>
      <c r="C81" s="18" t="s">
        <v>749</v>
      </c>
      <c r="D81" s="92"/>
      <c r="E81" s="92" t="s">
        <v>331</v>
      </c>
      <c r="F81" s="37"/>
      <c r="G81" s="90" t="s">
        <v>770</v>
      </c>
      <c r="J81" s="58">
        <f t="shared" si="1"/>
        <v>4</v>
      </c>
      <c r="K81" s="29" t="s">
        <v>762</v>
      </c>
      <c r="L81" s="30" t="s">
        <v>763</v>
      </c>
      <c r="M81" s="31" t="s">
        <v>764</v>
      </c>
      <c r="N81" s="32" t="s">
        <v>331</v>
      </c>
    </row>
    <row r="82" spans="1:14" ht="84" x14ac:dyDescent="0.2">
      <c r="A82" s="17" t="s">
        <v>12</v>
      </c>
      <c r="B82" s="18" t="s">
        <v>750</v>
      </c>
      <c r="C82" s="18" t="s">
        <v>751</v>
      </c>
      <c r="D82" s="92"/>
      <c r="E82" s="92" t="s">
        <v>331</v>
      </c>
      <c r="F82" s="37"/>
      <c r="G82" s="90"/>
      <c r="J82" s="58">
        <f t="shared" si="1"/>
        <v>4</v>
      </c>
      <c r="K82" s="29" t="s">
        <v>765</v>
      </c>
      <c r="L82" s="30" t="s">
        <v>766</v>
      </c>
      <c r="M82" s="31" t="s">
        <v>447</v>
      </c>
      <c r="N82" s="32" t="s">
        <v>331</v>
      </c>
    </row>
    <row r="83" spans="1:14" ht="60" x14ac:dyDescent="0.2">
      <c r="A83" s="17" t="s">
        <v>13</v>
      </c>
      <c r="B83" s="18" t="s">
        <v>752</v>
      </c>
      <c r="C83" s="18" t="s">
        <v>753</v>
      </c>
      <c r="D83" s="92"/>
      <c r="E83" s="92" t="s">
        <v>331</v>
      </c>
      <c r="F83" s="37"/>
      <c r="G83" s="90"/>
      <c r="J83" s="58">
        <f t="shared" si="1"/>
        <v>4</v>
      </c>
      <c r="K83" s="29" t="s">
        <v>332</v>
      </c>
      <c r="L83" s="30" t="s">
        <v>766</v>
      </c>
      <c r="M83" s="31" t="s">
        <v>447</v>
      </c>
      <c r="N83" s="32" t="s">
        <v>331</v>
      </c>
    </row>
    <row r="84" spans="1:14" ht="36" x14ac:dyDescent="0.2">
      <c r="A84" s="17" t="s">
        <v>14</v>
      </c>
      <c r="B84" s="18" t="s">
        <v>754</v>
      </c>
      <c r="C84" s="18" t="s">
        <v>755</v>
      </c>
      <c r="D84" s="92"/>
      <c r="E84" s="92" t="s">
        <v>331</v>
      </c>
      <c r="F84" s="37"/>
      <c r="G84" s="90"/>
      <c r="J84" s="58">
        <f t="shared" si="1"/>
        <v>4</v>
      </c>
      <c r="K84" s="29" t="s">
        <v>767</v>
      </c>
      <c r="L84" s="30" t="s">
        <v>768</v>
      </c>
      <c r="M84" s="31" t="s">
        <v>769</v>
      </c>
      <c r="N84" s="32" t="s">
        <v>331</v>
      </c>
    </row>
    <row r="85" spans="1:14" ht="108" x14ac:dyDescent="0.2">
      <c r="A85" s="17" t="s">
        <v>15</v>
      </c>
      <c r="B85" s="18" t="s">
        <v>756</v>
      </c>
      <c r="C85" s="18" t="s">
        <v>757</v>
      </c>
      <c r="D85" s="92"/>
      <c r="E85" s="92" t="s">
        <v>331</v>
      </c>
      <c r="F85" s="37"/>
      <c r="G85" s="90"/>
      <c r="J85" s="58">
        <f t="shared" si="1"/>
        <v>4</v>
      </c>
      <c r="K85" s="29" t="s">
        <v>332</v>
      </c>
      <c r="L85" s="30" t="s">
        <v>766</v>
      </c>
      <c r="M85" s="31" t="s">
        <v>447</v>
      </c>
      <c r="N85" s="32" t="s">
        <v>331</v>
      </c>
    </row>
    <row r="86" spans="1:14" ht="60" x14ac:dyDescent="0.2">
      <c r="A86" s="17" t="s">
        <v>16</v>
      </c>
      <c r="B86" s="18" t="s">
        <v>758</v>
      </c>
      <c r="C86" s="18" t="s">
        <v>759</v>
      </c>
      <c r="D86" s="92"/>
      <c r="E86" s="92" t="s">
        <v>331</v>
      </c>
      <c r="F86" s="37"/>
      <c r="G86" s="90"/>
      <c r="J86" s="58">
        <f t="shared" si="1"/>
        <v>4</v>
      </c>
      <c r="K86" s="29" t="s">
        <v>332</v>
      </c>
      <c r="L86" s="30" t="s">
        <v>677</v>
      </c>
      <c r="M86" s="31" t="s">
        <v>447</v>
      </c>
      <c r="N86" s="32" t="s">
        <v>331</v>
      </c>
    </row>
    <row r="87" spans="1:14" ht="48" x14ac:dyDescent="0.2">
      <c r="A87" s="17" t="s">
        <v>74</v>
      </c>
      <c r="B87" s="18" t="s">
        <v>760</v>
      </c>
      <c r="C87" s="18" t="s">
        <v>761</v>
      </c>
      <c r="D87" s="92"/>
      <c r="E87" s="92" t="s">
        <v>331</v>
      </c>
      <c r="F87" s="37"/>
      <c r="G87" s="90"/>
      <c r="J87" s="58">
        <f t="shared" si="1"/>
        <v>4</v>
      </c>
      <c r="K87" s="29" t="s">
        <v>332</v>
      </c>
      <c r="L87" s="30" t="s">
        <v>677</v>
      </c>
      <c r="M87" s="31" t="s">
        <v>447</v>
      </c>
      <c r="N87" s="32" t="s">
        <v>331</v>
      </c>
    </row>
    <row r="88" spans="1:14" ht="30" customHeight="1" x14ac:dyDescent="0.25">
      <c r="A88" s="197" t="s">
        <v>781</v>
      </c>
      <c r="B88" s="197"/>
      <c r="C88" s="197"/>
      <c r="D88" s="197"/>
      <c r="E88" s="197"/>
      <c r="F88" s="197"/>
      <c r="G88" s="197"/>
    </row>
    <row r="89" spans="1:14" ht="24" x14ac:dyDescent="0.2">
      <c r="A89" s="69"/>
      <c r="B89" s="68" t="s">
        <v>315</v>
      </c>
      <c r="C89" s="68" t="s">
        <v>316</v>
      </c>
      <c r="D89" s="67" t="s">
        <v>340</v>
      </c>
      <c r="E89" s="67" t="s">
        <v>341</v>
      </c>
      <c r="F89" s="67" t="s">
        <v>342</v>
      </c>
      <c r="G89" s="81" t="s">
        <v>317</v>
      </c>
    </row>
    <row r="90" spans="1:14" ht="96" x14ac:dyDescent="0.2">
      <c r="A90" s="17" t="s">
        <v>17</v>
      </c>
      <c r="B90" s="18" t="s">
        <v>748</v>
      </c>
      <c r="C90" s="18" t="s">
        <v>749</v>
      </c>
      <c r="D90" s="92"/>
      <c r="E90" s="92" t="s">
        <v>331</v>
      </c>
      <c r="F90" s="37"/>
      <c r="G90" s="90" t="s">
        <v>770</v>
      </c>
      <c r="J90" s="58">
        <f t="shared" ref="J90:J96" si="2">_xlfn.SWITCH(E90,K90,1,L90,2,M90,3,N90,4)</f>
        <v>4</v>
      </c>
      <c r="K90" s="29" t="s">
        <v>762</v>
      </c>
      <c r="L90" s="30" t="s">
        <v>763</v>
      </c>
      <c r="M90" s="31" t="s">
        <v>764</v>
      </c>
      <c r="N90" s="32" t="s">
        <v>331</v>
      </c>
    </row>
    <row r="91" spans="1:14" ht="84" x14ac:dyDescent="0.2">
      <c r="A91" s="17" t="s">
        <v>18</v>
      </c>
      <c r="B91" s="18" t="s">
        <v>750</v>
      </c>
      <c r="C91" s="18" t="s">
        <v>751</v>
      </c>
      <c r="D91" s="92"/>
      <c r="E91" s="92" t="s">
        <v>331</v>
      </c>
      <c r="F91" s="37"/>
      <c r="G91" s="90"/>
      <c r="J91" s="58">
        <f t="shared" si="2"/>
        <v>4</v>
      </c>
      <c r="K91" s="29" t="s">
        <v>765</v>
      </c>
      <c r="L91" s="30" t="s">
        <v>766</v>
      </c>
      <c r="M91" s="31" t="s">
        <v>447</v>
      </c>
      <c r="N91" s="32" t="s">
        <v>331</v>
      </c>
    </row>
    <row r="92" spans="1:14" ht="60" x14ac:dyDescent="0.2">
      <c r="A92" s="17" t="s">
        <v>19</v>
      </c>
      <c r="B92" s="18" t="s">
        <v>752</v>
      </c>
      <c r="C92" s="18" t="s">
        <v>753</v>
      </c>
      <c r="D92" s="92"/>
      <c r="E92" s="92" t="s">
        <v>331</v>
      </c>
      <c r="F92" s="37"/>
      <c r="G92" s="90"/>
      <c r="J92" s="58">
        <f t="shared" si="2"/>
        <v>4</v>
      </c>
      <c r="K92" s="29" t="s">
        <v>332</v>
      </c>
      <c r="L92" s="30" t="s">
        <v>766</v>
      </c>
      <c r="M92" s="31" t="s">
        <v>447</v>
      </c>
      <c r="N92" s="32" t="s">
        <v>331</v>
      </c>
    </row>
    <row r="93" spans="1:14" ht="36" x14ac:dyDescent="0.2">
      <c r="A93" s="17" t="s">
        <v>20</v>
      </c>
      <c r="B93" s="18" t="s">
        <v>754</v>
      </c>
      <c r="C93" s="18" t="s">
        <v>755</v>
      </c>
      <c r="D93" s="92"/>
      <c r="E93" s="92" t="s">
        <v>331</v>
      </c>
      <c r="F93" s="37"/>
      <c r="G93" s="90"/>
      <c r="J93" s="58">
        <f t="shared" si="2"/>
        <v>4</v>
      </c>
      <c r="K93" s="29" t="s">
        <v>767</v>
      </c>
      <c r="L93" s="30" t="s">
        <v>768</v>
      </c>
      <c r="M93" s="31" t="s">
        <v>769</v>
      </c>
      <c r="N93" s="32" t="s">
        <v>331</v>
      </c>
    </row>
    <row r="94" spans="1:14" ht="108" x14ac:dyDescent="0.2">
      <c r="A94" s="17" t="s">
        <v>21</v>
      </c>
      <c r="B94" s="18" t="s">
        <v>756</v>
      </c>
      <c r="C94" s="18" t="s">
        <v>757</v>
      </c>
      <c r="D94" s="92"/>
      <c r="E94" s="92" t="s">
        <v>331</v>
      </c>
      <c r="F94" s="37"/>
      <c r="G94" s="90"/>
      <c r="J94" s="58">
        <f t="shared" si="2"/>
        <v>4</v>
      </c>
      <c r="K94" s="29" t="s">
        <v>332</v>
      </c>
      <c r="L94" s="30" t="s">
        <v>766</v>
      </c>
      <c r="M94" s="31" t="s">
        <v>447</v>
      </c>
      <c r="N94" s="32" t="s">
        <v>331</v>
      </c>
    </row>
    <row r="95" spans="1:14" ht="60" x14ac:dyDescent="0.2">
      <c r="A95" s="17" t="s">
        <v>22</v>
      </c>
      <c r="B95" s="18" t="s">
        <v>758</v>
      </c>
      <c r="C95" s="18" t="s">
        <v>759</v>
      </c>
      <c r="D95" s="92"/>
      <c r="E95" s="92" t="s">
        <v>331</v>
      </c>
      <c r="F95" s="37"/>
      <c r="G95" s="90"/>
      <c r="J95" s="58">
        <f t="shared" si="2"/>
        <v>4</v>
      </c>
      <c r="K95" s="29" t="s">
        <v>332</v>
      </c>
      <c r="L95" s="30" t="s">
        <v>677</v>
      </c>
      <c r="M95" s="31" t="s">
        <v>447</v>
      </c>
      <c r="N95" s="32" t="s">
        <v>331</v>
      </c>
    </row>
    <row r="96" spans="1:14" ht="48" x14ac:dyDescent="0.2">
      <c r="A96" s="17" t="s">
        <v>23</v>
      </c>
      <c r="B96" s="18" t="s">
        <v>760</v>
      </c>
      <c r="C96" s="18" t="s">
        <v>761</v>
      </c>
      <c r="D96" s="92"/>
      <c r="E96" s="92" t="s">
        <v>331</v>
      </c>
      <c r="F96" s="37"/>
      <c r="G96" s="90"/>
      <c r="J96" s="58">
        <f t="shared" si="2"/>
        <v>4</v>
      </c>
      <c r="K96" s="29" t="s">
        <v>332</v>
      </c>
      <c r="L96" s="30" t="s">
        <v>677</v>
      </c>
      <c r="M96" s="31" t="s">
        <v>447</v>
      </c>
      <c r="N96" s="32" t="s">
        <v>331</v>
      </c>
    </row>
    <row r="97" spans="1:14" ht="30" customHeight="1" x14ac:dyDescent="0.25">
      <c r="A97" s="197" t="s">
        <v>782</v>
      </c>
      <c r="B97" s="197"/>
      <c r="C97" s="197"/>
      <c r="D97" s="197"/>
      <c r="E97" s="197"/>
      <c r="F97" s="197"/>
      <c r="G97" s="197"/>
    </row>
    <row r="98" spans="1:14" ht="24" x14ac:dyDescent="0.2">
      <c r="A98" s="69"/>
      <c r="B98" s="68" t="s">
        <v>315</v>
      </c>
      <c r="C98" s="68" t="s">
        <v>316</v>
      </c>
      <c r="D98" s="67" t="s">
        <v>340</v>
      </c>
      <c r="E98" s="67" t="s">
        <v>341</v>
      </c>
      <c r="F98" s="67" t="s">
        <v>342</v>
      </c>
      <c r="G98" s="81" t="s">
        <v>317</v>
      </c>
    </row>
    <row r="99" spans="1:14" ht="96" x14ac:dyDescent="0.2">
      <c r="A99" s="17" t="s">
        <v>66</v>
      </c>
      <c r="B99" s="18" t="s">
        <v>748</v>
      </c>
      <c r="C99" s="18" t="s">
        <v>749</v>
      </c>
      <c r="D99" s="92"/>
      <c r="E99" s="92" t="s">
        <v>331</v>
      </c>
      <c r="F99" s="37"/>
      <c r="G99" s="90" t="s">
        <v>770</v>
      </c>
      <c r="J99" s="58">
        <f t="shared" ref="J99:J105" si="3">_xlfn.SWITCH(E99,K99,1,L99,2,M99,3,N99,4)</f>
        <v>4</v>
      </c>
      <c r="K99" s="29" t="s">
        <v>762</v>
      </c>
      <c r="L99" s="30" t="s">
        <v>763</v>
      </c>
      <c r="M99" s="31" t="s">
        <v>764</v>
      </c>
      <c r="N99" s="32" t="s">
        <v>331</v>
      </c>
    </row>
    <row r="100" spans="1:14" ht="84" x14ac:dyDescent="0.2">
      <c r="A100" s="17" t="s">
        <v>67</v>
      </c>
      <c r="B100" s="18" t="s">
        <v>750</v>
      </c>
      <c r="C100" s="18" t="s">
        <v>751</v>
      </c>
      <c r="D100" s="92"/>
      <c r="E100" s="92" t="s">
        <v>331</v>
      </c>
      <c r="F100" s="37"/>
      <c r="G100" s="90"/>
      <c r="J100" s="58">
        <f t="shared" si="3"/>
        <v>4</v>
      </c>
      <c r="K100" s="29" t="s">
        <v>765</v>
      </c>
      <c r="L100" s="30" t="s">
        <v>766</v>
      </c>
      <c r="M100" s="31" t="s">
        <v>447</v>
      </c>
      <c r="N100" s="32" t="s">
        <v>331</v>
      </c>
    </row>
    <row r="101" spans="1:14" ht="60" x14ac:dyDescent="0.2">
      <c r="A101" s="17" t="s">
        <v>783</v>
      </c>
      <c r="B101" s="18" t="s">
        <v>752</v>
      </c>
      <c r="C101" s="18" t="s">
        <v>753</v>
      </c>
      <c r="D101" s="92"/>
      <c r="E101" s="92" t="s">
        <v>331</v>
      </c>
      <c r="F101" s="37"/>
      <c r="G101" s="90"/>
      <c r="J101" s="58">
        <f t="shared" si="3"/>
        <v>4</v>
      </c>
      <c r="K101" s="29" t="s">
        <v>332</v>
      </c>
      <c r="L101" s="30" t="s">
        <v>766</v>
      </c>
      <c r="M101" s="31" t="s">
        <v>447</v>
      </c>
      <c r="N101" s="32" t="s">
        <v>331</v>
      </c>
    </row>
    <row r="102" spans="1:14" ht="36" x14ac:dyDescent="0.2">
      <c r="A102" s="17" t="s">
        <v>784</v>
      </c>
      <c r="B102" s="18" t="s">
        <v>754</v>
      </c>
      <c r="C102" s="18" t="s">
        <v>755</v>
      </c>
      <c r="D102" s="92"/>
      <c r="E102" s="92" t="s">
        <v>331</v>
      </c>
      <c r="F102" s="37"/>
      <c r="G102" s="90"/>
      <c r="J102" s="58">
        <f t="shared" si="3"/>
        <v>4</v>
      </c>
      <c r="K102" s="29" t="s">
        <v>767</v>
      </c>
      <c r="L102" s="30" t="s">
        <v>768</v>
      </c>
      <c r="M102" s="31" t="s">
        <v>769</v>
      </c>
      <c r="N102" s="32" t="s">
        <v>331</v>
      </c>
    </row>
    <row r="103" spans="1:14" ht="108" x14ac:dyDescent="0.2">
      <c r="A103" s="17" t="s">
        <v>785</v>
      </c>
      <c r="B103" s="18" t="s">
        <v>756</v>
      </c>
      <c r="C103" s="18" t="s">
        <v>757</v>
      </c>
      <c r="D103" s="92"/>
      <c r="E103" s="92" t="s">
        <v>331</v>
      </c>
      <c r="F103" s="37"/>
      <c r="G103" s="90"/>
      <c r="J103" s="58">
        <f t="shared" si="3"/>
        <v>4</v>
      </c>
      <c r="K103" s="29" t="s">
        <v>332</v>
      </c>
      <c r="L103" s="30" t="s">
        <v>766</v>
      </c>
      <c r="M103" s="31" t="s">
        <v>447</v>
      </c>
      <c r="N103" s="32" t="s">
        <v>331</v>
      </c>
    </row>
    <row r="104" spans="1:14" ht="60" x14ac:dyDescent="0.2">
      <c r="A104" s="17" t="s">
        <v>786</v>
      </c>
      <c r="B104" s="18" t="s">
        <v>758</v>
      </c>
      <c r="C104" s="18" t="s">
        <v>759</v>
      </c>
      <c r="D104" s="92"/>
      <c r="E104" s="92" t="s">
        <v>331</v>
      </c>
      <c r="F104" s="37"/>
      <c r="G104" s="90"/>
      <c r="J104" s="58">
        <f t="shared" si="3"/>
        <v>4</v>
      </c>
      <c r="K104" s="29" t="s">
        <v>332</v>
      </c>
      <c r="L104" s="30" t="s">
        <v>677</v>
      </c>
      <c r="M104" s="31" t="s">
        <v>447</v>
      </c>
      <c r="N104" s="32" t="s">
        <v>331</v>
      </c>
    </row>
    <row r="105" spans="1:14" ht="48" x14ac:dyDescent="0.2">
      <c r="A105" s="17" t="s">
        <v>787</v>
      </c>
      <c r="B105" s="18" t="s">
        <v>760</v>
      </c>
      <c r="C105" s="18" t="s">
        <v>761</v>
      </c>
      <c r="D105" s="92"/>
      <c r="E105" s="92" t="s">
        <v>331</v>
      </c>
      <c r="F105" s="37"/>
      <c r="G105" s="90"/>
      <c r="J105" s="58">
        <f t="shared" si="3"/>
        <v>4</v>
      </c>
      <c r="K105" s="29" t="s">
        <v>332</v>
      </c>
      <c r="L105" s="30" t="s">
        <v>677</v>
      </c>
      <c r="M105" s="31" t="s">
        <v>447</v>
      </c>
      <c r="N105" s="32" t="s">
        <v>331</v>
      </c>
    </row>
  </sheetData>
  <sheetProtection algorithmName="SHA-512" hashValue="fAdUA5tvvWrYun0h3nAFNuaxnlvnoGAtqFs9QPKD1qWZBMwdqq1mIuecN5Vn/XCTrZLmZOiqhnepFDQyzFXuig==" saltValue="GRhYBOfQQLxg8Qd7P4YAjA==" spinCount="100000" sheet="1" objects="1" scenarios="1"/>
  <mergeCells count="39">
    <mergeCell ref="F66:F71"/>
    <mergeCell ref="A73:G73"/>
    <mergeCell ref="A78:G78"/>
    <mergeCell ref="A79:G79"/>
    <mergeCell ref="A59:G59"/>
    <mergeCell ref="G61:G63"/>
    <mergeCell ref="A64:G64"/>
    <mergeCell ref="G66:G72"/>
    <mergeCell ref="A66:A71"/>
    <mergeCell ref="B66:B71"/>
    <mergeCell ref="D66:D71"/>
    <mergeCell ref="E66:E71"/>
    <mergeCell ref="A37:G37"/>
    <mergeCell ref="G39:G42"/>
    <mergeCell ref="A43:G43"/>
    <mergeCell ref="A49:G49"/>
    <mergeCell ref="A57:G57"/>
    <mergeCell ref="G51:G56"/>
    <mergeCell ref="A26:G26"/>
    <mergeCell ref="G28:G29"/>
    <mergeCell ref="A30:G30"/>
    <mergeCell ref="A31:G31"/>
    <mergeCell ref="A32:G32"/>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s>
  <conditionalFormatting sqref="F6:F9 F12:F15 F20:F21 F24:F25 F28:F29 F34:F36 F39:F42 F45:F48 F51:F56 F61:F63 F66:F70 F72 F75:F76 F81:F87">
    <cfRule type="expression" dxfId="80" priority="7">
      <formula>$J6=3</formula>
    </cfRule>
    <cfRule type="expression" dxfId="79" priority="8">
      <formula>$J6=2</formula>
    </cfRule>
    <cfRule type="expression" dxfId="78" priority="9">
      <formula>$J6=1</formula>
    </cfRule>
  </conditionalFormatting>
  <conditionalFormatting sqref="F90:F96">
    <cfRule type="expression" dxfId="77" priority="4">
      <formula>$J90=3</formula>
    </cfRule>
    <cfRule type="expression" dxfId="76" priority="5">
      <formula>$J90=2</formula>
    </cfRule>
    <cfRule type="expression" dxfId="75" priority="6">
      <formula>$J90=1</formula>
    </cfRule>
  </conditionalFormatting>
  <conditionalFormatting sqref="F99:F105">
    <cfRule type="expression" dxfId="74" priority="1">
      <formula>$J99=3</formula>
    </cfRule>
    <cfRule type="expression" dxfId="73" priority="2">
      <formula>$J99=2</formula>
    </cfRule>
    <cfRule type="expression" dxfId="72" priority="3">
      <formula>$J99=1</formula>
    </cfRule>
  </conditionalFormatting>
  <dataValidations count="45">
    <dataValidation type="list" allowBlank="1" showInputMessage="1" showErrorMessage="1" sqref="E87 E96 E105" xr:uid="{F1461C64-296D-40D3-9FB1-EC69EFBE11FD}">
      <formula1>$K$87:$N$87</formula1>
    </dataValidation>
    <dataValidation type="list" allowBlank="1" showInputMessage="1" showErrorMessage="1" sqref="E86 E95 E104" xr:uid="{13695724-9A85-4BD7-B4E3-A8DE8F712B25}">
      <formula1>$K$86:$N$86</formula1>
    </dataValidation>
    <dataValidation type="list" allowBlank="1" showInputMessage="1" showErrorMessage="1" sqref="E85 E94 E103" xr:uid="{23092F10-734A-4E97-9EE3-7D0047A44BC3}">
      <formula1>$K$85:$N$85</formula1>
    </dataValidation>
    <dataValidation type="list" allowBlank="1" showInputMessage="1" showErrorMessage="1" sqref="E84 E93 E102" xr:uid="{EF6CA63F-E19D-4F43-A9A6-1D9807CFE316}">
      <formula1>$K$84:$N$84</formula1>
    </dataValidation>
    <dataValidation type="list" allowBlank="1" showInputMessage="1" showErrorMessage="1" sqref="E83 E92 E101" xr:uid="{ABCC2BBD-49A5-4E79-B9D7-3BA7B16C050B}">
      <formula1>$K$83:$N$83</formula1>
    </dataValidation>
    <dataValidation type="list" allowBlank="1" showInputMessage="1" showErrorMessage="1" sqref="E82 E91 E100" xr:uid="{266F86AA-E5B9-4C6A-BC20-E1BDDD3C5859}">
      <formula1>$K$82:$N$82</formula1>
    </dataValidation>
    <dataValidation type="list" allowBlank="1" showInputMessage="1" showErrorMessage="1" sqref="E81 E90 E99" xr:uid="{A4FBC7E4-6826-4D0A-A00F-08B83691A73B}">
      <formula1>$K$81:$N$81</formula1>
    </dataValidation>
    <dataValidation type="list" allowBlank="1" showInputMessage="1" showErrorMessage="1" sqref="E76" xr:uid="{7398D308-EACF-4D1C-921D-D905614D6C9F}">
      <formula1>$K$76:$N$76</formula1>
    </dataValidation>
    <dataValidation type="list" allowBlank="1" showInputMessage="1" showErrorMessage="1" sqref="E75" xr:uid="{8097F91A-17B3-4296-A835-65F5868A44BC}">
      <formula1>$K$75:$N$75</formula1>
    </dataValidation>
    <dataValidation type="list" allowBlank="1" showInputMessage="1" showErrorMessage="1" sqref="E72" xr:uid="{380D0CC1-F9C0-47E2-8626-73DA10120E8A}">
      <formula1>$K$72:$N$72</formula1>
    </dataValidation>
    <dataValidation type="list" allowBlank="1" showInputMessage="1" showErrorMessage="1" sqref="E66:E70" xr:uid="{3A9768C9-5E47-4E3C-A8E5-0ADD07C5A93F}">
      <formula1>$K$66:$N$66</formula1>
    </dataValidation>
    <dataValidation type="list" allowBlank="1" showInputMessage="1" showErrorMessage="1" sqref="E63" xr:uid="{F85731EB-BEF5-4348-887F-D9A260B35356}">
      <formula1>$K$63:$N$63</formula1>
    </dataValidation>
    <dataValidation type="list" allowBlank="1" showInputMessage="1" showErrorMessage="1" sqref="E62" xr:uid="{7634D123-7FDD-44CB-BD87-98D2FF4723C6}">
      <formula1>$K$62:$N$62</formula1>
    </dataValidation>
    <dataValidation type="list" allowBlank="1" showInputMessage="1" showErrorMessage="1" sqref="E61" xr:uid="{FE98D6E3-333F-4BDA-AC4A-B7F95D9A7B55}">
      <formula1>$K$61:$N$61</formula1>
    </dataValidation>
    <dataValidation type="list" allowBlank="1" showInputMessage="1" showErrorMessage="1" sqref="E56" xr:uid="{85BCBCF4-44B2-4CF5-82A2-9B2528CFFE85}">
      <formula1>$K$56:$N$56</formula1>
    </dataValidation>
    <dataValidation type="list" allowBlank="1" showInputMessage="1" showErrorMessage="1" sqref="E55" xr:uid="{B25BEA33-D6A7-4568-94D5-5E474BF49B50}">
      <formula1>$K$55:$N$55</formula1>
    </dataValidation>
    <dataValidation type="list" allowBlank="1" showInputMessage="1" showErrorMessage="1" sqref="E54" xr:uid="{DAE2749A-49FB-4BAD-87B6-7C570D031C18}">
      <formula1>$K$54:$N$54</formula1>
    </dataValidation>
    <dataValidation type="list" allowBlank="1" showInputMessage="1" showErrorMessage="1" sqref="E53" xr:uid="{2F3E6237-C0D8-4172-AD8D-F1F5820E802A}">
      <formula1>$K$53:$N$53</formula1>
    </dataValidation>
    <dataValidation type="list" allowBlank="1" showInputMessage="1" showErrorMessage="1" sqref="E52" xr:uid="{63A4D5BD-E9ED-41E9-BB95-3F2008BE8CA2}">
      <formula1>$K$52:$N$52</formula1>
    </dataValidation>
    <dataValidation type="list" allowBlank="1" showInputMessage="1" showErrorMessage="1" sqref="E51" xr:uid="{2B6F5F28-B9FD-4B33-8F74-BD1DBEEBC742}">
      <formula1>$K$51:$N$51</formula1>
    </dataValidation>
    <dataValidation type="list" allowBlank="1" showInputMessage="1" showErrorMessage="1" sqref="E48" xr:uid="{F08F4161-562B-4EE6-91DB-D813042AEBB1}">
      <formula1>$K$48:$N$48</formula1>
    </dataValidation>
    <dataValidation type="list" allowBlank="1" showInputMessage="1" showErrorMessage="1" sqref="E47" xr:uid="{8CF96E4A-ABCB-4135-B036-88E379676231}">
      <formula1>$K$47:$N$47</formula1>
    </dataValidation>
    <dataValidation type="list" allowBlank="1" showInputMessage="1" showErrorMessage="1" sqref="E46" xr:uid="{4CC74A0B-B9F0-458A-B62C-45A49C80E66B}">
      <formula1>$K$46:$N$46</formula1>
    </dataValidation>
    <dataValidation type="list" allowBlank="1" showInputMessage="1" showErrorMessage="1" sqref="E45" xr:uid="{F7C825E4-E087-4C67-99A5-17648FCF1431}">
      <formula1>$K$45:$N$45</formula1>
    </dataValidation>
    <dataValidation type="list" allowBlank="1" showInputMessage="1" showErrorMessage="1" sqref="E42" xr:uid="{DE57038E-5367-42C5-A1AF-574EA1D57926}">
      <formula1>$K$42:$N$42</formula1>
    </dataValidation>
    <dataValidation type="list" allowBlank="1" showInputMessage="1" showErrorMessage="1" sqref="E41" xr:uid="{DE9B14E8-2505-45CE-8FDB-DC4E57196889}">
      <formula1>$K$41:$N$41</formula1>
    </dataValidation>
    <dataValidation type="list" allowBlank="1" showInputMessage="1" showErrorMessage="1" sqref="E40" xr:uid="{192B6CB8-5FEA-45D1-9E52-1957604FBA5C}">
      <formula1>$K$40:$N$40</formula1>
    </dataValidation>
    <dataValidation type="list" allowBlank="1" showInputMessage="1" showErrorMessage="1" sqref="E39" xr:uid="{339A3DBF-55DB-49BC-9CBF-F87F43986358}">
      <formula1>$K$39:$N$39</formula1>
    </dataValidation>
    <dataValidation type="list" allowBlank="1" showInputMessage="1" showErrorMessage="1" sqref="E36" xr:uid="{9107AA31-298F-4ED9-A9FD-42EB60B8EC99}">
      <formula1>$K$36:$N$36</formula1>
    </dataValidation>
    <dataValidation type="list" allowBlank="1" showInputMessage="1" showErrorMessage="1" sqref="E35" xr:uid="{DD7F9AEC-7DF2-463A-B046-3CEA6A9163A1}">
      <formula1>$K$35:$N$35</formula1>
    </dataValidation>
    <dataValidation type="list" allowBlank="1" showInputMessage="1" showErrorMessage="1" sqref="E34" xr:uid="{B44B8DCB-EEC7-414E-9AC4-2D500AD0E602}">
      <formula1>$K$34:$N$34</formula1>
    </dataValidation>
    <dataValidation type="list" allowBlank="1" showInputMessage="1" showErrorMessage="1" sqref="E29" xr:uid="{BD82986B-21AC-4AF1-AB4F-B493412C277C}">
      <formula1>$K$29:$N$29</formula1>
    </dataValidation>
    <dataValidation type="list" allowBlank="1" showInputMessage="1" showErrorMessage="1" sqref="E28" xr:uid="{42A408A0-EAF1-40CE-BF72-8EA4B0556893}">
      <formula1>$K$28:$N$28</formula1>
    </dataValidation>
    <dataValidation type="list" allowBlank="1" showInputMessage="1" showErrorMessage="1" sqref="E25" xr:uid="{8AA4814D-C722-4D59-84C7-645AE8B4AD23}">
      <formula1>$K$25:$N$25</formula1>
    </dataValidation>
    <dataValidation type="list" allowBlank="1" showInputMessage="1" showErrorMessage="1" sqref="E24" xr:uid="{7CDB8003-D9A1-42AD-AF5D-2C13A763241D}">
      <formula1>$K$24:$N$24</formula1>
    </dataValidation>
    <dataValidation type="list" allowBlank="1" showInputMessage="1" showErrorMessage="1" sqref="E21" xr:uid="{4EFFEC15-1D58-4B95-AE0E-CB8407C5257F}">
      <formula1>$K$21:$N$21</formula1>
    </dataValidation>
    <dataValidation type="list" allowBlank="1" showInputMessage="1" showErrorMessage="1" sqref="E20" xr:uid="{C1891EFB-269B-4CFD-8074-4F3C40895E14}">
      <formula1>$K$20:$N$20</formula1>
    </dataValidation>
    <dataValidation type="list" allowBlank="1" showInputMessage="1" showErrorMessage="1" sqref="E15" xr:uid="{7053B228-0871-483F-BA8C-5E3C05744964}">
      <formula1>$K$15:$N$15</formula1>
    </dataValidation>
    <dataValidation type="list" allowBlank="1" showInputMessage="1" showErrorMessage="1" sqref="E14" xr:uid="{09FC4FB5-7BB6-4997-A0CF-C927E3C78C54}">
      <formula1>$K$14:$N$14</formula1>
    </dataValidation>
    <dataValidation type="list" allowBlank="1" showInputMessage="1" showErrorMessage="1" sqref="E13" xr:uid="{95E5ECB9-F495-44DE-A49B-CEF6EE638676}">
      <formula1>$K$13:$N$13</formula1>
    </dataValidation>
    <dataValidation type="list" allowBlank="1" showInputMessage="1" showErrorMessage="1" sqref="E12" xr:uid="{48149E63-2CD0-4E9A-9A7E-22BB4AE10025}">
      <formula1>$K$12:$N$12</formula1>
    </dataValidation>
    <dataValidation type="list" allowBlank="1" showInputMessage="1" showErrorMessage="1" sqref="E9" xr:uid="{2C2FBD9F-9D26-4986-AA28-84C4F0EE7B09}">
      <formula1>$K$9:$N$9</formula1>
    </dataValidation>
    <dataValidation type="list" allowBlank="1" showInputMessage="1" showErrorMessage="1" sqref="E8" xr:uid="{3B7AF354-F47C-4FE8-8109-9642286C8681}">
      <formula1>$K$8:$N$8</formula1>
    </dataValidation>
    <dataValidation type="list" allowBlank="1" showInputMessage="1" showErrorMessage="1" sqref="E7" xr:uid="{C3894586-A551-45C8-A99B-E959B7C630AE}">
      <formula1>$K$7:$N$7</formula1>
    </dataValidation>
    <dataValidation type="list" allowBlank="1" showInputMessage="1" showErrorMessage="1" sqref="E6" xr:uid="{741C9DD7-E87F-4314-992B-D1CEA90F616C}">
      <formula1>$K$6:$N$6</formula1>
    </dataValidation>
  </dataValidations>
  <hyperlinks>
    <hyperlink ref="C67" r:id="rId1" display="https://unstats.un.org/sdgs/indicators/Global Indicator Framework after 2023 refinement_Eng.pdf" xr:uid="{05AC9EB2-A49C-4B45-8CF5-BFAF95D6EA29}"/>
    <hyperlink ref="C68" r:id="rId2" display="https://www.who.int/data/gho/data/indicators" xr:uid="{2A78A50D-32E5-41E4-BA27-D4BA1872A3C8}"/>
    <hyperlink ref="C69" r:id="rId3" display="https://uis.unesco.org/sites/default/files/documents/education-indicators-technical-guidelines-en_0.pdf" xr:uid="{3B8BED07-8659-4089-858D-46BB03BAE9D5}"/>
    <hyperlink ref="C70" r:id="rId4" display="https://ilostat.ilo.org/resources/concepts-and-definitions/description-labour-force-statistics/" xr:uid="{F62F65FD-084E-4ECF-8E3A-3962DDA46CFB}"/>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2BB5-FF85-4196-A85D-688C81A283B1}">
  <sheetPr codeName="Sheet7">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58"/>
    <col min="2" max="2" width="35.5703125" style="58" customWidth="1"/>
    <col min="3" max="3" width="59" style="58" customWidth="1"/>
    <col min="4" max="4" width="29.7109375" style="58" customWidth="1"/>
    <col min="5" max="5" width="18" style="58" customWidth="1"/>
    <col min="6" max="6" width="11.5703125" style="58" customWidth="1"/>
    <col min="7" max="7" width="18" style="58" customWidth="1"/>
    <col min="8" max="9" width="9.28515625" style="58"/>
    <col min="10" max="10" width="9.28515625" style="58" hidden="1" customWidth="1"/>
    <col min="11" max="14" width="15.42578125" style="64" hidden="1" customWidth="1"/>
    <col min="15" max="16384" width="9.28515625" style="58"/>
  </cols>
  <sheetData>
    <row r="1" spans="1:14" ht="36" customHeight="1" x14ac:dyDescent="0.2">
      <c r="A1" s="208" t="s">
        <v>772</v>
      </c>
      <c r="B1" s="208"/>
      <c r="C1" s="208"/>
      <c r="D1" s="208"/>
      <c r="E1" s="208"/>
      <c r="F1" s="208"/>
      <c r="G1" s="208"/>
    </row>
    <row r="2" spans="1:14" ht="31.5" customHeight="1" x14ac:dyDescent="0.2">
      <c r="A2" s="200" t="s">
        <v>603</v>
      </c>
      <c r="B2" s="200"/>
      <c r="C2" s="200"/>
      <c r="D2" s="200"/>
      <c r="E2" s="200"/>
      <c r="F2" s="200"/>
      <c r="G2" s="200"/>
    </row>
    <row r="3" spans="1:14" ht="15.75" x14ac:dyDescent="0.2">
      <c r="A3" s="204" t="s">
        <v>604</v>
      </c>
      <c r="B3" s="205"/>
      <c r="C3" s="205"/>
      <c r="D3" s="205"/>
      <c r="E3" s="205"/>
      <c r="F3" s="205"/>
      <c r="G3" s="206"/>
      <c r="J3" s="58" t="s">
        <v>75</v>
      </c>
      <c r="K3" s="59" t="s">
        <v>63</v>
      </c>
      <c r="L3" s="59" t="s">
        <v>64</v>
      </c>
      <c r="M3" s="62">
        <v>10.625</v>
      </c>
      <c r="N3" s="59" t="s">
        <v>65</v>
      </c>
    </row>
    <row r="4" spans="1:14" ht="30" customHeight="1" x14ac:dyDescent="0.25">
      <c r="A4" s="201" t="s">
        <v>605</v>
      </c>
      <c r="B4" s="201"/>
      <c r="C4" s="201"/>
      <c r="D4" s="201"/>
      <c r="E4" s="201"/>
      <c r="F4" s="201"/>
      <c r="G4" s="201"/>
    </row>
    <row r="5" spans="1:14" ht="24" x14ac:dyDescent="0.2">
      <c r="A5" s="66"/>
      <c r="B5" s="68" t="s">
        <v>315</v>
      </c>
      <c r="C5" s="68" t="s">
        <v>316</v>
      </c>
      <c r="D5" s="67" t="s">
        <v>340</v>
      </c>
      <c r="E5" s="67" t="s">
        <v>341</v>
      </c>
      <c r="F5" s="67" t="s">
        <v>342</v>
      </c>
      <c r="G5" s="81" t="s">
        <v>317</v>
      </c>
    </row>
    <row r="6" spans="1:14" ht="108" customHeight="1" x14ac:dyDescent="0.2">
      <c r="A6" s="17" t="s">
        <v>1</v>
      </c>
      <c r="B6" s="18" t="s">
        <v>606</v>
      </c>
      <c r="C6" s="18" t="s">
        <v>607</v>
      </c>
      <c r="D6" s="92"/>
      <c r="E6" s="92" t="s">
        <v>331</v>
      </c>
      <c r="F6" s="37"/>
      <c r="G6" s="209" t="s">
        <v>614</v>
      </c>
      <c r="J6" s="58">
        <f>_xlfn.SWITCH(E6,K6,1,L6,2,M6,3,N6,4)</f>
        <v>4</v>
      </c>
      <c r="K6" s="29" t="s">
        <v>615</v>
      </c>
      <c r="L6" s="30" t="s">
        <v>616</v>
      </c>
      <c r="M6" s="31" t="s">
        <v>2</v>
      </c>
      <c r="N6" s="32" t="s">
        <v>331</v>
      </c>
    </row>
    <row r="7" spans="1:14" ht="132" x14ac:dyDescent="0.2">
      <c r="A7" s="17" t="s">
        <v>3</v>
      </c>
      <c r="B7" s="18" t="s">
        <v>608</v>
      </c>
      <c r="C7" s="18" t="s">
        <v>609</v>
      </c>
      <c r="D7" s="92"/>
      <c r="E7" s="92" t="s">
        <v>331</v>
      </c>
      <c r="F7" s="37"/>
      <c r="G7" s="210"/>
      <c r="J7" s="58">
        <f t="shared" ref="J7:J63" si="0">_xlfn.SWITCH(E7,K7,1,L7,2,M7,3,N7,4)</f>
        <v>4</v>
      </c>
      <c r="K7" s="29" t="s">
        <v>332</v>
      </c>
      <c r="L7" s="30" t="s">
        <v>617</v>
      </c>
      <c r="M7" s="31" t="s">
        <v>2</v>
      </c>
      <c r="N7" s="32" t="s">
        <v>331</v>
      </c>
    </row>
    <row r="8" spans="1:14" ht="60" x14ac:dyDescent="0.2">
      <c r="A8" s="19" t="s">
        <v>4</v>
      </c>
      <c r="B8" s="20" t="s">
        <v>610</v>
      </c>
      <c r="C8" s="20" t="s">
        <v>611</v>
      </c>
      <c r="D8" s="94"/>
      <c r="E8" s="94" t="s">
        <v>331</v>
      </c>
      <c r="F8" s="39"/>
      <c r="G8" s="210"/>
      <c r="J8" s="58">
        <f t="shared" si="0"/>
        <v>4</v>
      </c>
      <c r="K8" s="29" t="s">
        <v>332</v>
      </c>
      <c r="L8" s="30" t="s">
        <v>540</v>
      </c>
      <c r="M8" s="31" t="s">
        <v>2</v>
      </c>
      <c r="N8" s="32" t="s">
        <v>331</v>
      </c>
    </row>
    <row r="9" spans="1:14" ht="72" x14ac:dyDescent="0.2">
      <c r="A9" s="17" t="s">
        <v>5</v>
      </c>
      <c r="B9" s="18" t="s">
        <v>612</v>
      </c>
      <c r="C9" s="18" t="s">
        <v>613</v>
      </c>
      <c r="D9" s="92"/>
      <c r="E9" s="92" t="s">
        <v>331</v>
      </c>
      <c r="F9" s="37"/>
      <c r="G9" s="211"/>
      <c r="J9" s="58">
        <f t="shared" si="0"/>
        <v>4</v>
      </c>
      <c r="K9" s="29" t="s">
        <v>332</v>
      </c>
      <c r="L9" s="30" t="s">
        <v>417</v>
      </c>
      <c r="M9" s="31" t="s">
        <v>2</v>
      </c>
      <c r="N9" s="32" t="s">
        <v>331</v>
      </c>
    </row>
    <row r="10" spans="1:14" ht="30" customHeight="1" x14ac:dyDescent="0.25">
      <c r="A10" s="199" t="s">
        <v>618</v>
      </c>
      <c r="B10" s="199"/>
      <c r="C10" s="199"/>
      <c r="D10" s="199"/>
      <c r="E10" s="199"/>
      <c r="F10" s="199"/>
      <c r="G10" s="199"/>
    </row>
    <row r="11" spans="1:14" ht="24" x14ac:dyDescent="0.2">
      <c r="A11" s="69"/>
      <c r="B11" s="68" t="s">
        <v>315</v>
      </c>
      <c r="C11" s="68" t="s">
        <v>316</v>
      </c>
      <c r="D11" s="67" t="s">
        <v>340</v>
      </c>
      <c r="E11" s="67" t="s">
        <v>341</v>
      </c>
      <c r="F11" s="67" t="s">
        <v>342</v>
      </c>
      <c r="G11" s="81" t="s">
        <v>317</v>
      </c>
    </row>
    <row r="12" spans="1:14" ht="48" x14ac:dyDescent="0.2">
      <c r="A12" s="21" t="s">
        <v>6</v>
      </c>
      <c r="B12" s="18" t="s">
        <v>619</v>
      </c>
      <c r="C12" s="18" t="s">
        <v>620</v>
      </c>
      <c r="D12" s="92"/>
      <c r="E12" s="92" t="s">
        <v>331</v>
      </c>
      <c r="F12" s="37"/>
      <c r="G12" s="198" t="s">
        <v>627</v>
      </c>
      <c r="J12" s="58">
        <f t="shared" si="0"/>
        <v>4</v>
      </c>
      <c r="K12" s="29" t="s">
        <v>332</v>
      </c>
      <c r="L12" s="30" t="s">
        <v>628</v>
      </c>
      <c r="M12" s="31" t="s">
        <v>2</v>
      </c>
      <c r="N12" s="32" t="s">
        <v>331</v>
      </c>
    </row>
    <row r="13" spans="1:14" ht="48" x14ac:dyDescent="0.2">
      <c r="A13" s="21" t="s">
        <v>7</v>
      </c>
      <c r="B13" s="18" t="s">
        <v>621</v>
      </c>
      <c r="C13" s="18" t="s">
        <v>622</v>
      </c>
      <c r="D13" s="92"/>
      <c r="E13" s="92" t="s">
        <v>331</v>
      </c>
      <c r="F13" s="37"/>
      <c r="G13" s="198"/>
      <c r="J13" s="58">
        <f t="shared" si="0"/>
        <v>4</v>
      </c>
      <c r="K13" s="29" t="s">
        <v>332</v>
      </c>
      <c r="L13" s="30" t="s">
        <v>628</v>
      </c>
      <c r="M13" s="31" t="s">
        <v>2</v>
      </c>
      <c r="N13" s="32" t="s">
        <v>331</v>
      </c>
    </row>
    <row r="14" spans="1:14" ht="60" x14ac:dyDescent="0.2">
      <c r="A14" s="21" t="s">
        <v>8</v>
      </c>
      <c r="B14" s="18" t="s">
        <v>623</v>
      </c>
      <c r="C14" s="18" t="s">
        <v>624</v>
      </c>
      <c r="D14" s="92"/>
      <c r="E14" s="92" t="s">
        <v>331</v>
      </c>
      <c r="F14" s="37"/>
      <c r="G14" s="198"/>
      <c r="J14" s="58">
        <f t="shared" si="0"/>
        <v>4</v>
      </c>
      <c r="K14" s="29" t="s">
        <v>332</v>
      </c>
      <c r="L14" s="30" t="s">
        <v>629</v>
      </c>
      <c r="M14" s="31" t="s">
        <v>2</v>
      </c>
      <c r="N14" s="32" t="s">
        <v>331</v>
      </c>
    </row>
    <row r="15" spans="1:14" ht="84" x14ac:dyDescent="0.2">
      <c r="A15" s="21" t="s">
        <v>9</v>
      </c>
      <c r="B15" s="18" t="s">
        <v>625</v>
      </c>
      <c r="C15" s="22" t="s">
        <v>626</v>
      </c>
      <c r="D15" s="92"/>
      <c r="E15" s="92" t="s">
        <v>331</v>
      </c>
      <c r="F15" s="37"/>
      <c r="G15" s="198"/>
      <c r="J15" s="58">
        <f t="shared" si="0"/>
        <v>4</v>
      </c>
      <c r="K15" s="29" t="s">
        <v>332</v>
      </c>
      <c r="L15" s="30" t="s">
        <v>630</v>
      </c>
      <c r="M15" s="31" t="s">
        <v>2</v>
      </c>
      <c r="N15" s="32" t="s">
        <v>331</v>
      </c>
    </row>
    <row r="16" spans="1:14" x14ac:dyDescent="0.2">
      <c r="A16" s="203"/>
      <c r="B16" s="203"/>
      <c r="C16" s="203"/>
      <c r="D16" s="203"/>
      <c r="E16" s="203"/>
      <c r="F16" s="203"/>
      <c r="G16" s="203"/>
    </row>
    <row r="17" spans="1:14" ht="15.75" x14ac:dyDescent="0.2">
      <c r="A17" s="204" t="s">
        <v>631</v>
      </c>
      <c r="B17" s="205"/>
      <c r="C17" s="205"/>
      <c r="D17" s="205"/>
      <c r="E17" s="205"/>
      <c r="F17" s="205"/>
      <c r="G17" s="206"/>
    </row>
    <row r="18" spans="1:14" ht="30" customHeight="1" x14ac:dyDescent="0.25">
      <c r="A18" s="201" t="s">
        <v>431</v>
      </c>
      <c r="B18" s="201"/>
      <c r="C18" s="201"/>
      <c r="D18" s="201"/>
      <c r="E18" s="201"/>
      <c r="F18" s="201"/>
      <c r="G18" s="201"/>
    </row>
    <row r="19" spans="1:14" ht="24" x14ac:dyDescent="0.2">
      <c r="A19" s="69"/>
      <c r="B19" s="68" t="s">
        <v>315</v>
      </c>
      <c r="C19" s="68" t="s">
        <v>316</v>
      </c>
      <c r="D19" s="67" t="s">
        <v>340</v>
      </c>
      <c r="E19" s="67" t="s">
        <v>341</v>
      </c>
      <c r="F19" s="67" t="s">
        <v>342</v>
      </c>
      <c r="G19" s="81" t="s">
        <v>317</v>
      </c>
    </row>
    <row r="20" spans="1:14" ht="120" x14ac:dyDescent="0.2">
      <c r="A20" s="23" t="s">
        <v>11</v>
      </c>
      <c r="B20" s="18" t="s">
        <v>632</v>
      </c>
      <c r="C20" s="18" t="s">
        <v>634</v>
      </c>
      <c r="D20" s="92"/>
      <c r="E20" s="92" t="s">
        <v>331</v>
      </c>
      <c r="F20" s="37"/>
      <c r="G20" s="198" t="s">
        <v>636</v>
      </c>
      <c r="J20" s="58">
        <f t="shared" si="0"/>
        <v>4</v>
      </c>
      <c r="K20" s="29" t="s">
        <v>637</v>
      </c>
      <c r="L20" s="30" t="s">
        <v>638</v>
      </c>
      <c r="M20" s="31" t="s">
        <v>447</v>
      </c>
      <c r="N20" s="33" t="s">
        <v>331</v>
      </c>
    </row>
    <row r="21" spans="1:14" ht="108" x14ac:dyDescent="0.2">
      <c r="A21" s="24" t="s">
        <v>12</v>
      </c>
      <c r="B21" s="18" t="s">
        <v>633</v>
      </c>
      <c r="C21" s="18" t="s">
        <v>635</v>
      </c>
      <c r="D21" s="92"/>
      <c r="E21" s="92" t="s">
        <v>331</v>
      </c>
      <c r="F21" s="37"/>
      <c r="G21" s="198"/>
      <c r="J21" s="58">
        <f t="shared" si="0"/>
        <v>4</v>
      </c>
      <c r="K21" s="29" t="s">
        <v>639</v>
      </c>
      <c r="L21" s="30" t="s">
        <v>640</v>
      </c>
      <c r="M21" s="31" t="s">
        <v>2</v>
      </c>
      <c r="N21" s="33" t="s">
        <v>331</v>
      </c>
    </row>
    <row r="22" spans="1:14" ht="30" customHeight="1" x14ac:dyDescent="0.25">
      <c r="A22" s="201" t="s">
        <v>641</v>
      </c>
      <c r="B22" s="201"/>
      <c r="C22" s="201"/>
      <c r="D22" s="201"/>
      <c r="E22" s="201"/>
      <c r="F22" s="201"/>
      <c r="G22" s="201"/>
    </row>
    <row r="23" spans="1:14" ht="24" x14ac:dyDescent="0.2">
      <c r="A23" s="69"/>
      <c r="B23" s="68" t="s">
        <v>315</v>
      </c>
      <c r="C23" s="68" t="s">
        <v>316</v>
      </c>
      <c r="D23" s="67" t="s">
        <v>340</v>
      </c>
      <c r="E23" s="67" t="s">
        <v>341</v>
      </c>
      <c r="F23" s="67" t="s">
        <v>342</v>
      </c>
      <c r="G23" s="81" t="s">
        <v>317</v>
      </c>
    </row>
    <row r="24" spans="1:14" ht="60" x14ac:dyDescent="0.2">
      <c r="A24" s="23" t="s">
        <v>17</v>
      </c>
      <c r="B24" s="18" t="s">
        <v>642</v>
      </c>
      <c r="C24" s="18" t="s">
        <v>643</v>
      </c>
      <c r="D24" s="92"/>
      <c r="E24" s="92" t="s">
        <v>331</v>
      </c>
      <c r="F24" s="37"/>
      <c r="G24" s="198" t="s">
        <v>636</v>
      </c>
      <c r="J24" s="58">
        <f t="shared" si="0"/>
        <v>4</v>
      </c>
      <c r="K24" s="29" t="s">
        <v>646</v>
      </c>
      <c r="L24" s="30" t="s">
        <v>647</v>
      </c>
      <c r="M24" s="31" t="s">
        <v>648</v>
      </c>
      <c r="N24" s="32" t="s">
        <v>331</v>
      </c>
    </row>
    <row r="25" spans="1:14" ht="36" x14ac:dyDescent="0.2">
      <c r="A25" s="25" t="s">
        <v>18</v>
      </c>
      <c r="B25" s="18" t="s">
        <v>644</v>
      </c>
      <c r="C25" s="18" t="s">
        <v>645</v>
      </c>
      <c r="D25" s="92"/>
      <c r="E25" s="92" t="s">
        <v>331</v>
      </c>
      <c r="F25" s="37"/>
      <c r="G25" s="198"/>
      <c r="J25" s="58">
        <f t="shared" si="0"/>
        <v>4</v>
      </c>
      <c r="K25" s="29" t="s">
        <v>332</v>
      </c>
      <c r="L25" s="30" t="s">
        <v>417</v>
      </c>
      <c r="M25" s="31" t="s">
        <v>2</v>
      </c>
      <c r="N25" s="32" t="s">
        <v>331</v>
      </c>
    </row>
    <row r="26" spans="1:14" ht="30" customHeight="1" x14ac:dyDescent="0.25">
      <c r="A26" s="201" t="s">
        <v>462</v>
      </c>
      <c r="B26" s="201"/>
      <c r="C26" s="201"/>
      <c r="D26" s="201"/>
      <c r="E26" s="201"/>
      <c r="F26" s="201"/>
      <c r="G26" s="201"/>
    </row>
    <row r="27" spans="1:14" ht="24" x14ac:dyDescent="0.2">
      <c r="A27" s="69"/>
      <c r="B27" s="68" t="s">
        <v>315</v>
      </c>
      <c r="C27" s="68" t="s">
        <v>316</v>
      </c>
      <c r="D27" s="67" t="s">
        <v>340</v>
      </c>
      <c r="E27" s="67" t="s">
        <v>341</v>
      </c>
      <c r="F27" s="67" t="s">
        <v>342</v>
      </c>
      <c r="G27" s="81" t="s">
        <v>317</v>
      </c>
    </row>
    <row r="28" spans="1:14" ht="48" x14ac:dyDescent="0.2">
      <c r="A28" s="25" t="s">
        <v>66</v>
      </c>
      <c r="B28" s="20" t="s">
        <v>649</v>
      </c>
      <c r="C28" s="20" t="s">
        <v>650</v>
      </c>
      <c r="D28" s="102"/>
      <c r="E28" s="102" t="s">
        <v>331</v>
      </c>
      <c r="F28" s="37"/>
      <c r="G28" s="207" t="s">
        <v>653</v>
      </c>
      <c r="J28" s="58">
        <f t="shared" si="0"/>
        <v>4</v>
      </c>
      <c r="K28" s="29" t="s">
        <v>332</v>
      </c>
      <c r="L28" s="30" t="s">
        <v>333</v>
      </c>
      <c r="M28" s="31" t="s">
        <v>2</v>
      </c>
      <c r="N28" s="33" t="s">
        <v>331</v>
      </c>
    </row>
    <row r="29" spans="1:14" ht="60" x14ac:dyDescent="0.2">
      <c r="A29" s="26" t="s">
        <v>67</v>
      </c>
      <c r="B29" s="18" t="s">
        <v>651</v>
      </c>
      <c r="C29" s="18" t="s">
        <v>652</v>
      </c>
      <c r="D29" s="92"/>
      <c r="E29" s="92" t="s">
        <v>331</v>
      </c>
      <c r="F29" s="37"/>
      <c r="G29" s="207"/>
      <c r="J29" s="58" t="e">
        <f t="shared" si="0"/>
        <v>#N/A</v>
      </c>
      <c r="K29" s="29" t="s">
        <v>539</v>
      </c>
      <c r="L29" s="30" t="s">
        <v>540</v>
      </c>
      <c r="M29" s="31" t="s">
        <v>2</v>
      </c>
      <c r="N29" s="32" t="s">
        <v>654</v>
      </c>
    </row>
    <row r="30" spans="1:14" x14ac:dyDescent="0.2">
      <c r="A30" s="203"/>
      <c r="B30" s="203"/>
      <c r="C30" s="203"/>
      <c r="D30" s="203"/>
      <c r="E30" s="203"/>
      <c r="F30" s="203"/>
      <c r="G30" s="203"/>
    </row>
    <row r="31" spans="1:14" ht="15.75" x14ac:dyDescent="0.2">
      <c r="A31" s="204" t="s">
        <v>655</v>
      </c>
      <c r="B31" s="205"/>
      <c r="C31" s="205"/>
      <c r="D31" s="205"/>
      <c r="E31" s="205"/>
      <c r="F31" s="205"/>
      <c r="G31" s="206"/>
    </row>
    <row r="32" spans="1:14" ht="30" customHeight="1" x14ac:dyDescent="0.25">
      <c r="A32" s="201" t="s">
        <v>483</v>
      </c>
      <c r="B32" s="201"/>
      <c r="C32" s="201"/>
      <c r="D32" s="201"/>
      <c r="E32" s="201"/>
      <c r="F32" s="201"/>
      <c r="G32" s="201"/>
    </row>
    <row r="33" spans="1:14" ht="24" x14ac:dyDescent="0.2">
      <c r="A33" s="69"/>
      <c r="B33" s="68" t="s">
        <v>315</v>
      </c>
      <c r="C33" s="68" t="s">
        <v>316</v>
      </c>
      <c r="D33" s="67" t="s">
        <v>340</v>
      </c>
      <c r="E33" s="67" t="s">
        <v>341</v>
      </c>
      <c r="F33" s="67" t="s">
        <v>342</v>
      </c>
      <c r="G33" s="81" t="s">
        <v>317</v>
      </c>
    </row>
    <row r="34" spans="1:14" ht="72" x14ac:dyDescent="0.2">
      <c r="A34" s="23" t="s">
        <v>25</v>
      </c>
      <c r="B34" s="18" t="s">
        <v>656</v>
      </c>
      <c r="C34" s="18" t="s">
        <v>657</v>
      </c>
      <c r="D34" s="92"/>
      <c r="E34" s="92" t="s">
        <v>331</v>
      </c>
      <c r="F34" s="37"/>
      <c r="G34" s="90" t="s">
        <v>636</v>
      </c>
      <c r="J34" s="58">
        <f t="shared" si="0"/>
        <v>4</v>
      </c>
      <c r="K34" s="29" t="s">
        <v>332</v>
      </c>
      <c r="L34" s="30" t="s">
        <v>662</v>
      </c>
      <c r="M34" s="31" t="s">
        <v>2</v>
      </c>
      <c r="N34" s="32" t="s">
        <v>331</v>
      </c>
    </row>
    <row r="35" spans="1:14" ht="48" x14ac:dyDescent="0.2">
      <c r="A35" s="23" t="s">
        <v>26</v>
      </c>
      <c r="B35" s="18" t="s">
        <v>658</v>
      </c>
      <c r="C35" s="18" t="s">
        <v>659</v>
      </c>
      <c r="D35" s="92"/>
      <c r="E35" s="92" t="s">
        <v>331</v>
      </c>
      <c r="F35" s="37"/>
      <c r="G35" s="103"/>
      <c r="J35" s="58">
        <f t="shared" si="0"/>
        <v>4</v>
      </c>
      <c r="K35" s="29" t="s">
        <v>332</v>
      </c>
      <c r="L35" s="30" t="s">
        <v>662</v>
      </c>
      <c r="M35" s="31" t="s">
        <v>2</v>
      </c>
      <c r="N35" s="32" t="s">
        <v>331</v>
      </c>
    </row>
    <row r="36" spans="1:14" ht="72" x14ac:dyDescent="0.2">
      <c r="A36" s="23" t="s">
        <v>27</v>
      </c>
      <c r="B36" s="18" t="s">
        <v>660</v>
      </c>
      <c r="C36" s="18" t="s">
        <v>487</v>
      </c>
      <c r="D36" s="92"/>
      <c r="E36" s="92" t="s">
        <v>331</v>
      </c>
      <c r="F36" s="37"/>
      <c r="G36" s="90" t="s">
        <v>661</v>
      </c>
      <c r="J36" s="58">
        <f t="shared" si="0"/>
        <v>4</v>
      </c>
      <c r="K36" s="29" t="s">
        <v>332</v>
      </c>
      <c r="L36" s="30" t="s">
        <v>663</v>
      </c>
      <c r="M36" s="31" t="s">
        <v>2</v>
      </c>
      <c r="N36" s="32" t="s">
        <v>331</v>
      </c>
    </row>
    <row r="37" spans="1:14" ht="30" customHeight="1" x14ac:dyDescent="0.25">
      <c r="A37" s="201" t="s">
        <v>664</v>
      </c>
      <c r="B37" s="201"/>
      <c r="C37" s="201"/>
      <c r="D37" s="201"/>
      <c r="E37" s="201"/>
      <c r="F37" s="201"/>
      <c r="G37" s="201"/>
    </row>
    <row r="38" spans="1:14" ht="24" x14ac:dyDescent="0.2">
      <c r="A38" s="69"/>
      <c r="B38" s="68" t="s">
        <v>315</v>
      </c>
      <c r="C38" s="68" t="s">
        <v>316</v>
      </c>
      <c r="D38" s="67" t="s">
        <v>340</v>
      </c>
      <c r="E38" s="67" t="s">
        <v>341</v>
      </c>
      <c r="F38" s="67" t="s">
        <v>342</v>
      </c>
      <c r="G38" s="81" t="s">
        <v>317</v>
      </c>
    </row>
    <row r="39" spans="1:14" ht="72" x14ac:dyDescent="0.2">
      <c r="A39" s="23" t="s">
        <v>29</v>
      </c>
      <c r="B39" s="18" t="s">
        <v>665</v>
      </c>
      <c r="C39" s="18" t="s">
        <v>666</v>
      </c>
      <c r="D39" s="92"/>
      <c r="E39" s="92" t="s">
        <v>331</v>
      </c>
      <c r="F39" s="37"/>
      <c r="G39" s="198" t="s">
        <v>673</v>
      </c>
      <c r="J39" s="58" t="e">
        <f t="shared" si="0"/>
        <v>#N/A</v>
      </c>
      <c r="K39" s="29" t="s">
        <v>539</v>
      </c>
      <c r="L39" s="30" t="s">
        <v>540</v>
      </c>
      <c r="M39" s="31" t="s">
        <v>2</v>
      </c>
      <c r="N39" s="32" t="s">
        <v>674</v>
      </c>
    </row>
    <row r="40" spans="1:14" ht="60" x14ac:dyDescent="0.2">
      <c r="A40" s="24" t="s">
        <v>30</v>
      </c>
      <c r="B40" s="18" t="s">
        <v>667</v>
      </c>
      <c r="C40" s="18" t="s">
        <v>668</v>
      </c>
      <c r="D40" s="92"/>
      <c r="E40" s="92" t="s">
        <v>331</v>
      </c>
      <c r="F40" s="37"/>
      <c r="G40" s="198"/>
      <c r="J40" s="58">
        <f t="shared" si="0"/>
        <v>4</v>
      </c>
      <c r="K40" s="29" t="s">
        <v>675</v>
      </c>
      <c r="L40" s="30" t="s">
        <v>617</v>
      </c>
      <c r="M40" s="31" t="s">
        <v>2</v>
      </c>
      <c r="N40" s="32" t="s">
        <v>331</v>
      </c>
    </row>
    <row r="41" spans="1:14" ht="48" x14ac:dyDescent="0.2">
      <c r="A41" s="24" t="s">
        <v>31</v>
      </c>
      <c r="B41" s="18" t="s">
        <v>669</v>
      </c>
      <c r="C41" s="18" t="s">
        <v>670</v>
      </c>
      <c r="D41" s="92"/>
      <c r="E41" s="92" t="s">
        <v>331</v>
      </c>
      <c r="F41" s="37"/>
      <c r="G41" s="198"/>
      <c r="J41" s="58">
        <f t="shared" si="0"/>
        <v>4</v>
      </c>
      <c r="K41" s="29" t="s">
        <v>332</v>
      </c>
      <c r="L41" s="30" t="s">
        <v>676</v>
      </c>
      <c r="M41" s="31" t="s">
        <v>2</v>
      </c>
      <c r="N41" s="32" t="s">
        <v>331</v>
      </c>
    </row>
    <row r="42" spans="1:14" ht="48" x14ac:dyDescent="0.2">
      <c r="A42" s="24" t="s">
        <v>68</v>
      </c>
      <c r="B42" s="18" t="s">
        <v>671</v>
      </c>
      <c r="C42" s="18" t="s">
        <v>672</v>
      </c>
      <c r="D42" s="92"/>
      <c r="E42" s="92" t="s">
        <v>331</v>
      </c>
      <c r="F42" s="37"/>
      <c r="G42" s="198"/>
      <c r="J42" s="58">
        <f t="shared" si="0"/>
        <v>4</v>
      </c>
      <c r="K42" s="29" t="s">
        <v>332</v>
      </c>
      <c r="L42" s="30" t="s">
        <v>677</v>
      </c>
      <c r="M42" s="31" t="s">
        <v>2</v>
      </c>
      <c r="N42" s="32" t="s">
        <v>331</v>
      </c>
    </row>
    <row r="43" spans="1:14" ht="30" customHeight="1" x14ac:dyDescent="0.25">
      <c r="A43" s="201" t="s">
        <v>678</v>
      </c>
      <c r="B43" s="201"/>
      <c r="C43" s="201"/>
      <c r="D43" s="201"/>
      <c r="E43" s="201"/>
      <c r="F43" s="201"/>
      <c r="G43" s="201"/>
    </row>
    <row r="44" spans="1:14" ht="24" x14ac:dyDescent="0.2">
      <c r="A44" s="69"/>
      <c r="B44" s="68" t="s">
        <v>315</v>
      </c>
      <c r="C44" s="68" t="s">
        <v>316</v>
      </c>
      <c r="D44" s="67" t="s">
        <v>340</v>
      </c>
      <c r="E44" s="67" t="s">
        <v>341</v>
      </c>
      <c r="F44" s="67" t="s">
        <v>342</v>
      </c>
      <c r="G44" s="81" t="s">
        <v>317</v>
      </c>
    </row>
    <row r="45" spans="1:14" ht="36" x14ac:dyDescent="0.2">
      <c r="A45" s="27" t="s">
        <v>32</v>
      </c>
      <c r="B45" s="18" t="s">
        <v>679</v>
      </c>
      <c r="C45" s="18" t="s">
        <v>680</v>
      </c>
      <c r="D45" s="92"/>
      <c r="E45" s="92" t="s">
        <v>331</v>
      </c>
      <c r="F45" s="37"/>
      <c r="G45" s="92" t="s">
        <v>687</v>
      </c>
      <c r="J45" s="58">
        <f t="shared" si="0"/>
        <v>4</v>
      </c>
      <c r="K45" s="29" t="s">
        <v>675</v>
      </c>
      <c r="L45" s="30" t="s">
        <v>689</v>
      </c>
      <c r="M45" s="31" t="s">
        <v>2</v>
      </c>
      <c r="N45" s="32" t="s">
        <v>331</v>
      </c>
    </row>
    <row r="46" spans="1:14" ht="84" x14ac:dyDescent="0.2">
      <c r="A46" s="27" t="s">
        <v>33</v>
      </c>
      <c r="B46" s="18" t="s">
        <v>681</v>
      </c>
      <c r="C46" s="18" t="s">
        <v>682</v>
      </c>
      <c r="D46" s="92"/>
      <c r="E46" s="92" t="s">
        <v>331</v>
      </c>
      <c r="F46" s="37"/>
      <c r="G46" s="104"/>
      <c r="J46" s="58">
        <f t="shared" si="0"/>
        <v>4</v>
      </c>
      <c r="K46" s="29" t="s">
        <v>332</v>
      </c>
      <c r="L46" s="30" t="s">
        <v>690</v>
      </c>
      <c r="M46" s="31" t="s">
        <v>2</v>
      </c>
      <c r="N46" s="32" t="s">
        <v>331</v>
      </c>
    </row>
    <row r="47" spans="1:14" ht="120" x14ac:dyDescent="0.2">
      <c r="A47" s="27" t="s">
        <v>34</v>
      </c>
      <c r="B47" s="18" t="s">
        <v>683</v>
      </c>
      <c r="C47" s="18" t="s">
        <v>684</v>
      </c>
      <c r="D47" s="92"/>
      <c r="E47" s="92" t="s">
        <v>331</v>
      </c>
      <c r="F47" s="37"/>
      <c r="G47" s="92" t="s">
        <v>636</v>
      </c>
      <c r="J47" s="58">
        <f t="shared" si="0"/>
        <v>4</v>
      </c>
      <c r="K47" s="29" t="s">
        <v>332</v>
      </c>
      <c r="L47" s="30" t="s">
        <v>691</v>
      </c>
      <c r="M47" s="31" t="s">
        <v>2</v>
      </c>
      <c r="N47" s="32" t="s">
        <v>331</v>
      </c>
    </row>
    <row r="48" spans="1:14" ht="84" x14ac:dyDescent="0.2">
      <c r="A48" s="27" t="s">
        <v>35</v>
      </c>
      <c r="B48" s="18" t="s">
        <v>685</v>
      </c>
      <c r="C48" s="18" t="s">
        <v>686</v>
      </c>
      <c r="D48" s="92"/>
      <c r="E48" s="92" t="s">
        <v>331</v>
      </c>
      <c r="F48" s="37"/>
      <c r="G48" s="92" t="s">
        <v>688</v>
      </c>
      <c r="J48" s="58">
        <f t="shared" si="0"/>
        <v>4</v>
      </c>
      <c r="K48" s="29" t="s">
        <v>332</v>
      </c>
      <c r="L48" s="30" t="s">
        <v>692</v>
      </c>
      <c r="M48" s="31" t="s">
        <v>2</v>
      </c>
      <c r="N48" s="32" t="s">
        <v>331</v>
      </c>
    </row>
    <row r="49" spans="1:14" ht="30" customHeight="1" x14ac:dyDescent="0.25">
      <c r="A49" s="201" t="s">
        <v>693</v>
      </c>
      <c r="B49" s="201"/>
      <c r="C49" s="201"/>
      <c r="D49" s="201"/>
      <c r="E49" s="201"/>
      <c r="F49" s="201"/>
      <c r="G49" s="201"/>
    </row>
    <row r="50" spans="1:14" ht="24" x14ac:dyDescent="0.2">
      <c r="A50" s="69"/>
      <c r="B50" s="68" t="s">
        <v>315</v>
      </c>
      <c r="C50" s="68" t="s">
        <v>316</v>
      </c>
      <c r="D50" s="67" t="s">
        <v>340</v>
      </c>
      <c r="E50" s="67" t="s">
        <v>341</v>
      </c>
      <c r="F50" s="67" t="s">
        <v>342</v>
      </c>
      <c r="G50" s="81" t="s">
        <v>317</v>
      </c>
    </row>
    <row r="51" spans="1:14" ht="60" x14ac:dyDescent="0.2">
      <c r="A51" s="26" t="s">
        <v>69</v>
      </c>
      <c r="B51" s="18" t="s">
        <v>694</v>
      </c>
      <c r="C51" s="18" t="s">
        <v>695</v>
      </c>
      <c r="D51" s="105"/>
      <c r="E51" s="105" t="s">
        <v>708</v>
      </c>
      <c r="F51" s="38"/>
      <c r="G51" s="209" t="s">
        <v>706</v>
      </c>
      <c r="J51" s="58">
        <f t="shared" si="0"/>
        <v>4</v>
      </c>
      <c r="K51" s="34" t="s">
        <v>332</v>
      </c>
      <c r="L51" s="78" t="s">
        <v>707</v>
      </c>
      <c r="M51" s="35" t="s">
        <v>2</v>
      </c>
      <c r="N51" s="36" t="s">
        <v>708</v>
      </c>
    </row>
    <row r="52" spans="1:14" ht="72" x14ac:dyDescent="0.2">
      <c r="A52" s="27" t="s">
        <v>70</v>
      </c>
      <c r="B52" s="18" t="s">
        <v>696</v>
      </c>
      <c r="C52" s="18" t="s">
        <v>697</v>
      </c>
      <c r="D52" s="92"/>
      <c r="E52" s="92" t="s">
        <v>331</v>
      </c>
      <c r="F52" s="37"/>
      <c r="G52" s="210"/>
      <c r="J52" s="58">
        <f t="shared" si="0"/>
        <v>4</v>
      </c>
      <c r="K52" s="29" t="s">
        <v>332</v>
      </c>
      <c r="L52" s="30" t="s">
        <v>709</v>
      </c>
      <c r="M52" s="31" t="s">
        <v>2</v>
      </c>
      <c r="N52" s="32" t="s">
        <v>331</v>
      </c>
    </row>
    <row r="53" spans="1:14" ht="96" customHeight="1" x14ac:dyDescent="0.2">
      <c r="A53" s="17" t="s">
        <v>71</v>
      </c>
      <c r="B53" s="18" t="s">
        <v>698</v>
      </c>
      <c r="C53" s="18" t="s">
        <v>699</v>
      </c>
      <c r="D53" s="92"/>
      <c r="E53" s="92" t="s">
        <v>331</v>
      </c>
      <c r="F53" s="37"/>
      <c r="G53" s="210"/>
      <c r="J53" s="58">
        <f t="shared" si="0"/>
        <v>4</v>
      </c>
      <c r="K53" s="29" t="s">
        <v>332</v>
      </c>
      <c r="L53" s="30" t="s">
        <v>710</v>
      </c>
      <c r="M53" s="31" t="s">
        <v>2</v>
      </c>
      <c r="N53" s="32" t="s">
        <v>331</v>
      </c>
    </row>
    <row r="54" spans="1:14" ht="48" x14ac:dyDescent="0.2">
      <c r="A54" s="17" t="s">
        <v>72</v>
      </c>
      <c r="B54" s="18" t="s">
        <v>700</v>
      </c>
      <c r="C54" s="18" t="s">
        <v>701</v>
      </c>
      <c r="D54" s="92"/>
      <c r="E54" s="92" t="s">
        <v>331</v>
      </c>
      <c r="F54" s="37"/>
      <c r="G54" s="210"/>
      <c r="J54" s="58">
        <f t="shared" si="0"/>
        <v>4</v>
      </c>
      <c r="K54" s="29" t="s">
        <v>332</v>
      </c>
      <c r="L54" s="30" t="s">
        <v>710</v>
      </c>
      <c r="M54" s="31" t="s">
        <v>2</v>
      </c>
      <c r="N54" s="32" t="s">
        <v>331</v>
      </c>
    </row>
    <row r="55" spans="1:14" ht="60" x14ac:dyDescent="0.2">
      <c r="A55" s="17" t="s">
        <v>73</v>
      </c>
      <c r="B55" s="18" t="s">
        <v>702</v>
      </c>
      <c r="C55" s="18" t="s">
        <v>703</v>
      </c>
      <c r="D55" s="92"/>
      <c r="E55" s="92" t="s">
        <v>331</v>
      </c>
      <c r="F55" s="37"/>
      <c r="G55" s="210"/>
      <c r="J55" s="58">
        <f t="shared" si="0"/>
        <v>4</v>
      </c>
      <c r="K55" s="29" t="s">
        <v>332</v>
      </c>
      <c r="L55" s="30" t="s">
        <v>711</v>
      </c>
      <c r="M55" s="31" t="s">
        <v>2</v>
      </c>
      <c r="N55" s="32" t="s">
        <v>331</v>
      </c>
    </row>
    <row r="56" spans="1:14" ht="72" x14ac:dyDescent="0.2">
      <c r="A56" s="17" t="s">
        <v>77</v>
      </c>
      <c r="B56" s="18" t="s">
        <v>704</v>
      </c>
      <c r="C56" s="18" t="s">
        <v>705</v>
      </c>
      <c r="D56" s="92"/>
      <c r="E56" s="92" t="s">
        <v>331</v>
      </c>
      <c r="F56" s="37"/>
      <c r="G56" s="211"/>
      <c r="J56" s="58">
        <f t="shared" si="0"/>
        <v>4</v>
      </c>
      <c r="K56" s="29" t="s">
        <v>332</v>
      </c>
      <c r="L56" s="30" t="s">
        <v>712</v>
      </c>
      <c r="M56" s="31" t="s">
        <v>2</v>
      </c>
      <c r="N56" s="32" t="s">
        <v>331</v>
      </c>
    </row>
    <row r="57" spans="1:14" x14ac:dyDescent="0.2">
      <c r="A57" s="202"/>
      <c r="B57" s="202"/>
      <c r="C57" s="202"/>
      <c r="D57" s="202"/>
      <c r="E57" s="202"/>
      <c r="F57" s="202"/>
      <c r="G57" s="202"/>
    </row>
    <row r="58" spans="1:14" ht="15.75" x14ac:dyDescent="0.2">
      <c r="A58" s="204" t="s">
        <v>713</v>
      </c>
      <c r="B58" s="205"/>
      <c r="C58" s="205"/>
      <c r="D58" s="205"/>
      <c r="E58" s="205"/>
      <c r="F58" s="205"/>
      <c r="G58" s="206"/>
    </row>
    <row r="59" spans="1:14" ht="30" customHeight="1" x14ac:dyDescent="0.25">
      <c r="A59" s="201" t="s">
        <v>714</v>
      </c>
      <c r="B59" s="201"/>
      <c r="C59" s="201"/>
      <c r="D59" s="201"/>
      <c r="E59" s="201"/>
      <c r="F59" s="201"/>
      <c r="G59" s="201"/>
    </row>
    <row r="60" spans="1:14" ht="24" x14ac:dyDescent="0.2">
      <c r="A60" s="69"/>
      <c r="B60" s="68" t="s">
        <v>315</v>
      </c>
      <c r="C60" s="68" t="s">
        <v>316</v>
      </c>
      <c r="D60" s="67" t="s">
        <v>340</v>
      </c>
      <c r="E60" s="67" t="s">
        <v>341</v>
      </c>
      <c r="F60" s="67" t="s">
        <v>342</v>
      </c>
      <c r="G60" s="81" t="s">
        <v>317</v>
      </c>
    </row>
    <row r="61" spans="1:14" ht="108" x14ac:dyDescent="0.2">
      <c r="A61" s="27" t="s">
        <v>36</v>
      </c>
      <c r="B61" s="18" t="s">
        <v>715</v>
      </c>
      <c r="C61" s="18" t="s">
        <v>716</v>
      </c>
      <c r="D61" s="92"/>
      <c r="E61" s="92" t="s">
        <v>331</v>
      </c>
      <c r="F61" s="37"/>
      <c r="G61" s="198" t="s">
        <v>636</v>
      </c>
      <c r="J61" s="58">
        <f t="shared" si="0"/>
        <v>4</v>
      </c>
      <c r="K61" s="29" t="s">
        <v>721</v>
      </c>
      <c r="L61" s="30" t="s">
        <v>722</v>
      </c>
      <c r="M61" s="31" t="s">
        <v>2</v>
      </c>
      <c r="N61" s="32" t="s">
        <v>331</v>
      </c>
    </row>
    <row r="62" spans="1:14" ht="48" x14ac:dyDescent="0.2">
      <c r="A62" s="17" t="s">
        <v>37</v>
      </c>
      <c r="B62" s="18" t="s">
        <v>717</v>
      </c>
      <c r="C62" s="18" t="s">
        <v>718</v>
      </c>
      <c r="D62" s="92"/>
      <c r="E62" s="92" t="s">
        <v>331</v>
      </c>
      <c r="F62" s="37"/>
      <c r="G62" s="198"/>
      <c r="J62" s="58">
        <f t="shared" si="0"/>
        <v>4</v>
      </c>
      <c r="K62" s="29" t="s">
        <v>332</v>
      </c>
      <c r="L62" s="30" t="s">
        <v>723</v>
      </c>
      <c r="M62" s="31" t="s">
        <v>2</v>
      </c>
      <c r="N62" s="32" t="s">
        <v>331</v>
      </c>
    </row>
    <row r="63" spans="1:14" ht="36" x14ac:dyDescent="0.2">
      <c r="A63" s="17" t="s">
        <v>38</v>
      </c>
      <c r="B63" s="18" t="s">
        <v>719</v>
      </c>
      <c r="C63" s="18" t="s">
        <v>720</v>
      </c>
      <c r="D63" s="92"/>
      <c r="E63" s="92" t="s">
        <v>331</v>
      </c>
      <c r="F63" s="37"/>
      <c r="G63" s="198"/>
      <c r="J63" s="58">
        <f t="shared" si="0"/>
        <v>4</v>
      </c>
      <c r="K63" s="29" t="s">
        <v>539</v>
      </c>
      <c r="L63" s="30" t="s">
        <v>540</v>
      </c>
      <c r="M63" s="31" t="s">
        <v>2</v>
      </c>
      <c r="N63" s="32" t="s">
        <v>331</v>
      </c>
    </row>
    <row r="64" spans="1:14" ht="30" customHeight="1" x14ac:dyDescent="0.25">
      <c r="A64" s="201" t="s">
        <v>576</v>
      </c>
      <c r="B64" s="201"/>
      <c r="C64" s="201"/>
      <c r="D64" s="201"/>
      <c r="E64" s="201"/>
      <c r="F64" s="201"/>
      <c r="G64" s="201"/>
    </row>
    <row r="65" spans="1:14" ht="24" x14ac:dyDescent="0.2">
      <c r="A65" s="69"/>
      <c r="B65" s="68" t="s">
        <v>315</v>
      </c>
      <c r="C65" s="68" t="s">
        <v>316</v>
      </c>
      <c r="D65" s="67" t="s">
        <v>340</v>
      </c>
      <c r="E65" s="67" t="s">
        <v>341</v>
      </c>
      <c r="F65" s="67" t="s">
        <v>342</v>
      </c>
      <c r="G65" s="81" t="s">
        <v>317</v>
      </c>
    </row>
    <row r="66" spans="1:14" ht="60" x14ac:dyDescent="0.2">
      <c r="A66" s="212" t="s">
        <v>42</v>
      </c>
      <c r="B66" s="215" t="s">
        <v>724</v>
      </c>
      <c r="C66" s="28" t="s">
        <v>727</v>
      </c>
      <c r="D66" s="209"/>
      <c r="E66" s="218" t="s">
        <v>331</v>
      </c>
      <c r="F66" s="221"/>
      <c r="G66" s="198" t="s">
        <v>732</v>
      </c>
      <c r="J66" s="58">
        <f t="shared" ref="J66:J87" si="1">_xlfn.SWITCH(E66,K66,1,L66,2,M66,3,N66,4)</f>
        <v>4</v>
      </c>
      <c r="K66" s="29" t="s">
        <v>733</v>
      </c>
      <c r="L66" s="30" t="s">
        <v>734</v>
      </c>
      <c r="M66" s="31" t="s">
        <v>735</v>
      </c>
      <c r="N66" s="32" t="s">
        <v>331</v>
      </c>
    </row>
    <row r="67" spans="1:14" ht="36" x14ac:dyDescent="0.2">
      <c r="A67" s="213"/>
      <c r="B67" s="216"/>
      <c r="C67" s="65" t="s">
        <v>81</v>
      </c>
      <c r="D67" s="210"/>
      <c r="E67" s="219"/>
      <c r="F67" s="222"/>
      <c r="G67" s="198"/>
      <c r="K67" s="58"/>
      <c r="L67" s="58"/>
      <c r="M67" s="58"/>
      <c r="N67" s="58"/>
    </row>
    <row r="68" spans="1:14" ht="24" x14ac:dyDescent="0.2">
      <c r="A68" s="213"/>
      <c r="B68" s="216"/>
      <c r="C68" s="65" t="s">
        <v>728</v>
      </c>
      <c r="D68" s="210"/>
      <c r="E68" s="219"/>
      <c r="F68" s="222"/>
      <c r="G68" s="198"/>
      <c r="K68" s="58"/>
      <c r="L68" s="58"/>
      <c r="M68" s="58"/>
      <c r="N68" s="58"/>
    </row>
    <row r="69" spans="1:14" ht="36" x14ac:dyDescent="0.2">
      <c r="A69" s="213"/>
      <c r="B69" s="216"/>
      <c r="C69" s="65" t="s">
        <v>729</v>
      </c>
      <c r="D69" s="210"/>
      <c r="E69" s="219"/>
      <c r="F69" s="222"/>
      <c r="G69" s="198"/>
      <c r="K69" s="58"/>
      <c r="L69" s="58"/>
      <c r="M69" s="58"/>
      <c r="N69" s="58"/>
    </row>
    <row r="70" spans="1:14" ht="36" x14ac:dyDescent="0.2">
      <c r="A70" s="213"/>
      <c r="B70" s="216"/>
      <c r="C70" s="65" t="s">
        <v>730</v>
      </c>
      <c r="D70" s="210"/>
      <c r="E70" s="219"/>
      <c r="F70" s="222"/>
      <c r="G70" s="198"/>
      <c r="K70" s="58"/>
      <c r="L70" s="58"/>
      <c r="M70" s="58"/>
      <c r="N70" s="58"/>
    </row>
    <row r="71" spans="1:14" ht="36" x14ac:dyDescent="0.2">
      <c r="A71" s="214"/>
      <c r="B71" s="217"/>
      <c r="C71" s="77" t="s">
        <v>731</v>
      </c>
      <c r="D71" s="211"/>
      <c r="E71" s="220"/>
      <c r="F71" s="223"/>
      <c r="G71" s="198"/>
      <c r="K71" s="58"/>
      <c r="L71" s="58"/>
      <c r="M71" s="58"/>
      <c r="N71" s="58"/>
    </row>
    <row r="72" spans="1:14" ht="60" x14ac:dyDescent="0.2">
      <c r="A72" s="17" t="s">
        <v>43</v>
      </c>
      <c r="B72" s="18" t="s">
        <v>725</v>
      </c>
      <c r="C72" s="18" t="s">
        <v>726</v>
      </c>
      <c r="D72" s="92"/>
      <c r="E72" s="92" t="s">
        <v>331</v>
      </c>
      <c r="F72" s="37"/>
      <c r="G72" s="198"/>
      <c r="J72" s="58">
        <f t="shared" si="1"/>
        <v>4</v>
      </c>
      <c r="K72" s="29" t="s">
        <v>332</v>
      </c>
      <c r="L72" s="30" t="s">
        <v>710</v>
      </c>
      <c r="M72" s="31" t="s">
        <v>2</v>
      </c>
      <c r="N72" s="32" t="s">
        <v>331</v>
      </c>
    </row>
    <row r="73" spans="1:14" ht="30" customHeight="1" x14ac:dyDescent="0.25">
      <c r="A73" s="201" t="s">
        <v>736</v>
      </c>
      <c r="B73" s="201"/>
      <c r="C73" s="201"/>
      <c r="D73" s="201"/>
      <c r="E73" s="201"/>
      <c r="F73" s="201"/>
      <c r="G73" s="201"/>
    </row>
    <row r="74" spans="1:14" ht="24" x14ac:dyDescent="0.2">
      <c r="A74" s="69"/>
      <c r="B74" s="68" t="s">
        <v>315</v>
      </c>
      <c r="C74" s="68" t="s">
        <v>316</v>
      </c>
      <c r="D74" s="67" t="s">
        <v>340</v>
      </c>
      <c r="E74" s="67" t="s">
        <v>341</v>
      </c>
      <c r="F74" s="67" t="s">
        <v>342</v>
      </c>
      <c r="G74" s="81" t="s">
        <v>317</v>
      </c>
    </row>
    <row r="75" spans="1:14" ht="96" x14ac:dyDescent="0.2">
      <c r="A75" s="27" t="s">
        <v>46</v>
      </c>
      <c r="B75" s="18" t="s">
        <v>585</v>
      </c>
      <c r="C75" s="18" t="s">
        <v>737</v>
      </c>
      <c r="D75" s="92"/>
      <c r="E75" s="92" t="s">
        <v>331</v>
      </c>
      <c r="F75" s="37"/>
      <c r="G75" s="92" t="s">
        <v>740</v>
      </c>
      <c r="J75" s="58">
        <f t="shared" si="1"/>
        <v>4</v>
      </c>
      <c r="K75" s="29" t="s">
        <v>742</v>
      </c>
      <c r="L75" s="30" t="s">
        <v>743</v>
      </c>
      <c r="M75" s="31" t="s">
        <v>2</v>
      </c>
      <c r="N75" s="32" t="s">
        <v>331</v>
      </c>
    </row>
    <row r="76" spans="1:14" ht="60" x14ac:dyDescent="0.2">
      <c r="A76" s="27" t="s">
        <v>47</v>
      </c>
      <c r="B76" s="18" t="s">
        <v>738</v>
      </c>
      <c r="C76" s="18" t="s">
        <v>739</v>
      </c>
      <c r="D76" s="92"/>
      <c r="E76" s="92" t="s">
        <v>331</v>
      </c>
      <c r="F76" s="37"/>
      <c r="G76" s="92" t="s">
        <v>741</v>
      </c>
      <c r="J76" s="58">
        <f t="shared" si="1"/>
        <v>4</v>
      </c>
      <c r="K76" s="29" t="s">
        <v>744</v>
      </c>
      <c r="L76" s="30" t="s">
        <v>745</v>
      </c>
      <c r="M76" s="31" t="s">
        <v>2</v>
      </c>
      <c r="N76" s="32" t="s">
        <v>331</v>
      </c>
    </row>
    <row r="78" spans="1:14" ht="18" x14ac:dyDescent="0.2">
      <c r="A78" s="200" t="s">
        <v>746</v>
      </c>
      <c r="B78" s="200"/>
      <c r="C78" s="200"/>
      <c r="D78" s="200"/>
      <c r="E78" s="200"/>
      <c r="F78" s="200"/>
      <c r="G78" s="200"/>
    </row>
    <row r="79" spans="1:14" ht="30" customHeight="1" x14ac:dyDescent="0.25">
      <c r="A79" s="197" t="s">
        <v>747</v>
      </c>
      <c r="B79" s="197"/>
      <c r="C79" s="197"/>
      <c r="D79" s="197"/>
      <c r="E79" s="197"/>
      <c r="F79" s="197"/>
      <c r="G79" s="197"/>
    </row>
    <row r="80" spans="1:14" ht="24" x14ac:dyDescent="0.2">
      <c r="A80" s="69"/>
      <c r="B80" s="68" t="s">
        <v>315</v>
      </c>
      <c r="C80" s="68" t="s">
        <v>316</v>
      </c>
      <c r="D80" s="67" t="s">
        <v>340</v>
      </c>
      <c r="E80" s="67" t="s">
        <v>341</v>
      </c>
      <c r="F80" s="67" t="s">
        <v>342</v>
      </c>
      <c r="G80" s="81" t="s">
        <v>317</v>
      </c>
    </row>
    <row r="81" spans="1:14" ht="96" x14ac:dyDescent="0.2">
      <c r="A81" s="17" t="s">
        <v>11</v>
      </c>
      <c r="B81" s="18" t="s">
        <v>748</v>
      </c>
      <c r="C81" s="18" t="s">
        <v>749</v>
      </c>
      <c r="D81" s="92"/>
      <c r="E81" s="92" t="s">
        <v>331</v>
      </c>
      <c r="F81" s="37"/>
      <c r="G81" s="90" t="s">
        <v>770</v>
      </c>
      <c r="J81" s="58">
        <f t="shared" si="1"/>
        <v>4</v>
      </c>
      <c r="K81" s="29" t="s">
        <v>762</v>
      </c>
      <c r="L81" s="30" t="s">
        <v>763</v>
      </c>
      <c r="M81" s="31" t="s">
        <v>764</v>
      </c>
      <c r="N81" s="32" t="s">
        <v>331</v>
      </c>
    </row>
    <row r="82" spans="1:14" ht="84" x14ac:dyDescent="0.2">
      <c r="A82" s="17" t="s">
        <v>12</v>
      </c>
      <c r="B82" s="18" t="s">
        <v>750</v>
      </c>
      <c r="C82" s="18" t="s">
        <v>751</v>
      </c>
      <c r="D82" s="92"/>
      <c r="E82" s="92" t="s">
        <v>331</v>
      </c>
      <c r="F82" s="37"/>
      <c r="G82" s="90"/>
      <c r="J82" s="58">
        <f t="shared" si="1"/>
        <v>4</v>
      </c>
      <c r="K82" s="29" t="s">
        <v>765</v>
      </c>
      <c r="L82" s="30" t="s">
        <v>766</v>
      </c>
      <c r="M82" s="31" t="s">
        <v>447</v>
      </c>
      <c r="N82" s="32" t="s">
        <v>331</v>
      </c>
    </row>
    <row r="83" spans="1:14" ht="60" x14ac:dyDescent="0.2">
      <c r="A83" s="17" t="s">
        <v>13</v>
      </c>
      <c r="B83" s="18" t="s">
        <v>752</v>
      </c>
      <c r="C83" s="18" t="s">
        <v>753</v>
      </c>
      <c r="D83" s="92"/>
      <c r="E83" s="92" t="s">
        <v>331</v>
      </c>
      <c r="F83" s="37"/>
      <c r="G83" s="90"/>
      <c r="J83" s="58">
        <f t="shared" si="1"/>
        <v>4</v>
      </c>
      <c r="K83" s="29" t="s">
        <v>332</v>
      </c>
      <c r="L83" s="30" t="s">
        <v>766</v>
      </c>
      <c r="M83" s="31" t="s">
        <v>447</v>
      </c>
      <c r="N83" s="32" t="s">
        <v>331</v>
      </c>
    </row>
    <row r="84" spans="1:14" ht="36" x14ac:dyDescent="0.2">
      <c r="A84" s="17" t="s">
        <v>14</v>
      </c>
      <c r="B84" s="18" t="s">
        <v>754</v>
      </c>
      <c r="C84" s="18" t="s">
        <v>755</v>
      </c>
      <c r="D84" s="92"/>
      <c r="E84" s="92" t="s">
        <v>331</v>
      </c>
      <c r="F84" s="37"/>
      <c r="G84" s="90"/>
      <c r="J84" s="58">
        <f t="shared" si="1"/>
        <v>4</v>
      </c>
      <c r="K84" s="29" t="s">
        <v>767</v>
      </c>
      <c r="L84" s="30" t="s">
        <v>768</v>
      </c>
      <c r="M84" s="31" t="s">
        <v>769</v>
      </c>
      <c r="N84" s="32" t="s">
        <v>331</v>
      </c>
    </row>
    <row r="85" spans="1:14" ht="108" x14ac:dyDescent="0.2">
      <c r="A85" s="17" t="s">
        <v>15</v>
      </c>
      <c r="B85" s="18" t="s">
        <v>756</v>
      </c>
      <c r="C85" s="18" t="s">
        <v>757</v>
      </c>
      <c r="D85" s="92"/>
      <c r="E85" s="92" t="s">
        <v>331</v>
      </c>
      <c r="F85" s="37"/>
      <c r="G85" s="90"/>
      <c r="J85" s="58">
        <f t="shared" si="1"/>
        <v>4</v>
      </c>
      <c r="K85" s="29" t="s">
        <v>332</v>
      </c>
      <c r="L85" s="30" t="s">
        <v>766</v>
      </c>
      <c r="M85" s="31" t="s">
        <v>447</v>
      </c>
      <c r="N85" s="32" t="s">
        <v>331</v>
      </c>
    </row>
    <row r="86" spans="1:14" ht="60" x14ac:dyDescent="0.2">
      <c r="A86" s="17" t="s">
        <v>16</v>
      </c>
      <c r="B86" s="18" t="s">
        <v>758</v>
      </c>
      <c r="C86" s="18" t="s">
        <v>759</v>
      </c>
      <c r="D86" s="92"/>
      <c r="E86" s="92" t="s">
        <v>331</v>
      </c>
      <c r="F86" s="37"/>
      <c r="G86" s="90"/>
      <c r="J86" s="58">
        <f t="shared" si="1"/>
        <v>4</v>
      </c>
      <c r="K86" s="29" t="s">
        <v>332</v>
      </c>
      <c r="L86" s="30" t="s">
        <v>677</v>
      </c>
      <c r="M86" s="31" t="s">
        <v>447</v>
      </c>
      <c r="N86" s="32" t="s">
        <v>331</v>
      </c>
    </row>
    <row r="87" spans="1:14" ht="48" x14ac:dyDescent="0.2">
      <c r="A87" s="17" t="s">
        <v>74</v>
      </c>
      <c r="B87" s="18" t="s">
        <v>760</v>
      </c>
      <c r="C87" s="18" t="s">
        <v>761</v>
      </c>
      <c r="D87" s="92"/>
      <c r="E87" s="92" t="s">
        <v>331</v>
      </c>
      <c r="F87" s="37"/>
      <c r="G87" s="90"/>
      <c r="J87" s="58">
        <f t="shared" si="1"/>
        <v>4</v>
      </c>
      <c r="K87" s="29" t="s">
        <v>332</v>
      </c>
      <c r="L87" s="30" t="s">
        <v>677</v>
      </c>
      <c r="M87" s="31" t="s">
        <v>447</v>
      </c>
      <c r="N87" s="32" t="s">
        <v>331</v>
      </c>
    </row>
    <row r="88" spans="1:14" ht="30" customHeight="1" x14ac:dyDescent="0.25">
      <c r="A88" s="197" t="s">
        <v>781</v>
      </c>
      <c r="B88" s="197"/>
      <c r="C88" s="197"/>
      <c r="D88" s="197"/>
      <c r="E88" s="197"/>
      <c r="F88" s="197"/>
      <c r="G88" s="197"/>
    </row>
    <row r="89" spans="1:14" ht="24" x14ac:dyDescent="0.2">
      <c r="A89" s="69"/>
      <c r="B89" s="68" t="s">
        <v>315</v>
      </c>
      <c r="C89" s="68" t="s">
        <v>316</v>
      </c>
      <c r="D89" s="67" t="s">
        <v>340</v>
      </c>
      <c r="E89" s="67" t="s">
        <v>341</v>
      </c>
      <c r="F89" s="67" t="s">
        <v>342</v>
      </c>
      <c r="G89" s="81" t="s">
        <v>317</v>
      </c>
    </row>
    <row r="90" spans="1:14" ht="96" x14ac:dyDescent="0.2">
      <c r="A90" s="17" t="s">
        <v>17</v>
      </c>
      <c r="B90" s="18" t="s">
        <v>748</v>
      </c>
      <c r="C90" s="18" t="s">
        <v>749</v>
      </c>
      <c r="D90" s="92"/>
      <c r="E90" s="92" t="s">
        <v>331</v>
      </c>
      <c r="F90" s="37"/>
      <c r="G90" s="90" t="s">
        <v>770</v>
      </c>
      <c r="J90" s="58">
        <f t="shared" ref="J90:J96" si="2">_xlfn.SWITCH(E90,K90,1,L90,2,M90,3,N90,4)</f>
        <v>4</v>
      </c>
      <c r="K90" s="29" t="s">
        <v>762</v>
      </c>
      <c r="L90" s="30" t="s">
        <v>763</v>
      </c>
      <c r="M90" s="31" t="s">
        <v>764</v>
      </c>
      <c r="N90" s="32" t="s">
        <v>331</v>
      </c>
    </row>
    <row r="91" spans="1:14" ht="84" x14ac:dyDescent="0.2">
      <c r="A91" s="17" t="s">
        <v>18</v>
      </c>
      <c r="B91" s="18" t="s">
        <v>750</v>
      </c>
      <c r="C91" s="18" t="s">
        <v>751</v>
      </c>
      <c r="D91" s="92"/>
      <c r="E91" s="92" t="s">
        <v>331</v>
      </c>
      <c r="F91" s="37"/>
      <c r="G91" s="90"/>
      <c r="J91" s="58">
        <f t="shared" si="2"/>
        <v>4</v>
      </c>
      <c r="K91" s="29" t="s">
        <v>765</v>
      </c>
      <c r="L91" s="30" t="s">
        <v>766</v>
      </c>
      <c r="M91" s="31" t="s">
        <v>447</v>
      </c>
      <c r="N91" s="32" t="s">
        <v>331</v>
      </c>
    </row>
    <row r="92" spans="1:14" ht="60" x14ac:dyDescent="0.2">
      <c r="A92" s="17" t="s">
        <v>19</v>
      </c>
      <c r="B92" s="18" t="s">
        <v>752</v>
      </c>
      <c r="C92" s="18" t="s">
        <v>753</v>
      </c>
      <c r="D92" s="92"/>
      <c r="E92" s="92" t="s">
        <v>331</v>
      </c>
      <c r="F92" s="37"/>
      <c r="G92" s="90"/>
      <c r="J92" s="58">
        <f t="shared" si="2"/>
        <v>4</v>
      </c>
      <c r="K92" s="29" t="s">
        <v>332</v>
      </c>
      <c r="L92" s="30" t="s">
        <v>766</v>
      </c>
      <c r="M92" s="31" t="s">
        <v>447</v>
      </c>
      <c r="N92" s="32" t="s">
        <v>331</v>
      </c>
    </row>
    <row r="93" spans="1:14" ht="36" x14ac:dyDescent="0.2">
      <c r="A93" s="17" t="s">
        <v>20</v>
      </c>
      <c r="B93" s="18" t="s">
        <v>754</v>
      </c>
      <c r="C93" s="18" t="s">
        <v>755</v>
      </c>
      <c r="D93" s="92"/>
      <c r="E93" s="92" t="s">
        <v>331</v>
      </c>
      <c r="F93" s="37"/>
      <c r="G93" s="90"/>
      <c r="J93" s="58">
        <f t="shared" si="2"/>
        <v>4</v>
      </c>
      <c r="K93" s="29" t="s">
        <v>767</v>
      </c>
      <c r="L93" s="30" t="s">
        <v>768</v>
      </c>
      <c r="M93" s="31" t="s">
        <v>769</v>
      </c>
      <c r="N93" s="32" t="s">
        <v>331</v>
      </c>
    </row>
    <row r="94" spans="1:14" ht="108" x14ac:dyDescent="0.2">
      <c r="A94" s="17" t="s">
        <v>21</v>
      </c>
      <c r="B94" s="18" t="s">
        <v>756</v>
      </c>
      <c r="C94" s="18" t="s">
        <v>757</v>
      </c>
      <c r="D94" s="92"/>
      <c r="E94" s="92" t="s">
        <v>331</v>
      </c>
      <c r="F94" s="37"/>
      <c r="G94" s="90"/>
      <c r="J94" s="58">
        <f t="shared" si="2"/>
        <v>4</v>
      </c>
      <c r="K94" s="29" t="s">
        <v>332</v>
      </c>
      <c r="L94" s="30" t="s">
        <v>766</v>
      </c>
      <c r="M94" s="31" t="s">
        <v>447</v>
      </c>
      <c r="N94" s="32" t="s">
        <v>331</v>
      </c>
    </row>
    <row r="95" spans="1:14" ht="60" x14ac:dyDescent="0.2">
      <c r="A95" s="17" t="s">
        <v>22</v>
      </c>
      <c r="B95" s="18" t="s">
        <v>758</v>
      </c>
      <c r="C95" s="18" t="s">
        <v>759</v>
      </c>
      <c r="D95" s="92"/>
      <c r="E95" s="92" t="s">
        <v>331</v>
      </c>
      <c r="F95" s="37"/>
      <c r="G95" s="90"/>
      <c r="J95" s="58">
        <f t="shared" si="2"/>
        <v>4</v>
      </c>
      <c r="K95" s="29" t="s">
        <v>332</v>
      </c>
      <c r="L95" s="30" t="s">
        <v>677</v>
      </c>
      <c r="M95" s="31" t="s">
        <v>447</v>
      </c>
      <c r="N95" s="32" t="s">
        <v>331</v>
      </c>
    </row>
    <row r="96" spans="1:14" ht="48" x14ac:dyDescent="0.2">
      <c r="A96" s="17" t="s">
        <v>23</v>
      </c>
      <c r="B96" s="18" t="s">
        <v>760</v>
      </c>
      <c r="C96" s="18" t="s">
        <v>761</v>
      </c>
      <c r="D96" s="92"/>
      <c r="E96" s="92" t="s">
        <v>331</v>
      </c>
      <c r="F96" s="37"/>
      <c r="G96" s="90"/>
      <c r="J96" s="58">
        <f t="shared" si="2"/>
        <v>4</v>
      </c>
      <c r="K96" s="29" t="s">
        <v>332</v>
      </c>
      <c r="L96" s="30" t="s">
        <v>677</v>
      </c>
      <c r="M96" s="31" t="s">
        <v>447</v>
      </c>
      <c r="N96" s="32" t="s">
        <v>331</v>
      </c>
    </row>
    <row r="97" spans="1:14" ht="30" customHeight="1" x14ac:dyDescent="0.25">
      <c r="A97" s="197" t="s">
        <v>782</v>
      </c>
      <c r="B97" s="197"/>
      <c r="C97" s="197"/>
      <c r="D97" s="197"/>
      <c r="E97" s="197"/>
      <c r="F97" s="197"/>
      <c r="G97" s="197"/>
    </row>
    <row r="98" spans="1:14" ht="24" x14ac:dyDescent="0.2">
      <c r="A98" s="69"/>
      <c r="B98" s="68" t="s">
        <v>315</v>
      </c>
      <c r="C98" s="68" t="s">
        <v>316</v>
      </c>
      <c r="D98" s="67" t="s">
        <v>340</v>
      </c>
      <c r="E98" s="67" t="s">
        <v>341</v>
      </c>
      <c r="F98" s="67" t="s">
        <v>342</v>
      </c>
      <c r="G98" s="81" t="s">
        <v>317</v>
      </c>
    </row>
    <row r="99" spans="1:14" ht="96" x14ac:dyDescent="0.2">
      <c r="A99" s="17" t="s">
        <v>66</v>
      </c>
      <c r="B99" s="18" t="s">
        <v>748</v>
      </c>
      <c r="C99" s="18" t="s">
        <v>749</v>
      </c>
      <c r="D99" s="92"/>
      <c r="E99" s="92" t="s">
        <v>331</v>
      </c>
      <c r="F99" s="37"/>
      <c r="G99" s="90" t="s">
        <v>770</v>
      </c>
      <c r="J99" s="58">
        <f t="shared" ref="J99:J105" si="3">_xlfn.SWITCH(E99,K99,1,L99,2,M99,3,N99,4)</f>
        <v>4</v>
      </c>
      <c r="K99" s="29" t="s">
        <v>762</v>
      </c>
      <c r="L99" s="30" t="s">
        <v>763</v>
      </c>
      <c r="M99" s="31" t="s">
        <v>764</v>
      </c>
      <c r="N99" s="32" t="s">
        <v>331</v>
      </c>
    </row>
    <row r="100" spans="1:14" ht="84" x14ac:dyDescent="0.2">
      <c r="A100" s="17" t="s">
        <v>67</v>
      </c>
      <c r="B100" s="18" t="s">
        <v>750</v>
      </c>
      <c r="C100" s="18" t="s">
        <v>751</v>
      </c>
      <c r="D100" s="92"/>
      <c r="E100" s="92" t="s">
        <v>331</v>
      </c>
      <c r="F100" s="37"/>
      <c r="G100" s="90"/>
      <c r="J100" s="58">
        <f t="shared" si="3"/>
        <v>4</v>
      </c>
      <c r="K100" s="29" t="s">
        <v>765</v>
      </c>
      <c r="L100" s="30" t="s">
        <v>766</v>
      </c>
      <c r="M100" s="31" t="s">
        <v>447</v>
      </c>
      <c r="N100" s="32" t="s">
        <v>331</v>
      </c>
    </row>
    <row r="101" spans="1:14" ht="60" x14ac:dyDescent="0.2">
      <c r="A101" s="17" t="s">
        <v>783</v>
      </c>
      <c r="B101" s="18" t="s">
        <v>752</v>
      </c>
      <c r="C101" s="18" t="s">
        <v>753</v>
      </c>
      <c r="D101" s="92"/>
      <c r="E101" s="92" t="s">
        <v>331</v>
      </c>
      <c r="F101" s="37"/>
      <c r="G101" s="90"/>
      <c r="J101" s="58">
        <f t="shared" si="3"/>
        <v>4</v>
      </c>
      <c r="K101" s="29" t="s">
        <v>332</v>
      </c>
      <c r="L101" s="30" t="s">
        <v>766</v>
      </c>
      <c r="M101" s="31" t="s">
        <v>447</v>
      </c>
      <c r="N101" s="32" t="s">
        <v>331</v>
      </c>
    </row>
    <row r="102" spans="1:14" ht="36" x14ac:dyDescent="0.2">
      <c r="A102" s="17" t="s">
        <v>784</v>
      </c>
      <c r="B102" s="18" t="s">
        <v>754</v>
      </c>
      <c r="C102" s="18" t="s">
        <v>755</v>
      </c>
      <c r="D102" s="92"/>
      <c r="E102" s="92" t="s">
        <v>331</v>
      </c>
      <c r="F102" s="37"/>
      <c r="G102" s="90"/>
      <c r="J102" s="58">
        <f t="shared" si="3"/>
        <v>4</v>
      </c>
      <c r="K102" s="29" t="s">
        <v>767</v>
      </c>
      <c r="L102" s="30" t="s">
        <v>768</v>
      </c>
      <c r="M102" s="31" t="s">
        <v>769</v>
      </c>
      <c r="N102" s="32" t="s">
        <v>331</v>
      </c>
    </row>
    <row r="103" spans="1:14" ht="108" x14ac:dyDescent="0.2">
      <c r="A103" s="17" t="s">
        <v>785</v>
      </c>
      <c r="B103" s="18" t="s">
        <v>756</v>
      </c>
      <c r="C103" s="18" t="s">
        <v>757</v>
      </c>
      <c r="D103" s="92"/>
      <c r="E103" s="92" t="s">
        <v>331</v>
      </c>
      <c r="F103" s="37"/>
      <c r="G103" s="90"/>
      <c r="J103" s="58">
        <f t="shared" si="3"/>
        <v>4</v>
      </c>
      <c r="K103" s="29" t="s">
        <v>332</v>
      </c>
      <c r="L103" s="30" t="s">
        <v>766</v>
      </c>
      <c r="M103" s="31" t="s">
        <v>447</v>
      </c>
      <c r="N103" s="32" t="s">
        <v>331</v>
      </c>
    </row>
    <row r="104" spans="1:14" ht="60" x14ac:dyDescent="0.2">
      <c r="A104" s="17" t="s">
        <v>786</v>
      </c>
      <c r="B104" s="18" t="s">
        <v>758</v>
      </c>
      <c r="C104" s="18" t="s">
        <v>759</v>
      </c>
      <c r="D104" s="92"/>
      <c r="E104" s="92" t="s">
        <v>331</v>
      </c>
      <c r="F104" s="37"/>
      <c r="G104" s="90"/>
      <c r="J104" s="58">
        <f t="shared" si="3"/>
        <v>4</v>
      </c>
      <c r="K104" s="29" t="s">
        <v>332</v>
      </c>
      <c r="L104" s="30" t="s">
        <v>677</v>
      </c>
      <c r="M104" s="31" t="s">
        <v>447</v>
      </c>
      <c r="N104" s="32" t="s">
        <v>331</v>
      </c>
    </row>
    <row r="105" spans="1:14" ht="48" x14ac:dyDescent="0.2">
      <c r="A105" s="17" t="s">
        <v>787</v>
      </c>
      <c r="B105" s="18" t="s">
        <v>760</v>
      </c>
      <c r="C105" s="18" t="s">
        <v>761</v>
      </c>
      <c r="D105" s="92"/>
      <c r="E105" s="92" t="s">
        <v>331</v>
      </c>
      <c r="F105" s="37"/>
      <c r="G105" s="90"/>
      <c r="J105" s="58">
        <f t="shared" si="3"/>
        <v>4</v>
      </c>
      <c r="K105" s="29" t="s">
        <v>332</v>
      </c>
      <c r="L105" s="30" t="s">
        <v>677</v>
      </c>
      <c r="M105" s="31" t="s">
        <v>447</v>
      </c>
      <c r="N105" s="32" t="s">
        <v>331</v>
      </c>
    </row>
  </sheetData>
  <sheetProtection algorithmName="SHA-512" hashValue="17Nlte1qm37OLsAWKKKnuvvtsH/TQoXyFzshWHXNxqevc6Msi/BllMTlAQDv+FCUodMtMNou0x4NsdSgmj9nww==" saltValue="0brH0+TBVdwThLQvySD06g==" spinCount="100000" sheet="1" objects="1" scenarios="1"/>
  <mergeCells count="39">
    <mergeCell ref="F66:F71"/>
    <mergeCell ref="A73:G73"/>
    <mergeCell ref="A78:G78"/>
    <mergeCell ref="A79:G79"/>
    <mergeCell ref="A59:G59"/>
    <mergeCell ref="G61:G63"/>
    <mergeCell ref="A64:G64"/>
    <mergeCell ref="G66:G72"/>
    <mergeCell ref="A66:A71"/>
    <mergeCell ref="B66:B71"/>
    <mergeCell ref="D66:D71"/>
    <mergeCell ref="E66:E71"/>
    <mergeCell ref="A37:G37"/>
    <mergeCell ref="G39:G42"/>
    <mergeCell ref="A43:G43"/>
    <mergeCell ref="A49:G49"/>
    <mergeCell ref="A57:G57"/>
    <mergeCell ref="G51:G56"/>
    <mergeCell ref="A26:G26"/>
    <mergeCell ref="G28:G29"/>
    <mergeCell ref="A30:G30"/>
    <mergeCell ref="A31:G31"/>
    <mergeCell ref="A32:G32"/>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s>
  <conditionalFormatting sqref="F6:F9 F12:F15 F20:F21 F24:F25 F28:F29 F34:F36 F39:F42 F45:F48 F51:F56 F61:F63 F66:F70 F72 F75:F76 F81:F87">
    <cfRule type="expression" dxfId="71" priority="7">
      <formula>$J6=3</formula>
    </cfRule>
    <cfRule type="expression" dxfId="70" priority="8">
      <formula>$J6=2</formula>
    </cfRule>
    <cfRule type="expression" dxfId="69" priority="9">
      <formula>$J6=1</formula>
    </cfRule>
  </conditionalFormatting>
  <conditionalFormatting sqref="F90:F96">
    <cfRule type="expression" dxfId="68" priority="4">
      <formula>$J90=3</formula>
    </cfRule>
    <cfRule type="expression" dxfId="67" priority="5">
      <formula>$J90=2</formula>
    </cfRule>
    <cfRule type="expression" dxfId="66" priority="6">
      <formula>$J90=1</formula>
    </cfRule>
  </conditionalFormatting>
  <conditionalFormatting sqref="F99:F105">
    <cfRule type="expression" dxfId="65" priority="1">
      <formula>$J99=3</formula>
    </cfRule>
    <cfRule type="expression" dxfId="64" priority="2">
      <formula>$J99=2</formula>
    </cfRule>
    <cfRule type="expression" dxfId="63" priority="3">
      <formula>$J99=1</formula>
    </cfRule>
  </conditionalFormatting>
  <dataValidations count="45">
    <dataValidation type="list" allowBlank="1" showInputMessage="1" showErrorMessage="1" sqref="E6" xr:uid="{EE1F6659-53DB-4E9B-8170-4E36AE2D991F}">
      <formula1>$K$6:$N$6</formula1>
    </dataValidation>
    <dataValidation type="list" allowBlank="1" showInputMessage="1" showErrorMessage="1" sqref="E7" xr:uid="{64C1BC73-EB79-40D4-8554-AC879C3D6738}">
      <formula1>$K$7:$N$7</formula1>
    </dataValidation>
    <dataValidation type="list" allowBlank="1" showInputMessage="1" showErrorMessage="1" sqref="E8" xr:uid="{A9FD9867-9DC0-4BF2-9020-FDD83DF62E4C}">
      <formula1>$K$8:$N$8</formula1>
    </dataValidation>
    <dataValidation type="list" allowBlank="1" showInputMessage="1" showErrorMessage="1" sqref="E9" xr:uid="{5686B5BE-8D56-4B28-80B2-BEC785255F20}">
      <formula1>$K$9:$N$9</formula1>
    </dataValidation>
    <dataValidation type="list" allowBlank="1" showInputMessage="1" showErrorMessage="1" sqref="E12" xr:uid="{2C83449C-5984-4C44-9406-A7FEF4E00BB0}">
      <formula1>$K$12:$N$12</formula1>
    </dataValidation>
    <dataValidation type="list" allowBlank="1" showInputMessage="1" showErrorMessage="1" sqref="E13" xr:uid="{DA6E0D51-805E-44FD-9A61-85AF970914F9}">
      <formula1>$K$13:$N$13</formula1>
    </dataValidation>
    <dataValidation type="list" allowBlank="1" showInputMessage="1" showErrorMessage="1" sqref="E14" xr:uid="{8DC1F24A-BCF7-46A5-A8AC-97BC544BC0CE}">
      <formula1>$K$14:$N$14</formula1>
    </dataValidation>
    <dataValidation type="list" allowBlank="1" showInputMessage="1" showErrorMessage="1" sqref="E15" xr:uid="{3C15FE95-281D-4D1F-AB40-F6C2C1F87511}">
      <formula1>$K$15:$N$15</formula1>
    </dataValidation>
    <dataValidation type="list" allowBlank="1" showInputMessage="1" showErrorMessage="1" sqref="E20" xr:uid="{56FFE20E-2916-4BAC-802F-B70925C9ED3D}">
      <formula1>$K$20:$N$20</formula1>
    </dataValidation>
    <dataValidation type="list" allowBlank="1" showInputMessage="1" showErrorMessage="1" sqref="E21" xr:uid="{C0A20E80-43CE-4E70-B935-7CB354F0F0EF}">
      <formula1>$K$21:$N$21</formula1>
    </dataValidation>
    <dataValidation type="list" allowBlank="1" showInputMessage="1" showErrorMessage="1" sqref="E24" xr:uid="{22CEFDEC-17C7-49E3-B95B-4347A172EA66}">
      <formula1>$K$24:$N$24</formula1>
    </dataValidation>
    <dataValidation type="list" allowBlank="1" showInputMessage="1" showErrorMessage="1" sqref="E25" xr:uid="{4302E92F-49E0-44F8-A3DF-D628DE1F7FC2}">
      <formula1>$K$25:$N$25</formula1>
    </dataValidation>
    <dataValidation type="list" allowBlank="1" showInputMessage="1" showErrorMessage="1" sqref="E28" xr:uid="{166EF556-DEB6-4AA1-AEF3-7C3EF5874F58}">
      <formula1>$K$28:$N$28</formula1>
    </dataValidation>
    <dataValidation type="list" allowBlank="1" showInputMessage="1" showErrorMessage="1" sqref="E29" xr:uid="{34996F4A-D545-4BC4-80EA-A6ACA9FF71D6}">
      <formula1>$K$29:$N$29</formula1>
    </dataValidation>
    <dataValidation type="list" allowBlank="1" showInputMessage="1" showErrorMessage="1" sqref="E34" xr:uid="{C85CEB1C-0FDB-461D-9843-0FD381020317}">
      <formula1>$K$34:$N$34</formula1>
    </dataValidation>
    <dataValidation type="list" allowBlank="1" showInputMessage="1" showErrorMessage="1" sqref="E35" xr:uid="{E73A83BA-723A-44AC-943E-70219B6BEE2D}">
      <formula1>$K$35:$N$35</formula1>
    </dataValidation>
    <dataValidation type="list" allowBlank="1" showInputMessage="1" showErrorMessage="1" sqref="E36" xr:uid="{2E3E3B49-32E7-4ABF-9AEC-87243C31A5EF}">
      <formula1>$K$36:$N$36</formula1>
    </dataValidation>
    <dataValidation type="list" allowBlank="1" showInputMessage="1" showErrorMessage="1" sqref="E39" xr:uid="{603A710D-9BB9-4B8E-BF4D-27B91B5FBFBF}">
      <formula1>$K$39:$N$39</formula1>
    </dataValidation>
    <dataValidation type="list" allowBlank="1" showInputMessage="1" showErrorMessage="1" sqref="E40" xr:uid="{E6018C41-B1D8-42C1-BFB8-F0CFB1245DC6}">
      <formula1>$K$40:$N$40</formula1>
    </dataValidation>
    <dataValidation type="list" allowBlank="1" showInputMessage="1" showErrorMessage="1" sqref="E41" xr:uid="{B982C7ED-A76F-48A1-AA18-C89676D3A0B5}">
      <formula1>$K$41:$N$41</formula1>
    </dataValidation>
    <dataValidation type="list" allowBlank="1" showInputMessage="1" showErrorMessage="1" sqref="E42" xr:uid="{6C975C10-CD75-476D-9EDC-1B280F2E031C}">
      <formula1>$K$42:$N$42</formula1>
    </dataValidation>
    <dataValidation type="list" allowBlank="1" showInputMessage="1" showErrorMessage="1" sqref="E45" xr:uid="{216A9C0D-936C-4CD8-BB47-6F60E1660799}">
      <formula1>$K$45:$N$45</formula1>
    </dataValidation>
    <dataValidation type="list" allowBlank="1" showInputMessage="1" showErrorMessage="1" sqref="E46" xr:uid="{EE61745A-C122-4910-AC57-60DFE56500DE}">
      <formula1>$K$46:$N$46</formula1>
    </dataValidation>
    <dataValidation type="list" allowBlank="1" showInputMessage="1" showErrorMessage="1" sqref="E47" xr:uid="{CEDE224A-7A50-4835-A89D-D7F19624BE6A}">
      <formula1>$K$47:$N$47</formula1>
    </dataValidation>
    <dataValidation type="list" allowBlank="1" showInputMessage="1" showErrorMessage="1" sqref="E48" xr:uid="{16F63576-5E17-4757-B0DB-412BB60BD570}">
      <formula1>$K$48:$N$48</formula1>
    </dataValidation>
    <dataValidation type="list" allowBlank="1" showInputMessage="1" showErrorMessage="1" sqref="E51" xr:uid="{E5F42E79-680C-4A84-9996-D6EAA36B1D69}">
      <formula1>$K$51:$N$51</formula1>
    </dataValidation>
    <dataValidation type="list" allowBlank="1" showInputMessage="1" showErrorMessage="1" sqref="E52" xr:uid="{6E23A09F-A801-4BB6-B603-F2562D2E0CDD}">
      <formula1>$K$52:$N$52</formula1>
    </dataValidation>
    <dataValidation type="list" allowBlank="1" showInputMessage="1" showErrorMessage="1" sqref="E53" xr:uid="{75C47D75-FCE7-4FB4-9FA5-D7D84EE20E76}">
      <formula1>$K$53:$N$53</formula1>
    </dataValidation>
    <dataValidation type="list" allowBlank="1" showInputMessage="1" showErrorMessage="1" sqref="E54" xr:uid="{89F25897-82ED-4F3A-B17C-784C8BEBDC3A}">
      <formula1>$K$54:$N$54</formula1>
    </dataValidation>
    <dataValidation type="list" allowBlank="1" showInputMessage="1" showErrorMessage="1" sqref="E55" xr:uid="{9DF61256-BCD6-4692-B337-B8996D87E58F}">
      <formula1>$K$55:$N$55</formula1>
    </dataValidation>
    <dataValidation type="list" allowBlank="1" showInputMessage="1" showErrorMessage="1" sqref="E56" xr:uid="{CA3D11AF-4E7A-45A8-BF84-9904C335A88A}">
      <formula1>$K$56:$N$56</formula1>
    </dataValidation>
    <dataValidation type="list" allowBlank="1" showInputMessage="1" showErrorMessage="1" sqref="E61" xr:uid="{9E8E55B1-B3AB-41E1-B388-68639E773A1D}">
      <formula1>$K$61:$N$61</formula1>
    </dataValidation>
    <dataValidation type="list" allowBlank="1" showInputMessage="1" showErrorMessage="1" sqref="E62" xr:uid="{7941AFC5-CD58-432E-AF5F-8154E8B8684F}">
      <formula1>$K$62:$N$62</formula1>
    </dataValidation>
    <dataValidation type="list" allowBlank="1" showInputMessage="1" showErrorMessage="1" sqref="E63" xr:uid="{69EA7B2A-0FF6-47C6-8D00-0314C20F21A3}">
      <formula1>$K$63:$N$63</formula1>
    </dataValidation>
    <dataValidation type="list" allowBlank="1" showInputMessage="1" showErrorMessage="1" sqref="E66:E70" xr:uid="{243F2E84-55CB-4A61-828B-2945D4016DBB}">
      <formula1>$K$66:$N$66</formula1>
    </dataValidation>
    <dataValidation type="list" allowBlank="1" showInputMessage="1" showErrorMessage="1" sqref="E72" xr:uid="{0B06FE60-5B0B-498B-A53C-BF1C39E97A2D}">
      <formula1>$K$72:$N$72</formula1>
    </dataValidation>
    <dataValidation type="list" allowBlank="1" showInputMessage="1" showErrorMessage="1" sqref="E75" xr:uid="{D85A86CC-CB72-418E-BA60-1B449E43FA43}">
      <formula1>$K$75:$N$75</formula1>
    </dataValidation>
    <dataValidation type="list" allowBlank="1" showInputMessage="1" showErrorMessage="1" sqref="E76" xr:uid="{574E31CC-FFBA-4E45-AD58-253A41B14E25}">
      <formula1>$K$76:$N$76</formula1>
    </dataValidation>
    <dataValidation type="list" allowBlank="1" showInputMessage="1" showErrorMessage="1" sqref="E81 E90 E99" xr:uid="{9BB40E78-B472-4EFE-A63C-59E27E202513}">
      <formula1>$K$81:$N$81</formula1>
    </dataValidation>
    <dataValidation type="list" allowBlank="1" showInputMessage="1" showErrorMessage="1" sqref="E82 E91 E100" xr:uid="{46F9AD21-B5BB-48C5-AE5B-A41EC9EFF79B}">
      <formula1>$K$82:$N$82</formula1>
    </dataValidation>
    <dataValidation type="list" allowBlank="1" showInputMessage="1" showErrorMessage="1" sqref="E83 E92 E101" xr:uid="{05AFE995-E356-4996-8666-D656A1905341}">
      <formula1>$K$83:$N$83</formula1>
    </dataValidation>
    <dataValidation type="list" allowBlank="1" showInputMessage="1" showErrorMessage="1" sqref="E84 E93 E102" xr:uid="{2CC6DD79-A0DA-4AA7-82F5-C654DD67C1AC}">
      <formula1>$K$84:$N$84</formula1>
    </dataValidation>
    <dataValidation type="list" allowBlank="1" showInputMessage="1" showErrorMessage="1" sqref="E85 E94 E103" xr:uid="{401C9F09-CE43-4852-ACEA-6AB70759DB2B}">
      <formula1>$K$85:$N$85</formula1>
    </dataValidation>
    <dataValidation type="list" allowBlank="1" showInputMessage="1" showErrorMessage="1" sqref="E86 E95 E104" xr:uid="{3F5CD4FF-BE45-4E45-9933-F687AD86F60F}">
      <formula1>$K$86:$N$86</formula1>
    </dataValidation>
    <dataValidation type="list" allowBlank="1" showInputMessage="1" showErrorMessage="1" sqref="E87 E96 E105" xr:uid="{602115F0-8460-4DA4-9A18-0BB2CF5F809E}">
      <formula1>$K$87:$N$87</formula1>
    </dataValidation>
  </dataValidations>
  <hyperlinks>
    <hyperlink ref="C67" r:id="rId1" display="https://unstats.un.org/sdgs/indicators/Global Indicator Framework after 2023 refinement_Eng.pdf" xr:uid="{38C558D1-24AB-4F37-8B3B-37B60370CA70}"/>
    <hyperlink ref="C68" r:id="rId2" display="https://www.who.int/data/gho/data/indicators" xr:uid="{E6B70EA5-9D15-4645-9304-C089F09BB297}"/>
    <hyperlink ref="C69" r:id="rId3" display="https://uis.unesco.org/sites/default/files/documents/education-indicators-technical-guidelines-en_0.pdf" xr:uid="{3F9FEAEC-0BBB-4E49-A191-60AFED09C43A}"/>
    <hyperlink ref="C70" r:id="rId4" display="https://ilostat.ilo.org/resources/concepts-and-definitions/description-labour-force-statistics/" xr:uid="{3A5CA42B-E76C-4917-9847-BF931A2322CC}"/>
  </hyperlinks>
  <pageMargins left="0.7" right="0.7" top="0.75" bottom="0.75" header="0.3" footer="0.3"/>
  <pageSetup paperSize="9" scale="48" fitToHeight="0" orientation="portrait" verticalDpi="0" r:id="rId5"/>
  <rowBreaks count="4" manualBreakCount="4">
    <brk id="16" max="16383" man="1"/>
    <brk id="30" max="16383" man="1"/>
    <brk id="56"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AF8E1-EA63-4AA2-974D-CEF9F70B4A19}">
  <sheetPr codeName="Sheet8">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58"/>
    <col min="2" max="2" width="35.5703125" style="58" customWidth="1"/>
    <col min="3" max="3" width="59" style="58" customWidth="1"/>
    <col min="4" max="4" width="29.7109375" style="58" customWidth="1"/>
    <col min="5" max="5" width="18" style="58" customWidth="1"/>
    <col min="6" max="6" width="11.5703125" style="58" customWidth="1"/>
    <col min="7" max="7" width="18" style="58" customWidth="1"/>
    <col min="8" max="9" width="9.28515625" style="58"/>
    <col min="10" max="10" width="9.28515625" style="58" hidden="1" customWidth="1"/>
    <col min="11" max="14" width="15.42578125" style="64" hidden="1" customWidth="1"/>
    <col min="15" max="16384" width="9.28515625" style="58"/>
  </cols>
  <sheetData>
    <row r="1" spans="1:14" ht="36" customHeight="1" x14ac:dyDescent="0.2">
      <c r="A1" s="208" t="s">
        <v>773</v>
      </c>
      <c r="B1" s="208"/>
      <c r="C1" s="208"/>
      <c r="D1" s="208"/>
      <c r="E1" s="208"/>
      <c r="F1" s="208"/>
      <c r="G1" s="208"/>
    </row>
    <row r="2" spans="1:14" ht="31.5" customHeight="1" x14ac:dyDescent="0.2">
      <c r="A2" s="200" t="s">
        <v>603</v>
      </c>
      <c r="B2" s="200"/>
      <c r="C2" s="200"/>
      <c r="D2" s="200"/>
      <c r="E2" s="200"/>
      <c r="F2" s="200"/>
      <c r="G2" s="200"/>
    </row>
    <row r="3" spans="1:14" ht="15.75" x14ac:dyDescent="0.2">
      <c r="A3" s="204" t="s">
        <v>604</v>
      </c>
      <c r="B3" s="205"/>
      <c r="C3" s="205"/>
      <c r="D3" s="205"/>
      <c r="E3" s="205"/>
      <c r="F3" s="205"/>
      <c r="G3" s="206"/>
      <c r="J3" s="58" t="s">
        <v>75</v>
      </c>
      <c r="K3" s="59" t="s">
        <v>63</v>
      </c>
      <c r="L3" s="59" t="s">
        <v>64</v>
      </c>
      <c r="M3" s="62">
        <v>10.625</v>
      </c>
      <c r="N3" s="59" t="s">
        <v>65</v>
      </c>
    </row>
    <row r="4" spans="1:14" ht="30" customHeight="1" x14ac:dyDescent="0.25">
      <c r="A4" s="201" t="s">
        <v>605</v>
      </c>
      <c r="B4" s="201"/>
      <c r="C4" s="201"/>
      <c r="D4" s="201"/>
      <c r="E4" s="201"/>
      <c r="F4" s="201"/>
      <c r="G4" s="201"/>
    </row>
    <row r="5" spans="1:14" ht="24" x14ac:dyDescent="0.2">
      <c r="A5" s="66"/>
      <c r="B5" s="68" t="s">
        <v>315</v>
      </c>
      <c r="C5" s="68" t="s">
        <v>316</v>
      </c>
      <c r="D5" s="67" t="s">
        <v>340</v>
      </c>
      <c r="E5" s="67" t="s">
        <v>341</v>
      </c>
      <c r="F5" s="67" t="s">
        <v>342</v>
      </c>
      <c r="G5" s="81" t="s">
        <v>317</v>
      </c>
    </row>
    <row r="6" spans="1:14" ht="108" customHeight="1" x14ac:dyDescent="0.2">
      <c r="A6" s="17" t="s">
        <v>1</v>
      </c>
      <c r="B6" s="18" t="s">
        <v>606</v>
      </c>
      <c r="C6" s="18" t="s">
        <v>607</v>
      </c>
      <c r="D6" s="92"/>
      <c r="E6" s="92" t="s">
        <v>331</v>
      </c>
      <c r="F6" s="37"/>
      <c r="G6" s="209" t="s">
        <v>614</v>
      </c>
      <c r="J6" s="58">
        <f>_xlfn.SWITCH(E6,K6,1,L6,2,M6,3,N6,4)</f>
        <v>4</v>
      </c>
      <c r="K6" s="29" t="s">
        <v>615</v>
      </c>
      <c r="L6" s="30" t="s">
        <v>616</v>
      </c>
      <c r="M6" s="31" t="s">
        <v>2</v>
      </c>
      <c r="N6" s="32" t="s">
        <v>331</v>
      </c>
    </row>
    <row r="7" spans="1:14" ht="132" x14ac:dyDescent="0.2">
      <c r="A7" s="17" t="s">
        <v>3</v>
      </c>
      <c r="B7" s="18" t="s">
        <v>608</v>
      </c>
      <c r="C7" s="18" t="s">
        <v>609</v>
      </c>
      <c r="D7" s="92"/>
      <c r="E7" s="92" t="s">
        <v>331</v>
      </c>
      <c r="F7" s="37"/>
      <c r="G7" s="210"/>
      <c r="J7" s="58">
        <f t="shared" ref="J7:J63" si="0">_xlfn.SWITCH(E7,K7,1,L7,2,M7,3,N7,4)</f>
        <v>4</v>
      </c>
      <c r="K7" s="29" t="s">
        <v>332</v>
      </c>
      <c r="L7" s="30" t="s">
        <v>617</v>
      </c>
      <c r="M7" s="31" t="s">
        <v>2</v>
      </c>
      <c r="N7" s="32" t="s">
        <v>331</v>
      </c>
    </row>
    <row r="8" spans="1:14" ht="60" x14ac:dyDescent="0.2">
      <c r="A8" s="19" t="s">
        <v>4</v>
      </c>
      <c r="B8" s="20" t="s">
        <v>610</v>
      </c>
      <c r="C8" s="20" t="s">
        <v>611</v>
      </c>
      <c r="D8" s="94"/>
      <c r="E8" s="94" t="s">
        <v>331</v>
      </c>
      <c r="F8" s="39"/>
      <c r="G8" s="210"/>
      <c r="J8" s="58">
        <f t="shared" si="0"/>
        <v>4</v>
      </c>
      <c r="K8" s="29" t="s">
        <v>332</v>
      </c>
      <c r="L8" s="30" t="s">
        <v>540</v>
      </c>
      <c r="M8" s="31" t="s">
        <v>2</v>
      </c>
      <c r="N8" s="32" t="s">
        <v>331</v>
      </c>
    </row>
    <row r="9" spans="1:14" ht="72" x14ac:dyDescent="0.2">
      <c r="A9" s="17" t="s">
        <v>5</v>
      </c>
      <c r="B9" s="18" t="s">
        <v>612</v>
      </c>
      <c r="C9" s="18" t="s">
        <v>613</v>
      </c>
      <c r="D9" s="92"/>
      <c r="E9" s="92" t="s">
        <v>331</v>
      </c>
      <c r="F9" s="37"/>
      <c r="G9" s="211"/>
      <c r="J9" s="58">
        <f t="shared" si="0"/>
        <v>4</v>
      </c>
      <c r="K9" s="29" t="s">
        <v>332</v>
      </c>
      <c r="L9" s="30" t="s">
        <v>417</v>
      </c>
      <c r="M9" s="31" t="s">
        <v>2</v>
      </c>
      <c r="N9" s="32" t="s">
        <v>331</v>
      </c>
    </row>
    <row r="10" spans="1:14" ht="30" customHeight="1" x14ac:dyDescent="0.25">
      <c r="A10" s="199" t="s">
        <v>618</v>
      </c>
      <c r="B10" s="199"/>
      <c r="C10" s="199"/>
      <c r="D10" s="199"/>
      <c r="E10" s="199"/>
      <c r="F10" s="199"/>
      <c r="G10" s="199"/>
    </row>
    <row r="11" spans="1:14" ht="24" x14ac:dyDescent="0.2">
      <c r="A11" s="69"/>
      <c r="B11" s="68" t="s">
        <v>315</v>
      </c>
      <c r="C11" s="68" t="s">
        <v>316</v>
      </c>
      <c r="D11" s="67" t="s">
        <v>340</v>
      </c>
      <c r="E11" s="67" t="s">
        <v>341</v>
      </c>
      <c r="F11" s="67" t="s">
        <v>342</v>
      </c>
      <c r="G11" s="81" t="s">
        <v>317</v>
      </c>
    </row>
    <row r="12" spans="1:14" ht="48" x14ac:dyDescent="0.2">
      <c r="A12" s="21" t="s">
        <v>6</v>
      </c>
      <c r="B12" s="18" t="s">
        <v>619</v>
      </c>
      <c r="C12" s="18" t="s">
        <v>620</v>
      </c>
      <c r="D12" s="92"/>
      <c r="E12" s="92" t="s">
        <v>331</v>
      </c>
      <c r="F12" s="37"/>
      <c r="G12" s="198" t="s">
        <v>627</v>
      </c>
      <c r="J12" s="58">
        <f t="shared" si="0"/>
        <v>4</v>
      </c>
      <c r="K12" s="29" t="s">
        <v>332</v>
      </c>
      <c r="L12" s="30" t="s">
        <v>628</v>
      </c>
      <c r="M12" s="31" t="s">
        <v>2</v>
      </c>
      <c r="N12" s="32" t="s">
        <v>331</v>
      </c>
    </row>
    <row r="13" spans="1:14" ht="48" x14ac:dyDescent="0.2">
      <c r="A13" s="21" t="s">
        <v>7</v>
      </c>
      <c r="B13" s="18" t="s">
        <v>621</v>
      </c>
      <c r="C13" s="18" t="s">
        <v>622</v>
      </c>
      <c r="D13" s="92"/>
      <c r="E13" s="92" t="s">
        <v>331</v>
      </c>
      <c r="F13" s="37"/>
      <c r="G13" s="198"/>
      <c r="J13" s="58">
        <f t="shared" si="0"/>
        <v>4</v>
      </c>
      <c r="K13" s="29" t="s">
        <v>332</v>
      </c>
      <c r="L13" s="30" t="s">
        <v>628</v>
      </c>
      <c r="M13" s="31" t="s">
        <v>2</v>
      </c>
      <c r="N13" s="32" t="s">
        <v>331</v>
      </c>
    </row>
    <row r="14" spans="1:14" ht="60" x14ac:dyDescent="0.2">
      <c r="A14" s="21" t="s">
        <v>8</v>
      </c>
      <c r="B14" s="18" t="s">
        <v>623</v>
      </c>
      <c r="C14" s="18" t="s">
        <v>624</v>
      </c>
      <c r="D14" s="92"/>
      <c r="E14" s="92" t="s">
        <v>331</v>
      </c>
      <c r="F14" s="37"/>
      <c r="G14" s="198"/>
      <c r="J14" s="58">
        <f t="shared" si="0"/>
        <v>4</v>
      </c>
      <c r="K14" s="29" t="s">
        <v>332</v>
      </c>
      <c r="L14" s="30" t="s">
        <v>629</v>
      </c>
      <c r="M14" s="31" t="s">
        <v>2</v>
      </c>
      <c r="N14" s="32" t="s">
        <v>331</v>
      </c>
    </row>
    <row r="15" spans="1:14" ht="84" x14ac:dyDescent="0.2">
      <c r="A15" s="21" t="s">
        <v>9</v>
      </c>
      <c r="B15" s="18" t="s">
        <v>625</v>
      </c>
      <c r="C15" s="22" t="s">
        <v>626</v>
      </c>
      <c r="D15" s="92"/>
      <c r="E15" s="92" t="s">
        <v>331</v>
      </c>
      <c r="F15" s="37"/>
      <c r="G15" s="198"/>
      <c r="J15" s="58">
        <f t="shared" si="0"/>
        <v>4</v>
      </c>
      <c r="K15" s="29" t="s">
        <v>332</v>
      </c>
      <c r="L15" s="30" t="s">
        <v>630</v>
      </c>
      <c r="M15" s="31" t="s">
        <v>2</v>
      </c>
      <c r="N15" s="32" t="s">
        <v>331</v>
      </c>
    </row>
    <row r="16" spans="1:14" x14ac:dyDescent="0.2">
      <c r="A16" s="203"/>
      <c r="B16" s="203"/>
      <c r="C16" s="203"/>
      <c r="D16" s="203"/>
      <c r="E16" s="203"/>
      <c r="F16" s="203"/>
      <c r="G16" s="203"/>
    </row>
    <row r="17" spans="1:14" ht="15.75" x14ac:dyDescent="0.2">
      <c r="A17" s="204" t="s">
        <v>631</v>
      </c>
      <c r="B17" s="205"/>
      <c r="C17" s="205"/>
      <c r="D17" s="205"/>
      <c r="E17" s="205"/>
      <c r="F17" s="205"/>
      <c r="G17" s="206"/>
    </row>
    <row r="18" spans="1:14" ht="30" customHeight="1" x14ac:dyDescent="0.25">
      <c r="A18" s="201" t="s">
        <v>431</v>
      </c>
      <c r="B18" s="201"/>
      <c r="C18" s="201"/>
      <c r="D18" s="201"/>
      <c r="E18" s="201"/>
      <c r="F18" s="201"/>
      <c r="G18" s="201"/>
    </row>
    <row r="19" spans="1:14" ht="24" x14ac:dyDescent="0.2">
      <c r="A19" s="69"/>
      <c r="B19" s="68" t="s">
        <v>315</v>
      </c>
      <c r="C19" s="68" t="s">
        <v>316</v>
      </c>
      <c r="D19" s="67" t="s">
        <v>340</v>
      </c>
      <c r="E19" s="67" t="s">
        <v>341</v>
      </c>
      <c r="F19" s="67" t="s">
        <v>342</v>
      </c>
      <c r="G19" s="81" t="s">
        <v>317</v>
      </c>
    </row>
    <row r="20" spans="1:14" ht="120" x14ac:dyDescent="0.2">
      <c r="A20" s="23" t="s">
        <v>11</v>
      </c>
      <c r="B20" s="18" t="s">
        <v>632</v>
      </c>
      <c r="C20" s="18" t="s">
        <v>634</v>
      </c>
      <c r="D20" s="92"/>
      <c r="E20" s="92" t="s">
        <v>331</v>
      </c>
      <c r="F20" s="37"/>
      <c r="G20" s="198" t="s">
        <v>636</v>
      </c>
      <c r="J20" s="58">
        <f t="shared" si="0"/>
        <v>4</v>
      </c>
      <c r="K20" s="29" t="s">
        <v>637</v>
      </c>
      <c r="L20" s="30" t="s">
        <v>638</v>
      </c>
      <c r="M20" s="31" t="s">
        <v>447</v>
      </c>
      <c r="N20" s="33" t="s">
        <v>331</v>
      </c>
    </row>
    <row r="21" spans="1:14" ht="108" x14ac:dyDescent="0.2">
      <c r="A21" s="24" t="s">
        <v>12</v>
      </c>
      <c r="B21" s="18" t="s">
        <v>633</v>
      </c>
      <c r="C21" s="18" t="s">
        <v>635</v>
      </c>
      <c r="D21" s="92"/>
      <c r="E21" s="92" t="s">
        <v>331</v>
      </c>
      <c r="F21" s="37"/>
      <c r="G21" s="198"/>
      <c r="J21" s="58">
        <f t="shared" si="0"/>
        <v>4</v>
      </c>
      <c r="K21" s="29" t="s">
        <v>639</v>
      </c>
      <c r="L21" s="30" t="s">
        <v>640</v>
      </c>
      <c r="M21" s="31" t="s">
        <v>2</v>
      </c>
      <c r="N21" s="33" t="s">
        <v>331</v>
      </c>
    </row>
    <row r="22" spans="1:14" ht="30" customHeight="1" x14ac:dyDescent="0.25">
      <c r="A22" s="201" t="s">
        <v>641</v>
      </c>
      <c r="B22" s="201"/>
      <c r="C22" s="201"/>
      <c r="D22" s="201"/>
      <c r="E22" s="201"/>
      <c r="F22" s="201"/>
      <c r="G22" s="201"/>
    </row>
    <row r="23" spans="1:14" ht="24" x14ac:dyDescent="0.2">
      <c r="A23" s="69"/>
      <c r="B23" s="68" t="s">
        <v>315</v>
      </c>
      <c r="C23" s="68" t="s">
        <v>316</v>
      </c>
      <c r="D23" s="67" t="s">
        <v>340</v>
      </c>
      <c r="E23" s="67" t="s">
        <v>341</v>
      </c>
      <c r="F23" s="67" t="s">
        <v>342</v>
      </c>
      <c r="G23" s="81" t="s">
        <v>317</v>
      </c>
    </row>
    <row r="24" spans="1:14" ht="60" x14ac:dyDescent="0.2">
      <c r="A24" s="23" t="s">
        <v>17</v>
      </c>
      <c r="B24" s="18" t="s">
        <v>642</v>
      </c>
      <c r="C24" s="18" t="s">
        <v>643</v>
      </c>
      <c r="D24" s="92"/>
      <c r="E24" s="92" t="s">
        <v>331</v>
      </c>
      <c r="F24" s="37"/>
      <c r="G24" s="198" t="s">
        <v>636</v>
      </c>
      <c r="J24" s="58">
        <f t="shared" si="0"/>
        <v>4</v>
      </c>
      <c r="K24" s="29" t="s">
        <v>646</v>
      </c>
      <c r="L24" s="30" t="s">
        <v>647</v>
      </c>
      <c r="M24" s="31" t="s">
        <v>648</v>
      </c>
      <c r="N24" s="32" t="s">
        <v>331</v>
      </c>
    </row>
    <row r="25" spans="1:14" ht="36" x14ac:dyDescent="0.2">
      <c r="A25" s="25" t="s">
        <v>18</v>
      </c>
      <c r="B25" s="18" t="s">
        <v>644</v>
      </c>
      <c r="C25" s="18" t="s">
        <v>645</v>
      </c>
      <c r="D25" s="92"/>
      <c r="E25" s="92" t="s">
        <v>331</v>
      </c>
      <c r="F25" s="37"/>
      <c r="G25" s="198"/>
      <c r="J25" s="58">
        <f t="shared" si="0"/>
        <v>4</v>
      </c>
      <c r="K25" s="29" t="s">
        <v>332</v>
      </c>
      <c r="L25" s="30" t="s">
        <v>417</v>
      </c>
      <c r="M25" s="31" t="s">
        <v>2</v>
      </c>
      <c r="N25" s="32" t="s">
        <v>331</v>
      </c>
    </row>
    <row r="26" spans="1:14" ht="30" customHeight="1" x14ac:dyDescent="0.25">
      <c r="A26" s="201" t="s">
        <v>462</v>
      </c>
      <c r="B26" s="201"/>
      <c r="C26" s="201"/>
      <c r="D26" s="201"/>
      <c r="E26" s="201"/>
      <c r="F26" s="201"/>
      <c r="G26" s="201"/>
    </row>
    <row r="27" spans="1:14" ht="24" x14ac:dyDescent="0.2">
      <c r="A27" s="69"/>
      <c r="B27" s="68" t="s">
        <v>315</v>
      </c>
      <c r="C27" s="68" t="s">
        <v>316</v>
      </c>
      <c r="D27" s="67" t="s">
        <v>340</v>
      </c>
      <c r="E27" s="67" t="s">
        <v>341</v>
      </c>
      <c r="F27" s="67" t="s">
        <v>342</v>
      </c>
      <c r="G27" s="81" t="s">
        <v>317</v>
      </c>
    </row>
    <row r="28" spans="1:14" ht="48" x14ac:dyDescent="0.2">
      <c r="A28" s="25" t="s">
        <v>66</v>
      </c>
      <c r="B28" s="20" t="s">
        <v>649</v>
      </c>
      <c r="C28" s="20" t="s">
        <v>650</v>
      </c>
      <c r="D28" s="102"/>
      <c r="E28" s="102" t="s">
        <v>331</v>
      </c>
      <c r="F28" s="37"/>
      <c r="G28" s="207" t="s">
        <v>653</v>
      </c>
      <c r="J28" s="58">
        <f t="shared" si="0"/>
        <v>4</v>
      </c>
      <c r="K28" s="29" t="s">
        <v>332</v>
      </c>
      <c r="L28" s="30" t="s">
        <v>333</v>
      </c>
      <c r="M28" s="31" t="s">
        <v>2</v>
      </c>
      <c r="N28" s="33" t="s">
        <v>331</v>
      </c>
    </row>
    <row r="29" spans="1:14" ht="60" x14ac:dyDescent="0.2">
      <c r="A29" s="26" t="s">
        <v>67</v>
      </c>
      <c r="B29" s="18" t="s">
        <v>651</v>
      </c>
      <c r="C29" s="18" t="s">
        <v>652</v>
      </c>
      <c r="D29" s="92"/>
      <c r="E29" s="92" t="s">
        <v>331</v>
      </c>
      <c r="F29" s="37"/>
      <c r="G29" s="207"/>
      <c r="J29" s="58" t="e">
        <f t="shared" si="0"/>
        <v>#N/A</v>
      </c>
      <c r="K29" s="29" t="s">
        <v>539</v>
      </c>
      <c r="L29" s="30" t="s">
        <v>540</v>
      </c>
      <c r="M29" s="31" t="s">
        <v>2</v>
      </c>
      <c r="N29" s="32" t="s">
        <v>654</v>
      </c>
    </row>
    <row r="30" spans="1:14" x14ac:dyDescent="0.2">
      <c r="A30" s="203"/>
      <c r="B30" s="203"/>
      <c r="C30" s="203"/>
      <c r="D30" s="203"/>
      <c r="E30" s="203"/>
      <c r="F30" s="203"/>
      <c r="G30" s="203"/>
    </row>
    <row r="31" spans="1:14" ht="15.75" x14ac:dyDescent="0.2">
      <c r="A31" s="204" t="s">
        <v>655</v>
      </c>
      <c r="B31" s="205"/>
      <c r="C31" s="205"/>
      <c r="D31" s="205"/>
      <c r="E31" s="205"/>
      <c r="F31" s="205"/>
      <c r="G31" s="206"/>
    </row>
    <row r="32" spans="1:14" ht="30" customHeight="1" x14ac:dyDescent="0.25">
      <c r="A32" s="201" t="s">
        <v>483</v>
      </c>
      <c r="B32" s="201"/>
      <c r="C32" s="201"/>
      <c r="D32" s="201"/>
      <c r="E32" s="201"/>
      <c r="F32" s="201"/>
      <c r="G32" s="201"/>
    </row>
    <row r="33" spans="1:14" ht="24" x14ac:dyDescent="0.2">
      <c r="A33" s="69"/>
      <c r="B33" s="68" t="s">
        <v>315</v>
      </c>
      <c r="C33" s="68" t="s">
        <v>316</v>
      </c>
      <c r="D33" s="67" t="s">
        <v>340</v>
      </c>
      <c r="E33" s="67" t="s">
        <v>341</v>
      </c>
      <c r="F33" s="67" t="s">
        <v>342</v>
      </c>
      <c r="G33" s="81" t="s">
        <v>317</v>
      </c>
    </row>
    <row r="34" spans="1:14" ht="72" x14ac:dyDescent="0.2">
      <c r="A34" s="23" t="s">
        <v>25</v>
      </c>
      <c r="B34" s="18" t="s">
        <v>656</v>
      </c>
      <c r="C34" s="18" t="s">
        <v>657</v>
      </c>
      <c r="D34" s="92"/>
      <c r="E34" s="92" t="s">
        <v>331</v>
      </c>
      <c r="F34" s="37"/>
      <c r="G34" s="90" t="s">
        <v>636</v>
      </c>
      <c r="J34" s="58">
        <f t="shared" si="0"/>
        <v>4</v>
      </c>
      <c r="K34" s="29" t="s">
        <v>332</v>
      </c>
      <c r="L34" s="30" t="s">
        <v>662</v>
      </c>
      <c r="M34" s="31" t="s">
        <v>2</v>
      </c>
      <c r="N34" s="32" t="s">
        <v>331</v>
      </c>
    </row>
    <row r="35" spans="1:14" ht="48" x14ac:dyDescent="0.2">
      <c r="A35" s="23" t="s">
        <v>26</v>
      </c>
      <c r="B35" s="18" t="s">
        <v>658</v>
      </c>
      <c r="C35" s="18" t="s">
        <v>659</v>
      </c>
      <c r="D35" s="92"/>
      <c r="E35" s="92" t="s">
        <v>331</v>
      </c>
      <c r="F35" s="37"/>
      <c r="G35" s="103"/>
      <c r="J35" s="58">
        <f t="shared" si="0"/>
        <v>4</v>
      </c>
      <c r="K35" s="29" t="s">
        <v>332</v>
      </c>
      <c r="L35" s="30" t="s">
        <v>662</v>
      </c>
      <c r="M35" s="31" t="s">
        <v>2</v>
      </c>
      <c r="N35" s="32" t="s">
        <v>331</v>
      </c>
    </row>
    <row r="36" spans="1:14" ht="72" x14ac:dyDescent="0.2">
      <c r="A36" s="23" t="s">
        <v>27</v>
      </c>
      <c r="B36" s="18" t="s">
        <v>660</v>
      </c>
      <c r="C36" s="18" t="s">
        <v>487</v>
      </c>
      <c r="D36" s="92"/>
      <c r="E36" s="92" t="s">
        <v>331</v>
      </c>
      <c r="F36" s="37"/>
      <c r="G36" s="90" t="s">
        <v>661</v>
      </c>
      <c r="J36" s="58">
        <f t="shared" si="0"/>
        <v>4</v>
      </c>
      <c r="K36" s="29" t="s">
        <v>332</v>
      </c>
      <c r="L36" s="30" t="s">
        <v>663</v>
      </c>
      <c r="M36" s="31" t="s">
        <v>2</v>
      </c>
      <c r="N36" s="32" t="s">
        <v>331</v>
      </c>
    </row>
    <row r="37" spans="1:14" ht="30" customHeight="1" x14ac:dyDescent="0.25">
      <c r="A37" s="201" t="s">
        <v>664</v>
      </c>
      <c r="B37" s="201"/>
      <c r="C37" s="201"/>
      <c r="D37" s="201"/>
      <c r="E37" s="201"/>
      <c r="F37" s="201"/>
      <c r="G37" s="201"/>
    </row>
    <row r="38" spans="1:14" ht="24" x14ac:dyDescent="0.2">
      <c r="A38" s="69"/>
      <c r="B38" s="68" t="s">
        <v>315</v>
      </c>
      <c r="C38" s="68" t="s">
        <v>316</v>
      </c>
      <c r="D38" s="67" t="s">
        <v>340</v>
      </c>
      <c r="E38" s="67" t="s">
        <v>341</v>
      </c>
      <c r="F38" s="67" t="s">
        <v>342</v>
      </c>
      <c r="G38" s="81" t="s">
        <v>317</v>
      </c>
    </row>
    <row r="39" spans="1:14" ht="72" x14ac:dyDescent="0.2">
      <c r="A39" s="23" t="s">
        <v>29</v>
      </c>
      <c r="B39" s="18" t="s">
        <v>665</v>
      </c>
      <c r="C39" s="18" t="s">
        <v>666</v>
      </c>
      <c r="D39" s="92"/>
      <c r="E39" s="92" t="s">
        <v>331</v>
      </c>
      <c r="F39" s="37"/>
      <c r="G39" s="198" t="s">
        <v>673</v>
      </c>
      <c r="J39" s="58" t="e">
        <f t="shared" si="0"/>
        <v>#N/A</v>
      </c>
      <c r="K39" s="29" t="s">
        <v>539</v>
      </c>
      <c r="L39" s="30" t="s">
        <v>540</v>
      </c>
      <c r="M39" s="31" t="s">
        <v>2</v>
      </c>
      <c r="N39" s="32" t="s">
        <v>674</v>
      </c>
    </row>
    <row r="40" spans="1:14" ht="60" x14ac:dyDescent="0.2">
      <c r="A40" s="24" t="s">
        <v>30</v>
      </c>
      <c r="B40" s="18" t="s">
        <v>667</v>
      </c>
      <c r="C40" s="18" t="s">
        <v>668</v>
      </c>
      <c r="D40" s="92"/>
      <c r="E40" s="92" t="s">
        <v>331</v>
      </c>
      <c r="F40" s="37"/>
      <c r="G40" s="198"/>
      <c r="J40" s="58">
        <f t="shared" si="0"/>
        <v>4</v>
      </c>
      <c r="K40" s="29" t="s">
        <v>675</v>
      </c>
      <c r="L40" s="30" t="s">
        <v>617</v>
      </c>
      <c r="M40" s="31" t="s">
        <v>2</v>
      </c>
      <c r="N40" s="32" t="s">
        <v>331</v>
      </c>
    </row>
    <row r="41" spans="1:14" ht="48" x14ac:dyDescent="0.2">
      <c r="A41" s="24" t="s">
        <v>31</v>
      </c>
      <c r="B41" s="18" t="s">
        <v>669</v>
      </c>
      <c r="C41" s="18" t="s">
        <v>670</v>
      </c>
      <c r="D41" s="92"/>
      <c r="E41" s="92" t="s">
        <v>331</v>
      </c>
      <c r="F41" s="37"/>
      <c r="G41" s="198"/>
      <c r="J41" s="58">
        <f t="shared" si="0"/>
        <v>4</v>
      </c>
      <c r="K41" s="29" t="s">
        <v>332</v>
      </c>
      <c r="L41" s="30" t="s">
        <v>676</v>
      </c>
      <c r="M41" s="31" t="s">
        <v>2</v>
      </c>
      <c r="N41" s="32" t="s">
        <v>331</v>
      </c>
    </row>
    <row r="42" spans="1:14" ht="48" x14ac:dyDescent="0.2">
      <c r="A42" s="24" t="s">
        <v>68</v>
      </c>
      <c r="B42" s="18" t="s">
        <v>671</v>
      </c>
      <c r="C42" s="18" t="s">
        <v>672</v>
      </c>
      <c r="D42" s="92"/>
      <c r="E42" s="92" t="s">
        <v>331</v>
      </c>
      <c r="F42" s="37"/>
      <c r="G42" s="198"/>
      <c r="J42" s="58">
        <f t="shared" si="0"/>
        <v>4</v>
      </c>
      <c r="K42" s="29" t="s">
        <v>332</v>
      </c>
      <c r="L42" s="30" t="s">
        <v>677</v>
      </c>
      <c r="M42" s="31" t="s">
        <v>2</v>
      </c>
      <c r="N42" s="32" t="s">
        <v>331</v>
      </c>
    </row>
    <row r="43" spans="1:14" ht="30" customHeight="1" x14ac:dyDescent="0.25">
      <c r="A43" s="201" t="s">
        <v>678</v>
      </c>
      <c r="B43" s="201"/>
      <c r="C43" s="201"/>
      <c r="D43" s="201"/>
      <c r="E43" s="201"/>
      <c r="F43" s="201"/>
      <c r="G43" s="201"/>
    </row>
    <row r="44" spans="1:14" ht="24" x14ac:dyDescent="0.2">
      <c r="A44" s="69"/>
      <c r="B44" s="68" t="s">
        <v>315</v>
      </c>
      <c r="C44" s="68" t="s">
        <v>316</v>
      </c>
      <c r="D44" s="67" t="s">
        <v>340</v>
      </c>
      <c r="E44" s="67" t="s">
        <v>341</v>
      </c>
      <c r="F44" s="67" t="s">
        <v>342</v>
      </c>
      <c r="G44" s="81" t="s">
        <v>317</v>
      </c>
    </row>
    <row r="45" spans="1:14" ht="36" x14ac:dyDescent="0.2">
      <c r="A45" s="27" t="s">
        <v>32</v>
      </c>
      <c r="B45" s="18" t="s">
        <v>679</v>
      </c>
      <c r="C45" s="18" t="s">
        <v>680</v>
      </c>
      <c r="D45" s="92"/>
      <c r="E45" s="92" t="s">
        <v>331</v>
      </c>
      <c r="F45" s="37"/>
      <c r="G45" s="92" t="s">
        <v>687</v>
      </c>
      <c r="J45" s="58">
        <f t="shared" si="0"/>
        <v>4</v>
      </c>
      <c r="K45" s="29" t="s">
        <v>675</v>
      </c>
      <c r="L45" s="30" t="s">
        <v>689</v>
      </c>
      <c r="M45" s="31" t="s">
        <v>2</v>
      </c>
      <c r="N45" s="32" t="s">
        <v>331</v>
      </c>
    </row>
    <row r="46" spans="1:14" ht="84" x14ac:dyDescent="0.2">
      <c r="A46" s="27" t="s">
        <v>33</v>
      </c>
      <c r="B46" s="18" t="s">
        <v>681</v>
      </c>
      <c r="C46" s="18" t="s">
        <v>682</v>
      </c>
      <c r="D46" s="92"/>
      <c r="E46" s="92" t="s">
        <v>331</v>
      </c>
      <c r="F46" s="37"/>
      <c r="G46" s="104"/>
      <c r="J46" s="58">
        <f t="shared" si="0"/>
        <v>4</v>
      </c>
      <c r="K46" s="29" t="s">
        <v>332</v>
      </c>
      <c r="L46" s="30" t="s">
        <v>690</v>
      </c>
      <c r="M46" s="31" t="s">
        <v>2</v>
      </c>
      <c r="N46" s="32" t="s">
        <v>331</v>
      </c>
    </row>
    <row r="47" spans="1:14" ht="120" x14ac:dyDescent="0.2">
      <c r="A47" s="27" t="s">
        <v>34</v>
      </c>
      <c r="B47" s="18" t="s">
        <v>683</v>
      </c>
      <c r="C47" s="18" t="s">
        <v>684</v>
      </c>
      <c r="D47" s="92"/>
      <c r="E47" s="92" t="s">
        <v>331</v>
      </c>
      <c r="F47" s="37"/>
      <c r="G47" s="92" t="s">
        <v>636</v>
      </c>
      <c r="J47" s="58">
        <f t="shared" si="0"/>
        <v>4</v>
      </c>
      <c r="K47" s="29" t="s">
        <v>332</v>
      </c>
      <c r="L47" s="30" t="s">
        <v>691</v>
      </c>
      <c r="M47" s="31" t="s">
        <v>2</v>
      </c>
      <c r="N47" s="32" t="s">
        <v>331</v>
      </c>
    </row>
    <row r="48" spans="1:14" ht="84" x14ac:dyDescent="0.2">
      <c r="A48" s="27" t="s">
        <v>35</v>
      </c>
      <c r="B48" s="18" t="s">
        <v>685</v>
      </c>
      <c r="C48" s="18" t="s">
        <v>686</v>
      </c>
      <c r="D48" s="92"/>
      <c r="E48" s="92" t="s">
        <v>331</v>
      </c>
      <c r="F48" s="37"/>
      <c r="G48" s="92" t="s">
        <v>688</v>
      </c>
      <c r="J48" s="58">
        <f t="shared" si="0"/>
        <v>4</v>
      </c>
      <c r="K48" s="29" t="s">
        <v>332</v>
      </c>
      <c r="L48" s="30" t="s">
        <v>692</v>
      </c>
      <c r="M48" s="31" t="s">
        <v>2</v>
      </c>
      <c r="N48" s="32" t="s">
        <v>331</v>
      </c>
    </row>
    <row r="49" spans="1:14" ht="30" customHeight="1" x14ac:dyDescent="0.25">
      <c r="A49" s="201" t="s">
        <v>693</v>
      </c>
      <c r="B49" s="201"/>
      <c r="C49" s="201"/>
      <c r="D49" s="201"/>
      <c r="E49" s="201"/>
      <c r="F49" s="201"/>
      <c r="G49" s="201"/>
    </row>
    <row r="50" spans="1:14" ht="24" x14ac:dyDescent="0.2">
      <c r="A50" s="69"/>
      <c r="B50" s="68" t="s">
        <v>315</v>
      </c>
      <c r="C50" s="68" t="s">
        <v>316</v>
      </c>
      <c r="D50" s="67" t="s">
        <v>340</v>
      </c>
      <c r="E50" s="67" t="s">
        <v>341</v>
      </c>
      <c r="F50" s="67" t="s">
        <v>342</v>
      </c>
      <c r="G50" s="81" t="s">
        <v>317</v>
      </c>
    </row>
    <row r="51" spans="1:14" ht="60" x14ac:dyDescent="0.2">
      <c r="A51" s="26" t="s">
        <v>69</v>
      </c>
      <c r="B51" s="18" t="s">
        <v>694</v>
      </c>
      <c r="C51" s="18" t="s">
        <v>695</v>
      </c>
      <c r="D51" s="105"/>
      <c r="E51" s="105" t="s">
        <v>708</v>
      </c>
      <c r="F51" s="38"/>
      <c r="G51" s="209" t="s">
        <v>706</v>
      </c>
      <c r="J51" s="58">
        <f t="shared" si="0"/>
        <v>4</v>
      </c>
      <c r="K51" s="34" t="s">
        <v>332</v>
      </c>
      <c r="L51" s="78" t="s">
        <v>707</v>
      </c>
      <c r="M51" s="35" t="s">
        <v>2</v>
      </c>
      <c r="N51" s="36" t="s">
        <v>708</v>
      </c>
    </row>
    <row r="52" spans="1:14" ht="72" x14ac:dyDescent="0.2">
      <c r="A52" s="27" t="s">
        <v>70</v>
      </c>
      <c r="B52" s="18" t="s">
        <v>696</v>
      </c>
      <c r="C52" s="18" t="s">
        <v>697</v>
      </c>
      <c r="D52" s="92"/>
      <c r="E52" s="92" t="s">
        <v>331</v>
      </c>
      <c r="F52" s="37"/>
      <c r="G52" s="210"/>
      <c r="J52" s="58">
        <f t="shared" si="0"/>
        <v>4</v>
      </c>
      <c r="K52" s="29" t="s">
        <v>332</v>
      </c>
      <c r="L52" s="30" t="s">
        <v>709</v>
      </c>
      <c r="M52" s="31" t="s">
        <v>2</v>
      </c>
      <c r="N52" s="32" t="s">
        <v>331</v>
      </c>
    </row>
    <row r="53" spans="1:14" ht="96" customHeight="1" x14ac:dyDescent="0.2">
      <c r="A53" s="17" t="s">
        <v>71</v>
      </c>
      <c r="B53" s="18" t="s">
        <v>698</v>
      </c>
      <c r="C53" s="18" t="s">
        <v>699</v>
      </c>
      <c r="D53" s="92"/>
      <c r="E53" s="92" t="s">
        <v>331</v>
      </c>
      <c r="F53" s="37"/>
      <c r="G53" s="210"/>
      <c r="J53" s="58">
        <f t="shared" si="0"/>
        <v>4</v>
      </c>
      <c r="K53" s="29" t="s">
        <v>332</v>
      </c>
      <c r="L53" s="30" t="s">
        <v>710</v>
      </c>
      <c r="M53" s="31" t="s">
        <v>2</v>
      </c>
      <c r="N53" s="32" t="s">
        <v>331</v>
      </c>
    </row>
    <row r="54" spans="1:14" ht="48" x14ac:dyDescent="0.2">
      <c r="A54" s="17" t="s">
        <v>72</v>
      </c>
      <c r="B54" s="18" t="s">
        <v>700</v>
      </c>
      <c r="C54" s="18" t="s">
        <v>701</v>
      </c>
      <c r="D54" s="92"/>
      <c r="E54" s="92" t="s">
        <v>331</v>
      </c>
      <c r="F54" s="37"/>
      <c r="G54" s="210"/>
      <c r="J54" s="58">
        <f t="shared" si="0"/>
        <v>4</v>
      </c>
      <c r="K54" s="29" t="s">
        <v>332</v>
      </c>
      <c r="L54" s="30" t="s">
        <v>710</v>
      </c>
      <c r="M54" s="31" t="s">
        <v>2</v>
      </c>
      <c r="N54" s="32" t="s">
        <v>331</v>
      </c>
    </row>
    <row r="55" spans="1:14" ht="60" x14ac:dyDescent="0.2">
      <c r="A55" s="17" t="s">
        <v>73</v>
      </c>
      <c r="B55" s="18" t="s">
        <v>702</v>
      </c>
      <c r="C55" s="18" t="s">
        <v>703</v>
      </c>
      <c r="D55" s="92"/>
      <c r="E55" s="92" t="s">
        <v>331</v>
      </c>
      <c r="F55" s="37"/>
      <c r="G55" s="210"/>
      <c r="J55" s="58">
        <f t="shared" si="0"/>
        <v>4</v>
      </c>
      <c r="K55" s="29" t="s">
        <v>332</v>
      </c>
      <c r="L55" s="30" t="s">
        <v>711</v>
      </c>
      <c r="M55" s="31" t="s">
        <v>2</v>
      </c>
      <c r="N55" s="32" t="s">
        <v>331</v>
      </c>
    </row>
    <row r="56" spans="1:14" ht="72" x14ac:dyDescent="0.2">
      <c r="A56" s="17" t="s">
        <v>77</v>
      </c>
      <c r="B56" s="18" t="s">
        <v>704</v>
      </c>
      <c r="C56" s="18" t="s">
        <v>705</v>
      </c>
      <c r="D56" s="92"/>
      <c r="E56" s="92" t="s">
        <v>331</v>
      </c>
      <c r="F56" s="37"/>
      <c r="G56" s="211"/>
      <c r="J56" s="58">
        <f t="shared" si="0"/>
        <v>4</v>
      </c>
      <c r="K56" s="29" t="s">
        <v>332</v>
      </c>
      <c r="L56" s="30" t="s">
        <v>712</v>
      </c>
      <c r="M56" s="31" t="s">
        <v>2</v>
      </c>
      <c r="N56" s="32" t="s">
        <v>331</v>
      </c>
    </row>
    <row r="57" spans="1:14" x14ac:dyDescent="0.2">
      <c r="A57" s="202"/>
      <c r="B57" s="202"/>
      <c r="C57" s="202"/>
      <c r="D57" s="202"/>
      <c r="E57" s="202"/>
      <c r="F57" s="202"/>
      <c r="G57" s="202"/>
    </row>
    <row r="58" spans="1:14" ht="15.75" x14ac:dyDescent="0.2">
      <c r="A58" s="204" t="s">
        <v>713</v>
      </c>
      <c r="B58" s="205"/>
      <c r="C58" s="205"/>
      <c r="D58" s="205"/>
      <c r="E58" s="205"/>
      <c r="F58" s="205"/>
      <c r="G58" s="206"/>
    </row>
    <row r="59" spans="1:14" ht="30" customHeight="1" x14ac:dyDescent="0.25">
      <c r="A59" s="201" t="s">
        <v>714</v>
      </c>
      <c r="B59" s="201"/>
      <c r="C59" s="201"/>
      <c r="D59" s="201"/>
      <c r="E59" s="201"/>
      <c r="F59" s="201"/>
      <c r="G59" s="201"/>
    </row>
    <row r="60" spans="1:14" ht="24" x14ac:dyDescent="0.2">
      <c r="A60" s="69"/>
      <c r="B60" s="68" t="s">
        <v>315</v>
      </c>
      <c r="C60" s="68" t="s">
        <v>316</v>
      </c>
      <c r="D60" s="67" t="s">
        <v>340</v>
      </c>
      <c r="E60" s="67" t="s">
        <v>341</v>
      </c>
      <c r="F60" s="67" t="s">
        <v>342</v>
      </c>
      <c r="G60" s="81" t="s">
        <v>317</v>
      </c>
    </row>
    <row r="61" spans="1:14" ht="108" x14ac:dyDescent="0.2">
      <c r="A61" s="27" t="s">
        <v>36</v>
      </c>
      <c r="B61" s="18" t="s">
        <v>715</v>
      </c>
      <c r="C61" s="18" t="s">
        <v>716</v>
      </c>
      <c r="D61" s="92"/>
      <c r="E61" s="92" t="s">
        <v>331</v>
      </c>
      <c r="F61" s="37"/>
      <c r="G61" s="198" t="s">
        <v>636</v>
      </c>
      <c r="J61" s="58">
        <f t="shared" si="0"/>
        <v>4</v>
      </c>
      <c r="K61" s="29" t="s">
        <v>721</v>
      </c>
      <c r="L61" s="30" t="s">
        <v>722</v>
      </c>
      <c r="M61" s="31" t="s">
        <v>2</v>
      </c>
      <c r="N61" s="32" t="s">
        <v>331</v>
      </c>
    </row>
    <row r="62" spans="1:14" ht="48" x14ac:dyDescent="0.2">
      <c r="A62" s="17" t="s">
        <v>37</v>
      </c>
      <c r="B62" s="18" t="s">
        <v>717</v>
      </c>
      <c r="C62" s="18" t="s">
        <v>718</v>
      </c>
      <c r="D62" s="92"/>
      <c r="E62" s="92" t="s">
        <v>331</v>
      </c>
      <c r="F62" s="37"/>
      <c r="G62" s="198"/>
      <c r="J62" s="58">
        <f t="shared" si="0"/>
        <v>4</v>
      </c>
      <c r="K62" s="29" t="s">
        <v>332</v>
      </c>
      <c r="L62" s="30" t="s">
        <v>723</v>
      </c>
      <c r="M62" s="31" t="s">
        <v>2</v>
      </c>
      <c r="N62" s="32" t="s">
        <v>331</v>
      </c>
    </row>
    <row r="63" spans="1:14" ht="36" x14ac:dyDescent="0.2">
      <c r="A63" s="17" t="s">
        <v>38</v>
      </c>
      <c r="B63" s="18" t="s">
        <v>719</v>
      </c>
      <c r="C63" s="18" t="s">
        <v>720</v>
      </c>
      <c r="D63" s="92"/>
      <c r="E63" s="92" t="s">
        <v>331</v>
      </c>
      <c r="F63" s="37"/>
      <c r="G63" s="198"/>
      <c r="J63" s="58">
        <f t="shared" si="0"/>
        <v>4</v>
      </c>
      <c r="K63" s="29" t="s">
        <v>539</v>
      </c>
      <c r="L63" s="30" t="s">
        <v>540</v>
      </c>
      <c r="M63" s="31" t="s">
        <v>2</v>
      </c>
      <c r="N63" s="32" t="s">
        <v>331</v>
      </c>
    </row>
    <row r="64" spans="1:14" ht="30" customHeight="1" x14ac:dyDescent="0.25">
      <c r="A64" s="201" t="s">
        <v>576</v>
      </c>
      <c r="B64" s="201"/>
      <c r="C64" s="201"/>
      <c r="D64" s="201"/>
      <c r="E64" s="201"/>
      <c r="F64" s="201"/>
      <c r="G64" s="201"/>
    </row>
    <row r="65" spans="1:14" ht="24" x14ac:dyDescent="0.2">
      <c r="A65" s="69"/>
      <c r="B65" s="68" t="s">
        <v>315</v>
      </c>
      <c r="C65" s="68" t="s">
        <v>316</v>
      </c>
      <c r="D65" s="67" t="s">
        <v>340</v>
      </c>
      <c r="E65" s="67" t="s">
        <v>341</v>
      </c>
      <c r="F65" s="67" t="s">
        <v>342</v>
      </c>
      <c r="G65" s="81" t="s">
        <v>317</v>
      </c>
    </row>
    <row r="66" spans="1:14" ht="60" x14ac:dyDescent="0.2">
      <c r="A66" s="212" t="s">
        <v>42</v>
      </c>
      <c r="B66" s="215" t="s">
        <v>724</v>
      </c>
      <c r="C66" s="28" t="s">
        <v>727</v>
      </c>
      <c r="D66" s="209"/>
      <c r="E66" s="218" t="s">
        <v>331</v>
      </c>
      <c r="F66" s="221"/>
      <c r="G66" s="198" t="s">
        <v>732</v>
      </c>
      <c r="J66" s="58">
        <f t="shared" ref="J66:J87" si="1">_xlfn.SWITCH(E66,K66,1,L66,2,M66,3,N66,4)</f>
        <v>4</v>
      </c>
      <c r="K66" s="29" t="s">
        <v>733</v>
      </c>
      <c r="L66" s="30" t="s">
        <v>734</v>
      </c>
      <c r="M66" s="31" t="s">
        <v>735</v>
      </c>
      <c r="N66" s="32" t="s">
        <v>331</v>
      </c>
    </row>
    <row r="67" spans="1:14" ht="36" x14ac:dyDescent="0.2">
      <c r="A67" s="213"/>
      <c r="B67" s="216"/>
      <c r="C67" s="65" t="s">
        <v>81</v>
      </c>
      <c r="D67" s="210"/>
      <c r="E67" s="219"/>
      <c r="F67" s="222"/>
      <c r="G67" s="198"/>
      <c r="K67" s="58"/>
      <c r="L67" s="58"/>
      <c r="M67" s="58"/>
      <c r="N67" s="58"/>
    </row>
    <row r="68" spans="1:14" ht="24" x14ac:dyDescent="0.2">
      <c r="A68" s="213"/>
      <c r="B68" s="216"/>
      <c r="C68" s="65" t="s">
        <v>728</v>
      </c>
      <c r="D68" s="210"/>
      <c r="E68" s="219"/>
      <c r="F68" s="222"/>
      <c r="G68" s="198"/>
      <c r="K68" s="58"/>
      <c r="L68" s="58"/>
      <c r="M68" s="58"/>
      <c r="N68" s="58"/>
    </row>
    <row r="69" spans="1:14" ht="36" x14ac:dyDescent="0.2">
      <c r="A69" s="213"/>
      <c r="B69" s="216"/>
      <c r="C69" s="65" t="s">
        <v>729</v>
      </c>
      <c r="D69" s="210"/>
      <c r="E69" s="219"/>
      <c r="F69" s="222"/>
      <c r="G69" s="198"/>
      <c r="K69" s="58"/>
      <c r="L69" s="58"/>
      <c r="M69" s="58"/>
      <c r="N69" s="58"/>
    </row>
    <row r="70" spans="1:14" ht="36" x14ac:dyDescent="0.2">
      <c r="A70" s="213"/>
      <c r="B70" s="216"/>
      <c r="C70" s="65" t="s">
        <v>730</v>
      </c>
      <c r="D70" s="210"/>
      <c r="E70" s="219"/>
      <c r="F70" s="222"/>
      <c r="G70" s="198"/>
      <c r="K70" s="58"/>
      <c r="L70" s="58"/>
      <c r="M70" s="58"/>
      <c r="N70" s="58"/>
    </row>
    <row r="71" spans="1:14" ht="36" x14ac:dyDescent="0.2">
      <c r="A71" s="214"/>
      <c r="B71" s="217"/>
      <c r="C71" s="77" t="s">
        <v>731</v>
      </c>
      <c r="D71" s="211"/>
      <c r="E71" s="220"/>
      <c r="F71" s="223"/>
      <c r="G71" s="198"/>
      <c r="K71" s="58"/>
      <c r="L71" s="58"/>
      <c r="M71" s="58"/>
      <c r="N71" s="58"/>
    </row>
    <row r="72" spans="1:14" ht="60" x14ac:dyDescent="0.2">
      <c r="A72" s="17" t="s">
        <v>43</v>
      </c>
      <c r="B72" s="18" t="s">
        <v>725</v>
      </c>
      <c r="C72" s="18" t="s">
        <v>726</v>
      </c>
      <c r="D72" s="92"/>
      <c r="E72" s="92" t="s">
        <v>331</v>
      </c>
      <c r="F72" s="37"/>
      <c r="G72" s="198"/>
      <c r="J72" s="58">
        <f t="shared" si="1"/>
        <v>4</v>
      </c>
      <c r="K72" s="29" t="s">
        <v>332</v>
      </c>
      <c r="L72" s="30" t="s">
        <v>710</v>
      </c>
      <c r="M72" s="31" t="s">
        <v>2</v>
      </c>
      <c r="N72" s="32" t="s">
        <v>331</v>
      </c>
    </row>
    <row r="73" spans="1:14" ht="30" customHeight="1" x14ac:dyDescent="0.25">
      <c r="A73" s="201" t="s">
        <v>736</v>
      </c>
      <c r="B73" s="201"/>
      <c r="C73" s="201"/>
      <c r="D73" s="201"/>
      <c r="E73" s="201"/>
      <c r="F73" s="201"/>
      <c r="G73" s="201"/>
    </row>
    <row r="74" spans="1:14" ht="24" x14ac:dyDescent="0.2">
      <c r="A74" s="69"/>
      <c r="B74" s="68" t="s">
        <v>315</v>
      </c>
      <c r="C74" s="68" t="s">
        <v>316</v>
      </c>
      <c r="D74" s="67" t="s">
        <v>340</v>
      </c>
      <c r="E74" s="67" t="s">
        <v>341</v>
      </c>
      <c r="F74" s="67" t="s">
        <v>342</v>
      </c>
      <c r="G74" s="81" t="s">
        <v>317</v>
      </c>
    </row>
    <row r="75" spans="1:14" ht="96" x14ac:dyDescent="0.2">
      <c r="A75" s="27" t="s">
        <v>46</v>
      </c>
      <c r="B75" s="18" t="s">
        <v>585</v>
      </c>
      <c r="C75" s="18" t="s">
        <v>737</v>
      </c>
      <c r="D75" s="92"/>
      <c r="E75" s="92" t="s">
        <v>331</v>
      </c>
      <c r="F75" s="37"/>
      <c r="G75" s="92" t="s">
        <v>740</v>
      </c>
      <c r="J75" s="58">
        <f t="shared" si="1"/>
        <v>4</v>
      </c>
      <c r="K75" s="29" t="s">
        <v>742</v>
      </c>
      <c r="L75" s="30" t="s">
        <v>743</v>
      </c>
      <c r="M75" s="31" t="s">
        <v>2</v>
      </c>
      <c r="N75" s="32" t="s">
        <v>331</v>
      </c>
    </row>
    <row r="76" spans="1:14" ht="60" x14ac:dyDescent="0.2">
      <c r="A76" s="27" t="s">
        <v>47</v>
      </c>
      <c r="B76" s="18" t="s">
        <v>738</v>
      </c>
      <c r="C76" s="18" t="s">
        <v>739</v>
      </c>
      <c r="D76" s="92"/>
      <c r="E76" s="92" t="s">
        <v>331</v>
      </c>
      <c r="F76" s="37"/>
      <c r="G76" s="92" t="s">
        <v>741</v>
      </c>
      <c r="J76" s="58">
        <f t="shared" si="1"/>
        <v>4</v>
      </c>
      <c r="K76" s="29" t="s">
        <v>744</v>
      </c>
      <c r="L76" s="30" t="s">
        <v>745</v>
      </c>
      <c r="M76" s="31" t="s">
        <v>2</v>
      </c>
      <c r="N76" s="32" t="s">
        <v>331</v>
      </c>
    </row>
    <row r="78" spans="1:14" ht="18" x14ac:dyDescent="0.2">
      <c r="A78" s="200" t="s">
        <v>746</v>
      </c>
      <c r="B78" s="200"/>
      <c r="C78" s="200"/>
      <c r="D78" s="200"/>
      <c r="E78" s="200"/>
      <c r="F78" s="200"/>
      <c r="G78" s="200"/>
    </row>
    <row r="79" spans="1:14" ht="30" customHeight="1" x14ac:dyDescent="0.25">
      <c r="A79" s="197" t="s">
        <v>747</v>
      </c>
      <c r="B79" s="197"/>
      <c r="C79" s="197"/>
      <c r="D79" s="197"/>
      <c r="E79" s="197"/>
      <c r="F79" s="197"/>
      <c r="G79" s="197"/>
    </row>
    <row r="80" spans="1:14" ht="24" x14ac:dyDescent="0.2">
      <c r="A80" s="69"/>
      <c r="B80" s="68" t="s">
        <v>315</v>
      </c>
      <c r="C80" s="68" t="s">
        <v>316</v>
      </c>
      <c r="D80" s="67" t="s">
        <v>340</v>
      </c>
      <c r="E80" s="67" t="s">
        <v>341</v>
      </c>
      <c r="F80" s="67" t="s">
        <v>342</v>
      </c>
      <c r="G80" s="81" t="s">
        <v>317</v>
      </c>
    </row>
    <row r="81" spans="1:14" ht="96" x14ac:dyDescent="0.2">
      <c r="A81" s="17" t="s">
        <v>11</v>
      </c>
      <c r="B81" s="18" t="s">
        <v>748</v>
      </c>
      <c r="C81" s="18" t="s">
        <v>749</v>
      </c>
      <c r="D81" s="92"/>
      <c r="E81" s="92" t="s">
        <v>331</v>
      </c>
      <c r="F81" s="37"/>
      <c r="G81" s="90" t="s">
        <v>770</v>
      </c>
      <c r="J81" s="58">
        <f t="shared" si="1"/>
        <v>4</v>
      </c>
      <c r="K81" s="29" t="s">
        <v>762</v>
      </c>
      <c r="L81" s="30" t="s">
        <v>763</v>
      </c>
      <c r="M81" s="31" t="s">
        <v>764</v>
      </c>
      <c r="N81" s="32" t="s">
        <v>331</v>
      </c>
    </row>
    <row r="82" spans="1:14" ht="84" x14ac:dyDescent="0.2">
      <c r="A82" s="17" t="s">
        <v>12</v>
      </c>
      <c r="B82" s="18" t="s">
        <v>750</v>
      </c>
      <c r="C82" s="18" t="s">
        <v>751</v>
      </c>
      <c r="D82" s="92"/>
      <c r="E82" s="92" t="s">
        <v>331</v>
      </c>
      <c r="F82" s="37"/>
      <c r="G82" s="90"/>
      <c r="J82" s="58">
        <f t="shared" si="1"/>
        <v>4</v>
      </c>
      <c r="K82" s="29" t="s">
        <v>765</v>
      </c>
      <c r="L82" s="30" t="s">
        <v>766</v>
      </c>
      <c r="M82" s="31" t="s">
        <v>447</v>
      </c>
      <c r="N82" s="32" t="s">
        <v>331</v>
      </c>
    </row>
    <row r="83" spans="1:14" ht="60" x14ac:dyDescent="0.2">
      <c r="A83" s="17" t="s">
        <v>13</v>
      </c>
      <c r="B83" s="18" t="s">
        <v>752</v>
      </c>
      <c r="C83" s="18" t="s">
        <v>753</v>
      </c>
      <c r="D83" s="92"/>
      <c r="E83" s="92" t="s">
        <v>331</v>
      </c>
      <c r="F83" s="37"/>
      <c r="G83" s="90"/>
      <c r="J83" s="58">
        <f t="shared" si="1"/>
        <v>4</v>
      </c>
      <c r="K83" s="29" t="s">
        <v>332</v>
      </c>
      <c r="L83" s="30" t="s">
        <v>766</v>
      </c>
      <c r="M83" s="31" t="s">
        <v>447</v>
      </c>
      <c r="N83" s="32" t="s">
        <v>331</v>
      </c>
    </row>
    <row r="84" spans="1:14" ht="36" x14ac:dyDescent="0.2">
      <c r="A84" s="17" t="s">
        <v>14</v>
      </c>
      <c r="B84" s="18" t="s">
        <v>754</v>
      </c>
      <c r="C84" s="18" t="s">
        <v>755</v>
      </c>
      <c r="D84" s="92"/>
      <c r="E84" s="92" t="s">
        <v>331</v>
      </c>
      <c r="F84" s="37"/>
      <c r="G84" s="90"/>
      <c r="J84" s="58">
        <f t="shared" si="1"/>
        <v>4</v>
      </c>
      <c r="K84" s="29" t="s">
        <v>767</v>
      </c>
      <c r="L84" s="30" t="s">
        <v>768</v>
      </c>
      <c r="M84" s="31" t="s">
        <v>769</v>
      </c>
      <c r="N84" s="32" t="s">
        <v>331</v>
      </c>
    </row>
    <row r="85" spans="1:14" ht="108" x14ac:dyDescent="0.2">
      <c r="A85" s="17" t="s">
        <v>15</v>
      </c>
      <c r="B85" s="18" t="s">
        <v>756</v>
      </c>
      <c r="C85" s="18" t="s">
        <v>757</v>
      </c>
      <c r="D85" s="92"/>
      <c r="E85" s="92" t="s">
        <v>331</v>
      </c>
      <c r="F85" s="37"/>
      <c r="G85" s="90"/>
      <c r="J85" s="58">
        <f t="shared" si="1"/>
        <v>4</v>
      </c>
      <c r="K85" s="29" t="s">
        <v>332</v>
      </c>
      <c r="L85" s="30" t="s">
        <v>766</v>
      </c>
      <c r="M85" s="31" t="s">
        <v>447</v>
      </c>
      <c r="N85" s="32" t="s">
        <v>331</v>
      </c>
    </row>
    <row r="86" spans="1:14" ht="60" x14ac:dyDescent="0.2">
      <c r="A86" s="17" t="s">
        <v>16</v>
      </c>
      <c r="B86" s="18" t="s">
        <v>758</v>
      </c>
      <c r="C86" s="18" t="s">
        <v>759</v>
      </c>
      <c r="D86" s="92"/>
      <c r="E86" s="92" t="s">
        <v>331</v>
      </c>
      <c r="F86" s="37"/>
      <c r="G86" s="90"/>
      <c r="J86" s="58">
        <f t="shared" si="1"/>
        <v>4</v>
      </c>
      <c r="K86" s="29" t="s">
        <v>332</v>
      </c>
      <c r="L86" s="30" t="s">
        <v>677</v>
      </c>
      <c r="M86" s="31" t="s">
        <v>447</v>
      </c>
      <c r="N86" s="32" t="s">
        <v>331</v>
      </c>
    </row>
    <row r="87" spans="1:14" ht="48" x14ac:dyDescent="0.2">
      <c r="A87" s="17" t="s">
        <v>74</v>
      </c>
      <c r="B87" s="18" t="s">
        <v>760</v>
      </c>
      <c r="C87" s="18" t="s">
        <v>761</v>
      </c>
      <c r="D87" s="92"/>
      <c r="E87" s="92" t="s">
        <v>331</v>
      </c>
      <c r="F87" s="37"/>
      <c r="G87" s="90"/>
      <c r="J87" s="58">
        <f t="shared" si="1"/>
        <v>4</v>
      </c>
      <c r="K87" s="29" t="s">
        <v>332</v>
      </c>
      <c r="L87" s="30" t="s">
        <v>677</v>
      </c>
      <c r="M87" s="31" t="s">
        <v>447</v>
      </c>
      <c r="N87" s="32" t="s">
        <v>331</v>
      </c>
    </row>
    <row r="88" spans="1:14" ht="30" customHeight="1" x14ac:dyDescent="0.25">
      <c r="A88" s="197" t="s">
        <v>781</v>
      </c>
      <c r="B88" s="197"/>
      <c r="C88" s="197"/>
      <c r="D88" s="197"/>
      <c r="E88" s="197"/>
      <c r="F88" s="197"/>
      <c r="G88" s="197"/>
    </row>
    <row r="89" spans="1:14" ht="24" x14ac:dyDescent="0.2">
      <c r="A89" s="69"/>
      <c r="B89" s="68" t="s">
        <v>315</v>
      </c>
      <c r="C89" s="68" t="s">
        <v>316</v>
      </c>
      <c r="D89" s="67" t="s">
        <v>340</v>
      </c>
      <c r="E89" s="67" t="s">
        <v>341</v>
      </c>
      <c r="F89" s="67" t="s">
        <v>342</v>
      </c>
      <c r="G89" s="81" t="s">
        <v>317</v>
      </c>
    </row>
    <row r="90" spans="1:14" ht="96" x14ac:dyDescent="0.2">
      <c r="A90" s="17" t="s">
        <v>17</v>
      </c>
      <c r="B90" s="18" t="s">
        <v>748</v>
      </c>
      <c r="C90" s="18" t="s">
        <v>749</v>
      </c>
      <c r="D90" s="92"/>
      <c r="E90" s="92" t="s">
        <v>331</v>
      </c>
      <c r="F90" s="37"/>
      <c r="G90" s="90" t="s">
        <v>770</v>
      </c>
      <c r="J90" s="58">
        <f t="shared" ref="J90:J96" si="2">_xlfn.SWITCH(E90,K90,1,L90,2,M90,3,N90,4)</f>
        <v>4</v>
      </c>
      <c r="K90" s="29" t="s">
        <v>762</v>
      </c>
      <c r="L90" s="30" t="s">
        <v>763</v>
      </c>
      <c r="M90" s="31" t="s">
        <v>764</v>
      </c>
      <c r="N90" s="32" t="s">
        <v>331</v>
      </c>
    </row>
    <row r="91" spans="1:14" ht="84" x14ac:dyDescent="0.2">
      <c r="A91" s="17" t="s">
        <v>18</v>
      </c>
      <c r="B91" s="18" t="s">
        <v>750</v>
      </c>
      <c r="C91" s="18" t="s">
        <v>751</v>
      </c>
      <c r="D91" s="92"/>
      <c r="E91" s="92" t="s">
        <v>331</v>
      </c>
      <c r="F91" s="37"/>
      <c r="G91" s="90"/>
      <c r="J91" s="58">
        <f t="shared" si="2"/>
        <v>4</v>
      </c>
      <c r="K91" s="29" t="s">
        <v>765</v>
      </c>
      <c r="L91" s="30" t="s">
        <v>766</v>
      </c>
      <c r="M91" s="31" t="s">
        <v>447</v>
      </c>
      <c r="N91" s="32" t="s">
        <v>331</v>
      </c>
    </row>
    <row r="92" spans="1:14" ht="60" x14ac:dyDescent="0.2">
      <c r="A92" s="17" t="s">
        <v>19</v>
      </c>
      <c r="B92" s="18" t="s">
        <v>752</v>
      </c>
      <c r="C92" s="18" t="s">
        <v>753</v>
      </c>
      <c r="D92" s="92"/>
      <c r="E92" s="92" t="s">
        <v>331</v>
      </c>
      <c r="F92" s="37"/>
      <c r="G92" s="90"/>
      <c r="J92" s="58">
        <f t="shared" si="2"/>
        <v>4</v>
      </c>
      <c r="K92" s="29" t="s">
        <v>332</v>
      </c>
      <c r="L92" s="30" t="s">
        <v>766</v>
      </c>
      <c r="M92" s="31" t="s">
        <v>447</v>
      </c>
      <c r="N92" s="32" t="s">
        <v>331</v>
      </c>
    </row>
    <row r="93" spans="1:14" ht="36" x14ac:dyDescent="0.2">
      <c r="A93" s="17" t="s">
        <v>20</v>
      </c>
      <c r="B93" s="18" t="s">
        <v>754</v>
      </c>
      <c r="C93" s="18" t="s">
        <v>755</v>
      </c>
      <c r="D93" s="92"/>
      <c r="E93" s="92" t="s">
        <v>331</v>
      </c>
      <c r="F93" s="37"/>
      <c r="G93" s="90"/>
      <c r="J93" s="58">
        <f t="shared" si="2"/>
        <v>4</v>
      </c>
      <c r="K93" s="29" t="s">
        <v>767</v>
      </c>
      <c r="L93" s="30" t="s">
        <v>768</v>
      </c>
      <c r="M93" s="31" t="s">
        <v>769</v>
      </c>
      <c r="N93" s="32" t="s">
        <v>331</v>
      </c>
    </row>
    <row r="94" spans="1:14" ht="108" x14ac:dyDescent="0.2">
      <c r="A94" s="17" t="s">
        <v>21</v>
      </c>
      <c r="B94" s="18" t="s">
        <v>756</v>
      </c>
      <c r="C94" s="18" t="s">
        <v>757</v>
      </c>
      <c r="D94" s="92"/>
      <c r="E94" s="92" t="s">
        <v>331</v>
      </c>
      <c r="F94" s="37"/>
      <c r="G94" s="90"/>
      <c r="J94" s="58">
        <f t="shared" si="2"/>
        <v>4</v>
      </c>
      <c r="K94" s="29" t="s">
        <v>332</v>
      </c>
      <c r="L94" s="30" t="s">
        <v>766</v>
      </c>
      <c r="M94" s="31" t="s">
        <v>447</v>
      </c>
      <c r="N94" s="32" t="s">
        <v>331</v>
      </c>
    </row>
    <row r="95" spans="1:14" ht="60" x14ac:dyDescent="0.2">
      <c r="A95" s="17" t="s">
        <v>22</v>
      </c>
      <c r="B95" s="18" t="s">
        <v>758</v>
      </c>
      <c r="C95" s="18" t="s">
        <v>759</v>
      </c>
      <c r="D95" s="92"/>
      <c r="E95" s="92" t="s">
        <v>331</v>
      </c>
      <c r="F95" s="37"/>
      <c r="G95" s="90"/>
      <c r="J95" s="58">
        <f t="shared" si="2"/>
        <v>4</v>
      </c>
      <c r="K95" s="29" t="s">
        <v>332</v>
      </c>
      <c r="L95" s="30" t="s">
        <v>677</v>
      </c>
      <c r="M95" s="31" t="s">
        <v>447</v>
      </c>
      <c r="N95" s="32" t="s">
        <v>331</v>
      </c>
    </row>
    <row r="96" spans="1:14" ht="48" x14ac:dyDescent="0.2">
      <c r="A96" s="17" t="s">
        <v>23</v>
      </c>
      <c r="B96" s="18" t="s">
        <v>760</v>
      </c>
      <c r="C96" s="18" t="s">
        <v>761</v>
      </c>
      <c r="D96" s="92"/>
      <c r="E96" s="92" t="s">
        <v>331</v>
      </c>
      <c r="F96" s="37"/>
      <c r="G96" s="90"/>
      <c r="J96" s="58">
        <f t="shared" si="2"/>
        <v>4</v>
      </c>
      <c r="K96" s="29" t="s">
        <v>332</v>
      </c>
      <c r="L96" s="30" t="s">
        <v>677</v>
      </c>
      <c r="M96" s="31" t="s">
        <v>447</v>
      </c>
      <c r="N96" s="32" t="s">
        <v>331</v>
      </c>
    </row>
    <row r="97" spans="1:14" ht="30" customHeight="1" x14ac:dyDescent="0.25">
      <c r="A97" s="197" t="s">
        <v>782</v>
      </c>
      <c r="B97" s="197"/>
      <c r="C97" s="197"/>
      <c r="D97" s="197"/>
      <c r="E97" s="197"/>
      <c r="F97" s="197"/>
      <c r="G97" s="197"/>
    </row>
    <row r="98" spans="1:14" ht="24" x14ac:dyDescent="0.2">
      <c r="A98" s="69"/>
      <c r="B98" s="68" t="s">
        <v>315</v>
      </c>
      <c r="C98" s="68" t="s">
        <v>316</v>
      </c>
      <c r="D98" s="67" t="s">
        <v>340</v>
      </c>
      <c r="E98" s="67" t="s">
        <v>341</v>
      </c>
      <c r="F98" s="67" t="s">
        <v>342</v>
      </c>
      <c r="G98" s="81" t="s">
        <v>317</v>
      </c>
    </row>
    <row r="99" spans="1:14" ht="96" x14ac:dyDescent="0.2">
      <c r="A99" s="17" t="s">
        <v>66</v>
      </c>
      <c r="B99" s="18" t="s">
        <v>748</v>
      </c>
      <c r="C99" s="18" t="s">
        <v>749</v>
      </c>
      <c r="D99" s="92"/>
      <c r="E99" s="92" t="s">
        <v>331</v>
      </c>
      <c r="F99" s="37"/>
      <c r="G99" s="90" t="s">
        <v>770</v>
      </c>
      <c r="J99" s="58">
        <f t="shared" ref="J99:J105" si="3">_xlfn.SWITCH(E99,K99,1,L99,2,M99,3,N99,4)</f>
        <v>4</v>
      </c>
      <c r="K99" s="29" t="s">
        <v>762</v>
      </c>
      <c r="L99" s="30" t="s">
        <v>763</v>
      </c>
      <c r="M99" s="31" t="s">
        <v>764</v>
      </c>
      <c r="N99" s="32" t="s">
        <v>331</v>
      </c>
    </row>
    <row r="100" spans="1:14" ht="84" x14ac:dyDescent="0.2">
      <c r="A100" s="17" t="s">
        <v>67</v>
      </c>
      <c r="B100" s="18" t="s">
        <v>750</v>
      </c>
      <c r="C100" s="18" t="s">
        <v>751</v>
      </c>
      <c r="D100" s="92"/>
      <c r="E100" s="92" t="s">
        <v>331</v>
      </c>
      <c r="F100" s="37"/>
      <c r="G100" s="90"/>
      <c r="J100" s="58">
        <f t="shared" si="3"/>
        <v>4</v>
      </c>
      <c r="K100" s="29" t="s">
        <v>765</v>
      </c>
      <c r="L100" s="30" t="s">
        <v>766</v>
      </c>
      <c r="M100" s="31" t="s">
        <v>447</v>
      </c>
      <c r="N100" s="32" t="s">
        <v>331</v>
      </c>
    </row>
    <row r="101" spans="1:14" ht="60" x14ac:dyDescent="0.2">
      <c r="A101" s="17" t="s">
        <v>783</v>
      </c>
      <c r="B101" s="18" t="s">
        <v>752</v>
      </c>
      <c r="C101" s="18" t="s">
        <v>753</v>
      </c>
      <c r="D101" s="92"/>
      <c r="E101" s="92" t="s">
        <v>331</v>
      </c>
      <c r="F101" s="37"/>
      <c r="G101" s="90"/>
      <c r="J101" s="58">
        <f t="shared" si="3"/>
        <v>4</v>
      </c>
      <c r="K101" s="29" t="s">
        <v>332</v>
      </c>
      <c r="L101" s="30" t="s">
        <v>766</v>
      </c>
      <c r="M101" s="31" t="s">
        <v>447</v>
      </c>
      <c r="N101" s="32" t="s">
        <v>331</v>
      </c>
    </row>
    <row r="102" spans="1:14" ht="36" x14ac:dyDescent="0.2">
      <c r="A102" s="17" t="s">
        <v>784</v>
      </c>
      <c r="B102" s="18" t="s">
        <v>754</v>
      </c>
      <c r="C102" s="18" t="s">
        <v>755</v>
      </c>
      <c r="D102" s="92"/>
      <c r="E102" s="92" t="s">
        <v>331</v>
      </c>
      <c r="F102" s="37"/>
      <c r="G102" s="90"/>
      <c r="J102" s="58">
        <f t="shared" si="3"/>
        <v>4</v>
      </c>
      <c r="K102" s="29" t="s">
        <v>767</v>
      </c>
      <c r="L102" s="30" t="s">
        <v>768</v>
      </c>
      <c r="M102" s="31" t="s">
        <v>769</v>
      </c>
      <c r="N102" s="32" t="s">
        <v>331</v>
      </c>
    </row>
    <row r="103" spans="1:14" ht="108" x14ac:dyDescent="0.2">
      <c r="A103" s="17" t="s">
        <v>785</v>
      </c>
      <c r="B103" s="18" t="s">
        <v>756</v>
      </c>
      <c r="C103" s="18" t="s">
        <v>757</v>
      </c>
      <c r="D103" s="92"/>
      <c r="E103" s="92" t="s">
        <v>331</v>
      </c>
      <c r="F103" s="37"/>
      <c r="G103" s="90"/>
      <c r="J103" s="58">
        <f t="shared" si="3"/>
        <v>4</v>
      </c>
      <c r="K103" s="29" t="s">
        <v>332</v>
      </c>
      <c r="L103" s="30" t="s">
        <v>766</v>
      </c>
      <c r="M103" s="31" t="s">
        <v>447</v>
      </c>
      <c r="N103" s="32" t="s">
        <v>331</v>
      </c>
    </row>
    <row r="104" spans="1:14" ht="60" x14ac:dyDescent="0.2">
      <c r="A104" s="17" t="s">
        <v>786</v>
      </c>
      <c r="B104" s="18" t="s">
        <v>758</v>
      </c>
      <c r="C104" s="18" t="s">
        <v>759</v>
      </c>
      <c r="D104" s="92"/>
      <c r="E104" s="92" t="s">
        <v>331</v>
      </c>
      <c r="F104" s="37"/>
      <c r="G104" s="90"/>
      <c r="J104" s="58">
        <f t="shared" si="3"/>
        <v>4</v>
      </c>
      <c r="K104" s="29" t="s">
        <v>332</v>
      </c>
      <c r="L104" s="30" t="s">
        <v>677</v>
      </c>
      <c r="M104" s="31" t="s">
        <v>447</v>
      </c>
      <c r="N104" s="32" t="s">
        <v>331</v>
      </c>
    </row>
    <row r="105" spans="1:14" ht="48" x14ac:dyDescent="0.2">
      <c r="A105" s="17" t="s">
        <v>787</v>
      </c>
      <c r="B105" s="18" t="s">
        <v>760</v>
      </c>
      <c r="C105" s="18" t="s">
        <v>761</v>
      </c>
      <c r="D105" s="92"/>
      <c r="E105" s="92" t="s">
        <v>331</v>
      </c>
      <c r="F105" s="37"/>
      <c r="G105" s="90"/>
      <c r="J105" s="58">
        <f t="shared" si="3"/>
        <v>4</v>
      </c>
      <c r="K105" s="29" t="s">
        <v>332</v>
      </c>
      <c r="L105" s="30" t="s">
        <v>677</v>
      </c>
      <c r="M105" s="31" t="s">
        <v>447</v>
      </c>
      <c r="N105" s="32" t="s">
        <v>331</v>
      </c>
    </row>
  </sheetData>
  <sheetProtection algorithmName="SHA-512" hashValue="GKSZO0KKTTFLtEtc/Fu1ReOYUCPzzsP3ZiGTMWpSs3i7m4OjJLs+nJVKyCaGhXH+iBJXB9zeeAEXtP3VvmxqGQ==" saltValue="VfVL0t3dnFfnT7+6W12UKQ==" spinCount="100000" sheet="1" objects="1" scenarios="1"/>
  <mergeCells count="39">
    <mergeCell ref="F66:F71"/>
    <mergeCell ref="A73:G73"/>
    <mergeCell ref="A78:G78"/>
    <mergeCell ref="A79:G79"/>
    <mergeCell ref="A59:G59"/>
    <mergeCell ref="G61:G63"/>
    <mergeCell ref="A64:G64"/>
    <mergeCell ref="G66:G72"/>
    <mergeCell ref="A66:A71"/>
    <mergeCell ref="B66:B71"/>
    <mergeCell ref="D66:D71"/>
    <mergeCell ref="E66:E71"/>
    <mergeCell ref="A37:G37"/>
    <mergeCell ref="G39:G42"/>
    <mergeCell ref="A43:G43"/>
    <mergeCell ref="A49:G49"/>
    <mergeCell ref="A57:G57"/>
    <mergeCell ref="G51:G56"/>
    <mergeCell ref="A26:G26"/>
    <mergeCell ref="G28:G29"/>
    <mergeCell ref="A30:G30"/>
    <mergeCell ref="A31:G31"/>
    <mergeCell ref="A32:G32"/>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s>
  <conditionalFormatting sqref="F6:F9 F12:F15 F20:F21 F24:F25 F28:F29 F34:F36 F39:F42 F45:F48 F51:F56 F61:F63 F66:F70 F72 F75:F76 F81:F87">
    <cfRule type="expression" dxfId="62" priority="7">
      <formula>$J6=3</formula>
    </cfRule>
    <cfRule type="expression" dxfId="61" priority="8">
      <formula>$J6=2</formula>
    </cfRule>
    <cfRule type="expression" dxfId="60" priority="9">
      <formula>$J6=1</formula>
    </cfRule>
  </conditionalFormatting>
  <conditionalFormatting sqref="F90:F96">
    <cfRule type="expression" dxfId="59" priority="4">
      <formula>$J90=3</formula>
    </cfRule>
    <cfRule type="expression" dxfId="58" priority="5">
      <formula>$J90=2</formula>
    </cfRule>
    <cfRule type="expression" dxfId="57" priority="6">
      <formula>$J90=1</formula>
    </cfRule>
  </conditionalFormatting>
  <conditionalFormatting sqref="F99:F105">
    <cfRule type="expression" dxfId="56" priority="1">
      <formula>$J99=3</formula>
    </cfRule>
    <cfRule type="expression" dxfId="55" priority="2">
      <formula>$J99=2</formula>
    </cfRule>
    <cfRule type="expression" dxfId="54" priority="3">
      <formula>$J99=1</formula>
    </cfRule>
  </conditionalFormatting>
  <dataValidations count="45">
    <dataValidation type="list" allowBlank="1" showInputMessage="1" showErrorMessage="1" sqref="E87 E96 E105" xr:uid="{E6DE6187-59C4-47D3-81A0-80C40CDD2875}">
      <formula1>$K$87:$N$87</formula1>
    </dataValidation>
    <dataValidation type="list" allowBlank="1" showInputMessage="1" showErrorMessage="1" sqref="E86 E95 E104" xr:uid="{9531B10E-B0A1-4A9E-B730-F51C6B7C7857}">
      <formula1>$K$86:$N$86</formula1>
    </dataValidation>
    <dataValidation type="list" allowBlank="1" showInputMessage="1" showErrorMessage="1" sqref="E85 E94 E103" xr:uid="{E456F79D-3EA2-4B58-BCDF-3A522C7ECED7}">
      <formula1>$K$85:$N$85</formula1>
    </dataValidation>
    <dataValidation type="list" allowBlank="1" showInputMessage="1" showErrorMessage="1" sqref="E84 E93 E102" xr:uid="{118840A1-AFB5-49E0-AE5C-E6A4C4BEBDE0}">
      <formula1>$K$84:$N$84</formula1>
    </dataValidation>
    <dataValidation type="list" allowBlank="1" showInputMessage="1" showErrorMessage="1" sqref="E83 E92 E101" xr:uid="{EB10FFBD-3C6C-470A-B99E-8DF2602FF85F}">
      <formula1>$K$83:$N$83</formula1>
    </dataValidation>
    <dataValidation type="list" allowBlank="1" showInputMessage="1" showErrorMessage="1" sqref="E82 E91 E100" xr:uid="{C9D2ECB9-0C74-46B7-B92C-BFBF01C61686}">
      <formula1>$K$82:$N$82</formula1>
    </dataValidation>
    <dataValidation type="list" allowBlank="1" showInputMessage="1" showErrorMessage="1" sqref="E81 E90 E99" xr:uid="{CA57528F-E1B9-4312-8E5B-0B32A8905584}">
      <formula1>$K$81:$N$81</formula1>
    </dataValidation>
    <dataValidation type="list" allowBlank="1" showInputMessage="1" showErrorMessage="1" sqref="E76" xr:uid="{72EA7E1C-08D8-4B33-A7FD-2A7056EB0574}">
      <formula1>$K$76:$N$76</formula1>
    </dataValidation>
    <dataValidation type="list" allowBlank="1" showInputMessage="1" showErrorMessage="1" sqref="E75" xr:uid="{B9EDCB69-BCF9-490B-BCBB-82256EE893B7}">
      <formula1>$K$75:$N$75</formula1>
    </dataValidation>
    <dataValidation type="list" allowBlank="1" showInputMessage="1" showErrorMessage="1" sqref="E72" xr:uid="{67264716-BEAD-4F3C-A4DB-2DEE512AF693}">
      <formula1>$K$72:$N$72</formula1>
    </dataValidation>
    <dataValidation type="list" allowBlank="1" showInputMessage="1" showErrorMessage="1" sqref="E66:E70" xr:uid="{6052A343-BA71-48CF-886A-E3623EA84768}">
      <formula1>$K$66:$N$66</formula1>
    </dataValidation>
    <dataValidation type="list" allowBlank="1" showInputMessage="1" showErrorMessage="1" sqref="E63" xr:uid="{82C5F6EB-AA39-43D9-9212-E903735695B0}">
      <formula1>$K$63:$N$63</formula1>
    </dataValidation>
    <dataValidation type="list" allowBlank="1" showInputMessage="1" showErrorMessage="1" sqref="E62" xr:uid="{60EC117B-902A-46A5-A6F5-1DCF95549E68}">
      <formula1>$K$62:$N$62</formula1>
    </dataValidation>
    <dataValidation type="list" allowBlank="1" showInputMessage="1" showErrorMessage="1" sqref="E61" xr:uid="{4BFADB10-F20F-4A75-AB9E-8345EC2B8A8B}">
      <formula1>$K$61:$N$61</formula1>
    </dataValidation>
    <dataValidation type="list" allowBlank="1" showInputMessage="1" showErrorMessage="1" sqref="E56" xr:uid="{E7C72BEB-F4C3-4DEF-9B71-5C9B3E41FB96}">
      <formula1>$K$56:$N$56</formula1>
    </dataValidation>
    <dataValidation type="list" allowBlank="1" showInputMessage="1" showErrorMessage="1" sqref="E55" xr:uid="{6BCC3C03-500E-4969-A100-0B8346C34AC6}">
      <formula1>$K$55:$N$55</formula1>
    </dataValidation>
    <dataValidation type="list" allowBlank="1" showInputMessage="1" showErrorMessage="1" sqref="E54" xr:uid="{6276C068-76F6-454E-AD22-6D78499CEE30}">
      <formula1>$K$54:$N$54</formula1>
    </dataValidation>
    <dataValidation type="list" allowBlank="1" showInputMessage="1" showErrorMessage="1" sqref="E53" xr:uid="{32A07333-9B65-470D-807F-B2577A20CC20}">
      <formula1>$K$53:$N$53</formula1>
    </dataValidation>
    <dataValidation type="list" allowBlank="1" showInputMessage="1" showErrorMessage="1" sqref="E52" xr:uid="{F14068F7-A47D-463E-8557-38DDE867810B}">
      <formula1>$K$52:$N$52</formula1>
    </dataValidation>
    <dataValidation type="list" allowBlank="1" showInputMessage="1" showErrorMessage="1" sqref="E51" xr:uid="{45360B24-1061-4D1F-9833-A8523DDC128A}">
      <formula1>$K$51:$N$51</formula1>
    </dataValidation>
    <dataValidation type="list" allowBlank="1" showInputMessage="1" showErrorMessage="1" sqref="E48" xr:uid="{2ABC009F-437D-4CDA-8CA0-0E681960419E}">
      <formula1>$K$48:$N$48</formula1>
    </dataValidation>
    <dataValidation type="list" allowBlank="1" showInputMessage="1" showErrorMessage="1" sqref="E47" xr:uid="{60BBEEF0-EEDF-4BE8-AE9C-F67AB3B76FB1}">
      <formula1>$K$47:$N$47</formula1>
    </dataValidation>
    <dataValidation type="list" allowBlank="1" showInputMessage="1" showErrorMessage="1" sqref="E46" xr:uid="{14129160-99F2-42CE-8ED8-FCC8CD0D476F}">
      <formula1>$K$46:$N$46</formula1>
    </dataValidation>
    <dataValidation type="list" allowBlank="1" showInputMessage="1" showErrorMessage="1" sqref="E45" xr:uid="{F30DDE54-2A75-47B9-ACCE-25A80F578F03}">
      <formula1>$K$45:$N$45</formula1>
    </dataValidation>
    <dataValidation type="list" allowBlank="1" showInputMessage="1" showErrorMessage="1" sqref="E42" xr:uid="{9DF0A467-52F2-4B56-A569-A2EB65CBC73A}">
      <formula1>$K$42:$N$42</formula1>
    </dataValidation>
    <dataValidation type="list" allowBlank="1" showInputMessage="1" showErrorMessage="1" sqref="E41" xr:uid="{0DA84578-3689-4272-97FA-6E84C654BB70}">
      <formula1>$K$41:$N$41</formula1>
    </dataValidation>
    <dataValidation type="list" allowBlank="1" showInputMessage="1" showErrorMessage="1" sqref="E40" xr:uid="{F697CA87-DFEC-4D63-8551-4DB8B580BE95}">
      <formula1>$K$40:$N$40</formula1>
    </dataValidation>
    <dataValidation type="list" allowBlank="1" showInputMessage="1" showErrorMessage="1" sqref="E39" xr:uid="{AA91F90B-9661-47EC-9D42-968B350453C7}">
      <formula1>$K$39:$N$39</formula1>
    </dataValidation>
    <dataValidation type="list" allowBlank="1" showInputMessage="1" showErrorMessage="1" sqref="E36" xr:uid="{AE15921C-BCE2-44B9-8A21-905153191908}">
      <formula1>$K$36:$N$36</formula1>
    </dataValidation>
    <dataValidation type="list" allowBlank="1" showInputMessage="1" showErrorMessage="1" sqref="E35" xr:uid="{56C89439-1834-4170-BAE8-512F3203C167}">
      <formula1>$K$35:$N$35</formula1>
    </dataValidation>
    <dataValidation type="list" allowBlank="1" showInputMessage="1" showErrorMessage="1" sqref="E34" xr:uid="{03FCA8E2-4252-4365-811A-D14AB7D456DD}">
      <formula1>$K$34:$N$34</formula1>
    </dataValidation>
    <dataValidation type="list" allowBlank="1" showInputMessage="1" showErrorMessage="1" sqref="E29" xr:uid="{CFB9014E-6623-4689-8062-A97F1F2C8C57}">
      <formula1>$K$29:$N$29</formula1>
    </dataValidation>
    <dataValidation type="list" allowBlank="1" showInputMessage="1" showErrorMessage="1" sqref="E28" xr:uid="{8BC7AC09-552C-46D7-9C10-64EF0E9B69D9}">
      <formula1>$K$28:$N$28</formula1>
    </dataValidation>
    <dataValidation type="list" allowBlank="1" showInputMessage="1" showErrorMessage="1" sqref="E25" xr:uid="{7415D90E-B055-4AB2-BFDB-534E0ECD9EFF}">
      <formula1>$K$25:$N$25</formula1>
    </dataValidation>
    <dataValidation type="list" allowBlank="1" showInputMessage="1" showErrorMessage="1" sqref="E24" xr:uid="{1F960DEA-26B6-49C8-BDAF-CC43DC5A1DE1}">
      <formula1>$K$24:$N$24</formula1>
    </dataValidation>
    <dataValidation type="list" allowBlank="1" showInputMessage="1" showErrorMessage="1" sqref="E21" xr:uid="{6857FF89-76D8-4730-8899-6A8C235BA766}">
      <formula1>$K$21:$N$21</formula1>
    </dataValidation>
    <dataValidation type="list" allowBlank="1" showInputMessage="1" showErrorMessage="1" sqref="E20" xr:uid="{5C3605F6-728F-41FD-BD93-75CE7298C95E}">
      <formula1>$K$20:$N$20</formula1>
    </dataValidation>
    <dataValidation type="list" allowBlank="1" showInputMessage="1" showErrorMessage="1" sqref="E15" xr:uid="{4BFA4CF8-785F-46ED-BB73-F8FDCD715ACE}">
      <formula1>$K$15:$N$15</formula1>
    </dataValidation>
    <dataValidation type="list" allowBlank="1" showInputMessage="1" showErrorMessage="1" sqref="E14" xr:uid="{EF7A5358-56BB-4BCC-A97B-AE47BBE539F9}">
      <formula1>$K$14:$N$14</formula1>
    </dataValidation>
    <dataValidation type="list" allowBlank="1" showInputMessage="1" showErrorMessage="1" sqref="E13" xr:uid="{637D9276-F033-4A58-A5EA-8ACF4816C923}">
      <formula1>$K$13:$N$13</formula1>
    </dataValidation>
    <dataValidation type="list" allowBlank="1" showInputMessage="1" showErrorMessage="1" sqref="E12" xr:uid="{54983268-8F9E-44A7-9340-5167DBB5B5E1}">
      <formula1>$K$12:$N$12</formula1>
    </dataValidation>
    <dataValidation type="list" allowBlank="1" showInputMessage="1" showErrorMessage="1" sqref="E9" xr:uid="{3C3D7148-B039-4A31-BCD4-7B99F1E3BFA4}">
      <formula1>$K$9:$N$9</formula1>
    </dataValidation>
    <dataValidation type="list" allowBlank="1" showInputMessage="1" showErrorMessage="1" sqref="E8" xr:uid="{6EB3D490-472E-48D1-8CF7-FB61BA009D27}">
      <formula1>$K$8:$N$8</formula1>
    </dataValidation>
    <dataValidation type="list" allowBlank="1" showInputMessage="1" showErrorMessage="1" sqref="E7" xr:uid="{F0BA2D0D-1B40-4676-9B2B-D559318C608D}">
      <formula1>$K$7:$N$7</formula1>
    </dataValidation>
    <dataValidation type="list" allowBlank="1" showInputMessage="1" showErrorMessage="1" sqref="E6" xr:uid="{334FBC77-14CF-4D8B-80B5-044CCA0D0239}">
      <formula1>$K$6:$N$6</formula1>
    </dataValidation>
  </dataValidations>
  <hyperlinks>
    <hyperlink ref="C67" r:id="rId1" display="https://unstats.un.org/sdgs/indicators/Global Indicator Framework after 2023 refinement_Eng.pdf" xr:uid="{5911F343-A375-42AB-9CDD-D586432865A7}"/>
    <hyperlink ref="C68" r:id="rId2" display="https://www.who.int/data/gho/data/indicators" xr:uid="{1D12BE26-AD36-4978-90D7-84CEA9F08B71}"/>
    <hyperlink ref="C69" r:id="rId3" display="https://uis.unesco.org/sites/default/files/documents/education-indicators-technical-guidelines-en_0.pdf" xr:uid="{7CA8ED50-1D75-4828-B6D6-3C3013731B2E}"/>
    <hyperlink ref="C70" r:id="rId4" display="https://ilostat.ilo.org/resources/concepts-and-definitions/description-labour-force-statistics/" xr:uid="{7F90110E-B2C0-4CB5-9273-065768E0F990}"/>
  </hyperlinks>
  <pageMargins left="0.7" right="0.7" top="0.75" bottom="0.75" header="0.3" footer="0.3"/>
  <pageSetup paperSize="9" scale="48" fitToHeight="0" orientation="portrait" verticalDpi="0" r:id="rId5"/>
  <rowBreaks count="3" manualBreakCount="3">
    <brk id="16" max="16383" man="1"/>
    <brk id="29" max="16383" man="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27</vt:i4>
      </vt:variant>
    </vt:vector>
  </HeadingPairs>
  <TitlesOfParts>
    <vt:vector size="43" baseType="lpstr">
      <vt:lpstr>Sobre Snapshot</vt:lpstr>
      <vt:lpstr>Narrativa - Módulo 1</vt:lpstr>
      <vt:lpstr>Módulo 1</vt:lpstr>
      <vt:lpstr>Narrativa - Módulo 2</vt:lpstr>
      <vt:lpstr>Matriz sector</vt:lpstr>
      <vt:lpstr>Módulo 2 - Sectore 1</vt:lpstr>
      <vt:lpstr>Módulo 2 - Sectore 2</vt:lpstr>
      <vt:lpstr>Módulo 2 - Sectore 3</vt:lpstr>
      <vt:lpstr>Módulo 2 - Sectore 4</vt:lpstr>
      <vt:lpstr>Módulo 2 - Sectore 5</vt:lpstr>
      <vt:lpstr>Módulo 2 - Sectore 6</vt:lpstr>
      <vt:lpstr>Módulo 2 - Sectore 7</vt:lpstr>
      <vt:lpstr>Módulo 2 - Sectore 8</vt:lpstr>
      <vt:lpstr>Módulo 2 - Sectore 9</vt:lpstr>
      <vt:lpstr>Módulo 2 - Sectore 10</vt:lpstr>
      <vt:lpstr>Resumen</vt:lpstr>
      <vt:lpstr>'Narrativa - Módulo 1'!_Hlk129168549</vt:lpstr>
      <vt:lpstr>'Módulo 2 - Sectore 1'!_Hlk132034694</vt:lpstr>
      <vt:lpstr>'Módulo 2 - Sectore 10'!_Hlk132034694</vt:lpstr>
      <vt:lpstr>'Módulo 2 - Sectore 2'!_Hlk132034694</vt:lpstr>
      <vt:lpstr>'Módulo 2 - Sectore 3'!_Hlk132034694</vt:lpstr>
      <vt:lpstr>'Módulo 2 - Sectore 4'!_Hlk132034694</vt:lpstr>
      <vt:lpstr>'Módulo 2 - Sectore 5'!_Hlk132034694</vt:lpstr>
      <vt:lpstr>'Módulo 2 - Sectore 6'!_Hlk132034694</vt:lpstr>
      <vt:lpstr>'Módulo 2 - Sectore 7'!_Hlk132034694</vt:lpstr>
      <vt:lpstr>'Módulo 2 - Sectore 8'!_Hlk132034694</vt:lpstr>
      <vt:lpstr>'Módulo 2 - Sectore 9'!_Hlk132034694</vt:lpstr>
      <vt:lpstr>'Matriz sector'!OLE_LINK1</vt:lpstr>
      <vt:lpstr>'Matriz sector'!Print_Area</vt:lpstr>
      <vt:lpstr>'Módulo 1'!Print_Area</vt:lpstr>
      <vt:lpstr>'Módulo 2 - Sectore 1'!Print_Area</vt:lpstr>
      <vt:lpstr>'Módulo 2 - Sectore 10'!Print_Area</vt:lpstr>
      <vt:lpstr>'Módulo 2 - Sectore 2'!Print_Area</vt:lpstr>
      <vt:lpstr>'Módulo 2 - Sectore 3'!Print_Area</vt:lpstr>
      <vt:lpstr>'Módulo 2 - Sectore 4'!Print_Area</vt:lpstr>
      <vt:lpstr>'Módulo 2 - Sectore 5'!Print_Area</vt:lpstr>
      <vt:lpstr>'Módulo 2 - Sectore 6'!Print_Area</vt:lpstr>
      <vt:lpstr>'Módulo 2 - Sectore 7'!Print_Area</vt:lpstr>
      <vt:lpstr>'Módulo 2 - Sectore 8'!Print_Area</vt:lpstr>
      <vt:lpstr>'Módulo 2 - Sectore 9'!Print_Area</vt:lpstr>
      <vt:lpstr>'Narrativa - Módulo 2'!Print_Area</vt:lpstr>
      <vt:lpstr>Resumen!Print_Area</vt:lpstr>
      <vt:lpstr>'Sobre Snapshot'!Print_Area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 Boutron</dc:creator>
  <cp:lastModifiedBy>Christophe Boutron</cp:lastModifiedBy>
  <cp:lastPrinted>2023-06-27T09:53:16Z</cp:lastPrinted>
  <dcterms:created xsi:type="dcterms:W3CDTF">2023-04-13T07:30:53Z</dcterms:created>
  <dcterms:modified xsi:type="dcterms:W3CDTF">2023-06-28T14:12:39Z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2023-06-27T09:40:55Z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2e60f9fb-8426-42bd-a9e7-68639d87cd0a</vt:lpwstr>
  </property>
  <property fmtid="{D5CDD505-2E9C-101B-9397-08002B2CF9AE}" pid="8" name="MSIP_Label_6bd9ddd1-4d20-43f6-abfa-fc3c07406f94_ContentBits">
    <vt:lpwstr>0</vt:lpwstr>
  </property>
</Properties>
</file>