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M:\Projet\Tools - 2022-2026\T1-Promotion-Update\T1.2 Snapshot update\1.Tool update\23.Traduction PT\"/>
    </mc:Choice>
  </mc:AlternateContent>
  <xr:revisionPtr revIDLastSave="0" documentId="13_ncr:1_{3DDA26F0-A9DA-477D-A600-3775188986FE}" xr6:coauthVersionLast="47" xr6:coauthVersionMax="47" xr10:uidLastSave="{00000000-0000-0000-0000-000000000000}"/>
  <bookViews>
    <workbookView xWindow="-28920" yWindow="-120" windowWidth="29040" windowHeight="15990" tabRatio="936" xr2:uid="{88D83016-6589-4154-97FD-2A11C217AD38}"/>
  </bookViews>
  <sheets>
    <sheet name="Sobre o Snapshot " sheetId="19" r:id="rId1"/>
    <sheet name="Ficha Descritiva - Módulo 1" sheetId="1" r:id="rId2"/>
    <sheet name="Módulo 1" sheetId="2" r:id="rId3"/>
    <sheet name="Ficha Descritiva - Módulo 2" sheetId="3" r:id="rId4"/>
    <sheet name="Matriz setor" sheetId="9" r:id="rId5"/>
    <sheet name="Módulo 2 - Setor 1" sheetId="5" r:id="rId6"/>
    <sheet name="Módulo 2 - Setor 2" sheetId="10" r:id="rId7"/>
    <sheet name="Módulo 2 - Setor 3" sheetId="11" r:id="rId8"/>
    <sheet name="Módulo 2 - Setor 4" sheetId="12" r:id="rId9"/>
    <sheet name="Módulo 2 - Setor 5" sheetId="13" r:id="rId10"/>
    <sheet name="Módulo 2 - Setor 6" sheetId="14" r:id="rId11"/>
    <sheet name="Módulo 2 - Setor 7" sheetId="15" r:id="rId12"/>
    <sheet name="Módulo 2 - Setor 8" sheetId="16" r:id="rId13"/>
    <sheet name="Módulo 2 - Setor 9" sheetId="17" r:id="rId14"/>
    <sheet name="Módulo 2 - Setor 10" sheetId="18" r:id="rId15"/>
    <sheet name="Resumo" sheetId="6" r:id="rId16"/>
  </sheets>
  <definedNames>
    <definedName name="_Hlk124515835" localSheetId="2">'Módulo 1'!#REF!</definedName>
    <definedName name="_Hlk129168549" localSheetId="1">'Ficha Descritiva - Módulo 1'!$A$1</definedName>
    <definedName name="_Hlk132034694" localSheetId="5">'Módulo 2 - Setor 1'!$D$66</definedName>
    <definedName name="_Hlk132034694" localSheetId="14">'Módulo 2 - Setor 10'!$D$66</definedName>
    <definedName name="_Hlk132034694" localSheetId="6">'Módulo 2 - Setor 2'!$D$66</definedName>
    <definedName name="_Hlk132034694" localSheetId="7">'Módulo 2 - Setor 3'!$D$66</definedName>
    <definedName name="_Hlk132034694" localSheetId="8">'Módulo 2 - Setor 4'!$D$66</definedName>
    <definedName name="_Hlk132034694" localSheetId="9">'Módulo 2 - Setor 5'!$D$66</definedName>
    <definedName name="_Hlk132034694" localSheetId="10">'Módulo 2 - Setor 6'!$D$66</definedName>
    <definedName name="_Hlk132034694" localSheetId="11">'Módulo 2 - Setor 7'!$D$66</definedName>
    <definedName name="_Hlk132034694" localSheetId="12">'Módulo 2 - Setor 8'!$D$66</definedName>
    <definedName name="_Hlk132034694" localSheetId="13">'Módulo 2 - Setor 9'!$D$66</definedName>
    <definedName name="OLE_LINK1" localSheetId="4">'Matriz setor'!$B$8</definedName>
    <definedName name="_xlnm.Print_Area" localSheetId="4">'Matriz setor'!$A$1:$F$16</definedName>
    <definedName name="_xlnm.Print_Area" localSheetId="2">'Módulo 1'!$A$1:$G$101</definedName>
    <definedName name="_xlnm.Print_Area" localSheetId="5">'Módulo 2 - Setor 1'!$A$1:$G$105</definedName>
    <definedName name="_xlnm.Print_Area" localSheetId="6">'Módulo 2 - Setor 2'!$A$1:$G$105</definedName>
    <definedName name="_xlnm.Print_Area" localSheetId="8">'Módulo 2 - Setor 4'!$A$1:$G$105</definedName>
    <definedName name="_xlnm.Print_Area" localSheetId="9">'Módulo 2 - Setor 5'!$A$1:$G$105</definedName>
    <definedName name="_xlnm.Print_Area" localSheetId="10">'Módulo 2 - Setor 6'!$A$1:$G$105</definedName>
    <definedName name="_xlnm.Print_Area" localSheetId="15">Resumo!$A$1:$U$319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5" i="18" l="1"/>
  <c r="J104" i="18"/>
  <c r="J103" i="18"/>
  <c r="J102" i="18"/>
  <c r="J101" i="18"/>
  <c r="J100" i="18"/>
  <c r="J99" i="18"/>
  <c r="J96" i="18"/>
  <c r="J95" i="18"/>
  <c r="J94" i="18"/>
  <c r="J93" i="18"/>
  <c r="J92" i="18"/>
  <c r="J91" i="18"/>
  <c r="J90" i="18"/>
  <c r="J87" i="18"/>
  <c r="J86" i="18"/>
  <c r="J85" i="18"/>
  <c r="J84" i="18"/>
  <c r="J83" i="18"/>
  <c r="J82" i="18"/>
  <c r="J81" i="18"/>
  <c r="J76" i="18"/>
  <c r="J75" i="18"/>
  <c r="J72" i="18"/>
  <c r="J66" i="18"/>
  <c r="J63" i="18"/>
  <c r="J62" i="18"/>
  <c r="J61" i="18"/>
  <c r="J56" i="18"/>
  <c r="J55" i="18"/>
  <c r="J54" i="18"/>
  <c r="J53" i="18"/>
  <c r="J52" i="18"/>
  <c r="J51" i="18"/>
  <c r="J48" i="18"/>
  <c r="J47" i="18"/>
  <c r="J46" i="18"/>
  <c r="J45" i="18"/>
  <c r="J42" i="18"/>
  <c r="J41" i="18"/>
  <c r="J40" i="18"/>
  <c r="J39" i="18"/>
  <c r="J36" i="18"/>
  <c r="J35" i="18"/>
  <c r="J34" i="18"/>
  <c r="J29" i="18"/>
  <c r="J28" i="18"/>
  <c r="J25" i="18"/>
  <c r="J24" i="18"/>
  <c r="J21" i="18"/>
  <c r="J20" i="18"/>
  <c r="J15" i="18"/>
  <c r="J14" i="18"/>
  <c r="J13" i="18"/>
  <c r="J12" i="18"/>
  <c r="J9" i="18"/>
  <c r="J8" i="18"/>
  <c r="J7" i="18"/>
  <c r="J6" i="18"/>
  <c r="J105" i="17"/>
  <c r="J104" i="17"/>
  <c r="J103" i="17"/>
  <c r="J102" i="17"/>
  <c r="J101" i="17"/>
  <c r="J100" i="17"/>
  <c r="J99" i="17"/>
  <c r="J96" i="17"/>
  <c r="J95" i="17"/>
  <c r="J94" i="17"/>
  <c r="J93" i="17"/>
  <c r="J92" i="17"/>
  <c r="J91" i="17"/>
  <c r="J90" i="17"/>
  <c r="J87" i="17"/>
  <c r="J86" i="17"/>
  <c r="J85" i="17"/>
  <c r="J84" i="17"/>
  <c r="J83" i="17"/>
  <c r="J82" i="17"/>
  <c r="J81" i="17"/>
  <c r="J76" i="17"/>
  <c r="J75" i="17"/>
  <c r="J72" i="17"/>
  <c r="J66" i="17"/>
  <c r="J63" i="17"/>
  <c r="J62" i="17"/>
  <c r="J61" i="17"/>
  <c r="J56" i="17"/>
  <c r="J55" i="17"/>
  <c r="J54" i="17"/>
  <c r="J53" i="17"/>
  <c r="J52" i="17"/>
  <c r="J51" i="17"/>
  <c r="J48" i="17"/>
  <c r="J47" i="17"/>
  <c r="J46" i="17"/>
  <c r="J45" i="17"/>
  <c r="J42" i="17"/>
  <c r="J41" i="17"/>
  <c r="J40" i="17"/>
  <c r="J39" i="17"/>
  <c r="J36" i="17"/>
  <c r="J35" i="17"/>
  <c r="J34" i="17"/>
  <c r="J29" i="17"/>
  <c r="J28" i="17"/>
  <c r="J25" i="17"/>
  <c r="J24" i="17"/>
  <c r="J21" i="17"/>
  <c r="J20" i="17"/>
  <c r="J15" i="17"/>
  <c r="J14" i="17"/>
  <c r="J13" i="17"/>
  <c r="J12" i="17"/>
  <c r="J9" i="17"/>
  <c r="J8" i="17"/>
  <c r="J7" i="17"/>
  <c r="J6" i="17"/>
  <c r="J105" i="16"/>
  <c r="J104" i="16"/>
  <c r="J103" i="16"/>
  <c r="J102" i="16"/>
  <c r="J101" i="16"/>
  <c r="J100" i="16"/>
  <c r="J99" i="16"/>
  <c r="J96" i="16"/>
  <c r="J95" i="16"/>
  <c r="J94" i="16"/>
  <c r="J93" i="16"/>
  <c r="J92" i="16"/>
  <c r="J91" i="16"/>
  <c r="J90" i="16"/>
  <c r="J87" i="16"/>
  <c r="J86" i="16"/>
  <c r="J85" i="16"/>
  <c r="J84" i="16"/>
  <c r="J83" i="16"/>
  <c r="J82" i="16"/>
  <c r="J81" i="16"/>
  <c r="J76" i="16"/>
  <c r="J75" i="16"/>
  <c r="J72" i="16"/>
  <c r="J66" i="16"/>
  <c r="J63" i="16"/>
  <c r="J62" i="16"/>
  <c r="J61" i="16"/>
  <c r="J56" i="16"/>
  <c r="J55" i="16"/>
  <c r="J54" i="16"/>
  <c r="J53" i="16"/>
  <c r="J52" i="16"/>
  <c r="J51" i="16"/>
  <c r="J48" i="16"/>
  <c r="J47" i="16"/>
  <c r="J46" i="16"/>
  <c r="J45" i="16"/>
  <c r="J42" i="16"/>
  <c r="J41" i="16"/>
  <c r="J40" i="16"/>
  <c r="J39" i="16"/>
  <c r="J36" i="16"/>
  <c r="J35" i="16"/>
  <c r="J34" i="16"/>
  <c r="J29" i="16"/>
  <c r="J28" i="16"/>
  <c r="J25" i="16"/>
  <c r="J24" i="16"/>
  <c r="J21" i="16"/>
  <c r="J20" i="16"/>
  <c r="J15" i="16"/>
  <c r="J14" i="16"/>
  <c r="J13" i="16"/>
  <c r="J12" i="16"/>
  <c r="J9" i="16"/>
  <c r="J8" i="16"/>
  <c r="J7" i="16"/>
  <c r="J6" i="16"/>
  <c r="J105" i="15"/>
  <c r="J104" i="15"/>
  <c r="J103" i="15"/>
  <c r="J102" i="15"/>
  <c r="J101" i="15"/>
  <c r="J100" i="15"/>
  <c r="J99" i="15"/>
  <c r="J96" i="15"/>
  <c r="J95" i="15"/>
  <c r="J94" i="15"/>
  <c r="J93" i="15"/>
  <c r="J92" i="15"/>
  <c r="J91" i="15"/>
  <c r="J90" i="15"/>
  <c r="J87" i="15"/>
  <c r="J86" i="15"/>
  <c r="J85" i="15"/>
  <c r="J84" i="15"/>
  <c r="J83" i="15"/>
  <c r="J82" i="15"/>
  <c r="J81" i="15"/>
  <c r="J76" i="15"/>
  <c r="J75" i="15"/>
  <c r="J72" i="15"/>
  <c r="J66" i="15"/>
  <c r="J63" i="15"/>
  <c r="J62" i="15"/>
  <c r="J61" i="15"/>
  <c r="J56" i="15"/>
  <c r="J55" i="15"/>
  <c r="J54" i="15"/>
  <c r="J53" i="15"/>
  <c r="J52" i="15"/>
  <c r="J51" i="15"/>
  <c r="J48" i="15"/>
  <c r="J47" i="15"/>
  <c r="J46" i="15"/>
  <c r="J45" i="15"/>
  <c r="J42" i="15"/>
  <c r="J41" i="15"/>
  <c r="J40" i="15"/>
  <c r="J39" i="15"/>
  <c r="J36" i="15"/>
  <c r="J35" i="15"/>
  <c r="J34" i="15"/>
  <c r="J29" i="15"/>
  <c r="J28" i="15"/>
  <c r="J25" i="15"/>
  <c r="J24" i="15"/>
  <c r="J21" i="15"/>
  <c r="J20" i="15"/>
  <c r="J15" i="15"/>
  <c r="J14" i="15"/>
  <c r="J13" i="15"/>
  <c r="J12" i="15"/>
  <c r="J9" i="15"/>
  <c r="J8" i="15"/>
  <c r="J7" i="15"/>
  <c r="J6" i="15"/>
  <c r="J105" i="14"/>
  <c r="J104" i="14"/>
  <c r="J103" i="14"/>
  <c r="J102" i="14"/>
  <c r="J101" i="14"/>
  <c r="J100" i="14"/>
  <c r="J99" i="14"/>
  <c r="J96" i="14"/>
  <c r="J95" i="14"/>
  <c r="J94" i="14"/>
  <c r="J93" i="14"/>
  <c r="J92" i="14"/>
  <c r="J91" i="14"/>
  <c r="J90" i="14"/>
  <c r="J87" i="14"/>
  <c r="J86" i="14"/>
  <c r="J85" i="14"/>
  <c r="J84" i="14"/>
  <c r="J83" i="14"/>
  <c r="J82" i="14"/>
  <c r="J81" i="14"/>
  <c r="J76" i="14"/>
  <c r="J75" i="14"/>
  <c r="J72" i="14"/>
  <c r="J66" i="14"/>
  <c r="J63" i="14"/>
  <c r="J62" i="14"/>
  <c r="J61" i="14"/>
  <c r="J56" i="14"/>
  <c r="J55" i="14"/>
  <c r="J54" i="14"/>
  <c r="J53" i="14"/>
  <c r="J52" i="14"/>
  <c r="J51" i="14"/>
  <c r="J48" i="14"/>
  <c r="J47" i="14"/>
  <c r="J46" i="14"/>
  <c r="J45" i="14"/>
  <c r="J42" i="14"/>
  <c r="J41" i="14"/>
  <c r="J40" i="14"/>
  <c r="J39" i="14"/>
  <c r="J36" i="14"/>
  <c r="J35" i="14"/>
  <c r="J34" i="14"/>
  <c r="J29" i="14"/>
  <c r="J28" i="14"/>
  <c r="J25" i="14"/>
  <c r="J24" i="14"/>
  <c r="J21" i="14"/>
  <c r="J20" i="14"/>
  <c r="J15" i="14"/>
  <c r="J14" i="14"/>
  <c r="J13" i="14"/>
  <c r="J12" i="14"/>
  <c r="J9" i="14"/>
  <c r="J8" i="14"/>
  <c r="J7" i="14"/>
  <c r="J6" i="14"/>
  <c r="J105" i="13"/>
  <c r="J104" i="13"/>
  <c r="J103" i="13"/>
  <c r="J102" i="13"/>
  <c r="J101" i="13"/>
  <c r="J100" i="13"/>
  <c r="J99" i="13"/>
  <c r="J96" i="13"/>
  <c r="J95" i="13"/>
  <c r="J94" i="13"/>
  <c r="J93" i="13"/>
  <c r="J92" i="13"/>
  <c r="J91" i="13"/>
  <c r="J90" i="13"/>
  <c r="J87" i="13"/>
  <c r="J86" i="13"/>
  <c r="J85" i="13"/>
  <c r="J84" i="13"/>
  <c r="J83" i="13"/>
  <c r="J82" i="13"/>
  <c r="J81" i="13"/>
  <c r="J76" i="13"/>
  <c r="J75" i="13"/>
  <c r="J72" i="13"/>
  <c r="J66" i="13"/>
  <c r="J63" i="13"/>
  <c r="J62" i="13"/>
  <c r="J61" i="13"/>
  <c r="J56" i="13"/>
  <c r="J55" i="13"/>
  <c r="J54" i="13"/>
  <c r="J53" i="13"/>
  <c r="J52" i="13"/>
  <c r="J51" i="13"/>
  <c r="J48" i="13"/>
  <c r="J47" i="13"/>
  <c r="J46" i="13"/>
  <c r="J45" i="13"/>
  <c r="J42" i="13"/>
  <c r="J41" i="13"/>
  <c r="J40" i="13"/>
  <c r="J39" i="13"/>
  <c r="J36" i="13"/>
  <c r="J35" i="13"/>
  <c r="J34" i="13"/>
  <c r="J29" i="13"/>
  <c r="J28" i="13"/>
  <c r="J25" i="13"/>
  <c r="J24" i="13"/>
  <c r="J21" i="13"/>
  <c r="J20" i="13"/>
  <c r="J15" i="13"/>
  <c r="J14" i="13"/>
  <c r="J13" i="13"/>
  <c r="J12" i="13"/>
  <c r="J9" i="13"/>
  <c r="J8" i="13"/>
  <c r="J7" i="13"/>
  <c r="J6" i="13"/>
  <c r="J105" i="12"/>
  <c r="J104" i="12"/>
  <c r="J103" i="12"/>
  <c r="J102" i="12"/>
  <c r="J101" i="12"/>
  <c r="J100" i="12"/>
  <c r="J99" i="12"/>
  <c r="J96" i="12"/>
  <c r="J95" i="12"/>
  <c r="J94" i="12"/>
  <c r="J93" i="12"/>
  <c r="J92" i="12"/>
  <c r="J91" i="12"/>
  <c r="J90" i="12"/>
  <c r="J87" i="12"/>
  <c r="J86" i="12"/>
  <c r="J85" i="12"/>
  <c r="J84" i="12"/>
  <c r="J83" i="12"/>
  <c r="J82" i="12"/>
  <c r="J81" i="12"/>
  <c r="J76" i="12"/>
  <c r="J75" i="12"/>
  <c r="J72" i="12"/>
  <c r="J66" i="12"/>
  <c r="J63" i="12"/>
  <c r="J62" i="12"/>
  <c r="J61" i="12"/>
  <c r="J56" i="12"/>
  <c r="J55" i="12"/>
  <c r="J54" i="12"/>
  <c r="J53" i="12"/>
  <c r="J52" i="12"/>
  <c r="J51" i="12"/>
  <c r="J48" i="12"/>
  <c r="J47" i="12"/>
  <c r="J46" i="12"/>
  <c r="J45" i="12"/>
  <c r="J42" i="12"/>
  <c r="J41" i="12"/>
  <c r="J40" i="12"/>
  <c r="J39" i="12"/>
  <c r="J36" i="12"/>
  <c r="J35" i="12"/>
  <c r="J34" i="12"/>
  <c r="J29" i="12"/>
  <c r="J28" i="12"/>
  <c r="J25" i="12"/>
  <c r="J24" i="12"/>
  <c r="J21" i="12"/>
  <c r="J20" i="12"/>
  <c r="J15" i="12"/>
  <c r="J14" i="12"/>
  <c r="J13" i="12"/>
  <c r="J12" i="12"/>
  <c r="J9" i="12"/>
  <c r="J8" i="12"/>
  <c r="J7" i="12"/>
  <c r="J6" i="12"/>
  <c r="J105" i="11"/>
  <c r="J104" i="11"/>
  <c r="J103" i="11"/>
  <c r="J102" i="11"/>
  <c r="J101" i="11"/>
  <c r="J100" i="11"/>
  <c r="J99" i="11"/>
  <c r="J96" i="11"/>
  <c r="J95" i="11"/>
  <c r="J94" i="11"/>
  <c r="J93" i="11"/>
  <c r="J92" i="11"/>
  <c r="J91" i="11"/>
  <c r="J90" i="11"/>
  <c r="J87" i="11"/>
  <c r="J86" i="11"/>
  <c r="J85" i="11"/>
  <c r="J84" i="11"/>
  <c r="J83" i="11"/>
  <c r="J82" i="11"/>
  <c r="J81" i="11"/>
  <c r="J76" i="11"/>
  <c r="J75" i="11"/>
  <c r="J72" i="11"/>
  <c r="J66" i="11"/>
  <c r="J63" i="11"/>
  <c r="J62" i="11"/>
  <c r="J61" i="11"/>
  <c r="J56" i="11"/>
  <c r="J55" i="11"/>
  <c r="J54" i="11"/>
  <c r="J53" i="11"/>
  <c r="J52" i="11"/>
  <c r="J51" i="11"/>
  <c r="J48" i="11"/>
  <c r="J47" i="11"/>
  <c r="J46" i="11"/>
  <c r="J45" i="11"/>
  <c r="J42" i="11"/>
  <c r="J41" i="11"/>
  <c r="J40" i="11"/>
  <c r="J39" i="11"/>
  <c r="J36" i="11"/>
  <c r="J35" i="11"/>
  <c r="J34" i="11"/>
  <c r="J29" i="11"/>
  <c r="J28" i="11"/>
  <c r="J25" i="11"/>
  <c r="J24" i="11"/>
  <c r="J21" i="11"/>
  <c r="J20" i="11"/>
  <c r="J15" i="11"/>
  <c r="J14" i="11"/>
  <c r="J13" i="11"/>
  <c r="J12" i="11"/>
  <c r="J9" i="11"/>
  <c r="J8" i="11"/>
  <c r="J7" i="11"/>
  <c r="J6" i="11"/>
  <c r="J105" i="10"/>
  <c r="J104" i="10"/>
  <c r="J103" i="10"/>
  <c r="J102" i="10"/>
  <c r="J101" i="10"/>
  <c r="J100" i="10"/>
  <c r="J99" i="10"/>
  <c r="J96" i="10"/>
  <c r="J95" i="10"/>
  <c r="J94" i="10"/>
  <c r="J93" i="10"/>
  <c r="J92" i="10"/>
  <c r="J91" i="10"/>
  <c r="J90" i="10"/>
  <c r="J87" i="10"/>
  <c r="J86" i="10"/>
  <c r="J85" i="10"/>
  <c r="J84" i="10"/>
  <c r="J83" i="10"/>
  <c r="J82" i="10"/>
  <c r="J81" i="10"/>
  <c r="J76" i="10"/>
  <c r="J75" i="10"/>
  <c r="J72" i="10"/>
  <c r="J66" i="10"/>
  <c r="J63" i="10"/>
  <c r="J62" i="10"/>
  <c r="J61" i="10"/>
  <c r="J56" i="10"/>
  <c r="J55" i="10"/>
  <c r="J54" i="10"/>
  <c r="J53" i="10"/>
  <c r="J52" i="10"/>
  <c r="J51" i="10"/>
  <c r="J48" i="10"/>
  <c r="J47" i="10"/>
  <c r="J46" i="10"/>
  <c r="J45" i="10"/>
  <c r="J42" i="10"/>
  <c r="J41" i="10"/>
  <c r="J40" i="10"/>
  <c r="J39" i="10"/>
  <c r="J36" i="10"/>
  <c r="J35" i="10"/>
  <c r="J34" i="10"/>
  <c r="J29" i="10"/>
  <c r="J28" i="10"/>
  <c r="J25" i="10"/>
  <c r="J24" i="10"/>
  <c r="J21" i="10"/>
  <c r="J20" i="10"/>
  <c r="J15" i="10"/>
  <c r="J14" i="10"/>
  <c r="J13" i="10"/>
  <c r="J12" i="10"/>
  <c r="J9" i="10"/>
  <c r="J8" i="10"/>
  <c r="J7" i="10"/>
  <c r="J6" i="10"/>
  <c r="E317" i="6" l="1"/>
  <c r="D317" i="6"/>
  <c r="C317" i="6"/>
  <c r="B317" i="6"/>
  <c r="B314" i="6" s="1"/>
  <c r="A317" i="6"/>
  <c r="E316" i="6"/>
  <c r="D316" i="6"/>
  <c r="C316" i="6"/>
  <c r="C314" i="6" s="1"/>
  <c r="B316" i="6"/>
  <c r="A316" i="6"/>
  <c r="E315" i="6"/>
  <c r="D315" i="6"/>
  <c r="D314" i="6" s="1"/>
  <c r="C315" i="6"/>
  <c r="B315" i="6"/>
  <c r="A315" i="6"/>
  <c r="E314" i="6"/>
  <c r="A314" i="6"/>
  <c r="A313" i="6"/>
  <c r="E312" i="6"/>
  <c r="D312" i="6"/>
  <c r="C312" i="6"/>
  <c r="B312" i="6"/>
  <c r="A312" i="6"/>
  <c r="E311" i="6"/>
  <c r="D311" i="6"/>
  <c r="C311" i="6"/>
  <c r="B311" i="6"/>
  <c r="A311" i="6"/>
  <c r="E310" i="6"/>
  <c r="D310" i="6"/>
  <c r="C310" i="6"/>
  <c r="C309" i="6" s="1"/>
  <c r="B310" i="6"/>
  <c r="B309" i="6" s="1"/>
  <c r="A310" i="6"/>
  <c r="E309" i="6"/>
  <c r="A308" i="6"/>
  <c r="A309" i="6" s="1"/>
  <c r="E307" i="6"/>
  <c r="D307" i="6"/>
  <c r="C307" i="6"/>
  <c r="B307" i="6"/>
  <c r="B303" i="6" s="1"/>
  <c r="A307" i="6"/>
  <c r="E306" i="6"/>
  <c r="D306" i="6"/>
  <c r="C306" i="6"/>
  <c r="B306" i="6"/>
  <c r="A306" i="6"/>
  <c r="E305" i="6"/>
  <c r="D305" i="6"/>
  <c r="C305" i="6"/>
  <c r="B305" i="6"/>
  <c r="A305" i="6"/>
  <c r="E304" i="6"/>
  <c r="E303" i="6" s="1"/>
  <c r="D304" i="6"/>
  <c r="C304" i="6"/>
  <c r="C303" i="6" s="1"/>
  <c r="B304" i="6"/>
  <c r="A304" i="6"/>
  <c r="A302" i="6"/>
  <c r="A303" i="6" s="1"/>
  <c r="E301" i="6"/>
  <c r="D301" i="6"/>
  <c r="C301" i="6"/>
  <c r="B301" i="6"/>
  <c r="A301" i="6"/>
  <c r="E300" i="6"/>
  <c r="E298" i="6" s="1"/>
  <c r="D300" i="6"/>
  <c r="C300" i="6"/>
  <c r="B300" i="6"/>
  <c r="A300" i="6"/>
  <c r="E299" i="6"/>
  <c r="D299" i="6"/>
  <c r="D298" i="6" s="1"/>
  <c r="C299" i="6"/>
  <c r="B299" i="6"/>
  <c r="B298" i="6" s="1"/>
  <c r="A299" i="6"/>
  <c r="A297" i="6"/>
  <c r="A298" i="6" s="1"/>
  <c r="E296" i="6"/>
  <c r="D296" i="6"/>
  <c r="C296" i="6"/>
  <c r="B296" i="6"/>
  <c r="A296" i="6"/>
  <c r="E295" i="6"/>
  <c r="E294" i="6" s="1"/>
  <c r="D295" i="6"/>
  <c r="C295" i="6"/>
  <c r="C294" i="6" s="1"/>
  <c r="B295" i="6"/>
  <c r="A295" i="6"/>
  <c r="D294" i="6"/>
  <c r="A293" i="6"/>
  <c r="A294" i="6" s="1"/>
  <c r="A292" i="6"/>
  <c r="A291" i="6"/>
  <c r="C291" i="6" s="1"/>
  <c r="E288" i="6"/>
  <c r="D288" i="6"/>
  <c r="C288" i="6"/>
  <c r="B288" i="6"/>
  <c r="B285" i="6" s="1"/>
  <c r="A288" i="6"/>
  <c r="E287" i="6"/>
  <c r="D287" i="6"/>
  <c r="C287" i="6"/>
  <c r="B287" i="6"/>
  <c r="A287" i="6"/>
  <c r="E286" i="6"/>
  <c r="E285" i="6" s="1"/>
  <c r="D286" i="6"/>
  <c r="D285" i="6" s="1"/>
  <c r="C286" i="6"/>
  <c r="C285" i="6" s="1"/>
  <c r="B286" i="6"/>
  <c r="A286" i="6"/>
  <c r="A284" i="6"/>
  <c r="A285" i="6" s="1"/>
  <c r="E283" i="6"/>
  <c r="D283" i="6"/>
  <c r="C283" i="6"/>
  <c r="B283" i="6"/>
  <c r="A283" i="6"/>
  <c r="E282" i="6"/>
  <c r="D282" i="6"/>
  <c r="C282" i="6"/>
  <c r="B282" i="6"/>
  <c r="A282" i="6"/>
  <c r="E281" i="6"/>
  <c r="D281" i="6"/>
  <c r="C281" i="6"/>
  <c r="C280" i="6" s="1"/>
  <c r="B281" i="6"/>
  <c r="A281" i="6"/>
  <c r="E280" i="6"/>
  <c r="A279" i="6"/>
  <c r="A280" i="6" s="1"/>
  <c r="E278" i="6"/>
  <c r="D278" i="6"/>
  <c r="C278" i="6"/>
  <c r="B278" i="6"/>
  <c r="A278" i="6"/>
  <c r="E277" i="6"/>
  <c r="D277" i="6"/>
  <c r="C277" i="6"/>
  <c r="B277" i="6"/>
  <c r="A277" i="6"/>
  <c r="E276" i="6"/>
  <c r="D276" i="6"/>
  <c r="D274" i="6" s="1"/>
  <c r="C276" i="6"/>
  <c r="B276" i="6"/>
  <c r="A276" i="6"/>
  <c r="E275" i="6"/>
  <c r="E274" i="6" s="1"/>
  <c r="D275" i="6"/>
  <c r="C275" i="6"/>
  <c r="B275" i="6"/>
  <c r="B274" i="6" s="1"/>
  <c r="A275" i="6"/>
  <c r="A273" i="6"/>
  <c r="A274" i="6" s="1"/>
  <c r="E272" i="6"/>
  <c r="D272" i="6"/>
  <c r="C272" i="6"/>
  <c r="B272" i="6"/>
  <c r="A272" i="6"/>
  <c r="E271" i="6"/>
  <c r="D271" i="6"/>
  <c r="D269" i="6" s="1"/>
  <c r="C271" i="6"/>
  <c r="B271" i="6"/>
  <c r="A271" i="6"/>
  <c r="E270" i="6"/>
  <c r="D270" i="6"/>
  <c r="C270" i="6"/>
  <c r="C269" i="6" s="1"/>
  <c r="B270" i="6"/>
  <c r="B269" i="6" s="1"/>
  <c r="A270" i="6"/>
  <c r="A268" i="6"/>
  <c r="A269" i="6" s="1"/>
  <c r="E267" i="6"/>
  <c r="D267" i="6"/>
  <c r="C267" i="6"/>
  <c r="B267" i="6"/>
  <c r="A267" i="6"/>
  <c r="E266" i="6"/>
  <c r="E265" i="6" s="1"/>
  <c r="D266" i="6"/>
  <c r="C266" i="6"/>
  <c r="C265" i="6" s="1"/>
  <c r="B266" i="6"/>
  <c r="A266" i="6"/>
  <c r="D265" i="6"/>
  <c r="B265" i="6"/>
  <c r="A264" i="6"/>
  <c r="A265" i="6" s="1"/>
  <c r="A263" i="6"/>
  <c r="A262" i="6"/>
  <c r="C262" i="6" s="1"/>
  <c r="E259" i="6"/>
  <c r="E256" i="6" s="1"/>
  <c r="D259" i="6"/>
  <c r="D256" i="6" s="1"/>
  <c r="C259" i="6"/>
  <c r="B259" i="6"/>
  <c r="A259" i="6"/>
  <c r="E258" i="6"/>
  <c r="D258" i="6"/>
  <c r="C258" i="6"/>
  <c r="B258" i="6"/>
  <c r="B256" i="6" s="1"/>
  <c r="A258" i="6"/>
  <c r="E257" i="6"/>
  <c r="D257" i="6"/>
  <c r="C257" i="6"/>
  <c r="B257" i="6"/>
  <c r="A257" i="6"/>
  <c r="C256" i="6"/>
  <c r="A255" i="6"/>
  <c r="A256" i="6" s="1"/>
  <c r="E254" i="6"/>
  <c r="D254" i="6"/>
  <c r="C254" i="6"/>
  <c r="B254" i="6"/>
  <c r="B251" i="6" s="1"/>
  <c r="A254" i="6"/>
  <c r="E253" i="6"/>
  <c r="D253" i="6"/>
  <c r="C253" i="6"/>
  <c r="B253" i="6"/>
  <c r="A253" i="6"/>
  <c r="E252" i="6"/>
  <c r="D252" i="6"/>
  <c r="D251" i="6" s="1"/>
  <c r="C252" i="6"/>
  <c r="C251" i="6" s="1"/>
  <c r="B252" i="6"/>
  <c r="A252" i="6"/>
  <c r="A250" i="6"/>
  <c r="A251" i="6" s="1"/>
  <c r="E249" i="6"/>
  <c r="D249" i="6"/>
  <c r="C249" i="6"/>
  <c r="B249" i="6"/>
  <c r="A249" i="6"/>
  <c r="E248" i="6"/>
  <c r="D248" i="6"/>
  <c r="C248" i="6"/>
  <c r="B248" i="6"/>
  <c r="A248" i="6"/>
  <c r="E247" i="6"/>
  <c r="D247" i="6"/>
  <c r="D245" i="6" s="1"/>
  <c r="C247" i="6"/>
  <c r="B247" i="6"/>
  <c r="A247" i="6"/>
  <c r="E246" i="6"/>
  <c r="E245" i="6" s="1"/>
  <c r="D246" i="6"/>
  <c r="C246" i="6"/>
  <c r="B246" i="6"/>
  <c r="A246" i="6"/>
  <c r="B245" i="6"/>
  <c r="A244" i="6"/>
  <c r="A245" i="6" s="1"/>
  <c r="E243" i="6"/>
  <c r="D243" i="6"/>
  <c r="C243" i="6"/>
  <c r="B243" i="6"/>
  <c r="A243" i="6"/>
  <c r="E242" i="6"/>
  <c r="E240" i="6" s="1"/>
  <c r="D242" i="6"/>
  <c r="C242" i="6"/>
  <c r="B242" i="6"/>
  <c r="A242" i="6"/>
  <c r="E241" i="6"/>
  <c r="D241" i="6"/>
  <c r="C241" i="6"/>
  <c r="B241" i="6"/>
  <c r="B240" i="6" s="1"/>
  <c r="A241" i="6"/>
  <c r="A239" i="6"/>
  <c r="A240" i="6" s="1"/>
  <c r="E238" i="6"/>
  <c r="D238" i="6"/>
  <c r="C238" i="6"/>
  <c r="B238" i="6"/>
  <c r="A238" i="6"/>
  <c r="E237" i="6"/>
  <c r="D237" i="6"/>
  <c r="C237" i="6"/>
  <c r="C236" i="6" s="1"/>
  <c r="B237" i="6"/>
  <c r="B236" i="6" s="1"/>
  <c r="A237" i="6"/>
  <c r="A235" i="6"/>
  <c r="A236" i="6" s="1"/>
  <c r="A234" i="6"/>
  <c r="A233" i="6"/>
  <c r="B233" i="6" s="1"/>
  <c r="E230" i="6"/>
  <c r="D230" i="6"/>
  <c r="C230" i="6"/>
  <c r="B230" i="6"/>
  <c r="A230" i="6"/>
  <c r="E229" i="6"/>
  <c r="E227" i="6" s="1"/>
  <c r="D229" i="6"/>
  <c r="C229" i="6"/>
  <c r="B229" i="6"/>
  <c r="A229" i="6"/>
  <c r="E228" i="6"/>
  <c r="D228" i="6"/>
  <c r="C228" i="6"/>
  <c r="B228" i="6"/>
  <c r="B227" i="6" s="1"/>
  <c r="A228" i="6"/>
  <c r="D227" i="6"/>
  <c r="A226" i="6"/>
  <c r="A227" i="6" s="1"/>
  <c r="E225" i="6"/>
  <c r="D225" i="6"/>
  <c r="C225" i="6"/>
  <c r="B225" i="6"/>
  <c r="A225" i="6"/>
  <c r="E224" i="6"/>
  <c r="D224" i="6"/>
  <c r="C224" i="6"/>
  <c r="C222" i="6" s="1"/>
  <c r="B224" i="6"/>
  <c r="A224" i="6"/>
  <c r="E223" i="6"/>
  <c r="D223" i="6"/>
  <c r="C223" i="6"/>
  <c r="B223" i="6"/>
  <c r="A223" i="6"/>
  <c r="E222" i="6"/>
  <c r="A221" i="6"/>
  <c r="A222" i="6" s="1"/>
  <c r="E220" i="6"/>
  <c r="D220" i="6"/>
  <c r="C220" i="6"/>
  <c r="B220" i="6"/>
  <c r="A220" i="6"/>
  <c r="E219" i="6"/>
  <c r="D219" i="6"/>
  <c r="C219" i="6"/>
  <c r="B219" i="6"/>
  <c r="A219" i="6"/>
  <c r="E218" i="6"/>
  <c r="E216" i="6" s="1"/>
  <c r="D218" i="6"/>
  <c r="C218" i="6"/>
  <c r="B218" i="6"/>
  <c r="A218" i="6"/>
  <c r="E217" i="6"/>
  <c r="D217" i="6"/>
  <c r="C217" i="6"/>
  <c r="B217" i="6"/>
  <c r="B216" i="6" s="1"/>
  <c r="A217" i="6"/>
  <c r="A215" i="6"/>
  <c r="A216" i="6" s="1"/>
  <c r="E214" i="6"/>
  <c r="D214" i="6"/>
  <c r="D211" i="6" s="1"/>
  <c r="C214" i="6"/>
  <c r="B214" i="6"/>
  <c r="A214" i="6"/>
  <c r="E213" i="6"/>
  <c r="D213" i="6"/>
  <c r="C213" i="6"/>
  <c r="B213" i="6"/>
  <c r="A213" i="6"/>
  <c r="E212" i="6"/>
  <c r="D212" i="6"/>
  <c r="C212" i="6"/>
  <c r="B212" i="6"/>
  <c r="A212" i="6"/>
  <c r="C211" i="6"/>
  <c r="A210" i="6"/>
  <c r="A211" i="6" s="1"/>
  <c r="E209" i="6"/>
  <c r="D209" i="6"/>
  <c r="C209" i="6"/>
  <c r="B209" i="6"/>
  <c r="A209" i="6"/>
  <c r="E208" i="6"/>
  <c r="E207" i="6" s="1"/>
  <c r="D208" i="6"/>
  <c r="D207" i="6" s="1"/>
  <c r="C208" i="6"/>
  <c r="C207" i="6" s="1"/>
  <c r="B208" i="6"/>
  <c r="A208" i="6"/>
  <c r="A206" i="6"/>
  <c r="A207" i="6" s="1"/>
  <c r="A205" i="6"/>
  <c r="A204" i="6"/>
  <c r="B204" i="6" s="1"/>
  <c r="E201" i="6"/>
  <c r="D201" i="6"/>
  <c r="C201" i="6"/>
  <c r="B201" i="6"/>
  <c r="A201" i="6"/>
  <c r="E200" i="6"/>
  <c r="D200" i="6"/>
  <c r="D198" i="6" s="1"/>
  <c r="C200" i="6"/>
  <c r="B200" i="6"/>
  <c r="A200" i="6"/>
  <c r="E199" i="6"/>
  <c r="D199" i="6"/>
  <c r="C199" i="6"/>
  <c r="B199" i="6"/>
  <c r="A199" i="6"/>
  <c r="E198" i="6"/>
  <c r="C198" i="6"/>
  <c r="B198" i="6"/>
  <c r="A197" i="6"/>
  <c r="A198" i="6" s="1"/>
  <c r="E196" i="6"/>
  <c r="D196" i="6"/>
  <c r="C196" i="6"/>
  <c r="B196" i="6"/>
  <c r="A196" i="6"/>
  <c r="E195" i="6"/>
  <c r="D195" i="6"/>
  <c r="C195" i="6"/>
  <c r="B195" i="6"/>
  <c r="A195" i="6"/>
  <c r="E194" i="6"/>
  <c r="E193" i="6" s="1"/>
  <c r="D194" i="6"/>
  <c r="C194" i="6"/>
  <c r="C193" i="6" s="1"/>
  <c r="B194" i="6"/>
  <c r="A194" i="6"/>
  <c r="A192" i="6"/>
  <c r="A193" i="6" s="1"/>
  <c r="E191" i="6"/>
  <c r="D191" i="6"/>
  <c r="C191" i="6"/>
  <c r="B191" i="6"/>
  <c r="A191" i="6"/>
  <c r="E190" i="6"/>
  <c r="D190" i="6"/>
  <c r="C190" i="6"/>
  <c r="B190" i="6"/>
  <c r="A190" i="6"/>
  <c r="E189" i="6"/>
  <c r="D189" i="6"/>
  <c r="C189" i="6"/>
  <c r="B189" i="6"/>
  <c r="A189" i="6"/>
  <c r="E188" i="6"/>
  <c r="D188" i="6"/>
  <c r="C188" i="6"/>
  <c r="C187" i="6" s="1"/>
  <c r="B188" i="6"/>
  <c r="A188" i="6"/>
  <c r="A186" i="6"/>
  <c r="A187" i="6" s="1"/>
  <c r="E185" i="6"/>
  <c r="D185" i="6"/>
  <c r="D182" i="6" s="1"/>
  <c r="C185" i="6"/>
  <c r="B185" i="6"/>
  <c r="A185" i="6"/>
  <c r="E184" i="6"/>
  <c r="D184" i="6"/>
  <c r="C184" i="6"/>
  <c r="B184" i="6"/>
  <c r="A184" i="6"/>
  <c r="E183" i="6"/>
  <c r="E182" i="6" s="1"/>
  <c r="D183" i="6"/>
  <c r="C183" i="6"/>
  <c r="C182" i="6" s="1"/>
  <c r="B183" i="6"/>
  <c r="A183" i="6"/>
  <c r="A181" i="6"/>
  <c r="A182" i="6" s="1"/>
  <c r="E180" i="6"/>
  <c r="D180" i="6"/>
  <c r="C180" i="6"/>
  <c r="B180" i="6"/>
  <c r="A180" i="6"/>
  <c r="E179" i="6"/>
  <c r="D179" i="6"/>
  <c r="D178" i="6" s="1"/>
  <c r="C179" i="6"/>
  <c r="C178" i="6" s="1"/>
  <c r="B179" i="6"/>
  <c r="A179" i="6"/>
  <c r="A177" i="6"/>
  <c r="A178" i="6" s="1"/>
  <c r="A176" i="6"/>
  <c r="A175" i="6"/>
  <c r="C175" i="6" s="1"/>
  <c r="E172" i="6"/>
  <c r="D172" i="6"/>
  <c r="C172" i="6"/>
  <c r="C169" i="6" s="1"/>
  <c r="B172" i="6"/>
  <c r="A172" i="6"/>
  <c r="E171" i="6"/>
  <c r="D171" i="6"/>
  <c r="C171" i="6"/>
  <c r="B171" i="6"/>
  <c r="A171" i="6"/>
  <c r="E170" i="6"/>
  <c r="E169" i="6" s="1"/>
  <c r="D170" i="6"/>
  <c r="C170" i="6"/>
  <c r="B170" i="6"/>
  <c r="A170" i="6"/>
  <c r="D169" i="6"/>
  <c r="B169" i="6"/>
  <c r="A168" i="6"/>
  <c r="A169" i="6" s="1"/>
  <c r="E167" i="6"/>
  <c r="D167" i="6"/>
  <c r="C167" i="6"/>
  <c r="B167" i="6"/>
  <c r="A167" i="6"/>
  <c r="E166" i="6"/>
  <c r="D166" i="6"/>
  <c r="C166" i="6"/>
  <c r="B166" i="6"/>
  <c r="A166" i="6"/>
  <c r="E165" i="6"/>
  <c r="E164" i="6" s="1"/>
  <c r="D165" i="6"/>
  <c r="D164" i="6" s="1"/>
  <c r="C165" i="6"/>
  <c r="C164" i="6" s="1"/>
  <c r="B165" i="6"/>
  <c r="B164" i="6" s="1"/>
  <c r="A165" i="6"/>
  <c r="A163" i="6"/>
  <c r="A164" i="6" s="1"/>
  <c r="E162" i="6"/>
  <c r="D162" i="6"/>
  <c r="C162" i="6"/>
  <c r="B162" i="6"/>
  <c r="A162" i="6"/>
  <c r="E161" i="6"/>
  <c r="D161" i="6"/>
  <c r="C161" i="6"/>
  <c r="B161" i="6"/>
  <c r="B158" i="6" s="1"/>
  <c r="A161" i="6"/>
  <c r="E160" i="6"/>
  <c r="D160" i="6"/>
  <c r="C160" i="6"/>
  <c r="B160" i="6"/>
  <c r="A160" i="6"/>
  <c r="E159" i="6"/>
  <c r="E158" i="6" s="1"/>
  <c r="D159" i="6"/>
  <c r="D158" i="6" s="1"/>
  <c r="C159" i="6"/>
  <c r="C158" i="6" s="1"/>
  <c r="B159" i="6"/>
  <c r="A159" i="6"/>
  <c r="A158" i="6"/>
  <c r="A157" i="6"/>
  <c r="E156" i="6"/>
  <c r="D156" i="6"/>
  <c r="C156" i="6"/>
  <c r="B156" i="6"/>
  <c r="A156" i="6"/>
  <c r="E155" i="6"/>
  <c r="D155" i="6"/>
  <c r="D153" i="6" s="1"/>
  <c r="C155" i="6"/>
  <c r="B155" i="6"/>
  <c r="A155" i="6"/>
  <c r="E154" i="6"/>
  <c r="D154" i="6"/>
  <c r="C154" i="6"/>
  <c r="C153" i="6" s="1"/>
  <c r="B154" i="6"/>
  <c r="B153" i="6" s="1"/>
  <c r="A154" i="6"/>
  <c r="E153" i="6"/>
  <c r="A152" i="6"/>
  <c r="A153" i="6" s="1"/>
  <c r="E151" i="6"/>
  <c r="D151" i="6"/>
  <c r="D149" i="6" s="1"/>
  <c r="C151" i="6"/>
  <c r="B151" i="6"/>
  <c r="A151" i="6"/>
  <c r="E150" i="6"/>
  <c r="D150" i="6"/>
  <c r="C150" i="6"/>
  <c r="C149" i="6" s="1"/>
  <c r="B150" i="6"/>
  <c r="B149" i="6" s="1"/>
  <c r="A150" i="6"/>
  <c r="E149" i="6"/>
  <c r="A148" i="6"/>
  <c r="A149" i="6" s="1"/>
  <c r="A147" i="6"/>
  <c r="A146" i="6"/>
  <c r="C146" i="6" s="1"/>
  <c r="E143" i="6"/>
  <c r="D143" i="6"/>
  <c r="C143" i="6"/>
  <c r="B143" i="6"/>
  <c r="A143" i="6"/>
  <c r="E142" i="6"/>
  <c r="E140" i="6" s="1"/>
  <c r="D142" i="6"/>
  <c r="C142" i="6"/>
  <c r="B142" i="6"/>
  <c r="A142" i="6"/>
  <c r="E141" i="6"/>
  <c r="D141" i="6"/>
  <c r="D140" i="6" s="1"/>
  <c r="C141" i="6"/>
  <c r="B141" i="6"/>
  <c r="B140" i="6" s="1"/>
  <c r="A141" i="6"/>
  <c r="C140" i="6"/>
  <c r="A140" i="6"/>
  <c r="A139" i="6"/>
  <c r="E138" i="6"/>
  <c r="D138" i="6"/>
  <c r="C138" i="6"/>
  <c r="B138" i="6"/>
  <c r="A138" i="6"/>
  <c r="E137" i="6"/>
  <c r="D137" i="6"/>
  <c r="C137" i="6"/>
  <c r="B137" i="6"/>
  <c r="B135" i="6" s="1"/>
  <c r="A137" i="6"/>
  <c r="E136" i="6"/>
  <c r="E135" i="6" s="1"/>
  <c r="D136" i="6"/>
  <c r="C136" i="6"/>
  <c r="B136" i="6"/>
  <c r="A136" i="6"/>
  <c r="D135" i="6"/>
  <c r="C135" i="6"/>
  <c r="A134" i="6"/>
  <c r="A135" i="6" s="1"/>
  <c r="E133" i="6"/>
  <c r="D133" i="6"/>
  <c r="C133" i="6"/>
  <c r="B133" i="6"/>
  <c r="A133" i="6"/>
  <c r="E132" i="6"/>
  <c r="D132" i="6"/>
  <c r="C132" i="6"/>
  <c r="B132" i="6"/>
  <c r="A132" i="6"/>
  <c r="E131" i="6"/>
  <c r="D131" i="6"/>
  <c r="C131" i="6"/>
  <c r="B131" i="6"/>
  <c r="B129" i="6" s="1"/>
  <c r="A131" i="6"/>
  <c r="E130" i="6"/>
  <c r="D130" i="6"/>
  <c r="D129" i="6" s="1"/>
  <c r="C130" i="6"/>
  <c r="B130" i="6"/>
  <c r="A130" i="6"/>
  <c r="E129" i="6"/>
  <c r="C129" i="6"/>
  <c r="A128" i="6"/>
  <c r="A129" i="6" s="1"/>
  <c r="E127" i="6"/>
  <c r="D127" i="6"/>
  <c r="C127" i="6"/>
  <c r="B127" i="6"/>
  <c r="A127" i="6"/>
  <c r="E126" i="6"/>
  <c r="D126" i="6"/>
  <c r="C126" i="6"/>
  <c r="B126" i="6"/>
  <c r="A126" i="6"/>
  <c r="E125" i="6"/>
  <c r="D125" i="6"/>
  <c r="D124" i="6" s="1"/>
  <c r="C125" i="6"/>
  <c r="B125" i="6"/>
  <c r="A125" i="6"/>
  <c r="E124" i="6"/>
  <c r="C124" i="6"/>
  <c r="B124" i="6"/>
  <c r="A123" i="6"/>
  <c r="A124" i="6" s="1"/>
  <c r="E122" i="6"/>
  <c r="D122" i="6"/>
  <c r="C122" i="6"/>
  <c r="B122" i="6"/>
  <c r="A122" i="6"/>
  <c r="E121" i="6"/>
  <c r="D121" i="6"/>
  <c r="D120" i="6" s="1"/>
  <c r="C121" i="6"/>
  <c r="B121" i="6"/>
  <c r="A121" i="6"/>
  <c r="E120" i="6"/>
  <c r="C120" i="6"/>
  <c r="B120" i="6"/>
  <c r="A119" i="6"/>
  <c r="A120" i="6" s="1"/>
  <c r="A118" i="6"/>
  <c r="C117" i="6"/>
  <c r="A117" i="6"/>
  <c r="B117" i="6" s="1"/>
  <c r="E114" i="6"/>
  <c r="E111" i="6" s="1"/>
  <c r="D114" i="6"/>
  <c r="C114" i="6"/>
  <c r="B114" i="6"/>
  <c r="A114" i="6"/>
  <c r="E113" i="6"/>
  <c r="D113" i="6"/>
  <c r="C113" i="6"/>
  <c r="C111" i="6" s="1"/>
  <c r="B113" i="6"/>
  <c r="A113" i="6"/>
  <c r="E112" i="6"/>
  <c r="D112" i="6"/>
  <c r="C112" i="6"/>
  <c r="B112" i="6"/>
  <c r="B111" i="6" s="1"/>
  <c r="A112" i="6"/>
  <c r="D111" i="6"/>
  <c r="A110" i="6"/>
  <c r="A111" i="6" s="1"/>
  <c r="E109" i="6"/>
  <c r="D109" i="6"/>
  <c r="C109" i="6"/>
  <c r="B109" i="6"/>
  <c r="A109" i="6"/>
  <c r="E108" i="6"/>
  <c r="D108" i="6"/>
  <c r="C108" i="6"/>
  <c r="B108" i="6"/>
  <c r="A108" i="6"/>
  <c r="E107" i="6"/>
  <c r="E106" i="6" s="1"/>
  <c r="D107" i="6"/>
  <c r="D106" i="6" s="1"/>
  <c r="C107" i="6"/>
  <c r="C106" i="6" s="1"/>
  <c r="B107" i="6"/>
  <c r="B106" i="6" s="1"/>
  <c r="A107" i="6"/>
  <c r="A106" i="6"/>
  <c r="A105" i="6"/>
  <c r="E104" i="6"/>
  <c r="D104" i="6"/>
  <c r="C104" i="6"/>
  <c r="B104" i="6"/>
  <c r="A104" i="6"/>
  <c r="E103" i="6"/>
  <c r="D103" i="6"/>
  <c r="C103" i="6"/>
  <c r="B103" i="6"/>
  <c r="B100" i="6" s="1"/>
  <c r="A103" i="6"/>
  <c r="E102" i="6"/>
  <c r="D102" i="6"/>
  <c r="C102" i="6"/>
  <c r="B102" i="6"/>
  <c r="A102" i="6"/>
  <c r="E101" i="6"/>
  <c r="E100" i="6" s="1"/>
  <c r="D101" i="6"/>
  <c r="D100" i="6" s="1"/>
  <c r="C101" i="6"/>
  <c r="B101" i="6"/>
  <c r="A101" i="6"/>
  <c r="C100" i="6"/>
  <c r="A99" i="6"/>
  <c r="A100" i="6" s="1"/>
  <c r="E98" i="6"/>
  <c r="D98" i="6"/>
  <c r="C98" i="6"/>
  <c r="B98" i="6"/>
  <c r="A98" i="6"/>
  <c r="E97" i="6"/>
  <c r="D97" i="6"/>
  <c r="C97" i="6"/>
  <c r="B97" i="6"/>
  <c r="A97" i="6"/>
  <c r="E96" i="6"/>
  <c r="D96" i="6"/>
  <c r="D95" i="6" s="1"/>
  <c r="C96" i="6"/>
  <c r="C95" i="6" s="1"/>
  <c r="B96" i="6"/>
  <c r="B95" i="6" s="1"/>
  <c r="A96" i="6"/>
  <c r="E95" i="6"/>
  <c r="A94" i="6"/>
  <c r="A95" i="6" s="1"/>
  <c r="E93" i="6"/>
  <c r="D93" i="6"/>
  <c r="C93" i="6"/>
  <c r="B93" i="6"/>
  <c r="A93" i="6"/>
  <c r="E92" i="6"/>
  <c r="D92" i="6"/>
  <c r="D91" i="6" s="1"/>
  <c r="C92" i="6"/>
  <c r="C91" i="6" s="1"/>
  <c r="B92" i="6"/>
  <c r="B91" i="6" s="1"/>
  <c r="A92" i="6"/>
  <c r="E91" i="6"/>
  <c r="A90" i="6"/>
  <c r="A91" i="6" s="1"/>
  <c r="A89" i="6"/>
  <c r="A88" i="6"/>
  <c r="C88" i="6" s="1"/>
  <c r="E85" i="6"/>
  <c r="D85" i="6"/>
  <c r="C85" i="6"/>
  <c r="B85" i="6"/>
  <c r="B82" i="6" s="1"/>
  <c r="A85" i="6"/>
  <c r="E84" i="6"/>
  <c r="D84" i="6"/>
  <c r="C84" i="6"/>
  <c r="B84" i="6"/>
  <c r="A84" i="6"/>
  <c r="E83" i="6"/>
  <c r="D83" i="6"/>
  <c r="D82" i="6" s="1"/>
  <c r="C83" i="6"/>
  <c r="B83" i="6"/>
  <c r="A83" i="6"/>
  <c r="E82" i="6"/>
  <c r="C82" i="6"/>
  <c r="A82" i="6"/>
  <c r="A81" i="6"/>
  <c r="E80" i="6"/>
  <c r="D80" i="6"/>
  <c r="C80" i="6"/>
  <c r="B80" i="6"/>
  <c r="A80" i="6"/>
  <c r="E79" i="6"/>
  <c r="D79" i="6"/>
  <c r="C79" i="6"/>
  <c r="B79" i="6"/>
  <c r="A79" i="6"/>
  <c r="E78" i="6"/>
  <c r="E77" i="6" s="1"/>
  <c r="D78" i="6"/>
  <c r="D77" i="6" s="1"/>
  <c r="C78" i="6"/>
  <c r="B78" i="6"/>
  <c r="B77" i="6" s="1"/>
  <c r="A78" i="6"/>
  <c r="C77" i="6"/>
  <c r="A76" i="6"/>
  <c r="A77" i="6" s="1"/>
  <c r="E75" i="6"/>
  <c r="D75" i="6"/>
  <c r="C75" i="6"/>
  <c r="B75" i="6"/>
  <c r="A75" i="6"/>
  <c r="E74" i="6"/>
  <c r="D74" i="6"/>
  <c r="C74" i="6"/>
  <c r="B74" i="6"/>
  <c r="A74" i="6"/>
  <c r="E73" i="6"/>
  <c r="D73" i="6"/>
  <c r="C73" i="6"/>
  <c r="B73" i="6"/>
  <c r="A73" i="6"/>
  <c r="E72" i="6"/>
  <c r="E71" i="6" s="1"/>
  <c r="D72" i="6"/>
  <c r="D71" i="6" s="1"/>
  <c r="C72" i="6"/>
  <c r="C71" i="6" s="1"/>
  <c r="B72" i="6"/>
  <c r="A72" i="6"/>
  <c r="B71" i="6"/>
  <c r="A70" i="6"/>
  <c r="A71" i="6" s="1"/>
  <c r="E69" i="6"/>
  <c r="D69" i="6"/>
  <c r="C69" i="6"/>
  <c r="B69" i="6"/>
  <c r="A69" i="6"/>
  <c r="E68" i="6"/>
  <c r="D68" i="6"/>
  <c r="C68" i="6"/>
  <c r="B68" i="6"/>
  <c r="A68" i="6"/>
  <c r="E67" i="6"/>
  <c r="D67" i="6"/>
  <c r="D66" i="6" s="1"/>
  <c r="C67" i="6"/>
  <c r="C66" i="6" s="1"/>
  <c r="B67" i="6"/>
  <c r="A67" i="6"/>
  <c r="E66" i="6"/>
  <c r="B66" i="6"/>
  <c r="A65" i="6"/>
  <c r="A66" i="6" s="1"/>
  <c r="E64" i="6"/>
  <c r="D64" i="6"/>
  <c r="C64" i="6"/>
  <c r="B64" i="6"/>
  <c r="A64" i="6"/>
  <c r="E63" i="6"/>
  <c r="D63" i="6"/>
  <c r="D62" i="6" s="1"/>
  <c r="C63" i="6"/>
  <c r="C62" i="6" s="1"/>
  <c r="B63" i="6"/>
  <c r="B62" i="6" s="1"/>
  <c r="A63" i="6"/>
  <c r="E62" i="6"/>
  <c r="A61" i="6"/>
  <c r="A62" i="6" s="1"/>
  <c r="A60" i="6"/>
  <c r="A59" i="6"/>
  <c r="C59" i="6" s="1"/>
  <c r="E56" i="6"/>
  <c r="D56" i="6"/>
  <c r="C56" i="6"/>
  <c r="B56" i="6"/>
  <c r="A56" i="6"/>
  <c r="E55" i="6"/>
  <c r="D55" i="6"/>
  <c r="C55" i="6"/>
  <c r="B55" i="6"/>
  <c r="A55" i="6"/>
  <c r="E54" i="6"/>
  <c r="D54" i="6"/>
  <c r="C54" i="6"/>
  <c r="B54" i="6"/>
  <c r="A54" i="6"/>
  <c r="E53" i="6"/>
  <c r="D53" i="6"/>
  <c r="C53" i="6"/>
  <c r="B53" i="6"/>
  <c r="A53" i="6"/>
  <c r="A52" i="6"/>
  <c r="A51" i="6"/>
  <c r="E50" i="6"/>
  <c r="D50" i="6"/>
  <c r="C50" i="6"/>
  <c r="B50" i="6"/>
  <c r="A50" i="6"/>
  <c r="E49" i="6"/>
  <c r="D49" i="6"/>
  <c r="C49" i="6"/>
  <c r="B49" i="6"/>
  <c r="A49" i="6"/>
  <c r="A48" i="6"/>
  <c r="A47" i="6"/>
  <c r="E46" i="6"/>
  <c r="D46" i="6"/>
  <c r="C46" i="6"/>
  <c r="B46" i="6"/>
  <c r="A46" i="6"/>
  <c r="E45" i="6"/>
  <c r="D45" i="6"/>
  <c r="C45" i="6"/>
  <c r="B45" i="6"/>
  <c r="A45" i="6"/>
  <c r="E44" i="6"/>
  <c r="D44" i="6"/>
  <c r="C44" i="6"/>
  <c r="B44" i="6"/>
  <c r="A44" i="6"/>
  <c r="E43" i="6"/>
  <c r="D43" i="6"/>
  <c r="C43" i="6"/>
  <c r="B43" i="6"/>
  <c r="A43" i="6"/>
  <c r="E42" i="6"/>
  <c r="D42" i="6"/>
  <c r="C42" i="6"/>
  <c r="B42" i="6"/>
  <c r="A41" i="6"/>
  <c r="A42" i="6" s="1"/>
  <c r="E40" i="6"/>
  <c r="D40" i="6"/>
  <c r="C40" i="6"/>
  <c r="B40" i="6"/>
  <c r="A40" i="6"/>
  <c r="E39" i="6"/>
  <c r="D39" i="6"/>
  <c r="C39" i="6"/>
  <c r="B39" i="6"/>
  <c r="A39" i="6"/>
  <c r="E38" i="6"/>
  <c r="D38" i="6"/>
  <c r="C38" i="6"/>
  <c r="B38" i="6"/>
  <c r="A38" i="6"/>
  <c r="E37" i="6"/>
  <c r="D37" i="6"/>
  <c r="C37" i="6"/>
  <c r="B37" i="6"/>
  <c r="A36" i="6"/>
  <c r="A37" i="6" s="1"/>
  <c r="E35" i="6"/>
  <c r="D35" i="6"/>
  <c r="C35" i="6"/>
  <c r="B35" i="6"/>
  <c r="A35" i="6"/>
  <c r="A34" i="6"/>
  <c r="A33" i="6"/>
  <c r="A32" i="6"/>
  <c r="A31" i="6"/>
  <c r="A30" i="6"/>
  <c r="C30" i="6" s="1"/>
  <c r="E28" i="6"/>
  <c r="D28" i="6"/>
  <c r="C28" i="6"/>
  <c r="B28" i="6"/>
  <c r="A28" i="6"/>
  <c r="E27" i="6"/>
  <c r="D27" i="6"/>
  <c r="C27" i="6"/>
  <c r="B27" i="6"/>
  <c r="A27" i="6"/>
  <c r="E26" i="6"/>
  <c r="D26" i="6"/>
  <c r="C26" i="6"/>
  <c r="B26" i="6"/>
  <c r="A26" i="6"/>
  <c r="A25" i="6"/>
  <c r="E24" i="6"/>
  <c r="D24" i="6"/>
  <c r="C24" i="6"/>
  <c r="B24" i="6"/>
  <c r="A24" i="6"/>
  <c r="E23" i="6"/>
  <c r="D23" i="6"/>
  <c r="C23" i="6"/>
  <c r="B23" i="6"/>
  <c r="A23" i="6"/>
  <c r="E22" i="6"/>
  <c r="D22" i="6"/>
  <c r="C22" i="6"/>
  <c r="B22" i="6"/>
  <c r="A22" i="6"/>
  <c r="E21" i="6"/>
  <c r="D21" i="6"/>
  <c r="C21" i="6"/>
  <c r="B21" i="6"/>
  <c r="A21" i="6"/>
  <c r="E20" i="6"/>
  <c r="D20" i="6"/>
  <c r="C20" i="6"/>
  <c r="B20" i="6"/>
  <c r="A20" i="6"/>
  <c r="E19" i="6"/>
  <c r="D19" i="6"/>
  <c r="C19" i="6"/>
  <c r="B19" i="6"/>
  <c r="A19" i="6"/>
  <c r="A18" i="6"/>
  <c r="E17" i="6"/>
  <c r="D17" i="6"/>
  <c r="C17" i="6"/>
  <c r="B17" i="6"/>
  <c r="A17" i="6"/>
  <c r="E16" i="6"/>
  <c r="D16" i="6"/>
  <c r="C16" i="6"/>
  <c r="B16" i="6"/>
  <c r="A16" i="6"/>
  <c r="E15" i="6"/>
  <c r="D15" i="6"/>
  <c r="C15" i="6"/>
  <c r="B15" i="6"/>
  <c r="A15" i="6"/>
  <c r="E14" i="6"/>
  <c r="D14" i="6"/>
  <c r="C14" i="6"/>
  <c r="B14" i="6"/>
  <c r="A14" i="6"/>
  <c r="A13" i="6"/>
  <c r="E12" i="6"/>
  <c r="D12" i="6"/>
  <c r="C12" i="6"/>
  <c r="B12" i="6"/>
  <c r="A12" i="6"/>
  <c r="E11" i="6"/>
  <c r="D11" i="6"/>
  <c r="C11" i="6"/>
  <c r="B11" i="6"/>
  <c r="A11" i="6"/>
  <c r="E10" i="6"/>
  <c r="D10" i="6"/>
  <c r="C10" i="6"/>
  <c r="B10" i="6"/>
  <c r="A10" i="6"/>
  <c r="A9" i="6"/>
  <c r="E8" i="6"/>
  <c r="D8" i="6"/>
  <c r="C8" i="6"/>
  <c r="B8" i="6"/>
  <c r="A8" i="6"/>
  <c r="E7" i="6"/>
  <c r="D7" i="6"/>
  <c r="C7" i="6"/>
  <c r="B7" i="6"/>
  <c r="A7" i="6"/>
  <c r="E6" i="6"/>
  <c r="D6" i="6"/>
  <c r="C6" i="6"/>
  <c r="B6" i="6"/>
  <c r="A6" i="6"/>
  <c r="A5" i="6"/>
  <c r="A4" i="6"/>
  <c r="J105" i="5"/>
  <c r="J104" i="5"/>
  <c r="J103" i="5"/>
  <c r="J102" i="5"/>
  <c r="J101" i="5"/>
  <c r="J100" i="5"/>
  <c r="J99" i="5"/>
  <c r="J96" i="5"/>
  <c r="J95" i="5"/>
  <c r="J94" i="5"/>
  <c r="J93" i="5"/>
  <c r="J92" i="5"/>
  <c r="J91" i="5"/>
  <c r="J90" i="5"/>
  <c r="J87" i="5"/>
  <c r="J86" i="5"/>
  <c r="J85" i="5"/>
  <c r="J84" i="5"/>
  <c r="J83" i="5"/>
  <c r="J82" i="5"/>
  <c r="J81" i="5"/>
  <c r="J76" i="5"/>
  <c r="J75" i="5"/>
  <c r="C51" i="6" s="1"/>
  <c r="C48" i="6" s="1"/>
  <c r="J72" i="5"/>
  <c r="J66" i="5"/>
  <c r="J63" i="5"/>
  <c r="J62" i="5"/>
  <c r="J61" i="5"/>
  <c r="J56" i="5"/>
  <c r="J55" i="5"/>
  <c r="J54" i="5"/>
  <c r="J53" i="5"/>
  <c r="J52" i="5"/>
  <c r="J51" i="5"/>
  <c r="J48" i="5"/>
  <c r="J47" i="5"/>
  <c r="J46" i="5"/>
  <c r="J45" i="5"/>
  <c r="J42" i="5"/>
  <c r="J41" i="5"/>
  <c r="J40" i="5"/>
  <c r="J39" i="5"/>
  <c r="J36" i="5"/>
  <c r="J35" i="5"/>
  <c r="J34" i="5"/>
  <c r="J29" i="5"/>
  <c r="J28" i="5"/>
  <c r="J25" i="5"/>
  <c r="J24" i="5"/>
  <c r="J21" i="5"/>
  <c r="J20" i="5"/>
  <c r="J15" i="5"/>
  <c r="J14" i="5"/>
  <c r="J13" i="5"/>
  <c r="J12" i="5"/>
  <c r="J9" i="5"/>
  <c r="J8" i="5"/>
  <c r="J7" i="5"/>
  <c r="J6" i="5"/>
  <c r="E34" i="6" s="1"/>
  <c r="E33" i="6" s="1"/>
  <c r="J101" i="2"/>
  <c r="J100" i="2"/>
  <c r="J99" i="2"/>
  <c r="J98" i="2"/>
  <c r="J97" i="2"/>
  <c r="J94" i="2"/>
  <c r="J93" i="2"/>
  <c r="J88" i="2"/>
  <c r="J87" i="2"/>
  <c r="J84" i="2"/>
  <c r="J83" i="2"/>
  <c r="J82" i="2"/>
  <c r="J81" i="2"/>
  <c r="J78" i="2"/>
  <c r="J77" i="2"/>
  <c r="J76" i="2"/>
  <c r="J73" i="2"/>
  <c r="J72" i="2"/>
  <c r="J71" i="2"/>
  <c r="J70" i="2"/>
  <c r="J67" i="2"/>
  <c r="J66" i="2"/>
  <c r="J65" i="2"/>
  <c r="J64" i="2"/>
  <c r="J63" i="2"/>
  <c r="J62" i="2"/>
  <c r="J56" i="2"/>
  <c r="J55" i="2"/>
  <c r="J54" i="2"/>
  <c r="J53" i="2"/>
  <c r="J50" i="2"/>
  <c r="J49" i="2"/>
  <c r="J48" i="2"/>
  <c r="J45" i="2"/>
  <c r="J44" i="2"/>
  <c r="J43" i="2"/>
  <c r="J42" i="2"/>
  <c r="J37" i="2"/>
  <c r="J36" i="2"/>
  <c r="J35" i="2"/>
  <c r="J34" i="2"/>
  <c r="J33" i="2"/>
  <c r="J32" i="2"/>
  <c r="J31" i="2"/>
  <c r="J30" i="2"/>
  <c r="J27" i="2"/>
  <c r="J26" i="2"/>
  <c r="J25" i="2"/>
  <c r="J24" i="2"/>
  <c r="J23" i="2"/>
  <c r="J22" i="2"/>
  <c r="J17" i="2"/>
  <c r="J16" i="2"/>
  <c r="J15" i="2"/>
  <c r="J14" i="2"/>
  <c r="J13" i="2"/>
  <c r="J10" i="2"/>
  <c r="J9" i="2"/>
  <c r="J8" i="2"/>
  <c r="J7" i="2"/>
  <c r="B30" i="6" l="1"/>
  <c r="B51" i="6"/>
  <c r="B48" i="6" s="1"/>
  <c r="D51" i="6"/>
  <c r="D48" i="6" s="1"/>
  <c r="E51" i="6"/>
  <c r="E48" i="6" s="1"/>
  <c r="D34" i="6"/>
  <c r="D33" i="6" s="1"/>
  <c r="B34" i="6"/>
  <c r="B33" i="6" s="1"/>
  <c r="C34" i="6"/>
  <c r="C33" i="6" s="1"/>
  <c r="B59" i="6"/>
  <c r="B88" i="6"/>
  <c r="B146" i="6"/>
  <c r="C298" i="6"/>
  <c r="D309" i="6"/>
  <c r="B294" i="6"/>
  <c r="D303" i="6"/>
  <c r="B291" i="6"/>
  <c r="C274" i="6"/>
  <c r="D280" i="6"/>
  <c r="B280" i="6"/>
  <c r="E269" i="6"/>
  <c r="C233" i="6"/>
  <c r="C240" i="6"/>
  <c r="E251" i="6"/>
  <c r="D236" i="6"/>
  <c r="D240" i="6"/>
  <c r="C245" i="6"/>
  <c r="E236" i="6"/>
  <c r="D216" i="6"/>
  <c r="C216" i="6"/>
  <c r="B207" i="6"/>
  <c r="D222" i="6"/>
  <c r="C227" i="6"/>
  <c r="B222" i="6"/>
  <c r="B211" i="6"/>
  <c r="E211" i="6"/>
  <c r="B182" i="6"/>
  <c r="E178" i="6"/>
  <c r="B193" i="6"/>
  <c r="B178" i="6"/>
  <c r="D187" i="6"/>
  <c r="B187" i="6"/>
  <c r="E187" i="6"/>
  <c r="D193" i="6"/>
  <c r="B262" i="6"/>
  <c r="C204" i="6"/>
  <c r="B175" i="6"/>
</calcChain>
</file>

<file path=xl/sharedStrings.xml><?xml version="1.0" encoding="utf-8"?>
<sst xmlns="http://schemas.openxmlformats.org/spreadsheetml/2006/main" count="6894" uniqueCount="717">
  <si>
    <t>https://unstats.un.org/sdgs/dataportal</t>
  </si>
  <si>
    <t>1.1.1</t>
  </si>
  <si>
    <t>1.1.2</t>
  </si>
  <si>
    <t>1.1.3</t>
  </si>
  <si>
    <t>1.1.4</t>
  </si>
  <si>
    <t>1.2.1</t>
  </si>
  <si>
    <t>1.2.2</t>
  </si>
  <si>
    <t>1.2.3</t>
  </si>
  <si>
    <t>1.2.4</t>
  </si>
  <si>
    <t>1.2.5</t>
  </si>
  <si>
    <t>2.1.1</t>
  </si>
  <si>
    <t>2.1.2</t>
  </si>
  <si>
    <t>2.1.3</t>
  </si>
  <si>
    <t>2.1.4</t>
  </si>
  <si>
    <t>2.1.5</t>
  </si>
  <si>
    <t>2.1.6</t>
  </si>
  <si>
    <t>2.2.1</t>
  </si>
  <si>
    <t>2.2.2</t>
  </si>
  <si>
    <t>2.2.3</t>
  </si>
  <si>
    <t>2.2.4</t>
  </si>
  <si>
    <t>2.2.5</t>
  </si>
  <si>
    <t>2.2.6</t>
  </si>
  <si>
    <t>2.2.7</t>
  </si>
  <si>
    <t>2.2.8</t>
  </si>
  <si>
    <t>3.1.1</t>
  </si>
  <si>
    <t>3.1.2</t>
  </si>
  <si>
    <t>3.1.3</t>
  </si>
  <si>
    <t>3.1.4</t>
  </si>
  <si>
    <t>3.2.1</t>
  </si>
  <si>
    <t>3.2.2</t>
  </si>
  <si>
    <t>3.2.3</t>
  </si>
  <si>
    <t>3.3.1</t>
  </si>
  <si>
    <t>3.3.2</t>
  </si>
  <si>
    <t>3.3.3</t>
  </si>
  <si>
    <t>3.3.4</t>
  </si>
  <si>
    <t>4.1.1</t>
  </si>
  <si>
    <t>4.1.2</t>
  </si>
  <si>
    <t>4.1.3</t>
  </si>
  <si>
    <t>4.1.4</t>
  </si>
  <si>
    <t>4.1.5</t>
  </si>
  <si>
    <t>4.1.6</t>
  </si>
  <si>
    <t>4.2.1</t>
  </si>
  <si>
    <t>4.2.2</t>
  </si>
  <si>
    <t>4.2.3</t>
  </si>
  <si>
    <t>4.2.4</t>
  </si>
  <si>
    <t>4.3.1</t>
  </si>
  <si>
    <t>4.3.2</t>
  </si>
  <si>
    <t>4.3.3</t>
  </si>
  <si>
    <t>4.4.1</t>
  </si>
  <si>
    <t>4.4.2</t>
  </si>
  <si>
    <t>4.4.3</t>
  </si>
  <si>
    <t>4.4.4</t>
  </si>
  <si>
    <t>4.5.1</t>
  </si>
  <si>
    <t>4.5.2</t>
  </si>
  <si>
    <t>5.1.1</t>
  </si>
  <si>
    <t>5.1.2</t>
  </si>
  <si>
    <t>5.2.1</t>
  </si>
  <si>
    <t>5.2.2</t>
  </si>
  <si>
    <t>5.2.3</t>
  </si>
  <si>
    <t>5.2.4</t>
  </si>
  <si>
    <t>5.2.5</t>
  </si>
  <si>
    <t xml:space="preserve">https://statisticalcapacitymonitor.org/indicator/
</t>
  </si>
  <si>
    <t>51:153:102</t>
  </si>
  <si>
    <t>255:204:0</t>
  </si>
  <si>
    <t>192:192:192</t>
  </si>
  <si>
    <t>2.3.1</t>
  </si>
  <si>
    <t>2.3.2</t>
  </si>
  <si>
    <t>3.2.4</t>
  </si>
  <si>
    <t>3.4.1</t>
  </si>
  <si>
    <t>3.4.2</t>
  </si>
  <si>
    <t>3.4.3</t>
  </si>
  <si>
    <t>3.4.4</t>
  </si>
  <si>
    <t>3.4.5</t>
  </si>
  <si>
    <t>2.1.7</t>
  </si>
  <si>
    <t>color</t>
  </si>
  <si>
    <t xml:space="preserve"> </t>
  </si>
  <si>
    <t>3.4.6</t>
  </si>
  <si>
    <t>2.3.3</t>
  </si>
  <si>
    <t>2.3.4</t>
  </si>
  <si>
    <t>2.3.5</t>
  </si>
  <si>
    <t>2.3.6</t>
  </si>
  <si>
    <t>2.3.7</t>
  </si>
  <si>
    <t xml:space="preserve">Sobre o Snapshot </t>
  </si>
  <si>
    <t xml:space="preserve">
O Snapshot é uma ferramenta de fácil utilização desenvolvida pelo Eurostat, que fornece aos países parceiros uma avaliação concisa da maturidade dos seus sistemas estatísticos e da qualidade dos indicadores-chave.
A ferramenta transforma um quadro complexo de qualidade estatística numa avaliação clara e facilmente compreensível do estado e do desenvolvimento de aspetos fundamentais dos sistemas estatísticos. Pode ser útil para analisar todo o Sistema Estatístico Nacional ou setores-chave.
A ferramenta Snapshot foi originalmente baseada no Quadro de Garantia da Qualidade do SEE, ajustado para ter em conta o contexto das estatísticas regionais do mundo. No primeiro semestre de 2023, o Eurostat trabalhou numa nova versão que melhora a cobertura de outros quadros internacionais, nomeadamente os Princípios Fundamentais das Estatísticas Oficiais das Nações Unidas e o Quadro Nacional de Garantia da Qualidade das Nações Unidas. A revisão beneficiou igualmente da experiência adquirida em África e na América Latina. 
</t>
  </si>
  <si>
    <r>
      <t>A ferramenta avalia dimensões da qualidade em estatística, como:
• o enquadramento institucional do Sistema Estatístico Nacional;
• os processos estatísticos;
• os resultados estatísticos.
O objetivo geral é promover melhorias sustentáveis nas estatísticas nacionais e setoriais nos países parceiros, destacando os pontos fortes e fracos do sistema estatístico. Os «resultados Snapshot» são resumidos em gráficos que destacam diretamente a força ou a fraqueza no que diz respeito a dimensões de qualidade específicas.
Esta versão de junho de 2023 do Snapshot também confere mais relevância às questões da diversidade e está disponível em três línguas (inglês, francês e espanhol).
Para mais informações sobre o Snapshot, envie um e-mail para</t>
    </r>
    <r>
      <rPr>
        <b/>
        <sz val="11"/>
        <color theme="1"/>
        <rFont val="Calibri"/>
        <family val="2"/>
        <scheme val="minor"/>
      </rPr>
      <t xml:space="preserve"> estat-statistical-cooperation@ec.europa.eu</t>
    </r>
    <r>
      <rPr>
        <sz val="11"/>
        <color theme="1"/>
        <rFont val="Calibri"/>
        <family val="2"/>
        <scheme val="minor"/>
      </rPr>
      <t xml:space="preserve">.
</t>
    </r>
  </si>
  <si>
    <t>Ficha Descritiva — Snapshot — Módulo 1</t>
  </si>
  <si>
    <t>O objetivo desta ficha descritiva é a recolha de informações contextuais, nomeadamente informações sobre os últimos desenvolvimentos e sobre as reformas estatísticas em curso no seu país. Estas informações visam completar e enriquecer a avaliação efetuada pelo Snapshot, e ajudarão a contextualizar a imagem dada pelo Snapshot para o período específico em análise.</t>
  </si>
  <si>
    <t>Retrospetiva — Ultimos Desenvolvimentos</t>
  </si>
  <si>
    <t xml:space="preserve">[Quais as alterações mais significativas ocorridas nos últimos dois anos no INE e/ou no SNE? </t>
  </si>
  <si>
    <t>Concentre-se apenas nas alterações globais ao INE/SNE que podem estar relacionadas com a recente evolução dos seguintes:</t>
  </si>
  <si>
    <r>
      <rPr>
        <b/>
        <sz val="11"/>
        <color theme="4"/>
        <rFont val="Symbol"/>
        <family val="1"/>
        <charset val="2"/>
      </rPr>
      <t>·</t>
    </r>
    <r>
      <rPr>
        <sz val="7"/>
        <color theme="4"/>
        <rFont val="Times New Roman"/>
        <family val="1"/>
      </rPr>
      <t xml:space="preserve"> </t>
    </r>
    <r>
      <rPr>
        <sz val="7"/>
        <color theme="1"/>
        <rFont val="Times New Roman"/>
        <family val="1"/>
      </rPr>
      <t xml:space="preserve"> </t>
    </r>
    <r>
      <rPr>
        <i/>
        <sz val="11"/>
        <color theme="1"/>
        <rFont val="Calibri"/>
        <family val="2"/>
        <scheme val="minor"/>
      </rPr>
      <t>O lugar que as estatísticas oficiais ocupam na conceção, desenvolvimento e monitorização das políticas nacionais,</t>
    </r>
  </si>
  <si>
    <r>
      <rPr>
        <b/>
        <sz val="11"/>
        <color theme="4"/>
        <rFont val="Symbol"/>
        <family val="1"/>
        <charset val="2"/>
      </rPr>
      <t>·</t>
    </r>
    <r>
      <rPr>
        <sz val="7"/>
        <color theme="1"/>
        <rFont val="Times New Roman"/>
        <family val="1"/>
      </rPr>
      <t xml:space="preserve"> </t>
    </r>
    <r>
      <rPr>
        <i/>
        <sz val="11"/>
        <color theme="1"/>
        <rFont val="Calibri"/>
        <family val="2"/>
        <scheme val="minor"/>
      </rPr>
      <t>A sua estratégia nacional de estatística,</t>
    </r>
  </si>
  <si>
    <r>
      <rPr>
        <b/>
        <sz val="11"/>
        <color theme="4"/>
        <rFont val="Symbol"/>
        <family val="1"/>
        <charset val="2"/>
      </rPr>
      <t>·</t>
    </r>
    <r>
      <rPr>
        <sz val="7"/>
        <color theme="1"/>
        <rFont val="Times New Roman"/>
        <family val="1"/>
      </rPr>
      <t xml:space="preserve"> </t>
    </r>
    <r>
      <rPr>
        <i/>
        <sz val="11"/>
        <color theme="1"/>
        <rFont val="Calibri"/>
        <family val="2"/>
        <scheme val="minor"/>
      </rPr>
      <t>O enquadramento jurídico estatístico,</t>
    </r>
  </si>
  <si>
    <r>
      <rPr>
        <b/>
        <sz val="11"/>
        <color theme="4"/>
        <rFont val="Symbol"/>
        <family val="1"/>
        <charset val="2"/>
      </rPr>
      <t>·</t>
    </r>
    <r>
      <rPr>
        <b/>
        <sz val="7"/>
        <color theme="4"/>
        <rFont val="Times New Roman"/>
        <family val="1"/>
      </rPr>
      <t xml:space="preserve"> </t>
    </r>
    <r>
      <rPr>
        <sz val="7"/>
        <color theme="1"/>
        <rFont val="Times New Roman"/>
        <family val="1"/>
      </rPr>
      <t xml:space="preserve"> </t>
    </r>
    <r>
      <rPr>
        <i/>
        <sz val="11"/>
        <color theme="1"/>
        <rFont val="Calibri"/>
        <family val="2"/>
        <scheme val="minor"/>
      </rPr>
      <t>Organização e coordenação do SNE,</t>
    </r>
  </si>
  <si>
    <r>
      <rPr>
        <b/>
        <sz val="11"/>
        <color theme="4"/>
        <rFont val="Symbol"/>
        <family val="1"/>
        <charset val="2"/>
      </rPr>
      <t>·</t>
    </r>
    <r>
      <rPr>
        <b/>
        <sz val="7"/>
        <color theme="4"/>
        <rFont val="Times New Roman"/>
        <family val="1"/>
      </rPr>
      <t xml:space="preserve"> </t>
    </r>
    <r>
      <rPr>
        <sz val="7"/>
        <color theme="1"/>
        <rFont val="Times New Roman"/>
        <family val="1"/>
      </rPr>
      <t xml:space="preserve"> </t>
    </r>
    <r>
      <rPr>
        <i/>
        <sz val="11"/>
        <color theme="1"/>
        <rFont val="Calibri"/>
        <family val="2"/>
        <scheme val="minor"/>
      </rPr>
      <t>Os recursos (pessoal, equipamento, financiamento) do INE,</t>
    </r>
  </si>
  <si>
    <r>
      <rPr>
        <b/>
        <sz val="11"/>
        <color theme="4"/>
        <rFont val="Symbol"/>
        <family val="1"/>
        <charset val="2"/>
      </rPr>
      <t>·</t>
    </r>
    <r>
      <rPr>
        <sz val="7"/>
        <color theme="1"/>
        <rFont val="Times New Roman"/>
        <family val="1"/>
      </rPr>
      <t xml:space="preserve">  O </t>
    </r>
    <r>
      <rPr>
        <i/>
        <sz val="11"/>
        <color theme="1"/>
        <rFont val="Calibri"/>
        <family val="2"/>
        <scheme val="minor"/>
      </rPr>
      <t>compromisso do INE e/ou do SNE para com as estatísticas de qualidade, ou seja, imparcialidade, objetividade, exatidão e atualidade das estatísticas públicas,</t>
    </r>
  </si>
  <si>
    <r>
      <rPr>
        <b/>
        <sz val="11"/>
        <color theme="4"/>
        <rFont val="Symbol"/>
        <family val="1"/>
        <charset val="2"/>
      </rPr>
      <t>·</t>
    </r>
    <r>
      <rPr>
        <sz val="7"/>
        <color theme="1"/>
        <rFont val="Times New Roman"/>
        <family val="1"/>
      </rPr>
      <t xml:space="preserve"> </t>
    </r>
    <r>
      <rPr>
        <i/>
        <sz val="11"/>
        <color theme="1"/>
        <rFont val="Calibri"/>
        <family val="2"/>
        <scheme val="minor"/>
      </rPr>
      <t>Desenvolvimento/melhoria de metodologias e da investigação estatística,</t>
    </r>
  </si>
  <si>
    <r>
      <rPr>
        <b/>
        <sz val="11"/>
        <color theme="4"/>
        <rFont val="Symbol"/>
        <family val="1"/>
        <charset val="2"/>
      </rPr>
      <t>·</t>
    </r>
    <r>
      <rPr>
        <sz val="7"/>
        <color theme="1"/>
        <rFont val="Times New Roman"/>
        <family val="1"/>
      </rPr>
      <t xml:space="preserve"> </t>
    </r>
    <r>
      <rPr>
        <i/>
        <sz val="11"/>
        <color theme="1"/>
        <rFont val="Calibri"/>
        <family val="2"/>
        <scheme val="minor"/>
      </rPr>
      <t>Relação com os utilizadores.]</t>
    </r>
  </si>
  <si>
    <t>Perspetivas para o futuro — reformas em curso e desenvolvimentos futuros</t>
  </si>
  <si>
    <t>[Quais são as principais reformas que estão atualmente a ser implementadas no INE ou no SNE e as principais alterações/evoluções esperadas?
Baseie a sua resposta nos tópicos mencionados acima (em retrospetiva)]</t>
  </si>
  <si>
    <t>Apoio em curso/esperado</t>
  </si>
  <si>
    <t>[Enumere os apoios ao INE ou ao SNE recebidos dos parceiros financeiros e técnicos. Ao fazê-lo, pode utilizar e/ou atualizar as informações disponíveis no último relatório PRESS do Paris21 sobre o financiamento dos doadores para as estatísticas: https://paris21.org/press2021]</t>
  </si>
  <si>
    <t>Nome do parceiro</t>
  </si>
  <si>
    <t>Objetivo do apoio prestado</t>
  </si>
  <si>
    <t>Principais atividades planeadas</t>
  </si>
  <si>
    <t>Duração do apoio</t>
  </si>
  <si>
    <t>Tipo de apoio</t>
  </si>
  <si>
    <t>[Duplique a tabela as vezes que forem necessárias]</t>
  </si>
  <si>
    <t>Outras informações úteis</t>
  </si>
  <si>
    <t>Indique links para:</t>
  </si>
  <si>
    <t>Legislação estatística
Estratégia nacional de estatística</t>
  </si>
  <si>
    <t>Apresente alguns indicadores globais de capacidade estatística e SDGs de:</t>
  </si>
  <si>
    <t>Modo de preenchimento da ferramenta Snapshot</t>
  </si>
  <si>
    <t>Pessoa responsável</t>
  </si>
  <si>
    <t>[Indique o nome e o contacto]</t>
  </si>
  <si>
    <t>Quando?</t>
  </si>
  <si>
    <t>[Indique a data/período de avaliação]</t>
  </si>
  <si>
    <t xml:space="preserve">Como foi feito? </t>
  </si>
  <si>
    <t>[Indique o processo adotado: preenchimento por uma pessoa, contactos com setores e parceiros, grupo(s) de trabalho interno(s) do INE, grupo(s) de trabalho envolvido(s) com todo o SNE...]</t>
  </si>
  <si>
    <t>Contexto</t>
  </si>
  <si>
    <t>[Indique o contexto em que o exercício foi realizado: exercício impulsionado pela gestão do INE, exercício nacional regular, exercício regional, exercício liderado pelos doadores...]</t>
  </si>
  <si>
    <t>A Ferramenta «Snapshot» é um produto desenvolvido pela Comissão Europeia e disponibilizado às partes interessadas. Queira reconhecer o desenvolvimento da Comissão Europeia aquando da reutilização desta ferramenta. A Comissão Europeia não é responsável pelos resultados da reutilização da ferramenta «Snapshot», incluindo a divulgação de informações.</t>
  </si>
  <si>
    <t>Módulo 1 — Avaliação do SNE (Sistema Nacional de Estatística)</t>
  </si>
  <si>
    <t>Tema 1: Estratégia nacional para as estatísticas</t>
  </si>
  <si>
    <t>Q1: Desenvolvimento estatístico como parte da política nacional de desenvolvimento</t>
  </si>
  <si>
    <t>Perguntas pormenorizadas</t>
  </si>
  <si>
    <t>Notas de orientação</t>
  </si>
  <si>
    <t>Situação/Observações</t>
  </si>
  <si>
    <t>Resposta</t>
  </si>
  <si>
    <t>Avaliação inicial</t>
  </si>
  <si>
    <t>Fontes identificadas</t>
  </si>
  <si>
    <t>Como é que as estatísticas são utilizadas no desenvolvimento, execução e monitorização de documentos políticos nacionais?</t>
  </si>
  <si>
    <t>Sem Informações Disponíveis</t>
  </si>
  <si>
    <t>Declarações oficiais, decisões governamentais, orçamento nacional, ENDE, documentos  políticos nacionais (SRPC), relatos nos meios de comunicação social</t>
  </si>
  <si>
    <t>O desenvolvimento estatístico foi especificamente considerado nestes documentos políticos?</t>
  </si>
  <si>
    <t>Existência de um capítulo/secção específica no documento estratégico dedicado ao desenvolvimento de processos ou operações estatísticas, incluindo o seu planeamento e financiamento.
Participação do Instituto Nacional de Estatística (INE) nas sessões de elaboração destes documentos polícos.</t>
  </si>
  <si>
    <t>Entrevistas de gestores do INE e de outros organismos envolvidos na elaboração de documentos políticos</t>
  </si>
  <si>
    <t xml:space="preserve">Existem eventos organizados pelo INE/SNE para promover estatísticas? </t>
  </si>
  <si>
    <t>Descreva sucintamente os principais eventos organizados pelo INE/SNE durante o último ano para promover estatísticas. «Regularmente» significa que cada evento descrito é organizado pelo menos de dois em dois anos. Isto pode assumir diferentes formas, desde uma conferência de Imprensa a uma série de eventos ao longo de alguns dias. Na maioria dos países, o Dia da Estatística ou a Semana da Estatística são eventos de promoção fundamental. Podem dizer respeito a alterações dos produtos estatísticos e/ou à evolução das metodologias e práticas. Utilize a coluna "Observações" para especificar a forma como estes eventos foram organizados.</t>
  </si>
  <si>
    <t>Documentos preparatórios, atas das uniões</t>
  </si>
  <si>
    <t>Nos últimos dois anos, foram realizadas consultas com parceiros internacionais sobre os desafios e/ou o desenvolvimento do SNE?</t>
  </si>
  <si>
    <t>«Regular» significa que é efetuada uma consulta com os doadores pelo menos uma vez por ano. Nalguns países, foram criados «grupos de apoio aos doadores» que se reúnem regularmente para debater os desenvolvimentos mais recentes no SNE e o financiamento do trabalho estatístico. De preferência, indique datas e referências sobre os parceiros internacionais envolvidos.</t>
  </si>
  <si>
    <t>SIim, na maioria das vezes</t>
  </si>
  <si>
    <t>Em algumas ocasiões</t>
  </si>
  <si>
    <t>Não</t>
  </si>
  <si>
    <t>Sem informações disponíveis</t>
  </si>
  <si>
    <t>Sim</t>
  </si>
  <si>
    <t>Apenas parcialmente</t>
  </si>
  <si>
    <t>Sim, muitas e regulares</t>
  </si>
  <si>
    <t>Algumas, irregulares</t>
  </si>
  <si>
    <t>Nunca</t>
  </si>
  <si>
    <t>Sim regularmente</t>
  </si>
  <si>
    <t>Algumas, não regularmente</t>
  </si>
  <si>
    <t>Não, de todo</t>
  </si>
  <si>
    <t>Plano/Estratégia, mas não totalmente em conformidade com as orientações do PARIS21 ou caducou recentemente</t>
  </si>
  <si>
    <t>Sim, mas apenas parcialmente</t>
  </si>
  <si>
    <t>Parcialmente, apenas um amplo acompanhamento e ausências de debate no âmbito dos INE/SEN</t>
  </si>
  <si>
    <t>Sim, em conformidade com o plano</t>
  </si>
  <si>
    <t>Um ano ou menos de atraso</t>
  </si>
  <si>
    <t>Mais de um ano de atraso</t>
  </si>
  <si>
    <t>Grupo(s) de trabalho operacional(ais)</t>
  </si>
  <si>
    <t>Falta de operacionalidade do(s) grupo(s) de trabalho</t>
  </si>
  <si>
    <t>Nenhum(s) grupo(s) de trabalho</t>
  </si>
  <si>
    <t>Sim, com base em todos Princípios do UNFPOS</t>
  </si>
  <si>
    <t>Sim, mas não se baseia em todos os princípios do UNFPOS</t>
  </si>
  <si>
    <t>Princípio na lei e aplicado na prática</t>
  </si>
  <si>
    <t>Princípio na lei, mas nem sempre aplicado na prática</t>
  </si>
  <si>
    <t>Princípio não previsto na lei ou não aplicado</t>
  </si>
  <si>
    <t>Sim, o mandato é claramente indicado</t>
  </si>
  <si>
    <t>Sim, mas o mandato não é totalmente claro</t>
  </si>
  <si>
    <t>Sim, mas nem sempre aplicado na prática</t>
  </si>
  <si>
    <t>Tanto na legislação, como na prática</t>
  </si>
  <si>
    <t>Na legislação mas sem procedimento adequado na prática (ou o inverso, isto é, não na lei, mas sim garantidos na prática</t>
  </si>
  <si>
    <t>Nem na lei, nem na prática</t>
  </si>
  <si>
    <t>Sim, há uma divisão clara de responsabilidades no domínio do SNE</t>
  </si>
  <si>
    <t>Alguma ou limitada</t>
  </si>
  <si>
    <t xml:space="preserve">Sim, existe uma coordenação eficaz com um organismo de coordenação </t>
  </si>
  <si>
    <t xml:space="preserve">Exste uma coordenação limitada e/ou ausência de liderança </t>
  </si>
  <si>
    <t>Não existe uma estrutura de liderança e coordenação</t>
  </si>
  <si>
    <t>SIM</t>
  </si>
  <si>
    <t>SIM, mas com autorização limitada</t>
  </si>
  <si>
    <t>Parcialmente</t>
  </si>
  <si>
    <t>Vários fatores positivos</t>
  </si>
  <si>
    <t>Poucos fatores positivos</t>
  </si>
  <si>
    <t>Posição do Fator SEM</t>
  </si>
  <si>
    <t>Sim, sempre, e as questões transversais são devidamente tidas em conta</t>
  </si>
  <si>
    <t>Sim, por vezes, ou há uma consideração inadequada das questões transversais</t>
  </si>
  <si>
    <t>Sim, sempre</t>
  </si>
  <si>
    <t>Sim, por vezes</t>
  </si>
  <si>
    <t>Não, nunca</t>
  </si>
  <si>
    <t>Abrange a maioria dos intervenientes mencionados</t>
  </si>
  <si>
    <t>Sim, mas apenas a um número limitado de representantes de outros setores (privado, comunidade académica/de investigação)</t>
  </si>
  <si>
    <t> Apenas instituições governamentais</t>
  </si>
  <si>
    <t>&gt; 50 % (para os Géneros)</t>
  </si>
  <si>
    <t>Entre 30 e 50%</t>
  </si>
  <si>
    <t>&lt;30% (para pelo menos um género)</t>
  </si>
  <si>
    <t>Sim, mas desatualizado e/ou limitado (ou seja, pelo menos um dos aspetos da GRH referidos - recrutamento, evolução na carreira, educação e formação, diversidade, reforma - não é abrangido) ou existe mas não foi plenamente implementado</t>
  </si>
  <si>
    <t>Sim, um plano eficaz</t>
  </si>
  <si>
    <t>Um plano, mas mal aplicado ou que não garante a igualidade de acesso entre géneros</t>
  </si>
  <si>
    <t>Sim, com frequência</t>
  </si>
  <si>
    <t>Sim, mas de forma irregular</t>
  </si>
  <si>
    <t>Pelo menos 80%</t>
  </si>
  <si>
    <t>Entre 60 e 80%</t>
  </si>
  <si>
    <t>Inferior a 60%</t>
  </si>
  <si>
    <t>Sim, mas desatualizado</t>
  </si>
  <si>
    <t>Entre 70 e 100%</t>
  </si>
  <si>
    <t>Inferior a 70%</t>
  </si>
  <si>
    <t>Sim, em grande medida</t>
  </si>
  <si>
    <t>Com fraquezas significativas (afeta mais de 20% do orçamento ou do plano</t>
  </si>
  <si>
    <t>A implementação do plano estatístico anual é significativamente afetada por restrições orçamentais (incluindo a disponibilização atempada do orçamento)</t>
  </si>
  <si>
    <t>95% gastos</t>
  </si>
  <si>
    <t>Entre 70 e 95% gastos</t>
  </si>
  <si>
    <t>Menos de 70% gastos</t>
  </si>
  <si>
    <t>Sim, para as principais estatísticas produzidas</t>
  </si>
  <si>
    <t>Apenas para alguns produtos e de forma irregular</t>
  </si>
  <si>
    <t>Siim</t>
  </si>
  <si>
    <t>Não regularmente</t>
  </si>
  <si>
    <t>Sim, para todos, e a perspetiva de género é geralmente incluída</t>
  </si>
  <si>
    <t>Sim, mas apenas para alguns processos ou sem incluir uma perspetiva de género</t>
  </si>
  <si>
    <t>Sim, uma unidade função organizacional</t>
  </si>
  <si>
    <t>Sim, um funcionário</t>
  </si>
  <si>
    <t>Sim, sistematicamente</t>
  </si>
  <si>
    <t>Sim, mas só algumas</t>
  </si>
  <si>
    <t>Sim, de forma sistemática (entre fontes e ao longo do tempo)</t>
  </si>
  <si>
    <t>Sim, de forma irregular (somente entre fontes ou ao longo do tempo)</t>
  </si>
  <si>
    <t>Sim, mas não inteiramente</t>
  </si>
  <si>
    <t xml:space="preserve">Sim, a objetividade é um princípio da legislação estatística e do INE/SNE e reflete-se na prática  </t>
  </si>
  <si>
    <t>A objetividade é um princípio da legislação estatística, mas a sua aplicação prática apresenta algumas fraquezas.</t>
  </si>
  <si>
    <t>Não a ambas as questões</t>
  </si>
  <si>
    <t>Sim, mas não é aplicada sistematicamente</t>
  </si>
  <si>
    <t>Sim, abrange todas as alterações</t>
  </si>
  <si>
    <t xml:space="preserve">Sim, mas apenas para algumas alterações </t>
  </si>
  <si>
    <t>Não exste uma política formal, mas sim um princípio adotado na prática</t>
  </si>
  <si>
    <t xml:space="preserve">Não </t>
  </si>
  <si>
    <t>Para todos os resultados</t>
  </si>
  <si>
    <t>Para a maioria dos resultados</t>
  </si>
  <si>
    <t>Para nada</t>
  </si>
  <si>
    <t>Sim, abrange todos os principais resultados</t>
  </si>
  <si>
    <t>Sim, mas a cobertura é apenas parcial</t>
  </si>
  <si>
    <t>Sim, mas não operacional</t>
  </si>
  <si>
    <t>Participação ativa, com interações com investigação em diferentes níveis</t>
  </si>
  <si>
    <t>Moderadamente ativa, com algumas interações ou limitadas a apenas alguns domínios</t>
  </si>
  <si>
    <t>Ativo, sem intervenção</t>
  </si>
  <si>
    <t>Sim, para todas as operações</t>
  </si>
  <si>
    <t>Sim, o SNE utiliza classificações que estão em conformidade com normas internacionais</t>
  </si>
  <si>
    <t>Sim, o sistema está, em grande medida, em conformidade</t>
  </si>
  <si>
    <t>Sim, existe uma política e é aplicada</t>
  </si>
  <si>
    <t>Sim, mas a política é aplicada apenas parcialmente</t>
  </si>
  <si>
    <t>Sim, plenamente</t>
  </si>
  <si>
    <t>Sim e os dados são desagregados</t>
  </si>
  <si>
    <t>Sim, há avaliações, mas não regulares</t>
  </si>
  <si>
    <t>Sim, regular</t>
  </si>
  <si>
    <t>Raramente</t>
  </si>
  <si>
    <t>Plenamente tidas em conta</t>
  </si>
  <si>
    <t>Tomada em consideração de forma limitada</t>
  </si>
  <si>
    <t>Não tomada em consideração</t>
  </si>
  <si>
    <t>Sim, várias candidaturas disponíveis</t>
  </si>
  <si>
    <t>Sim, mas número limitado de pedidos</t>
  </si>
  <si>
    <t>Para uma parte importante das estatísticas produzidas e divulgadas</t>
  </si>
  <si>
    <t xml:space="preserve">Sim, é prestado um serviço eficaz e diário num prazo razoável </t>
  </si>
  <si>
    <t>O serviço existe, mas não dentro do prazo</t>
  </si>
  <si>
    <t>Q2: Estado da conceção e implementação da ENDE ou de outro tipo de estratégia/plano estatístico</t>
  </si>
  <si>
    <t xml:space="preserve">Existe atualmente uma Estratégia Nacional para o Desenvolvimento de Estatísticas (ENDE) ou um plano ou estratégia semelhante para o desenvolvimento do SNE? </t>
  </si>
  <si>
    <t xml:space="preserve">Documentos preparatórios da ENDE,
(INE, Ministério das Finanças, Ministério do Planeamento, Gabinete do Presidente ou Primeiro-Ministro, Conselho Nacional de Estatística) </t>
  </si>
  <si>
    <t>Foi efetuada uma avaliação das capacidades e das necessidades dos utilizadores (sim ou não a ambas) no âmbito dos trabalhos preparados da ENDE?</t>
  </si>
  <si>
    <t>Quão profundamente analisa o SNE (organização, funcionamento) e até que ponto é sofisticada? Esta avaliação é utilizada para avaliar os avanços em matéria de capacidades do SNE? Se estiver prevista a preparação de uma nova ENDE em breve, está prevista uma nova avaliação das capacidades? O processo de conceção da ENDE abrange todas as partes interessadas, ou seja, produtores, utilizadores e parceiros de desenvolvimento (doadores)?</t>
  </si>
  <si>
    <t>A ENDE fornece um programa de trabalho pormenorizado para os próximos anos?</t>
  </si>
  <si>
    <t>O objetivo desta questão é avaliar a operacionalidade da ENDE/estratégia estatística. Os objetivos devem traduzir-se em planos de trabalho anuais executados no âmbito do SNE. Cada plano de trabalho anual deve fornecer informações sobre as atividades cuja execução está prevista, os resultados esperados e o calendário.</t>
  </si>
  <si>
    <t>Exste um sistema em vigor para acompanhar a implementação da sua ENDE?</t>
  </si>
  <si>
    <t>Descrever sucintamente o sistema (se/quando existir) e confirmar que o sistema em vigor está em conformidade com o plano. Foi eficaz na identificação de atrasos e/ou dificidades na execução da ENDE? Os resultados da ferramenta de acompanhamento foram discutidos entre as partes interessadas na ENDE?</t>
  </si>
  <si>
    <t>Existem mecanismos de coordenação na ENDE para as partes interessadas?</t>
  </si>
  <si>
    <t>A coordenação pode ser organizada através de um grupo de apoio dos doadores e/ou promovida pelo governo nacional (INE e outras autoridades). Os grupos de trabalho estabelecidos para preparar a ENDE podem continuar a reunir-se para acompanhar a implementação da Estratégia. A avaliação deve também abordar a operacionalidade do(s) grupo(s) de trabalho.</t>
  </si>
  <si>
    <t>Tema 2: Organização do SNE</t>
  </si>
  <si>
    <t>Q1: Legislação da Estatística e Princípios Fundamentais das Estatísticas Oficiais</t>
  </si>
  <si>
    <t>Avaliação Inicial</t>
  </si>
  <si>
    <t>Legislação estatística conforme com os princípios fundamentais das estatísticas oficiais das nações unidas?</t>
  </si>
  <si>
    <t>Direito estatístico, códigos do procedimento estatístico, entrevistas com o INE</t>
  </si>
  <si>
    <t>A Independência profissional está transcrita na legislação da estatística?</t>
  </si>
  <si>
    <t>Verificar se o princípio da independência profissional consta da legislação estatística. Ao nível da aplicação, verificar se as decisões da agência estatística são tomadas de acordo com considerações estritamente profissionais. Tal pode dizer respeito a decisões relativas à produção e divulgação de dados, mas também à organização, à gestão e à direção do INE. Se o princípio não for plenamente aplicado na prática, especificar as circunstâncias.</t>
  </si>
  <si>
    <t>O mandato para recolher informações para a produção e divulgação de estatísticas oficiais está previsto na lei?</t>
  </si>
  <si>
    <t>O mandato do INE (ou de outro organismo estatístico) para recolher e divulgar estatísticas é fundamental para a sua autoridade e para a possibilidade de o INE produzir estatísticas relevantes e objetivas.</t>
  </si>
  <si>
    <t>A obrigação de responder a um inquérito está prevista na legislação estatística?</t>
  </si>
  <si>
    <t>A obrigação dos inquiridos de responderem com verdade aos inquéritos é fundamental para a obtenção de estatísticas oficiais precisas e fiáveis. No entanto, esta obrigação pode não ser aplicada na prática. Especifique se e como essa obrigação é aplicada e cumprida.</t>
  </si>
  <si>
    <t>A confidencialidade estatística é garantida por lei e na prática?</t>
  </si>
  <si>
    <t>Verificar se a confidencialidade das informações é garantida pela legislação estatística. Na prática, verificar se existem procedimentos que garantam a segurança e a integridade dos dados.</t>
  </si>
  <si>
    <t>Como é organizado o acesso aos microdados no âmbito do SNE?</t>
  </si>
  <si>
    <t>Verificar, em primeiro lugar, se esta questão foi tida em conta na legislação estatística. Em seguida, explorar, através de alguns exemplos, a forma como esta questão é tratada na prática.</t>
  </si>
  <si>
    <t>Documentos do SNE
Entrevistas com utilizadores de microdados</t>
  </si>
  <si>
    <t>Q2: Organização e coordenação do SNE</t>
  </si>
  <si>
    <t>Existe uma clara divisão de responsabilidades entre os diferentes produtores de dados no âmbito do SNE?</t>
  </si>
  <si>
    <t xml:space="preserve">Idealmente, isto está previsto na legislação sobre estatística, mas pode também ser regulado por Memorandos de Entendimento, acordos interserviços ou similares. A autoridade coordenadora pode ser, por exemplp, o INE, um Conselho de Estatística, um Ministério central (Finanças ou Planeamento). </t>
  </si>
  <si>
    <t>Legislação estatística, entrevistas com o INE e/ou Conselho Nacional de Estatística</t>
  </si>
  <si>
    <t>As atividades estatísticas são coordenadas de forma eficaz?</t>
  </si>
  <si>
    <t>É importante que exista apenas umorganismo de coordenação no SNE. Recomenda-se que esta função caiba ao INE (como é frequente acontecer) ou a um conselho de coordenação (CNE) em que o INE atua como secretariado.</t>
  </si>
  <si>
    <t>Exste uma entidade que promova a aplicação de conceitos-padrão, definições e classificações?</t>
  </si>
  <si>
    <t>Normalmente, tal entidade será uma «Divisão Metodológica» no INE ou um conselho científico estatístico.</t>
  </si>
  <si>
    <t>O INE tem acesso ilimitado aos dados dos ministérios ou das instituições governamentais?</t>
  </si>
  <si>
    <t>Idealmente, isto está previsto na legislação sobre estatística, mas pode também ser regulado por Memorandos de Entendimento, acordos interserviços ou similares. É igualmente importante avaliar se tal é efetivamente aplicado na prática. A partilha de informações pode melhorar substancialmente a eficiência, reduzindo os encargos administrativos para os respondentes. Um tópico importante a debater neste contexto é o acesso que o INE pode ter aos dados administrativos de outras entidades públicas. Embora possa ser autorizado, o acesso pode ser limitado devido a questões jurídicas (confidencialidade), técnicas (transferência de dados) ou outras.</t>
  </si>
  <si>
    <t>Existem garantias legais e/ou administrativas para o exercício imparcial da função de chefe do INE?</t>
  </si>
  <si>
    <t>Os requisitos para a função de chefe do INE devem ser claramente definidos num documento jurídico ou administrativo a abordar várias questões: entre elas, o perfil do cargo, o mandato, a duração do mandato, o nível da pessoa que nomeia o chefe dos serviços estatísticos (este aspeto é importante, uma vez que estabelece a sua autoridade em relação aos outros serviços administrativos), o procedimento de nomeação (concurso público, avaliação) e de destituição (demissão, reforma, ...). Trata-se de indicações importantes sobre o nível de independência profissional do INE. Assim, deve ser considerada uma combinação de fatores para aplicar um código de cores relevante.</t>
  </si>
  <si>
    <t>Código de Boas Práticas</t>
  </si>
  <si>
    <t>O INE é consultado antes da aplicação de um novo questionário por um ministério/agência governamental para fins administrativos ou estatísticos e/ou de um novo sistema de informação/base de dados?</t>
  </si>
  <si>
    <t>Idealmente, isto está previsto na legislação estatística, mas também pode ser regulado através de outros instrumentos. O pressuposto básico é que permitir ou solicitar ao INE que influencie a conceção e a criação de sistemas de dados administrativos melhorará substancialmente as possibilidades de utilizar esses dados para fins estatísticos. Vai garantir também que se dá a devida atenção a questões transversais, como a análise do género.</t>
  </si>
  <si>
    <t>O INE consulta as administrações competentes antes de introduzir novas classificações estatísticas?</t>
  </si>
  <si>
    <t>A Legislação Estatística pode exigir que o INE consulte outros produtores de estatísticas oficiais sobre esta questão, mas tais consultas podem também ser efetuadas através dos procedimentos de coordenação do SNE. Isto é bastante importante para os ministérios e outras agências governamentais, uma vez que serão eles que terão de adotar e aplicar as novas classificações.</t>
  </si>
  <si>
    <t>A participação no principal órgão de coordenação do SNE está aberta a intervenientes não governamentais?</t>
  </si>
  <si>
    <t>A coordenação deve ser considerada globalmente, abrangendo questões relacionadas com a recolha de dados (métodos, normas, práticas), produção de dados (indicadores e séries), divulgação e análise de dados. Composição ideal: INE, outros serviços e agências governamentais que sejam produtores ou utilizadores de estatísticas oficiais, sociedade civil (meios de comunicação social, sindicatos, etc.), académicos e investigadores, representantes do setor privado.</t>
  </si>
  <si>
    <t>Tema 3: Adequação dos recursos</t>
  </si>
  <si>
    <t xml:space="preserve">Q1: Pessoal </t>
  </si>
  <si>
    <t>Qual a percentagem de pessoal (excluindo o pessoal no terreno) com formação universitária?</t>
  </si>
  <si>
    <t>O conceito de licenciado não se limita a um licenciado em estatística, abrangendo também outras disciplinas universitárias (economia, geografia...). Não existe uma referência internacional neste domínio. Mais de metade parece ser uma boa percentagem. A informação fornecida está desagregada por género?</t>
  </si>
  <si>
    <t>Questionário ao INE, entrevistas com o INE e outros produtores de estatísticas oficiais.</t>
  </si>
  <si>
    <t>Existe uma política de gestão dos recursos humanos (GRH) para o INE?</t>
  </si>
  <si>
    <t>Uma política de gestão de recursos humanos é importante tanto para adquirir e desenvolver as competências necessárias como para poder mantê-las no INE. Esta política deve abranger, pelo menos, os seguintes aspectos da GRH: orientações de recrutamento, progressão na carreira, educação e formação (igualdade de acesso entre homens e mulheres), diversidade (incluindo a igualdade entre homens e mulheres em cargos de chefia), preparação e apoio à reforma. A aplicação da política na prática também deve ser considerada aquando da resposta à pergunta.</t>
  </si>
  <si>
    <t>O INE dispõe de um plano de formação eficaz para o seu pessoal?</t>
  </si>
  <si>
    <t>Se existe um plano, como é que ele é implementado? Um parâmetro de referência para a resposta "sim" é que um terço do pessoal do INE (igualdade de acesso entre homens e mulheres) receba formação todos os anos. Poderá existir um centro de formação (escola nacional ou regional de estatística ou um departamento universitário) que ministre formação profissional no domínio da estatística ao pessoal do INE. A formação pode também ser ministrada a nível regional ou internacional. A formação profissional também pode ser ministrada no âmbito do INE, com ou sem o apoio de doadores.  Descrever as diferentes oportunidades disponíveis e avaliar se são adequadamente utilizadas.</t>
  </si>
  <si>
    <t>O INE organiza sessões de formação em estatística para outros produtores de estatísticas oficiais?</t>
  </si>
  <si>
    <t>Um parâmetro de referência poderia ser a organização de ações de formação estatística para outros produtores nacionais (ou seja, ministérios) de estatísticas oficiais, pelo menos uma vez por ano.</t>
  </si>
  <si>
    <t>Q2: Equipamentos</t>
  </si>
  <si>
    <t>Que percentagem do pessoal (excluindo o pessoal no terreno) está equipada com um computador moderno?</t>
  </si>
  <si>
    <t>O termo "moderno" refere-se a computadores com menos de 5 anos que podem operar o software necessário (ou seja, para o processamento de dados). O software necessário deve incluir as ferramentas necessárias para efetuar o trabalho estatístico a que o pessoal está afetado.</t>
  </si>
  <si>
    <t xml:space="preserve">Questionário ao INE </t>
  </si>
  <si>
    <t>Que proporção do pessoal (excluindo o pessoal no terreno) tem acesso direto a uma ligação permanente e segura à Internet no escritório?</t>
  </si>
  <si>
    <t>Isto refere-se à ligação à Internet fornecida pelo INE ao seu pessoal e não às ligações privadas que o pessoal possa ter a partir dos seus próprios meios (telefones ou disco flash). A cibersegurança é uma preocupação central de todas as organizações e, em especial, das organizações estatísticas que lidam com informações sensíveis. É crucial que a ligação à Internet do INE seja totalmente segura e que o pessoal esteja familiarizado com os protocolos de segurança básicos. Este último aspeto poderá ser abordado na coluna "observações", se pertinente.</t>
  </si>
  <si>
    <t>O INE desenvolveu uma política de TI adequada?</t>
  </si>
  <si>
    <t>Uma política de TI é um contributo importante para a estratégia de reforço das capacidades do INE. A política de TI centra-se na manutenção ou renovação das infra-estruturas e do equipamento informático. Inclui também todos os esforços e investimentos realizados nos últimos dois anos pelo INE para integrar novas tecnologias, como a inteligência artificial e a aprendizagem automática nos seus processos de dados, e soluções de computação em nuvem no seu processo de armazenamento de dados.</t>
  </si>
  <si>
    <t>Q3: Financiamento</t>
  </si>
  <si>
    <t>Que percentagem do orçamento ordinário total dos INE (incluindo o financiamento dos doadores) é financiada pelo Governo?</t>
  </si>
  <si>
    <t>Ao responder a esta pergunta, não se refira ao orçamento atualmente previsto, mas ao orçamento executado nos últimos dois anos para os quais esta informação está disponível. Esta informação é utilizada para avaliar a estabilidade do financiamento nacional das estatísticas, bem como a dependência das estatísticas do financiamento dos doadores. O INE deve ser capaz de executar as suas operações básicas e estratégicas (para a produção de contas nacionais, estatísticas de preços e comércio externo, indicadores de pobreza, para citar apenas os mais importantes) sozinho e sem estar dependente de outra fonte de financiamento.</t>
  </si>
  <si>
    <t>Relatório PARIS21 PRESS, orçamento nacional, orçamento do INE, questionário ao INE, entrevistas com o INE, Ministério das Finanças, etc.</t>
  </si>
  <si>
    <t>Os recursos necessários para a plena execução do plano estatístico anual estão claramente identificados e todos mobilizados a tempo?</t>
  </si>
  <si>
    <t>Esta informação realça a previsibilidade e a estabilidade do financiamento das estatísticas. As modalidades de financiamento (e desembolso) têm impacto na capacidade do INE para implementar o seu trabalho (atrasos, execução incompleta do plano de trabalho...). Reflectem igualmente a qualidade dos processos orçamentais. Contudo, a informação pode ser sensível e difícil de obter. Relativamente à identificação dos recursos, especificar as fontes: orçamento público, apoio externo, outros recursos. Relativamente à mobilização destes recursos, especificar questões como o desfasamento entre a dotação e o pedido, os atrasos na abertura de créditos ou qualquer outro contratempo.</t>
  </si>
  <si>
    <t>Em que medida o orçamento dos INE previsto para as estatísticas é efetivamente gasto?</t>
  </si>
  <si>
    <t>Para responder a esta pergunta, é favor referir-se aos dois últimos anos relativamente aos quais esta informação está disponível. O objetivo é avaliar o nível de execução orçamental do INE. Isto reflecte a qualidade dos processos de orçamentação e planeamento. Se esta informação também estiver disponível para o SEN no seu conjunto, queira acrescentá-la na coluna "Observações".</t>
  </si>
  <si>
    <t>O INE calcula sistematicamente o custo da produção das suas estatísticas?</t>
  </si>
  <si>
    <t>Mesmo que as estatísticas públicas sejam geralmente disponibilizadas gratuitamente, saber quanto custa a produção de cada uma delas pode ajudar o INE (e outros organismos estatísticos) a preparar e a apresentar pedidos orçamentais relevantes às autoridades nacionais e pedidos precisos de financiamento externo.</t>
  </si>
  <si>
    <t>Tema 4: Determinantes da qualidade dos dados</t>
  </si>
  <si>
    <t>Q1: Compromisso de Qualidade</t>
  </si>
  <si>
    <t>A qualidade das diferentes fases do processo de produção estatística é controlada regularmente?</t>
  </si>
  <si>
    <t>Este facto é importante tanto para melhorar a qualidade das estatísticas como para aumentar a estabilidade e a eficiência das operações. Especificar a forma como este controlo é efectuado. Fazer referência específica à utilização de um quadro internacional de qualidade (NQAF da ONU, GSBPM ...) e ao controlo da aplicação de códigos de práticas regionais ou nacionais. Por regularidade deve entender-se uma periodicidade anual.</t>
  </si>
  <si>
    <t>INE
Documentos</t>
  </si>
  <si>
    <t>O pessoal do INE/INE baseia-se em manuais / directrizes / recomendações internas para os processos de produção estatística?</t>
  </si>
  <si>
    <t>Especificar para que processos e inquéritos existem manuais ou documentação metodológica semelhante. Especificar se esses manuais são actualizados com regularidade. Especificar também quando o documento inclui recomendações específicas relativas à inclusão de uma perspetiva de género nos processos.</t>
  </si>
  <si>
    <t>É claro quem é responsável pelo controlo da qualidade das operações e dos processos?</t>
  </si>
  <si>
    <t>A preocupação com a qualidade deve ser permanente num INE, não só para verificar a fiabilidade dos resultados estatísticos, dos métodos e das práticas, mas também para acompanhar os progressos realizados neste domínio a nível regional e internacional e propor melhorias. A existência de um departamento (ou de um funcionário) responsável pelo controlo da qualidade e a compreensão do seu mandato devem ser claras para todo o pessoal do INE, mas também para o pessoal que trabalha com estatísticas noutras estruturas governamentais.</t>
  </si>
  <si>
    <t>Todos os processos estatísticos (conceção do questionário, sistemas de recolha de dados administrativos e outros, procedimentos de tratamento, etc.) são testados antes da aplicação?</t>
  </si>
  <si>
    <t>Os testes podem ser qualitativos e quantitativos. Os testes qualitativos incluem técnicas como o teste da conceção do questionário com grupos de inquiridos ("skirmishing"), grupos de discussão, pré-testes e estudos de observação. Os testes-piloto e os ensaios gerais (ensaio final do inquérito em que a metodologia de amostragem escolhida é utilizada para selecionar uma pequena amostra da população-alvo) são testes quantitativos. Cada tipo de teste é utilizado numa fase diferente do desenvolvimento do inquérito e tem por objetivo testar diferentes aspectos do inquérito. A desagregação por género está incluída nos testes?</t>
  </si>
  <si>
    <t>Os dados são verificados e comparados com dados de outras fontes e ao longo do tempo?</t>
  </si>
  <si>
    <t>As fontes utilizadas para produzir dados estatísticos são cada vez mais diversificadas. Isto permite comparar dados que provêm de fontes diferentes e que podem reunir diferentes perspectivas, construindo assim uma melhor compreensão do fenómeno que está a ser analisado. A comparação de dados ao longo do tempo pode ajudar a identificar inconsistências nas séries de dados.</t>
  </si>
  <si>
    <t>Os metadados disponíveis para os utilizadores incluem informações sobre os erros de amostragem e não-amostragem?</t>
  </si>
  <si>
    <t>O erro não relacionado com a amostragem refere-se a um erro decorrente do resultado da recolha de dados, que faz com que os dados sejam diferentes dos valores reais. É diferente do erro de amostragem, que diz respeito a qualquer diferença entre os valores da amostra e os valores universais que podem resultar de uma dimensão de amostragem limitada. Ambos os erros, quando/se identificados, devem ser explicados de forma transparente aos utilizadores.</t>
  </si>
  <si>
    <t>Q2: Imparcialidade</t>
  </si>
  <si>
    <t>A objetividade das estatísticas oficiais é um valor central para o INE/INE?</t>
  </si>
  <si>
    <t>A confiança na objetividade das estatísticas oficiais é essencial para o seu valor para os utilizadores e os meios de comunicação social desempenham um papel fundamental a este respeito. Esta pergunta centra-se na liberdade dos meios de comunicação social para criticar as estatísticas e nas capacidades do INE/INE para lidar com as críticas. Não se pretende avaliar se as críticas dos meios de comunicação social têm fundamento ou não. Deve ser procurada informação sobre casos em que esta objetividade tenha sido questionada nos meios de comunicação social, bem como a resposta dada pelo INE/INE às críticas. Outras fontes a considerar para responder à pergunta são as avaliações regionais e internacionais efectuadas sobre o SEN pelo Banco Mundial, o FMI ou o Open Data Watch. Neste caso, deve ser dada alguma atenção adicional ao nível de abertura do INE às críticas dos meios de comunicação social, dos utilizadores ou do público em geral. Até que ponto o INE está preparado para lidar com as críticas e responder-lhes de forma adequada e profissional.</t>
  </si>
  <si>
    <t>Meios de comunicação social, questionário, entrevistas</t>
  </si>
  <si>
    <t>Existe um procedimento para registar as informações sobre os erros detectados nos dados publicados?</t>
  </si>
  <si>
    <t>A pergunta centra-se nas correcções de erros e não nas revisões de estimativas ou nas revisões devidas a alterações metodológicas. Os erros nos dados podem ocorrer por uma série de razões diferentes. Para manter a confiança na objetividade das estatísticas, devem existir procedimentos claros sobre a forma de tratar os erros.</t>
  </si>
  <si>
    <t> Documentos do INE</t>
  </si>
  <si>
    <t>Existe uma política de revisão em vigor no INE para explicar e discutir os impactos das alterações metodológicas?</t>
  </si>
  <si>
    <t>A questão centra-se nas revisões de estimativas ou nas revisões devidas a alterações metodológicas. Por exemplo, no caso de correcções de erros grandes e graves, pode haver um procedimento para lançar comunicados de imprensa e/ou avisar diretamente os principais utilizadores. As grandes alterações nas metodologias podem ter impacto nas séries de dados e isso deve ser explicado aos utilizadores. As quebras nas séries de dados devem ser explicadas e os métodos para assegurar a reconciliação durante um período de tempo devem ser tornados públicos.</t>
  </si>
  <si>
    <t>Existe uma política em vigor que estabeleça que as fontes de dados e as técnicas estatísticas são seleccionadas apenas por considerações estatísticas?</t>
  </si>
  <si>
    <t>Idealmente, o princípio de que as fontes e os métodos estatísticos são selecionados exclusivamente com base em considerações estatísticas deveria ser abrangido pela lei estatística ou por um código de práticas. Em alguns casos, as práticas estão em conformidade com este princípio, embora não exista qualquer referência na lei. Nesse caso, selecionar o código de cor laranja "Não existe uma política formal, mas o princípio é seguido na prática".</t>
  </si>
  <si>
    <t xml:space="preserve">Q3: Objeto </t>
  </si>
  <si>
    <t>A informação sobre os métodos e procedimentos utilizados está disponível como regra no site do INE?</t>
  </si>
  <si>
    <t>Isto permite avaliar até que ponto as estatísticas são produzidas de acordo com princípios científicos e métodos e recomendações internacionais, sem interferência política.</t>
  </si>
  <si>
    <t>Site
Meios de comunicação social, questionário, entrevistas</t>
  </si>
  <si>
    <t>É publicado antecipadamente um calendário de divulgação (que inclui os principais produtos estatísticos)?</t>
  </si>
  <si>
    <t>Esta é uma indicação de que todos os utilizadores têm acesso às estatísticas ao mesmo tempo e são informados da data de publicação com antecedência.</t>
  </si>
  <si>
    <t>Existem procedimentos para garantir a objetividade do conteúdo dos comunicados estatísticos, das declarações feitas em conferências de imprensa e de outros eventos semelhantes?</t>
  </si>
  <si>
    <t>Estes procedimentos constituem uma salvaguarda contra a influência política na apresentação e análise das estatísticas oficiais. No entanto, se tais procedimentos existirem, há que avaliar criticamente se estão a funcionar.</t>
  </si>
  <si>
    <t>Documentos do INE </t>
  </si>
  <si>
    <t xml:space="preserve">Q4: Metodologia sólida </t>
  </si>
  <si>
    <t>O pessoal dos INE participa ativamente na investigação e na cooperação sobre questões estatísticas?</t>
  </si>
  <si>
    <t>Referem-se ao trabalho de investigação do pessoal, ao acesso que o pessoal tem à investigação a nível nacional, regional e internacional, à participação do INE e do seu pessoal em grupos de trabalho ou task forces a nível nacional, regional e internacional. A participação na investigação não se limita às publicações e pode assumir diferentes formas.</t>
  </si>
  <si>
    <t>Entrevistas com o pessoal
Documentos de Institutos de Investimento e organizações de cooperação em matéria de estatística</t>
  </si>
  <si>
    <t>A carga imposta aos inquiridos é considerada para cada inquérito e investigação efetuados pelo INE?</t>
  </si>
  <si>
    <t>Esta é uma preocupação importante para os estatísticos que pretendem minimizar os factores que afectam a taxa de resposta a inquéritos e questionários e, consequentemente, a qualidade dos dados recolhidos. A questão não está apenas relacionada com o tempo necessário para preencher um questionário, mas também com a complexidade das questões colocadas. Deve ser dada mais atenção para evitar pedir informações que podem ser recolhidas de outras fontes (dados administrativos, por exemplo)</t>
  </si>
  <si>
    <t>Os sistemas de classificação estão em conformidade com as normas, directrizes ou boas práticas nacionais e internacionalmente aceites?</t>
  </si>
  <si>
    <t>As classificações foram normalizadas para cada sector das estatísticas e a avaliação deve abranger toda a produção estatística. A nível internacional, são geridas pelo UNSD. Permitem frequentemente flexibilidade para ajustar as normas internacionais às especificidades nacionais. A nível nacional, é importante que todos os produtores de estatísticas trabalhem com as mesmas classificações.</t>
  </si>
  <si>
    <t>Existe uma política de arquivo dos dados de origem e dos resultados estatísticos?</t>
  </si>
  <si>
    <t>Os dados mais antigos que ainda são importantes para a organização e podem ser necessários para referência futura devem ser arquivados. O processo deve ser organizado, permitindo uma fácil acessibilidade e recuperação dos dados. O arquivamento deve abranger tanto os dados como os metadados associados.</t>
  </si>
  <si>
    <t>Documentos do INE</t>
  </si>
  <si>
    <t>Q5: Exatidão e atualidade</t>
  </si>
  <si>
    <t>As fontes de dados disponíveis fornecem uma base adequada para a compilação de estatísticas?</t>
  </si>
  <si>
    <t>Não existem normas amplamente aceites neste domínio e a resposta deve basear-se em diferentes aspectos das fontes disponíveis: a sua cobertura, a sua qualidade e fiabilidade, a sua atualidade ...</t>
  </si>
  <si>
    <t>A periodicidade e a atualidade seguem um plano de divulgação?</t>
  </si>
  <si>
    <t>Existem normas neste domínio que devem ser consultadas antes de responder. Se o país participa no GDDS e/ou no SDDS, esta informação já está disponível e pode ser facilmente visualizada e copiada.</t>
  </si>
  <si>
    <t>Documentos de divulgação do INE, SDDS, GDDS</t>
  </si>
  <si>
    <t>Tema 5: Relação com os utilizadores</t>
  </si>
  <si>
    <t>Q1: Pertinência</t>
  </si>
  <si>
    <t>Existem processos formais para consultar os utilizadores sobre as suas necessidades estatísticas?</t>
  </si>
  <si>
    <t>Verificar se existem procedimentos (inquéritos, ...) para identificar e traçar o perfil dos utilizadores em todos os domínios; ou um (ou vários) grupo(s) nacional(is) de utilizadores ou grupo(s) de trabalho no(s) qual(is) os principais utilizadores estão representados, ou para convidar os utilizadores a comentar o conteúdo e a apresentação dos resultados estatísticos. Especificar também se os dados são desagregados (por exemplo, por sexo, idade ou outro) para responder às necessidades dos utilizadores.</t>
  </si>
  <si>
    <t xml:space="preserve">Questionário; entrevistas com INE, Ministérios, doadores e outros potenciais utilizadores. </t>
  </si>
  <si>
    <t>O INE efectua uma avaliação periódica do seu programa de trabalho estatístico para identificar as necessidades emergentes e as prioridades mais baixas?</t>
  </si>
  <si>
    <t>A relevância dos dados produzidos pelo SEN deverá ser avaliada regularmente, através de inquéritos aos utilizadores ou de grupos de utilizadores. O desenvolvimento de novas estatísticas deverá responder às necessidades de informação emergentes da sociedade.</t>
  </si>
  <si>
    <t>Q2: Acessibilidade</t>
  </si>
  <si>
    <t>A facilidade de utilização e a acessibilidade do sítio Web dos INE para diferentes grupos de utilizadores são testadas regularmente?</t>
  </si>
  <si>
    <t>Estes testes de usabilidade devem permitir avaliar a facilidade com que os utilizadores encontram, acedem e extraem a informação que procuram. Estes testes podem ser efectuados pelo pessoal ou através de peritos externos ou de grupos de utilizadores.</t>
  </si>
  <si>
    <t>Questionário, meios de comunicação social, website</t>
  </si>
  <si>
    <t>Os direitos dos utilizadores de aceder aos dados estatísticos de forma transparente e não discriminatória são tidos em conta no funcionamento do SEN?</t>
  </si>
  <si>
    <t>Estes direitos podem estar diretamente inscritos no direito estatístico, mas também podem ser tidos em conta nas práticas do INE (produção, difusão, comunicação e análise de dados).</t>
  </si>
  <si>
    <t>Legislação estatística
Documentos do INE</t>
  </si>
  <si>
    <t>Existe uma ferramenta que permita construir tabelas, gráficos ou mapas utilizando os dados disponíveis?</t>
  </si>
  <si>
    <t>Estas ferramentas aumentam consideravelmente a facilidade de utilização do site e podem ser de grande ajuda para os utilizadores.</t>
  </si>
  <si>
    <t>Site do INE</t>
  </si>
  <si>
    <t>As estatísticas são apresentadas de forma clara e compreensível?</t>
  </si>
  <si>
    <t>As estatísticas devem ser tornadas legíveis e compreensíveis para os utilizadores. Existem vários canais de divulgação que devem ser utilizados de forma pertinente, tendo em consideração a natureza dos dados divulgados, o comportamento dos principais utilizadores dos dados e o tipo de utilização que será feita dos mesmos.</t>
  </si>
  <si>
    <t>Instrumentos de publicação e divulgação do INE</t>
  </si>
  <si>
    <t>Está disponível um serviço de apoio aos utilizadores com assistência rápida e competente?</t>
  </si>
  <si>
    <t>Mencionar se existe um serviço de apoio (baseado na Web, número de telefone, correio eletrónico dedicado...) aberto aos utilizadores ou qualquer outra ferramenta que permita aos utilizadores de estatísticas colocar questões sobre dados e receber respostas de especialistas. O tempo necessário para responder ao utilizador é também um aspeto importante a considerar. Como referência, o apoio ao utilizador do Eurostat compromete-se a responder aos pedidos dos utilizadores no prazo de dois dias. Este não é certamente um objetivo exequível em todos os casos e poderia considerar-se "no prazo de uma semana" para melhor se adaptar às circunstâncias nacionais.</t>
  </si>
  <si>
    <t>Ficha Descritiva — Snapshot — Módulo 2</t>
  </si>
  <si>
    <t>O objetivo desta ficha descritiva é recolher informação contextual, nomeadamente informação sobre as operações estatísticas realizadas mais recentemente no setor, sobre os principais dados e indicadores disponíveis e sobre os planos futuros para melhorar a disponibilidade e a fiabilidade dos dados. Esta informação tem como finalidade completar e enriquecer a avaliação que é feita através da ferramenta Snapshot — Módulo 2. Ajudará também a contextualizar a imagem dada pela Ferramenta Snapshot — Módulo 2 para um período específico.</t>
  </si>
  <si>
    <t>Deverá ter uma ficha descritiva por cada setor abrangido pela avaliação snapshot.</t>
  </si>
  <si>
    <t>O módulo 2 tem duas partes:</t>
  </si>
  <si>
    <r>
      <rPr>
        <b/>
        <sz val="22"/>
        <color theme="5"/>
        <rFont val="Calibri"/>
        <family val="2"/>
        <scheme val="minor"/>
      </rPr>
      <t>·</t>
    </r>
    <r>
      <rPr>
        <sz val="7"/>
        <color theme="1"/>
        <rFont val="Times New Roman"/>
        <family val="1"/>
      </rPr>
      <t xml:space="preserve"> </t>
    </r>
    <r>
      <rPr>
        <sz val="11"/>
        <color theme="1"/>
        <rFont val="Calibri"/>
        <family val="2"/>
        <scheme val="minor"/>
      </rPr>
      <t>Parte 1 — Avaliação a nível setorial/ministerial</t>
    </r>
  </si>
  <si>
    <r>
      <rPr>
        <b/>
        <sz val="14"/>
        <color theme="5"/>
        <rFont val="Tahoma"/>
        <family val="2"/>
      </rPr>
      <t xml:space="preserve">· </t>
    </r>
    <r>
      <rPr>
        <sz val="11"/>
        <color theme="1"/>
        <rFont val="Calibri"/>
        <family val="2"/>
        <scheme val="minor"/>
      </rPr>
      <t>Parte 2 — Avaliação da qualidade dos indicadores</t>
    </r>
  </si>
  <si>
    <t>Leia cuidadosamente as perguntas que se seguem.</t>
  </si>
  <si>
    <t>Quais foram as principais operações estatísticas realizadas mais recentemente no setor?</t>
  </si>
  <si>
    <t xml:space="preserve">Enumere abaixo as operações estatísticas mais recentes. Por exemplo: censo da população e da agricultura, inquérito demográfico e de saúde, inquérito sobre agregados de indicadores múltiplos, etc. </t>
  </si>
  <si>
    <t>Indique se estas operações são realizadas de forma regular ou se se tratam de operações pontuais.</t>
  </si>
  <si>
    <t>Tipo de operação</t>
  </si>
  <si>
    <t>Data de publicação dos resultados</t>
  </si>
  <si>
    <t>Duração</t>
  </si>
  <si>
    <t xml:space="preserve">Cobertura </t>
  </si>
  <si>
    <t>Regular ou pontual</t>
  </si>
  <si>
    <t>Onde encontrar os resultados</t>
  </si>
  <si>
    <t>Quais são os planos futuros para o desenvolvimento das estatísticas do setor (a curto e médio prazo)?</t>
  </si>
  <si>
    <t xml:space="preserve">Enumere abaixo os planos futuros para aumentar a cobertura de dados ou melhorar a fiabilidade dos dados no setor. Consulte os documentos de planamento dos principais produtores de estatísticas setoriais, bem como dos principais utilizadores de estatísticas do setor. Consulte também a mais recente ENDE. </t>
  </si>
  <si>
    <t>Breve descrição</t>
  </si>
  <si>
    <t>Breve narrativa/comentário</t>
  </si>
  <si>
    <t>Quais são os produtos estatísticos regulares para o setor?</t>
  </si>
  <si>
    <t>Enumere a seguir os principais dados/Indicadores disponíveis regularmente. Por exemplo: estatísticas de produção agrícola, projetos demográficos, estatísticas dos profissionais de saúde, estatísticas estruturais das empresas, etc.</t>
  </si>
  <si>
    <t>Para cada um dos indicadores referidos, responda às questões da Parte II deste Módulo 2.</t>
  </si>
  <si>
    <t>Quem?</t>
  </si>
  <si>
    <t>[Indique o processo adotado: preenchimento por uma pessoa, contactos com setores e parceiros, grupo(s) de trabalho interno(s) do INE, grupo(s) de trabalho envolvidos com todo o SNE...]</t>
  </si>
  <si>
    <t>[Indique o contexto em que o exercício foi realizado: impulsionado pela gestão do INE, exercício nacional regular, exercício regional, exercício liderado pelos doadores...]</t>
  </si>
  <si>
    <t>Setores / Aspetos de desenvolvimento</t>
  </si>
  <si>
    <t>Dimensões</t>
  </si>
  <si>
    <t>Setores estatísticos correspondentes</t>
  </si>
  <si>
    <t>Fontes</t>
  </si>
  <si>
    <t>Principais Indicadores Relacionados</t>
  </si>
  <si>
    <t>Saúde</t>
  </si>
  <si>
    <t>Estatísticas de saúde</t>
  </si>
  <si>
    <t>Ministério da Saúde</t>
  </si>
  <si>
    <t>Educação</t>
  </si>
  <si>
    <t>Estatísticas da educação</t>
  </si>
  <si>
    <t>Ministério da Educação (Primário, Secundário, Terciário)</t>
  </si>
  <si>
    <t>Agricultura</t>
  </si>
  <si>
    <t>Agricultura (contas económicas, preços, estruturas, produção)</t>
  </si>
  <si>
    <t>Ministério da Agricultura, Ministério do Desenvolvimento Rural, Ministério do Ambiente</t>
  </si>
  <si>
    <t>Emprego</t>
  </si>
  <si>
    <t>Oferta e procura de trabalho (equilíbrio entre oportunidades e capacidades)</t>
  </si>
  <si>
    <t xml:space="preserve">Comércio externo de mercadorias </t>
  </si>
  <si>
    <t>Estatísticas do comércio externo</t>
  </si>
  <si>
    <t>Registos aduaneiros</t>
  </si>
  <si>
    <t>Desenvolvimento do setor privado</t>
  </si>
  <si>
    <t>Estatísticas das empresas</t>
  </si>
  <si>
    <t>Fontes: ficheiros de empresas, recenseamentos e inquéritos (incluindo o setor informal)</t>
  </si>
  <si>
    <t>Segurança alimentar</t>
  </si>
  <si>
    <t>Regiões administrativas</t>
  </si>
  <si>
    <t>Governação</t>
  </si>
  <si>
    <t>Alterações climáticas e ambiente</t>
  </si>
  <si>
    <t>Estatísticas ambientais</t>
  </si>
  <si>
    <t>Infraestruturas</t>
  </si>
  <si>
    <t>Inquéritos e Registos Administrativos</t>
  </si>
  <si>
    <t>Condições de vida</t>
  </si>
  <si>
    <t>Crescimento económico</t>
  </si>
  <si>
    <t>Estatísticas económicas e das contas nacionais</t>
  </si>
  <si>
    <t>Inquéritos e fontes Administrativos</t>
  </si>
  <si>
    <t>Estabilidade Macroeconómica</t>
  </si>
  <si>
    <t>População</t>
  </si>
  <si>
    <t>População total (estimativas)</t>
  </si>
  <si>
    <t>Outros (especifique)</t>
  </si>
  <si>
    <t>Parte 1 — Avaliação a nível setorial/ministerial</t>
  </si>
  <si>
    <t xml:space="preserve">Tema 1: Quadro jurídico, institucional e estratégico ao nível do setor (tanto o INE como o Ministério do Setor) </t>
  </si>
  <si>
    <t xml:space="preserve">Q1: Quadro jurídico e institucional de apoio à produção de estatísticas setoriais </t>
  </si>
  <si>
    <t>Módulo 2 — Setor 2</t>
  </si>
  <si>
    <t>Módulo 2 — Setor 3</t>
  </si>
  <si>
    <t>Módulo 2 — Setor 4</t>
  </si>
  <si>
    <t>Módulo 2 — Setor 5</t>
  </si>
  <si>
    <t>Módulo 2 — Setor 6</t>
  </si>
  <si>
    <t>Módulo 2 — Setor 7</t>
  </si>
  <si>
    <t>Módulo 2 — Setor 8</t>
  </si>
  <si>
    <t>Módulo 2 — Setor 9</t>
  </si>
  <si>
    <t>Módulo 2 — Setor 10</t>
  </si>
  <si>
    <t>Sim, funcionário/legal</t>
  </si>
  <si>
    <t>Não através de um acordo oficial, mas a produção de estatísticas é organizada na prática</t>
  </si>
  <si>
    <t>Sim, parcialmente</t>
  </si>
  <si>
    <t>Sim, mas insuficientemente</t>
  </si>
  <si>
    <t>Sim, mas apenas para as principais estatísticas setoriais</t>
  </si>
  <si>
    <t>Sim, a um grau aceitável e com paridade de género</t>
  </si>
  <si>
    <t xml:space="preserve">Deve ser reforçado (número, qualificação ou paridade de género) </t>
  </si>
  <si>
    <t> Sem informações disponíveis</t>
  </si>
  <si>
    <t>Sim, existe um plano de formação eficaz com igualdade de acesso entre homens e mulheres</t>
  </si>
  <si>
    <t>Apenas sessões de formação ad hoc ou que não abordam a igualdade de acesso entre homens e mulheres na prática</t>
  </si>
  <si>
    <t>Adequada</t>
  </si>
  <si>
    <t>Quase adequada</t>
  </si>
  <si>
    <t>Inadequadas</t>
  </si>
  <si>
    <t xml:space="preserve">Sim </t>
  </si>
  <si>
    <t>Nenhuma informação disponível/Não relevante</t>
  </si>
  <si>
    <t>Sim, mas não regularmente</t>
  </si>
  <si>
    <t>Sim, mas apenas para alguns processos ou não incluindo sistematicamente a perspetiva de género</t>
  </si>
  <si>
    <t xml:space="preserve">Sem informações disponíveis </t>
  </si>
  <si>
    <t>Sim, de um modo geral</t>
  </si>
  <si>
    <t>Sim, divisória</t>
  </si>
  <si>
    <t>Sim, mas não abrangente</t>
  </si>
  <si>
    <t>Nem sempre</t>
  </si>
  <si>
    <t>Sim de forma parcial</t>
  </si>
  <si>
    <t>Sim, mas não operacional e/ou ineficiente</t>
  </si>
  <si>
    <t>Nem sempre, mas na maior parte do tempo</t>
  </si>
  <si>
    <t>Sim, mas a promoção não é sistemática</t>
  </si>
  <si>
    <t>Sim, mas não sistematicamente</t>
  </si>
  <si>
    <t>Sem informações disponíveis </t>
  </si>
  <si>
    <t>Sim, mas os dados têm menor relevância quando publicados/publicados</t>
  </si>
  <si>
    <t>Por vezes</t>
  </si>
  <si>
    <t>Sim, mas não completo ou não atualizado regularmente</t>
  </si>
  <si>
    <t xml:space="preserve">Sim, mas com algumas insuficiências </t>
  </si>
  <si>
    <t xml:space="preserve">Sim e os utilizadores consultados representam toda a diversidade da sociedade </t>
  </si>
  <si>
    <t>Sim, mas não operacionais ou alguns utilizadores inadequadamente representados</t>
  </si>
  <si>
    <t>O limiar é atingido</t>
  </si>
  <si>
    <t>O limiar é amplamente atingido</t>
  </si>
  <si>
    <t>Não alcançados</t>
  </si>
  <si>
    <t>Sim, num prazo razoável em conformidade com as práticas nacionais</t>
  </si>
  <si>
    <t>Sim, mas por vezes tardias</t>
  </si>
  <si>
    <t>Sim, para todos os principais indicadores setoriais</t>
  </si>
  <si>
    <t>Sim, para alguns dos principais indicadores setoriais</t>
  </si>
  <si>
    <t>Apenas um</t>
  </si>
  <si>
    <t>Não, mas há um número limitado de estimativas</t>
  </si>
  <si>
    <t xml:space="preserve"> Estimativas múltiplas</t>
  </si>
  <si>
    <t>Não totalmente</t>
  </si>
  <si>
    <t>Sim e o indicador é desagregado</t>
  </si>
  <si>
    <t>Mais de 10 anos</t>
  </si>
  <si>
    <t>Entre 5 e 10 anos</t>
  </si>
  <si>
    <t>Inferior a 5 anos</t>
  </si>
  <si>
    <t xml:space="preserve">Existe uma lei ou um acordo oficial que enquadre a produção de estatísticas no setor? </t>
  </si>
  <si>
    <t>Na maioria dos casos, não haverá uma lei específica a nível setorial. Espera-se, em geral, que as relações entre o INE e os outros produtores de estatísticas sectoriais num país sejam orientadas por um Memorando de Entendimento (ou um Acordo Interserviços ou similar) que estabeleça as respectivas responsabilidades, incluindo os conjuntos de dados a trocar e o calendário. No entanto, podem existir outras formas, menos oficiais, de organizar a produção de estatísticas. Descreva o que existe no seu país para o sector.</t>
  </si>
  <si>
    <t>SEM Informações Disponíveis</t>
  </si>
  <si>
    <t>Os intervenientes no sistema estatístico setorial (INE ou outros produtores de estatísticas sectoriais) têm acesso a todos os dados pertinentes, dados administrativos e/ou outros tipos de dados existentes para o sector?</t>
  </si>
  <si>
    <t>Idealmente, isto é estabelecido na lei estatística, mas também pode ser regulado por memorandos de entendimento (ou acordos interserviços ou similares). É também importante avaliar se isto é efetivamente implementado na prática. A partilha de informação pode melhorar substancialmente a eficiência, reduzindo simultaneamente os encargos administrativos dos inquiridos. Um aspeto importante a discutir aqui é o acesso que o INE pode ter a dados administrativos de outros produtores de estatísticas sectoriais. Embora o acesso possa ser autorizado, pode ser limitado devido a questões jurídicas (confidencialidade), técnicas (transferência de dados) ou outras.</t>
  </si>
  <si>
    <t>Existem mecanismos de coordenação estabelecidos no sector que envolvam todos os produtores de estatísticas sectoriais?</t>
  </si>
  <si>
    <t>Referir-se a qualquer Memorando de Entendimento que possa existir no sector para garantir o acesso relevante e o intercâmbio de informação estatística. Para responder à pergunta, será importante avaliar se os mecanismos de coordenação estão ou não operacionais.</t>
  </si>
  <si>
    <t>A organização efectiva do trabalho estatístico (mandatos e atribuições) está em conformidade com a lei estatística ou com outros acordos oficiais?</t>
  </si>
  <si>
    <t>Verificar se existem mecanismos (comunicação, diálogo, intercâmbio de dados...) que garantam a coerência dos métodos e dos resultados entre as diferentes estruturas (INE, produtores de estatísticas sectoriais, ou seja, ministério setorial, estruturas descentralizadas) envolvidas na produção de estatísticas sectoriais.</t>
  </si>
  <si>
    <t>Legislação estatística, decisões governamentais, memorandos de entendimento, acordos de nível de serviço, entrevista com o chefe do INE ou outros produtores de estatísticas sectoriais</t>
  </si>
  <si>
    <t>Q2: Integração e coesão com o quadro estratégico (ENDE, documententos estratégicos e políticos)</t>
  </si>
  <si>
    <t>A produção e a divulgação das estatísticas sectoriais são devidamente abordadas na Estratégia Nacional de Desenvolvimento Estatístico (ENDE)?</t>
  </si>
  <si>
    <t>Os critérios de avaliação abrangem a forma como o diagnóstico do setor foi feito no processo de formulação da ENDE e a forma como foi utilizado para definir prioridades para o setor.</t>
  </si>
  <si>
    <t>O desenvolvimento de estatísticas sectoriais está incluído nas estratégias de desenvolvimento setorial?</t>
  </si>
  <si>
    <t>Verificar se o desenvolvimento de estatísticas sectoriais está incluído nos documentos de estratégia e política para os sectores, caso existam, quer em geral, quer num capítulo específico dedicado às estatísticas.</t>
  </si>
  <si>
    <t>Existe um plano de ação/roteiro/programa de trabalho a médio prazo (4 a 5 anos) relativo à produção e divulgação de estatísticas sectoriais?</t>
  </si>
  <si>
    <t>Em geral, esse documento apresenta uma sequência de actividades a realizar ao longo do período para o desenvolvimento das estatísticas do sector em termos de cobertura, de melhoria metodológica e/ou de atualidade. Todos estes elementos devem ser aqui considerados.</t>
  </si>
  <si>
    <t>O desenvolvimento de estatísticas sectoriais é monitorizado por uma organização nacional específica?</t>
  </si>
  <si>
    <t>É também importante mencionar qualquer ação que tenha sido tomada em relação ao acompanhamento dos planos de ação sectoriais e, em particular, dos dedicados ao desenvolvimento das estatísticas no sector (especificamente a ação/plano/roteiro/programa de trabalho referido na pergunta anterior). Este acompanhamento pode ser feito pelo ministério setorial ou por qualquer outro interveniente envolvido nas estatísticas do sector.</t>
  </si>
  <si>
    <t>Documentos preparatórios da ENDE, ENDE, políticas de desenvolvimento nacional (estratégias de redução da pobreza), estratégias sectoriais, todos os planos de ação conexos (anuais e a médio prazo)</t>
  </si>
  <si>
    <t xml:space="preserve">Tema 2: Adequação dos recursos a nível setorial (INE e Ministério do setor) </t>
  </si>
  <si>
    <t>O número e a qualificação dos recursos humanos disponíveis para o sector correspondem ao volume de trabalho?</t>
  </si>
  <si>
    <t>A resposta deve ter em conta o contexto alargado de recursos limitados para funções públicas em muitos, se não em todos, os países. Não existe qualquer referência ou recomendação internacional geral sobre esta matéria; deve ser feita uma avaliação com base na informação recolhida junto dos produtores de estatísticas sectoriais. Deve ser feita referência ao seu número, às suas capacidades estatísticas e à partilha de responsabilidades entre eles no que respeita à produção e à divulgação das estatísticas sectoriais. Sempre que possível, esta informação deve também ser fornecida por género.</t>
  </si>
  <si>
    <t> SEM Informações Disponíveis</t>
  </si>
  <si>
    <t>Existe um plano de formação para melhorar as competências (igualdade de acesso entre homens e mulheres) do pessoal que trabalha em estatísticas no sector?</t>
  </si>
  <si>
    <t>Verificar a existência de um plano de formação para as estatísticas. Se existir, descrever as acções de formação realizadas nos últimos dois anos. Verificar se o INE proporciona formação estatística aos agentes do sector. Se a formação no sector não for ministrada pelo INE, tentar avaliar a coerência do conteúdo com um plano de formação alternativo elaborado pelo INE. O plano de formação deve contemplar a igualdade de acesso entre homens e mulheres às necessidades de formação identificadas a nível setorial.</t>
  </si>
  <si>
    <t>Entrevista com o chefe do INE e da unidade de estatísticas dos produtores de estatísticas sectoriais</t>
  </si>
  <si>
    <t>Q2: Equipamentos e infraestruturas</t>
  </si>
  <si>
    <t>Os recursos informáticos são adequados a nível dos produtores de estatísticas sectoriais envolvidos na produção e divulgação de estatísticas no setor?</t>
  </si>
  <si>
    <t>Este aspeto é, em certa medida, subjetivo e deve ser discutido com os intervenientes em causa. Deverá abranger o hardware e o software disponíveis (incluindo ferramentas estatísticas específicas), as redes, bem como o acesso do pessoal ao equipamento.</t>
  </si>
  <si>
    <t>A infraestrutura física é adequada em algum dos organismos envolvidos nas estatísticas do sector?</t>
  </si>
  <si>
    <t>Isto deve incluir escritórios para acolher o pessoal (equilibrado em termos de género), mas também outras instalações, tais como biblioteca, armazenamento seguro de dados e comunicações...</t>
  </si>
  <si>
    <t>O financiamento é suficiente para levar a cabo as actividades estatísticas sectoriais planeadas?</t>
  </si>
  <si>
    <t>Se existir um plano estatístico setorial, verificar se foi integralmente aplicado durante o último ano fiscal. Em caso negativo, verificar se as actividades estatísticas sectoriais são realizadas de forma irregular, em função de questões orçamentais.</t>
  </si>
  <si>
    <t>Existem mecanismos de coordenação dos doadores para as estatísticas sectoriais?</t>
  </si>
  <si>
    <t>Estes mecanismos melhoram a eficácia e o impacto da ajuda, orientando-a para as principais prioridades; melhoram a cooperação e a coordenação com os atores e as prioridades locais. Para responder à pergunta, será importante avaliar se os mecanismos de coordenação estão ou não operacionais.</t>
  </si>
  <si>
    <t>Orçamento, Entrevista com o chefe do INE e da unidade de estatísticas dos produtores de estatísticas sectoriais</t>
  </si>
  <si>
    <t xml:space="preserve">Tema 3: Determinantes da qualidade dos dados a nível setorial </t>
  </si>
  <si>
    <t>Q1: Compromisso de qualidade</t>
  </si>
  <si>
    <t>Os dados do sector são validados com base em diferentes fontes de dados?</t>
  </si>
  <si>
    <t>Este é um processo geral para verificar a qualidade dos dados existentes. É favor descrever se tais comparações de dados e fontes são efectuadas. O processo deve ser efectuado para as novas estatísticas quando produzidas, mas também regularmente para todos os dados existentes.</t>
  </si>
  <si>
    <t>As incoerências nas séries cronológicas ou com dados de países vizinhos são verificadas regularmente?</t>
  </si>
  <si>
    <t>Trata-se de um processo geral que visa identificar incoerências e comparabilidade dos dados. Indicar se esses controlos são efectuados regularmente e por todos os produtores estatísticos do sector.</t>
  </si>
  <si>
    <t>O pessoal envolvido na produção das estatísticas do sector baseia-se em manuais / orientações / recomendações internas?</t>
  </si>
  <si>
    <t>Documentos do PND</t>
  </si>
  <si>
    <t>Q2: Imparcialidade e objetividade</t>
  </si>
  <si>
    <t>Existem procedimentos que garantam a separação entre as funções estatísticas e as funções administrativas dos outros produtores de estatísticas sectoriais?</t>
  </si>
  <si>
    <t>A separação entre as funções estatísticas e as funções administrativas é um requisito dos Princípios Fundamentais das Estatísticas Oficiais das Nações Unidas. Quando as funções estatísticas são separadas das administrativas, garante-se que os dados são recolhidos, processados e comunicados de forma objetiva e rigorosa; reforça-se a confiança e a credibilidade dos dados produzidos pela organização.</t>
  </si>
  <si>
    <t xml:space="preserve">SEM Informações Disponíveis </t>
  </si>
  <si>
    <t>A informação sobre os métodos e procedimentos utilizados para as estatísticas sectoriais é publicada no sítio Web dos INE ou no sítio Web de outros produtores de estatísticas sectoriais?</t>
  </si>
  <si>
    <t>A informação sobre métodos e ferramentas é importante para a análise dos dados pelos utilizadores. O facto de esta informação estar disponível ao público aumenta a transparência e a confiança na base científica e na objetividade das estatísticas.</t>
  </si>
  <si>
    <t>É publicado antecipadamente um calendário de divulgação dos principais produtos estatísticos do sector?</t>
  </si>
  <si>
    <t>Especialmente para as estatísticas de curto prazo, isto é importante para os utilizadores e, por conseguinte, para o valor das estatísticas. É importante avaliar se esse calendário existe e é respeitado na prática.</t>
  </si>
  <si>
    <t>Todos os utilizadores externos têm acesso às novas estatísticas ao mesmo tempo?</t>
  </si>
  <si>
    <t>Trata-se da imparcialidade das estatísticas, ou seja, que nenhum utilizador tenha acesso preferencial aos dados. Pode ser difícil de respeitar na prática. Contudo, devem ser descritos todos os esforços para evitar a divulgação preferencial.</t>
  </si>
  <si>
    <t>Sítio Web, Entrevista com o chefe do INE e da unidade de estatísticas dos produtores de estatísticas sectoriais  </t>
  </si>
  <si>
    <t>Q3: Metodologia e procedimentos estatísticos adequados</t>
  </si>
  <si>
    <t>São seguidas definições e métodos internacionais para a produção de estatísticas sectoriais?</t>
  </si>
  <si>
    <t>Isto afeta tanto a qualidade como a comparabilidade internacional.</t>
  </si>
  <si>
    <t>Relação de conformidade</t>
  </si>
  <si>
    <t>Exste um protocolo operacional e dependente de Intercâmbio de dados entre unidades relevantes (por exemplar, escolas, Hospitais, Estações de saúde) até ao meio central (INE, Ministério do Setor, outros produtores de estatísticas setoriais)?</t>
  </si>
  <si>
    <t>Esta questão é importante a vários níveis: eficiência da recolha de dados, atualidade, exaustividade dos dados, qualidade dos dados. A coordenação e a boa comunicação são vitais para um sistema operacional.</t>
  </si>
  <si>
    <t>O INE é consultado antes da aplicação de um novo questionário e/ou de um novo sistema de informação/base de dados por outros produtores de estatísticas sectoriais para fins administrativos ou estatísticos?</t>
  </si>
  <si>
    <t>Idealmente, isto está previsto na lei estatística, mas também pode ser regulado através de outros instrumentos. O pressuposto básico é que a consulta do INE pode influenciar a conceção e a criação de sistemas de dados administrativos, o que melhorará substancialmente as possibilidades de utilizar esses dados para fins estatísticos. Verificar se a transferência a montante dos dados, por exemplo, das unidades de saúde para o INE ou para o Ministério, é efectuada de acordo com um protocolo acordado por todos. Verificar se o protocolo organiza eficazmente um intercâmbio seguro de informações e se é efetivamente aplicado.</t>
  </si>
  <si>
    <t>Existe algum serviço específico nos outros produtores de estatísticas sectoriais ou no INE que promova a aplicação de conceitos, definições e classificações normalizados em toda a cadeia de produção das estatísticas sectoriais?</t>
  </si>
  <si>
    <t>Verificar se o INE ou os outros produtores de estatísticas sectoriais organizam formação, seminários ou preparam guias de apoio à transferência de conceitos e definições para as unidades inquiridas, tais como estabelecimentos de saúde ou escolas e outros estabelecimentos de ensino. Na maioria dos casos, não existe qualquer organização que trate da aplicação de normas para as estatísticas fora do INE.</t>
  </si>
  <si>
    <t xml:space="preserve"> Documentação de centros de investimento e universos </t>
  </si>
  <si>
    <t>Q4:  Exatidão e Fiabilidade</t>
  </si>
  <si>
    <t>As razões para as estimativas oficiais divergentes divulgadas para o mesmo indicador por diferentes produtores são explicadas claramente?</t>
  </si>
  <si>
    <t>A coexistência de vários valores para os mesmos indicadores aumenta a complexidade e a possibilidade de incoerências, atrasos, incompletude, ... As razões para a divergência entre diferentes valores do mesmo indicador devem ser explicadas em pormenor aos utilizadores externos, a fim de evitar confusões e mal-entendidos.</t>
  </si>
  <si>
    <t>SEM Informações Disponíveis </t>
  </si>
  <si>
    <t>As estatísticas do sector estão disponíveis e são publicadas num prazo razoável e continuam a ser pertinentes quando publicadas?</t>
  </si>
  <si>
    <t>Trata-se sobretudo de inquéritos e operações estatísticas pesadas. Quanto tempo é necessário após a conclusão do inquérito/operação para que os resultados sejam publicados? Os dados ainda são recentes quando são publicados?</t>
  </si>
  <si>
    <t>O INE foi associado ou consultado na preparação e na realização dos principais inquéritos utilizados no sector?</t>
  </si>
  <si>
    <t>Na maior parte dos casos, o INE desempenha um papel de coordenação. Em geral, o INE tem também o melhor conhecimento das metodologias e das recomendações internacionais. A participação do INE é particularmente importante se as estatísticas forem publicadas através do INE. Deverá também garantir que é dada a devida consideração a questões transversais, como a análise de género.</t>
  </si>
  <si>
    <t>Os principais inquéritos do sector são realizados com frequência suficiente para acompanhar a evolução do sector?</t>
  </si>
  <si>
    <t>Diz respeito à periodicidade dos inquéritos. Esta deve ser comparada com a periodicidade recomendada pelas organizações internacionais do sector (OMS, UNICEF, OIT, FAO, ...).</t>
  </si>
  <si>
    <t>Os principais registos do sector abrangem todas as unidades relevantes (por exemplo, escolas, hospitais, postos de saúde) do sector e são regularmente actualizados?</t>
  </si>
  <si>
    <t>A representatividade e a exaustividade dos inquéritos dependem criticamente da qualidade e da abrangência dos registos utilizados para identificar as unidades a abranger pelo inquérito ou pela recolha de dados administrativos.</t>
  </si>
  <si>
    <t>Existem controlos de qualidade e verificações satisfatórias dos dados administrativos comunicados pelas unidades do sector (por exemplo, escolas, hospitais, centros de saúde)?</t>
  </si>
  <si>
    <t>A validação é geralmente efectuada pela organização que recolhe os dados e/ou pela organização (principalmente o INE) que utiliza dados de outras fontes (administrativas) para compilar estatísticas oficiais.</t>
  </si>
  <si>
    <t xml:space="preserve">Entrevista, nomeadamente com o serviço de estatística responsável pelos dados dos inquéritos (Inquérito Demográfico e de Saúde - IDS, Inquérito de Indicadores Múltiplos por Conglomerado - MICS, Inquérito de Saúde Reprodutiva - RHS)               </t>
  </si>
  <si>
    <t xml:space="preserve">Tema 4: Relações com os utilizadores a nível setorial </t>
  </si>
  <si>
    <t>Q1:  Pertinência</t>
  </si>
  <si>
    <t>Existem processos formais para consultar os utilizadores sobre as suas necessidades estatísticas no sector?</t>
  </si>
  <si>
    <t>Verificar se existem procedimentos (por exemplo, inquéritos aos utilizadores, ...) para identificar e traçar o perfil dos utilizadores em todos os domínios; ou conselho(s) nacional(is) de utilizadores/grupos de trabalho em que os principais utilizadores estejam representados; ou convite a comentários dos utilizadores sobre o conteúdo e a apresentação dos resultados estatísticos. Verificar também se os procedimentos estão operacionais. Especificar nos comentários se os utilizadores representam a diversidade total da sociedade (sexo, idade, origem étnica, etc.).</t>
  </si>
  <si>
    <t>São realizados inquéritos de satisfação dos utilizadores ou estudos relacionados com as estatísticas do sector?</t>
  </si>
  <si>
    <t>Verificar se existem inquéritos de satisfação dos utilizadores e se estes são realizados regularmente. Seria igualmente útil dispor de informações sobre a taxa de resposta e sobre a forma como os resultados dos inquéritos são utilizados.</t>
  </si>
  <si>
    <t>Existe um conselho ou comité nacional de utilizadores no qual estejam representados os principais utilizadores?</t>
  </si>
  <si>
    <t>Verificar se esse organismo existe, se está operacional e avaliar o nível de participação dos utilizadores.</t>
  </si>
  <si>
    <t>Em que medida os resultados estatísticos do setor estão disponíveis através da Internet e correspondem às recomendações internacionais em termos de divulgação?</t>
  </si>
  <si>
    <t>O limiar pode ser fixado com base nos principais indicadores que as organizações internacionais responsáveis (por exemplo, OMS, OIT, PNUA, OIM, PNUD) recomendam que sejam produzidos regularmente (ou, em alternativa, com base nos indicadores dos ODS relevantes para o sector). Principais referências:</t>
  </si>
  <si>
    <t>(Indicador o limiar aplicável nas observações, nomeadamente se se afastar das referências internacionais mencionadas)</t>
  </si>
  <si>
    <t>Os quadros estatísticos são geralmente acompanhados de uma explicação (como as estatísticas devem ser utilizadas, indicações para informações estatísticas relacionadas, etc.)?</t>
  </si>
  <si>
    <t>Verificar se os dados divulgados são apresentados de uma forma que facilite a interpretação e as comparações.</t>
  </si>
  <si>
    <t>Entrevista com o chefe do INE e da unidade de estatísticas dos produtores de estatísticas sectoriais, publicações, Sítios Web </t>
  </si>
  <si>
    <t>Q3: Capacidade de serviço</t>
  </si>
  <si>
    <t>Mencionar se existe um serviço de apoio (baseado na Web, número de telefone, correio eletrónico dedicado...) aberto aos utilizadores ou qualquer outra ferramenta que permita aos utilizadores de estatísticas colocar questões sobre dados e receber respostas de especialistas. O tempo necessário para responder ao utilizador é também um aspeto importante a considerar. Como referência, o apoio ao utilizador do Eurostat compromete-se a responder aos pedidos dos utilizadores no prazo de dois dias.</t>
  </si>
  <si>
    <t>Entrevista com o serviço de apoio ao utilizador, manual de apoio aos utilizadores</t>
  </si>
  <si>
    <t>Existem séries longas para os indicadores-chave do sector?</t>
  </si>
  <si>
    <t>As séries de longa duração são uma prova da qualidade da produção (homogeneidade dos métodos). Três critérios para a avaliação: o número de variáveis/indicadores com séries longas, a duração da série (mínimo de 10 anos + ano dos últimos dados disponíveis) e a continuidade dos métodos.</t>
  </si>
  <si>
    <t>Sítio Web, publicações</t>
  </si>
  <si>
    <t>Parte 2. Validação da qualidade — ao abrigo dos indicadores</t>
  </si>
  <si>
    <t>INDICADOR 1: (por definição)</t>
  </si>
  <si>
    <t>A definição do indicador foi harmonizada no país e existe apenas uma estimativa nacional para o mesmo?</t>
  </si>
  <si>
    <t>Pode haver razões para a existência de vários indicadores sobrepostos ou estreitamente relacionados; no entanto, este facto indica frequentemente falta de coordenação. É também confuso para os utilizadores. Se coexistirem várias estimativas deste indicador, os utilizadores devem ser claramente informados das razões que estão por detrás dos diferentes valores.</t>
  </si>
  <si>
    <t xml:space="preserve">Entrevista com o serviço estatístico responsável, relativo à conformidade
 ou 
 Dados do inquérito </t>
  </si>
  <si>
    <t>A definição, a metodologia e as fontes utilizadas para produzir o indicador estão em conformidade com as recomendações do organismo internacional responsável?</t>
  </si>
  <si>
    <t>Consultar o sítio Web da organização responsável das Nações Unidas (por exemplo, OMS para a saúde, Divisão da População das Nações Unidas para a população, PNUA para o ambiente, OMC para o comércio, ONU Mulheres para o género...) para recomendações internacionais sobre definições. Quando relevante, deve também ser dada especial atenção à desagregação prevista no indicador (incluindo especificamente o género e a idade).</t>
  </si>
  <si>
    <t>Se a metodologia foi alterada nos últimos anos, as alterações são documentadas e as estimativas antigas são recalculadas de acordo com a nova metodologia?</t>
  </si>
  <si>
    <t>As alterações de metodologia não constituem um problema, desde que as alterações sejam documentadas, devidamente explicadas aos utilizadores e que a metodologia revista seja aplicada a séries/dados antigos. No entanto, a nova metodologia deve melhorar a coerência com as metodologias internacionais.</t>
  </si>
  <si>
    <t>Qual é a duração da série cronológica deste indicador?</t>
  </si>
  <si>
    <t>Verificar se se trata de uma produção pontual ou de uma produção sustentável do indicador, bem integrada no sistema de informação setorial. 10 anos é uma média aceitável para uma série cronológica.</t>
  </si>
  <si>
    <t>A frequência da produção de dados está em conformidade com as recomendações do organismo internacional responsável e com as necessidades dos principais utilizadores?</t>
  </si>
  <si>
    <t>Consultar o sítio Web da organização responsável da ONU (por exemplo, OMS para a saúde, Divisão da População da ONU para a população, PNUA para o ambiente, OIM para o comércio, ONU Mulheres para o género...) para recomendações e metodologias internacionais. É importante que as principais necessidades dos utilizadores sejam abordadas, por exemplo, através de consultas ou inquéritos aos utilizadores. O nível de desagregação dos dados deve ser avaliado em comparação com as normas internacionais.</t>
  </si>
  <si>
    <t>O indicador é suficientemente oportuno para ser utilizado pelos decisores nacionais e outros utilizadores externos (a CE, em particular)?</t>
  </si>
  <si>
    <t>O indicador é publicado suficientemente cedo para ser relevante para os processos de decisão no país e no exterior (CE e outros utilizadores-chave)? Existem datas de publicação programadas e estas são respeitadas?</t>
  </si>
  <si>
    <t>O indicador está disponível ao público e é fácil de encontrar?</t>
  </si>
  <si>
    <t>O indicador é publicado na Internet e os dados são fáceis de encontrar no sítio Web? Está incluído nas principais publicações do sector? A informação metodológica (metadados) está disponível em linha e/ou na documentação metodológica?</t>
  </si>
  <si>
    <t>INDICADOR 2: (por definição)</t>
  </si>
  <si>
    <t>O Indicador é suficientemente oportuno para a utilização dos órgãos jurisdicionais e por outros utilitários exteriores (em especial a CE)?</t>
  </si>
  <si>
    <t>O indicador está publicado na Internet e os dados são fáceis de encontrar no sítio Web? Está incluído nas principais publicações do sector? A informação metodológica (metadados) está disponível em linha e/ou na documentação metodológica?</t>
  </si>
  <si>
    <t>INDICADOR 3: (por definição)</t>
  </si>
  <si>
    <t xml:space="preserve">Entrevista com o serviço estatístico responsável relativo à conformidade
 ou 
 Dados do inquérito </t>
  </si>
  <si>
    <t>Resumo</t>
  </si>
  <si>
    <t>Produtores de estatísticas
(NSS)</t>
  </si>
  <si>
    <r>
      <t xml:space="preserve">Procurar dados nos documentos políticos nacionais mais recentes (produzidos nos últimos 2 anos) sobre se as estatísticas:
I) Foram utilizadas para conceber documentos políticos fundamentais (análise a nível nacional e setorial, indicadores de resultados);
II) São abordadas nestes documententos políticos (atenção ao desenvolvimento e à melhoria dos sistemas estatísticos a nível nacional e setorial). 
Documentos políticos abrangem todos os documentos governamentais/públicos que são utilizados para orientar a tomada de decisões no sentido da realização de estratégias, objetivos e metas nacionais e/ou setoriais.
Nalguns casos, a matriz estratégica não se baseia em indicadores quantitativos. Poderá ser necessário voltar aos estudos preparatórios destes documentos.
Certifique-se de que cruza as informações provenientes das várias fontes (análise de documentos políticos e entrevistas a gestores, por exemplo).
Uma fonte relevante a considerar poderá ser o inquérito "Use of statistics index" conduzido pela Paris 21: </t>
    </r>
    <r>
      <rPr>
        <u/>
        <sz val="9"/>
        <color theme="4"/>
        <rFont val="Arial"/>
        <family val="2"/>
      </rPr>
      <t>Utilização de estatísticas em documentos de política nacional — 2020</t>
    </r>
    <r>
      <rPr>
        <sz val="9"/>
        <rFont val="Arial"/>
        <family val="2"/>
      </rPr>
      <t xml:space="preserve">
Indicador: Utilização de estatísticas nos documentos políticos nacionais</t>
    </r>
  </si>
  <si>
    <r>
      <rPr>
        <sz val="9"/>
        <rFont val="Arial"/>
        <family val="2"/>
      </rPr>
      <t>Uma resposta positiva exige a existência de uma ENDE que tenha sido concebida de acordo com diretrizes definidas das medidas de coerção e esteja a ser implementada conforme o planeado. 
Pode aceder ao site PARIS 21 para consultar o relatório de estado da ENDE:</t>
    </r>
    <r>
      <rPr>
        <u/>
        <sz val="9"/>
        <color theme="10"/>
        <rFont val="Arial"/>
        <family val="2"/>
      </rPr>
      <t xml:space="preserve"> Relatórios de situação da ENDE</t>
    </r>
  </si>
  <si>
    <r>
      <rPr>
        <sz val="9"/>
        <rFont val="Arial"/>
        <family val="2"/>
      </rPr>
      <t>As principais questões dos Princípios Fundamentais das Estatísticas Oficiais das Nações Unidas estão incluídas na legislação estatística? Se a resposta for "sim, mas não com base nos PFEONU, especifique na coluna das observações as principais lacunas entre a sua legislação e os PFEONU:</t>
    </r>
    <r>
      <rPr>
        <u/>
        <sz val="9"/>
        <color theme="10"/>
        <rFont val="Arial"/>
        <family val="2"/>
      </rPr>
      <t xml:space="preserve">
Princípios fundamentais das estatísticas oficiais</t>
    </r>
  </si>
  <si>
    <r>
      <rPr>
        <sz val="9"/>
        <rFont val="Arial"/>
        <family val="2"/>
      </rPr>
      <t>Saúde:</t>
    </r>
    <r>
      <rPr>
        <u/>
        <sz val="9"/>
        <color theme="10"/>
        <rFont val="Arial"/>
        <family val="2"/>
      </rPr>
      <t xml:space="preserve">
Observatório da Saúde Mundial</t>
    </r>
  </si>
  <si>
    <r>
      <t>Saúde:</t>
    </r>
    <r>
      <rPr>
        <u/>
        <sz val="9"/>
        <color theme="10"/>
        <rFont val="Arial"/>
        <family val="2"/>
      </rPr>
      <t xml:space="preserve">
Observatório da Saúde Mundial</t>
    </r>
  </si>
  <si>
    <r>
      <rPr>
        <sz val="9"/>
        <rFont val="Arial"/>
        <family val="2"/>
      </rPr>
      <t>Educação:</t>
    </r>
    <r>
      <rPr>
        <u/>
        <sz val="9"/>
        <color theme="10"/>
        <rFont val="Arial"/>
        <family val="2"/>
      </rPr>
      <t xml:space="preserve">
Indicadores educativos — Orientações técnicas </t>
    </r>
  </si>
  <si>
    <r>
      <t>Educação:</t>
    </r>
    <r>
      <rPr>
        <u/>
        <sz val="9"/>
        <color theme="10"/>
        <rFont val="Arial"/>
        <family val="2"/>
      </rPr>
      <t xml:space="preserve">
Indicadores educativos — Orientações técnicas </t>
    </r>
  </si>
  <si>
    <r>
      <rPr>
        <sz val="9"/>
        <rFont val="Arial"/>
        <family val="2"/>
      </rPr>
      <t>Mão de obra e emprego:</t>
    </r>
    <r>
      <rPr>
        <u/>
        <sz val="9"/>
        <color theme="10"/>
        <rFont val="Arial"/>
        <family val="2"/>
      </rPr>
      <t xml:space="preserve">
Descrição da base de dados ILOSTAT</t>
    </r>
  </si>
  <si>
    <r>
      <t>Mão de obra e emprego:</t>
    </r>
    <r>
      <rPr>
        <u/>
        <sz val="9"/>
        <color theme="10"/>
        <rFont val="Arial"/>
        <family val="2"/>
      </rPr>
      <t xml:space="preserve">
Descrição da base de dados ILOSTAT</t>
    </r>
  </si>
  <si>
    <r>
      <rPr>
        <sz val="9"/>
        <rFont val="Arial"/>
        <family val="2"/>
      </rPr>
      <t>ODS:</t>
    </r>
    <r>
      <rPr>
        <u/>
        <sz val="9"/>
        <color theme="10"/>
        <rFont val="Arial"/>
        <family val="2"/>
      </rPr>
      <t xml:space="preserve">
Quadro de indicadores globais e metas dos ODS</t>
    </r>
  </si>
  <si>
    <r>
      <t>ODS:</t>
    </r>
    <r>
      <rPr>
        <u/>
        <sz val="9"/>
        <color theme="10"/>
        <rFont val="Arial"/>
        <family val="2"/>
      </rPr>
      <t xml:space="preserve">
Quadro de indicadores globais e metas dos ODS</t>
    </r>
  </si>
  <si>
    <t>DHS, MIC
Dados administrativos das estruturas de saúde</t>
  </si>
  <si>
    <t>Mortalidade infantil
Mortalidade materna
Principais doenças endémicas
Percentagem orçamental
Outros indicadores da OMS e da UNICEF</t>
  </si>
  <si>
    <t>Dados Administrativos das Estruturas Educativas
Direitos da população</t>
  </si>
  <si>
    <t>Taxas de alfabetização
Taxas de inscrição
Percentagem orçamental
Outros indicadores da UNESCO</t>
  </si>
  <si>
    <t>Reembolso e inquéritos agrícolas
Ficheiro das Explorações Agrícolas</t>
  </si>
  <si>
    <t>Produção
Custos
Preços
Outros indicadores da FAO</t>
  </si>
  <si>
    <t>Estatísticas do mercado de trabalho 
Estatísticas de empregabilidade</t>
  </si>
  <si>
    <t>INE
Agência de emprego, 
Organismo de segurança social
Ministério do Trabalho
Ministério do Orçamento</t>
  </si>
  <si>
    <t>Reembolso da população
Inquérito às Forças de Trabalho
Dados Administrativos 
Emprego público</t>
  </si>
  <si>
    <t>População ativa (por sexo)
Taxas de empregabilidade
Desemprego
Outros indicadores da ILO</t>
  </si>
  <si>
    <t>INE
Píses parceiros
Alfândega</t>
  </si>
  <si>
    <t>Importações e exportações (quantidades e valores)
Índices de termos de troca</t>
  </si>
  <si>
    <t>INE
Ministério das Finanças
Ministério da Indústria e Comércio 
Ministérios dos Transportes, da Energia e do Turismo 
Empreendimentos</t>
  </si>
  <si>
    <t>Produção
Custos de produção
Emprego</t>
  </si>
  <si>
    <t>Agricultura (produção, preços)
Saúde (Nutrição, mortalidade) 
Água
Rendimento</t>
  </si>
  <si>
    <t>Estatísticas Agrícolas
Estatísticas sobre saúde e nutrição
Estatísticas sobre água e saneamento
Estatísticas dos rendimentos e do consumo das famílias</t>
  </si>
  <si>
    <t>Ministério da Agricultura
INE
Ministério do Ambiente
(Observatório)</t>
  </si>
  <si>
    <t>Inquéritos às famílias 
Regiões administrativas</t>
  </si>
  <si>
    <t>Crianças subnutridas
Défice alimentar
Outros indicadores da IPC ou FAO/PAM</t>
  </si>
  <si>
    <t>Justiça
Finanças públicas
Eleições justas e livres
Género nos assuntos públicos
Direitos humanos</t>
  </si>
  <si>
    <t>Estatísticas sobre justiça e criminalidade
Estatísticas das finanças públicas
Dados eleitorais</t>
  </si>
  <si>
    <t>Ministério da Justiça 
Ministério das Finanças
Ministério do Interior
ONG</t>
  </si>
  <si>
    <t>Crimes e violações de direitos
Mulheres no Parlamento e na administração</t>
  </si>
  <si>
    <t>Ar
Água 
Resíduos
Biodiversidade
Ocupação e utilização dos solos</t>
  </si>
  <si>
    <t>INE
Ministério do Ambiente
Ministério da Energia
Agências ou observatórios específicos</t>
  </si>
  <si>
    <t>Inquéritos
Regiões</t>
  </si>
  <si>
    <t>Emissões de CO2
Desertificação
Degradação do solo
Outros indicadores da UNEP</t>
  </si>
  <si>
    <t xml:space="preserve">Água e saneamento
Infraestruturas de transporte
Infraestruturas sociais 
Energia
</t>
  </si>
  <si>
    <t>Estatísticas sobre água e saneamento
Estatísticas da educação
Estatísticas sobre saúde
Estatísticas dos transportes
Estatísticas da construção
Estatísticas da energia</t>
  </si>
  <si>
    <t>Ministério das Obras Públicas
Ministério dos Transportes
Ministério da Energia
INE</t>
  </si>
  <si>
    <t>Acesso à água potável
Número de infraestruturas básicas
Bens e passageiros transportados</t>
  </si>
  <si>
    <t>Rendimentos
Acesso a serviços sociais básicos (proximidade, acessibilidade, custos); Saúde; Educação; Cultura da Água
Liberdade 
Habitação</t>
  </si>
  <si>
    <t>Indicadores de pobreza
Estatísticas sociais
Estatísticas sobre cultura e direitos humanos
Estatísticas da habitação</t>
  </si>
  <si>
    <t>INE
Ministério do Planeamento
Ministério dos Assuntos Sociais
Ministérios da Saúde, da Educação e do Desenvolvimento Rural
Ministério da Cultura
Ministério do Interior
ONG
(Observatório)</t>
  </si>
  <si>
    <t>Inquéritos ao rendimento e ao consumo das famílias
Os Registos Administrativos dos Setores Sociais
Reembolso</t>
  </si>
  <si>
    <t>Rácio de pobreza
Coeficiente de Gini
Indicadores sociais</t>
  </si>
  <si>
    <t>INE
Ministérios das Finanças, Orçamento, Indústria, Comércio e outros setores económicos (Transportes, Energia, Construção, etc.)</t>
  </si>
  <si>
    <t>PIB
IPC, PPI
Investimento e poupança</t>
  </si>
  <si>
    <t>Finanças públicas
Inflação
Dívida
Fluxos financeiros</t>
  </si>
  <si>
    <t>Estatísticas das finanças públicas
Estatísticas da dívida
Contas Nacionais
Balança de pagamentos
Estatísticas de preços</t>
  </si>
  <si>
    <t>Ministério das Finanças
Banco Central
INE</t>
  </si>
  <si>
    <t xml:space="preserve">IPC
Dívida pública
Défice orçamental
FDI
Taxas de câmbio
</t>
  </si>
  <si>
    <t>Demografia
Estatísticas Vitais</t>
  </si>
  <si>
    <t>INE
Ministério do Interior</t>
  </si>
  <si>
    <t>Reembolso 
Regiões administrativas</t>
  </si>
  <si>
    <t>Módulo 2 — Setor  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</si>
</sst>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b/>
      <sz val="11"/>
      <color theme="1"/>
      <name val="Calibri"/>
      <family val="2"/>
      <scheme val="minor"/>
    </font>
    <font>
      <i/>
      <sz val="11"/>
      <color theme="1"/>
      <name val="Calibri"/>
      <family val="2"/>
      <scheme val="minor"/>
    </font>
    <font>
      <sz val="7"/>
      <color theme="1"/>
      <name val="Times New Roman"/>
      <family val="1"/>
    </font>
    <font>
      <u/>
      <sz val="11"/>
      <color theme="10"/>
      <name val="Calibri"/>
      <family val="2"/>
      <scheme val="minor"/>
    </font>
    <font>
      <sz val="10"/>
      <color theme="1"/>
      <name val="Arial"/>
      <family val="2"/>
    </font>
    <font>
      <b/>
      <sz val="20"/>
      <color theme="1"/>
      <name val="Arial"/>
      <family val="2"/>
    </font>
    <font>
      <b/>
      <sz val="9"/>
      <color rgb="FF000000"/>
      <name val="Arial"/>
      <family val="2"/>
    </font>
    <font>
      <b/>
      <sz val="9"/>
      <color theme="1"/>
      <name val="Arial"/>
      <family val="2"/>
    </font>
    <font>
      <sz val="9"/>
      <color theme="1"/>
      <name val="Arial"/>
      <family val="2"/>
    </font>
    <font>
      <sz val="9"/>
      <color rgb="FF000000"/>
      <name val="Arial"/>
      <family val="2"/>
    </font>
    <font>
      <b/>
      <sz val="10"/>
      <color theme="1"/>
      <name val="Arial"/>
      <family val="2"/>
    </font>
    <font>
      <i/>
      <sz val="9"/>
      <color theme="1"/>
      <name val="Arial"/>
      <family val="2"/>
    </font>
    <font>
      <sz val="10"/>
      <color rgb="FF000000"/>
      <name val="Arial"/>
      <family val="2"/>
    </font>
    <font>
      <sz val="9"/>
      <color rgb="FF202124"/>
      <name val="Arial"/>
      <family val="2"/>
    </font>
    <font>
      <sz val="11"/>
      <name val="Calibri"/>
      <family val="2"/>
      <scheme val="minor"/>
    </font>
    <font>
      <b/>
      <sz val="9"/>
      <name val="Arial"/>
      <family val="2"/>
    </font>
    <font>
      <b/>
      <sz val="10"/>
      <color rgb="FF000000"/>
      <name val="Arial"/>
      <family val="2"/>
    </font>
    <font>
      <sz val="10"/>
      <name val="Arial"/>
      <family val="2"/>
    </font>
    <font>
      <b/>
      <sz val="9"/>
      <color indexed="9"/>
      <name val="Arial"/>
      <family val="2"/>
    </font>
    <font>
      <sz val="9"/>
      <name val="Arial"/>
      <family val="2"/>
    </font>
    <font>
      <sz val="11"/>
      <color theme="4" tint="-0.249977111117893"/>
      <name val="Calibri"/>
      <family val="2"/>
      <scheme val="minor"/>
    </font>
    <font>
      <b/>
      <sz val="18"/>
      <color theme="0"/>
      <name val="Calibri"/>
      <family val="2"/>
      <scheme val="minor"/>
    </font>
    <font>
      <b/>
      <sz val="11"/>
      <color theme="4" tint="-0.249977111117893"/>
      <name val="Calibri"/>
      <family val="2"/>
      <scheme val="minor"/>
    </font>
    <font>
      <b/>
      <sz val="20"/>
      <color theme="0"/>
      <name val="Calibri"/>
      <family val="2"/>
      <scheme val="minor"/>
    </font>
    <font>
      <b/>
      <sz val="11"/>
      <color rgb="FF000000"/>
      <name val="Calibri"/>
      <family val="2"/>
      <scheme val="minor"/>
    </font>
    <font>
      <b/>
      <sz val="11"/>
      <color theme="5"/>
      <name val="Calibri"/>
      <family val="2"/>
      <scheme val="minor"/>
    </font>
    <font>
      <b/>
      <sz val="22"/>
      <color theme="5"/>
      <name val="Calibri"/>
      <family val="2"/>
      <scheme val="minor"/>
    </font>
    <font>
      <b/>
      <sz val="14"/>
      <color theme="5"/>
      <name val="Tahoma"/>
      <family val="2"/>
    </font>
    <font>
      <b/>
      <sz val="20"/>
      <color theme="4"/>
      <name val="Arial"/>
      <family val="2"/>
    </font>
    <font>
      <b/>
      <sz val="12"/>
      <color theme="0"/>
      <name val="Arial"/>
      <family val="2"/>
    </font>
    <font>
      <b/>
      <sz val="12"/>
      <color theme="4"/>
      <name val="Arial"/>
      <family val="2"/>
    </font>
    <font>
      <sz val="11"/>
      <color theme="1"/>
      <name val="Arial"/>
      <family val="2"/>
    </font>
    <font>
      <u/>
      <sz val="9"/>
      <color theme="10"/>
      <name val="Arial"/>
      <family val="2"/>
    </font>
    <font>
      <b/>
      <sz val="12"/>
      <color theme="5"/>
      <name val="Arial"/>
      <family val="2"/>
    </font>
    <font>
      <b/>
      <sz val="14"/>
      <name val="Arial"/>
      <family val="2"/>
    </font>
    <font>
      <b/>
      <sz val="11"/>
      <color theme="5"/>
      <name val="Arial"/>
      <family val="2"/>
    </font>
    <font>
      <sz val="11"/>
      <color theme="1"/>
      <name val="Symbol"/>
      <family val="1"/>
      <charset val="2"/>
    </font>
    <font>
      <b/>
      <sz val="11"/>
      <color theme="4"/>
      <name val="Symbol"/>
      <family val="1"/>
      <charset val="2"/>
    </font>
    <font>
      <sz val="7"/>
      <color theme="4"/>
      <name val="Times New Roman"/>
      <family val="1"/>
    </font>
    <font>
      <b/>
      <sz val="7"/>
      <color theme="4"/>
      <name val="Times New Roman"/>
      <family val="1"/>
    </font>
    <font>
      <u/>
      <sz val="9"/>
      <color theme="4"/>
      <name val="Arial"/>
      <family val="2"/>
    </font>
    <font>
      <b/>
      <sz val="11"/>
      <color theme="7" tint="-0.499984740745262"/>
      <name val="Calibri"/>
      <family val="2"/>
      <scheme val="minor"/>
    </font>
    <font>
      <b/>
      <sz val="9"/>
      <color theme="5" tint="-0.499984740745262"/>
      <name val="Arial"/>
      <family val="2"/>
    </font>
    <font>
      <b/>
      <sz val="20"/>
      <color theme="5" tint="-0.499984740745262"/>
      <name val="Arial"/>
      <family val="2"/>
    </font>
    <font>
      <b/>
      <sz val="12"/>
      <color theme="5" tint="-0.499984740745262"/>
      <name val="Arial"/>
      <family val="2"/>
    </font>
    <font>
      <b/>
      <sz val="11"/>
      <color theme="5" tint="-0.499984740745262"/>
      <name val="Arial"/>
      <family val="2"/>
    </font>
    <font>
      <b/>
      <sz val="20"/>
      <color theme="0" tint="-0.499984740745262"/>
      <name val="Arial"/>
      <family val="2"/>
    </font>
    <font>
      <sz val="11"/>
      <color theme="0" tint="-0.499984740745262"/>
      <name val="Calibri"/>
      <family val="2"/>
      <scheme val="minor"/>
    </font>
    <font>
      <sz val="9"/>
      <color theme="0" tint="-0.499984740745262"/>
      <name val="Arial"/>
      <family val="2"/>
    </font>
  </fonts>
  <fills count="17">
    <fill>
      <patternFill patternType="none"/>
    </fill>
    <fill>
      <patternFill patternType="gray125"/>
    </fill>
    <fill>
      <patternFill patternType="solid">
        <fgColor rgb="FFB4C6E7"/>
        <bgColor indexed="64"/>
      </patternFill>
    </fill>
    <fill>
      <patternFill patternType="solid">
        <fgColor rgb="FF339966"/>
        <bgColor indexed="64"/>
      </patternFill>
    </fill>
    <fill>
      <patternFill patternType="solid">
        <fgColor rgb="FFFFCC00"/>
        <bgColor indexed="64"/>
      </patternFill>
    </fill>
    <fill>
      <patternFill patternType="solid">
        <fgColor rgb="FFFF000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rgb="FFF4B083"/>
        <bgColor indexed="64"/>
      </patternFill>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499984740745262"/>
        <bgColor indexed="64"/>
      </patternFill>
    </fill>
    <fill>
      <patternFill patternType="solid">
        <fgColor theme="5" tint="0.7999816888943144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ck">
        <color indexed="8"/>
      </top>
      <bottom/>
      <diagonal/>
    </border>
    <border>
      <left style="thin">
        <color theme="3"/>
      </left>
      <right style="thin">
        <color theme="3"/>
      </right>
      <top style="medium">
        <color indexed="8"/>
      </top>
      <bottom/>
      <diagonal/>
    </border>
    <border>
      <left style="medium">
        <color indexed="8"/>
      </left>
      <right/>
      <top style="medium">
        <color indexed="8"/>
      </top>
      <bottom/>
      <diagonal/>
    </border>
    <border>
      <left style="thin">
        <color theme="3"/>
      </left>
      <right style="thin">
        <color theme="3"/>
      </right>
      <top/>
      <bottom/>
      <diagonal/>
    </border>
    <border>
      <left style="thin">
        <color theme="3"/>
      </left>
      <right/>
      <top/>
      <bottom/>
      <diagonal/>
    </border>
    <border>
      <left style="medium">
        <color indexed="8"/>
      </left>
      <right/>
      <top/>
      <bottom/>
      <diagonal/>
    </border>
    <border>
      <left style="thin">
        <color theme="3"/>
      </left>
      <right/>
      <top style="medium">
        <color indexed="8"/>
      </top>
      <bottom/>
      <diagonal/>
    </border>
    <border>
      <left style="thin">
        <color theme="3"/>
      </left>
      <right style="thin">
        <color theme="3"/>
      </right>
      <top style="medium">
        <color indexed="8"/>
      </top>
      <bottom style="hair">
        <color rgb="FFC0C0C0"/>
      </bottom>
      <diagonal/>
    </border>
    <border>
      <left/>
      <right style="medium">
        <color indexed="8"/>
      </right>
      <top style="medium">
        <color indexed="8"/>
      </top>
      <bottom style="hair">
        <color rgb="FFC0C0C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3"/>
      </left>
      <right style="medium">
        <color indexed="8"/>
      </right>
      <top style="medium">
        <color indexed="8"/>
      </top>
      <bottom/>
      <diagonal/>
    </border>
    <border>
      <left style="medium">
        <color indexed="8"/>
      </left>
      <right/>
      <top style="thick">
        <color indexed="8"/>
      </top>
      <bottom/>
      <diagonal/>
    </border>
    <border>
      <left style="thin">
        <color theme="3"/>
      </left>
      <right style="thin">
        <color theme="3"/>
      </right>
      <top/>
      <bottom style="hair">
        <color rgb="FFC0C0C0"/>
      </bottom>
      <diagonal/>
    </border>
    <border>
      <left/>
      <right style="medium">
        <color indexed="8"/>
      </right>
      <top/>
      <bottom style="hair">
        <color rgb="FFC0C0C0"/>
      </bottom>
      <diagonal/>
    </border>
    <border>
      <left style="medium">
        <color indexed="64"/>
      </left>
      <right style="thin">
        <color theme="3"/>
      </right>
      <top style="medium">
        <color indexed="64"/>
      </top>
      <bottom style="medium">
        <color indexed="64"/>
      </bottom>
      <diagonal/>
    </border>
    <border>
      <left style="thin">
        <color theme="3"/>
      </left>
      <right style="thin">
        <color theme="3"/>
      </right>
      <top style="medium">
        <color indexed="64"/>
      </top>
      <bottom style="medium">
        <color indexed="64"/>
      </bottom>
      <diagonal/>
    </border>
    <border>
      <left style="thin">
        <color theme="3"/>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theme="3"/>
      </right>
      <top style="medium">
        <color indexed="8"/>
      </top>
      <bottom/>
      <diagonal/>
    </border>
  </borders>
  <cellStyleXfs count="3">
    <xf numFmtId="0" fontId="0" fillId="0" borderId="0"/>
    <xf numFmtId="0" fontId="4" fillId="0" borderId="0" applyNumberFormat="0" applyFill="0" applyBorder="0" applyAlignment="0" applyProtection="0"/>
    <xf numFmtId="0" fontId="18" fillId="0" borderId="0"/>
  </cellStyleXfs>
  <cellXfs count="216">
    <xf numFmtId="0" fontId="0" fillId="0" borderId="0" xfId="0"/>
    <xf numFmtId="0" fontId="0" fillId="0" borderId="0" xfId="0" applyAlignment="1">
      <alignment horizontal="left" vertical="center"/>
    </xf>
    <xf numFmtId="0" fontId="0" fillId="0" borderId="0" xfId="0" applyAlignment="1">
      <alignment horizontal="left"/>
    </xf>
    <xf numFmtId="0" fontId="6"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10" fillId="3" borderId="0" xfId="0" applyFont="1" applyFill="1" applyAlignment="1">
      <alignment horizontal="left" vertical="top" wrapText="1"/>
    </xf>
    <xf numFmtId="0" fontId="10" fillId="4" borderId="0" xfId="0" applyFont="1" applyFill="1" applyAlignment="1">
      <alignment horizontal="left" vertical="top" wrapText="1"/>
    </xf>
    <xf numFmtId="0" fontId="10" fillId="5" borderId="0" xfId="0" applyFont="1" applyFill="1" applyAlignment="1">
      <alignment horizontal="left" vertical="top" wrapText="1"/>
    </xf>
    <xf numFmtId="0" fontId="10" fillId="6" borderId="0" xfId="0" applyFont="1" applyFill="1" applyAlignment="1">
      <alignment horizontal="left" vertical="top" wrapText="1"/>
    </xf>
    <xf numFmtId="0" fontId="10" fillId="8" borderId="0" xfId="0" applyFont="1" applyFill="1" applyAlignment="1">
      <alignment horizontal="left" vertical="top" wrapText="1"/>
    </xf>
    <xf numFmtId="9" fontId="10" fillId="3" borderId="0" xfId="0" applyNumberFormat="1" applyFont="1" applyFill="1" applyAlignment="1">
      <alignment horizontal="left" vertical="top" wrapText="1"/>
    </xf>
    <xf numFmtId="0" fontId="13" fillId="3" borderId="0" xfId="0" applyFont="1" applyFill="1" applyAlignment="1">
      <alignment horizontal="left" vertical="top" wrapText="1"/>
    </xf>
    <xf numFmtId="0" fontId="13" fillId="4" borderId="0" xfId="0" applyFont="1" applyFill="1" applyAlignment="1">
      <alignment horizontal="left" vertical="top" wrapText="1"/>
    </xf>
    <xf numFmtId="0" fontId="13" fillId="5" borderId="0" xfId="0" applyFont="1" applyFill="1" applyAlignment="1">
      <alignment horizontal="left" vertical="top" wrapText="1"/>
    </xf>
    <xf numFmtId="0" fontId="13" fillId="6" borderId="0" xfId="0" applyFont="1" applyFill="1" applyAlignment="1">
      <alignment horizontal="left" vertical="top" wrapText="1"/>
    </xf>
    <xf numFmtId="0" fontId="0" fillId="0" borderId="0" xfId="0" applyAlignment="1">
      <alignment vertical="top"/>
    </xf>
    <xf numFmtId="0" fontId="8" fillId="0" borderId="2" xfId="0" applyFont="1" applyBorder="1" applyAlignment="1">
      <alignment horizontal="center" vertical="center" textRotation="90" wrapText="1"/>
    </xf>
    <xf numFmtId="0" fontId="9" fillId="0" borderId="2" xfId="0" applyFont="1" applyBorder="1" applyAlignment="1">
      <alignment vertical="center" wrapText="1"/>
    </xf>
    <xf numFmtId="0" fontId="7" fillId="7" borderId="2" xfId="0" applyFont="1" applyFill="1" applyBorder="1" applyAlignment="1">
      <alignment horizontal="center" vertical="center" textRotation="90"/>
    </xf>
    <xf numFmtId="0" fontId="10" fillId="7" borderId="2" xfId="0" applyFont="1" applyFill="1" applyBorder="1" applyAlignment="1">
      <alignment vertical="center" wrapText="1"/>
    </xf>
    <xf numFmtId="0" fontId="9" fillId="0" borderId="2" xfId="0" applyFont="1" applyBorder="1" applyAlignment="1">
      <alignment horizontal="left" vertical="center" wrapText="1"/>
    </xf>
    <xf numFmtId="0" fontId="11" fillId="0" borderId="2" xfId="0" applyFont="1" applyBorder="1" applyAlignment="1">
      <alignment horizontal="center" vertical="center" textRotation="90"/>
    </xf>
    <xf numFmtId="0" fontId="17" fillId="7" borderId="2" xfId="0" applyFont="1" applyFill="1" applyBorder="1" applyAlignment="1">
      <alignment horizontal="center" vertical="center" textRotation="90"/>
    </xf>
    <xf numFmtId="0" fontId="17" fillId="7" borderId="2" xfId="0" applyFont="1" applyFill="1" applyBorder="1" applyAlignment="1">
      <alignment horizontal="center" vertical="center" textRotation="90" wrapText="1"/>
    </xf>
    <xf numFmtId="0" fontId="11" fillId="0" borderId="2" xfId="0" applyFont="1" applyBorder="1" applyAlignment="1">
      <alignment horizontal="center" vertical="center" textRotation="90" wrapText="1"/>
    </xf>
    <xf numFmtId="0" fontId="8" fillId="0" borderId="2" xfId="0" applyFont="1" applyBorder="1" applyAlignment="1">
      <alignment horizontal="center" vertical="center" textRotation="90"/>
    </xf>
    <xf numFmtId="0" fontId="9" fillId="0" borderId="4" xfId="0" applyFont="1" applyBorder="1" applyAlignment="1">
      <alignment vertical="center" wrapText="1"/>
    </xf>
    <xf numFmtId="0" fontId="10" fillId="3" borderId="0" xfId="0" applyFont="1" applyFill="1" applyAlignment="1">
      <alignment vertical="center" wrapText="1"/>
    </xf>
    <xf numFmtId="0" fontId="10" fillId="4" borderId="0" xfId="0" applyFont="1" applyFill="1" applyAlignment="1">
      <alignment vertical="center" wrapText="1"/>
    </xf>
    <xf numFmtId="0" fontId="10" fillId="5" borderId="0" xfId="0" applyFont="1" applyFill="1" applyAlignment="1">
      <alignment vertical="center" wrapText="1"/>
    </xf>
    <xf numFmtId="0" fontId="10" fillId="6" borderId="0" xfId="0" applyFont="1" applyFill="1" applyAlignment="1">
      <alignment vertical="center" wrapText="1"/>
    </xf>
    <xf numFmtId="0" fontId="10" fillId="8" borderId="0" xfId="0" applyFont="1" applyFill="1" applyAlignment="1">
      <alignment vertical="center" wrapText="1"/>
    </xf>
    <xf numFmtId="0" fontId="13" fillId="3" borderId="0" xfId="0" applyFont="1" applyFill="1" applyAlignment="1">
      <alignment vertical="center" wrapText="1"/>
    </xf>
    <xf numFmtId="0" fontId="13" fillId="5" borderId="0" xfId="0" applyFont="1" applyFill="1" applyAlignment="1">
      <alignment vertical="center" wrapText="1"/>
    </xf>
    <xf numFmtId="0" fontId="13" fillId="6" borderId="0" xfId="0" applyFont="1" applyFill="1" applyAlignment="1">
      <alignment vertical="center" wrapText="1"/>
    </xf>
    <xf numFmtId="0" fontId="9" fillId="9" borderId="2" xfId="0" applyFont="1" applyFill="1" applyBorder="1" applyAlignment="1">
      <alignment vertical="center" wrapText="1"/>
    </xf>
    <xf numFmtId="0" fontId="5" fillId="9" borderId="2" xfId="0" applyFont="1" applyFill="1" applyBorder="1" applyAlignment="1">
      <alignment vertical="center" wrapText="1"/>
    </xf>
    <xf numFmtId="0" fontId="10" fillId="9" borderId="2" xfId="0" applyFont="1" applyFill="1" applyBorder="1" applyAlignment="1">
      <alignment vertical="center" wrapText="1"/>
    </xf>
    <xf numFmtId="0" fontId="18" fillId="0" borderId="0" xfId="2"/>
    <xf numFmtId="0" fontId="20" fillId="0" borderId="15" xfId="2" applyFont="1" applyBorder="1" applyAlignment="1">
      <alignment vertical="center" wrapText="1"/>
    </xf>
    <xf numFmtId="0" fontId="20" fillId="0" borderId="19" xfId="2" applyFont="1" applyBorder="1" applyAlignment="1">
      <alignment vertical="center" wrapText="1"/>
    </xf>
    <xf numFmtId="0" fontId="20" fillId="0" borderId="20" xfId="2" applyFont="1" applyBorder="1" applyAlignment="1">
      <alignment vertical="center" wrapText="1"/>
    </xf>
    <xf numFmtId="0" fontId="16" fillId="0" borderId="20" xfId="2" applyFont="1" applyBorder="1" applyAlignment="1">
      <alignment vertical="center" wrapText="1"/>
    </xf>
    <xf numFmtId="0" fontId="9" fillId="9" borderId="2"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xf>
    <xf numFmtId="0" fontId="25" fillId="10" borderId="2" xfId="0" applyFont="1" applyFill="1" applyBorder="1" applyAlignment="1">
      <alignment horizontal="center" vertical="center" wrapText="1"/>
    </xf>
    <xf numFmtId="0" fontId="32" fillId="0" borderId="0" xfId="0" applyFont="1"/>
    <xf numFmtId="0" fontId="32" fillId="0" borderId="0" xfId="0" applyFont="1" applyAlignment="1">
      <alignment horizontal="left" vertical="top" wrapText="1"/>
    </xf>
    <xf numFmtId="0" fontId="32" fillId="0" borderId="0" xfId="0" applyFont="1" applyAlignment="1">
      <alignment horizontal="left" vertical="center" wrapText="1"/>
    </xf>
    <xf numFmtId="0" fontId="32" fillId="0" borderId="0" xfId="0" applyFont="1" applyAlignment="1">
      <alignment horizontal="left" vertical="top"/>
    </xf>
    <xf numFmtId="46" fontId="32" fillId="0" borderId="0" xfId="0" applyNumberFormat="1" applyFont="1" applyAlignment="1">
      <alignment horizontal="left" vertical="top" wrapText="1"/>
    </xf>
    <xf numFmtId="0" fontId="32" fillId="0" borderId="0" xfId="0" applyFont="1" applyAlignment="1">
      <alignment vertical="center"/>
    </xf>
    <xf numFmtId="0" fontId="32" fillId="0" borderId="0" xfId="0" applyFont="1" applyAlignment="1">
      <alignment wrapText="1"/>
    </xf>
    <xf numFmtId="0" fontId="33" fillId="0" borderId="10" xfId="1" applyFont="1" applyBorder="1" applyAlignment="1">
      <alignment vertical="center" wrapText="1"/>
    </xf>
    <xf numFmtId="0" fontId="16" fillId="14" borderId="2" xfId="0" applyFont="1" applyFill="1" applyBorder="1" applyAlignment="1">
      <alignment horizontal="center" vertical="center"/>
    </xf>
    <xf numFmtId="0" fontId="16" fillId="14" borderId="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2" xfId="0" applyFont="1" applyFill="1" applyBorder="1" applyAlignment="1">
      <alignment horizontal="center" vertical="center"/>
    </xf>
    <xf numFmtId="0" fontId="33" fillId="0" borderId="2" xfId="1" applyFont="1" applyBorder="1" applyAlignment="1">
      <alignment vertical="center" wrapText="1"/>
    </xf>
    <xf numFmtId="0" fontId="7" fillId="7" borderId="2" xfId="0" applyFont="1" applyFill="1" applyBorder="1" applyAlignment="1">
      <alignment horizontal="center" vertical="center" textRotation="90" wrapText="1"/>
    </xf>
    <xf numFmtId="0" fontId="7" fillId="14" borderId="11" xfId="0" applyFont="1" applyFill="1" applyBorder="1" applyAlignment="1">
      <alignment horizontal="center" vertical="center"/>
    </xf>
    <xf numFmtId="0" fontId="7" fillId="14" borderId="11"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4" fillId="0" borderId="2" xfId="0" applyFont="1" applyBorder="1" applyAlignment="1">
      <alignment vertical="center" wrapText="1"/>
    </xf>
    <xf numFmtId="0" fontId="14" fillId="9" borderId="2" xfId="0" applyFont="1" applyFill="1" applyBorder="1" applyAlignment="1">
      <alignment vertical="center" wrapText="1"/>
    </xf>
    <xf numFmtId="0" fontId="9" fillId="9" borderId="4" xfId="0" applyFont="1" applyFill="1" applyBorder="1" applyAlignment="1">
      <alignment vertical="center" wrapText="1"/>
    </xf>
    <xf numFmtId="0" fontId="32" fillId="0" borderId="21" xfId="0" applyFont="1" applyBorder="1"/>
    <xf numFmtId="0" fontId="9" fillId="0" borderId="11" xfId="0" applyFont="1" applyBorder="1" applyAlignment="1">
      <alignment vertical="center" wrapText="1"/>
    </xf>
    <xf numFmtId="0" fontId="13" fillId="4" borderId="0" xfId="0" applyFont="1" applyFill="1" applyAlignment="1">
      <alignment vertical="center" wrapText="1"/>
    </xf>
    <xf numFmtId="0" fontId="9" fillId="6" borderId="22" xfId="0" applyFont="1" applyFill="1" applyBorder="1" applyAlignment="1">
      <alignment horizontal="center" vertical="center" wrapText="1"/>
    </xf>
    <xf numFmtId="0" fontId="9" fillId="6" borderId="22" xfId="0" applyFont="1" applyFill="1" applyBorder="1" applyAlignment="1">
      <alignment vertical="center" wrapText="1"/>
    </xf>
    <xf numFmtId="0" fontId="7" fillId="14" borderId="4" xfId="0" applyFont="1" applyFill="1" applyBorder="1" applyAlignment="1">
      <alignment horizontal="center" vertical="center" wrapText="1"/>
    </xf>
    <xf numFmtId="0" fontId="8" fillId="0" borderId="22" xfId="0" applyFont="1" applyBorder="1" applyAlignment="1">
      <alignment horizontal="center" vertical="center" textRotation="90" wrapText="1"/>
    </xf>
    <xf numFmtId="0" fontId="7" fillId="7" borderId="22" xfId="0" applyFont="1" applyFill="1" applyBorder="1" applyAlignment="1">
      <alignment horizontal="center" vertical="center" textRotation="90"/>
    </xf>
    <xf numFmtId="0" fontId="20" fillId="0" borderId="23" xfId="1" applyFont="1" applyBorder="1" applyAlignment="1">
      <alignment vertical="center" wrapText="1"/>
    </xf>
    <xf numFmtId="0" fontId="9" fillId="0" borderId="23" xfId="0" applyFont="1" applyBorder="1" applyAlignment="1">
      <alignment vertical="center" wrapText="1"/>
    </xf>
    <xf numFmtId="0" fontId="15" fillId="0" borderId="0" xfId="0" applyFont="1"/>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vertical="center" wrapText="1"/>
      <protection locked="0"/>
    </xf>
    <xf numFmtId="0" fontId="9" fillId="0" borderId="2" xfId="0" applyFont="1" applyBorder="1" applyAlignment="1" applyProtection="1">
      <alignment horizontal="left" vertical="top" wrapText="1"/>
      <protection locked="0"/>
    </xf>
    <xf numFmtId="0" fontId="10" fillId="7" borderId="2" xfId="0" applyFont="1" applyFill="1" applyBorder="1" applyAlignment="1" applyProtection="1">
      <alignment vertical="center" wrapText="1"/>
      <protection locked="0"/>
    </xf>
    <xf numFmtId="0" fontId="10" fillId="7" borderId="2"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top"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32" fillId="0" borderId="2" xfId="0" applyFont="1" applyBorder="1" applyAlignment="1" applyProtection="1">
      <alignment horizontal="left" vertical="top" wrapText="1"/>
      <protection locked="0"/>
    </xf>
    <xf numFmtId="0" fontId="9" fillId="0" borderId="4" xfId="0" applyFont="1" applyBorder="1" applyAlignment="1" applyProtection="1">
      <alignment vertical="center" wrapText="1"/>
      <protection locked="0"/>
    </xf>
    <xf numFmtId="0" fontId="9" fillId="0" borderId="4" xfId="0" applyFont="1" applyBorder="1" applyAlignment="1" applyProtection="1">
      <alignment horizontal="left" vertical="center" wrapText="1"/>
      <protection locked="0"/>
    </xf>
    <xf numFmtId="0" fontId="9" fillId="0" borderId="4" xfId="0" applyFont="1" applyBorder="1" applyAlignment="1" applyProtection="1">
      <alignment horizontal="left" vertical="top" wrapText="1"/>
      <protection locked="0"/>
    </xf>
    <xf numFmtId="0" fontId="9" fillId="7" borderId="2" xfId="0" applyFont="1" applyFill="1" applyBorder="1" applyAlignment="1" applyProtection="1">
      <alignment vertical="center" wrapText="1"/>
      <protection locked="0"/>
    </xf>
    <xf numFmtId="0" fontId="32" fillId="0" borderId="2" xfId="0" applyFont="1" applyBorder="1" applyAlignment="1" applyProtection="1">
      <alignment horizontal="center" vertical="center" wrapText="1"/>
      <protection locked="0"/>
    </xf>
    <xf numFmtId="0" fontId="32"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19" fillId="15" borderId="12" xfId="2" applyFont="1" applyFill="1" applyBorder="1" applyAlignment="1">
      <alignment horizontal="center" vertical="center" wrapText="1"/>
    </xf>
    <xf numFmtId="0" fontId="19" fillId="15" borderId="13" xfId="2" applyFont="1" applyFill="1" applyBorder="1" applyAlignment="1">
      <alignment horizontal="center" vertical="center" wrapText="1"/>
    </xf>
    <xf numFmtId="0" fontId="20" fillId="0" borderId="10" xfId="1" applyFont="1" applyBorder="1" applyAlignment="1">
      <alignment vertical="center" wrapText="1"/>
    </xf>
    <xf numFmtId="0" fontId="2" fillId="0" borderId="3" xfId="0" applyFont="1" applyBorder="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5" fillId="0" borderId="9" xfId="0" applyFont="1" applyBorder="1" applyAlignment="1">
      <alignment vertical="center"/>
    </xf>
    <xf numFmtId="0" fontId="5" fillId="0" borderId="0" xfId="0" applyFont="1" applyAlignment="1">
      <alignment vertical="center"/>
    </xf>
    <xf numFmtId="0" fontId="31" fillId="0" borderId="9" xfId="0" applyFont="1" applyBorder="1" applyAlignment="1">
      <alignment vertical="center"/>
    </xf>
    <xf numFmtId="0" fontId="31" fillId="0" borderId="0" xfId="0" applyFont="1" applyAlignment="1">
      <alignment vertical="center"/>
    </xf>
    <xf numFmtId="0" fontId="30" fillId="12" borderId="0" xfId="0" applyFont="1" applyFill="1" applyAlignment="1">
      <alignment vertical="center"/>
    </xf>
    <xf numFmtId="0" fontId="30" fillId="12" borderId="5" xfId="0" applyFont="1" applyFill="1" applyBorder="1" applyAlignment="1">
      <alignment vertical="center"/>
    </xf>
    <xf numFmtId="0" fontId="30" fillId="12" borderId="3" xfId="0" applyFont="1" applyFill="1" applyBorder="1" applyAlignment="1">
      <alignment vertical="center"/>
    </xf>
    <xf numFmtId="0" fontId="30" fillId="12" borderId="6" xfId="0" applyFont="1" applyFill="1" applyBorder="1" applyAlignment="1">
      <alignment vertical="center"/>
    </xf>
    <xf numFmtId="0" fontId="31" fillId="0" borderId="21" xfId="0" applyFont="1" applyBorder="1" applyAlignment="1">
      <alignment vertical="center"/>
    </xf>
    <xf numFmtId="0" fontId="32" fillId="0" borderId="3" xfId="0" applyFont="1" applyBorder="1"/>
    <xf numFmtId="0" fontId="30" fillId="12" borderId="7" xfId="0" applyFont="1" applyFill="1" applyBorder="1" applyAlignment="1">
      <alignment vertical="center"/>
    </xf>
    <xf numFmtId="0" fontId="30" fillId="12" borderId="1" xfId="0" applyFont="1" applyFill="1" applyBorder="1" applyAlignment="1">
      <alignment vertical="center"/>
    </xf>
    <xf numFmtId="0" fontId="30" fillId="12" borderId="8" xfId="0" applyFont="1" applyFill="1" applyBorder="1" applyAlignment="1">
      <alignment vertical="center"/>
    </xf>
    <xf numFmtId="0" fontId="30" fillId="12" borderId="22" xfId="0" applyFont="1" applyFill="1" applyBorder="1" applyAlignment="1">
      <alignment vertical="center"/>
    </xf>
    <xf numFmtId="0" fontId="30" fillId="12" borderId="21" xfId="0" applyFont="1" applyFill="1" applyBorder="1" applyAlignment="1">
      <alignment vertical="center"/>
    </xf>
    <xf numFmtId="0" fontId="30" fillId="12" borderId="23" xfId="0" applyFont="1" applyFill="1" applyBorder="1" applyAlignment="1">
      <alignment vertical="center"/>
    </xf>
    <xf numFmtId="0" fontId="5" fillId="0" borderId="3" xfId="0" applyFont="1" applyBorder="1" applyAlignment="1">
      <alignment vertical="center"/>
    </xf>
    <xf numFmtId="0" fontId="31" fillId="0" borderId="3" xfId="0" applyFont="1" applyBorder="1" applyAlignment="1">
      <alignment vertical="center"/>
    </xf>
    <xf numFmtId="0" fontId="31" fillId="0" borderId="24" xfId="0" applyFont="1" applyBorder="1" applyAlignment="1">
      <alignment vertical="center"/>
    </xf>
    <xf numFmtId="0" fontId="31" fillId="0" borderId="7" xfId="0" applyFont="1" applyBorder="1" applyAlignment="1">
      <alignment vertical="center"/>
    </xf>
    <xf numFmtId="0" fontId="31" fillId="0" borderId="1" xfId="0" applyFont="1" applyBorder="1" applyAlignment="1">
      <alignment vertical="center"/>
    </xf>
    <xf numFmtId="0" fontId="20" fillId="0" borderId="16" xfId="2" applyFont="1" applyBorder="1" applyAlignment="1">
      <alignment vertical="center" wrapText="1"/>
    </xf>
    <xf numFmtId="0" fontId="20" fillId="0" borderId="13" xfId="2" applyFont="1" applyBorder="1" applyAlignment="1">
      <alignment vertical="center" wrapText="1"/>
    </xf>
    <xf numFmtId="0" fontId="20" fillId="0" borderId="18" xfId="2" applyFont="1" applyBorder="1" applyAlignment="1">
      <alignment vertical="center" wrapText="1"/>
    </xf>
    <xf numFmtId="0" fontId="9" fillId="0" borderId="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30" fillId="15" borderId="22" xfId="0" applyFont="1" applyFill="1" applyBorder="1" applyAlignment="1">
      <alignment vertical="center"/>
    </xf>
    <xf numFmtId="0" fontId="30" fillId="15" borderId="21" xfId="0" applyFont="1" applyFill="1" applyBorder="1" applyAlignment="1">
      <alignment vertical="center"/>
    </xf>
    <xf numFmtId="0" fontId="30" fillId="15" borderId="23" xfId="0" applyFont="1" applyFill="1" applyBorder="1" applyAlignment="1">
      <alignment vertical="center"/>
    </xf>
    <xf numFmtId="0" fontId="32" fillId="0" borderId="0" xfId="0" applyFont="1" applyAlignment="1">
      <alignment vertical="center" wrapText="1"/>
    </xf>
    <xf numFmtId="0" fontId="47" fillId="0" borderId="0" xfId="0" applyFont="1" applyAlignment="1">
      <alignment vertical="center"/>
    </xf>
    <xf numFmtId="0" fontId="48" fillId="0" borderId="0" xfId="0" applyFont="1"/>
    <xf numFmtId="0" fontId="49" fillId="0" borderId="0" xfId="0" applyFont="1" applyAlignment="1">
      <alignment horizontal="left" vertical="top" wrapText="1"/>
    </xf>
    <xf numFmtId="0" fontId="43" fillId="16" borderId="14" xfId="2" applyFont="1" applyFill="1" applyBorder="1" applyAlignment="1">
      <alignment vertical="center" wrapText="1"/>
    </xf>
    <xf numFmtId="0" fontId="45" fillId="0" borderId="0" xfId="0" applyFont="1"/>
    <xf numFmtId="0" fontId="9" fillId="0" borderId="10"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34" fillId="0" borderId="0" xfId="0" applyFont="1"/>
    <xf numFmtId="0" fontId="10" fillId="7" borderId="4" xfId="0" applyFont="1" applyFill="1" applyBorder="1" applyAlignment="1" applyProtection="1">
      <alignment vertical="center" wrapText="1"/>
      <protection locked="0"/>
    </xf>
    <xf numFmtId="0" fontId="10" fillId="7" borderId="11" xfId="0" applyFont="1" applyFill="1" applyBorder="1" applyAlignment="1" applyProtection="1">
      <alignment vertical="center" wrapText="1"/>
      <protection locked="0"/>
    </xf>
    <xf numFmtId="0" fontId="46" fillId="0" borderId="0" xfId="0" applyFont="1" applyProtection="1">
      <protection locked="0"/>
    </xf>
    <xf numFmtId="0" fontId="36" fillId="0" borderId="0" xfId="0" applyFont="1" applyProtection="1">
      <protection locked="0"/>
    </xf>
    <xf numFmtId="0" fontId="31" fillId="0" borderId="22" xfId="0" applyFont="1" applyBorder="1" applyAlignment="1">
      <alignment vertical="center"/>
    </xf>
    <xf numFmtId="0" fontId="9" fillId="0" borderId="4"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31" fillId="7" borderId="8" xfId="0" applyFont="1" applyFill="1" applyBorder="1" applyAlignment="1">
      <alignment vertical="center"/>
    </xf>
    <xf numFmtId="0" fontId="31" fillId="7" borderId="11" xfId="0" applyFont="1" applyFill="1" applyBorder="1" applyAlignment="1">
      <alignment vertical="center"/>
    </xf>
    <xf numFmtId="0" fontId="31" fillId="7" borderId="7" xfId="0" applyFont="1" applyFill="1" applyBorder="1" applyAlignment="1">
      <alignment vertical="center"/>
    </xf>
    <xf numFmtId="0" fontId="20" fillId="0" borderId="25" xfId="2" applyFont="1" applyBorder="1" applyAlignment="1">
      <alignment vertical="center" wrapText="1"/>
    </xf>
    <xf numFmtId="0" fontId="45" fillId="0" borderId="21" xfId="0" applyFont="1" applyBorder="1" applyAlignment="1">
      <alignment horizontal="left"/>
    </xf>
    <xf numFmtId="0" fontId="19" fillId="15" borderId="26" xfId="2" applyFont="1" applyFill="1" applyBorder="1" applyAlignment="1">
      <alignment horizontal="center" vertical="center" wrapText="1"/>
    </xf>
    <xf numFmtId="0" fontId="43" fillId="16" borderId="17" xfId="2" applyFont="1" applyFill="1" applyBorder="1" applyAlignment="1">
      <alignment vertical="center" wrapText="1"/>
    </xf>
    <xf numFmtId="0" fontId="20" fillId="0" borderId="27" xfId="2" applyFont="1" applyBorder="1" applyAlignment="1">
      <alignment vertical="center" wrapText="1"/>
    </xf>
    <xf numFmtId="0" fontId="20" fillId="0" borderId="28" xfId="2" applyFont="1" applyBorder="1" applyAlignment="1">
      <alignment vertical="center" wrapText="1"/>
    </xf>
    <xf numFmtId="0" fontId="43" fillId="16" borderId="29" xfId="2" applyFont="1" applyFill="1" applyBorder="1" applyAlignment="1">
      <alignment vertical="center" wrapText="1"/>
    </xf>
    <xf numFmtId="0" fontId="20" fillId="0" borderId="30" xfId="2" applyFont="1" applyBorder="1" applyAlignment="1">
      <alignment vertical="center" wrapText="1"/>
    </xf>
    <xf numFmtId="0" fontId="20" fillId="0" borderId="31" xfId="2" applyFont="1" applyBorder="1" applyAlignment="1">
      <alignment vertical="center" wrapText="1"/>
    </xf>
    <xf numFmtId="0" fontId="20" fillId="0" borderId="32" xfId="2" applyFont="1" applyBorder="1" applyAlignment="1">
      <alignment vertical="center" wrapText="1"/>
    </xf>
    <xf numFmtId="0" fontId="43" fillId="16" borderId="33" xfId="2" applyFont="1" applyFill="1" applyBorder="1" applyAlignment="1">
      <alignment vertical="center" wrapText="1"/>
    </xf>
    <xf numFmtId="0" fontId="22" fillId="11" borderId="0" xfId="0" applyFont="1" applyFill="1" applyAlignment="1">
      <alignment horizontal="center" vertical="center"/>
    </xf>
    <xf numFmtId="0" fontId="0" fillId="0" borderId="0" xfId="0" applyAlignment="1">
      <alignment vertical="top" wrapText="1"/>
    </xf>
    <xf numFmtId="0" fontId="25" fillId="2" borderId="2" xfId="0" applyFont="1" applyFill="1" applyBorder="1" applyAlignment="1">
      <alignment horizontal="center" vertical="center" wrapText="1"/>
    </xf>
    <xf numFmtId="0" fontId="0" fillId="0" borderId="4" xfId="0" applyBorder="1" applyAlignment="1">
      <alignment horizontal="left" vertical="top" wrapText="1"/>
    </xf>
    <xf numFmtId="0" fontId="4" fillId="0" borderId="5" xfId="1"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1" fillId="0" borderId="1" xfId="0" applyFont="1" applyBorder="1" applyAlignment="1">
      <alignment horizontal="left" vertical="center"/>
    </xf>
    <xf numFmtId="0" fontId="2" fillId="0" borderId="2" xfId="0" applyFont="1" applyBorder="1" applyAlignment="1">
      <alignment horizontal="left" vertical="top" wrapText="1"/>
    </xf>
    <xf numFmtId="0" fontId="2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4" fillId="0" borderId="7" xfId="1" applyBorder="1" applyAlignment="1">
      <alignment horizontal="left" vertical="top" wrapText="1"/>
    </xf>
    <xf numFmtId="0" fontId="4" fillId="0" borderId="1" xfId="1" applyBorder="1" applyAlignment="1">
      <alignment horizontal="left" vertical="top" wrapText="1"/>
    </xf>
    <xf numFmtId="0" fontId="4" fillId="0" borderId="8" xfId="1" applyBorder="1" applyAlignment="1">
      <alignment horizontal="left" vertical="top" wrapText="1"/>
    </xf>
    <xf numFmtId="0" fontId="0" fillId="0" borderId="0" xfId="0" applyAlignment="1">
      <alignment horizontal="center" vertical="center"/>
    </xf>
    <xf numFmtId="0" fontId="0" fillId="0" borderId="2" xfId="0" applyBorder="1" applyAlignment="1">
      <alignment horizontal="center" vertical="center" wrapText="1"/>
    </xf>
    <xf numFmtId="0" fontId="23" fillId="0" borderId="1" xfId="0" applyFont="1" applyBorder="1" applyAlignment="1">
      <alignment horizontal="left" vertical="center"/>
    </xf>
    <xf numFmtId="0" fontId="37"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top" wrapText="1"/>
    </xf>
    <xf numFmtId="0" fontId="12" fillId="0" borderId="0" xfId="0" applyFont="1" applyAlignment="1">
      <alignment horizontal="center" vertical="center" wrapText="1"/>
    </xf>
    <xf numFmtId="0" fontId="29" fillId="0" borderId="0" xfId="0" applyFont="1" applyAlignment="1">
      <alignment horizontal="center" vertical="center"/>
    </xf>
    <xf numFmtId="0" fontId="0" fillId="0" borderId="0" xfId="0" applyAlignment="1">
      <alignment horizontal="left" vertical="center" wrapText="1"/>
    </xf>
    <xf numFmtId="0" fontId="24" fillId="15" borderId="0" xfId="0" applyFont="1" applyFill="1" applyAlignment="1">
      <alignment horizontal="center" vertical="top" wrapText="1"/>
    </xf>
    <xf numFmtId="0" fontId="0" fillId="0" borderId="0" xfId="0" applyAlignment="1">
      <alignment horizontal="left" wrapText="1"/>
    </xf>
    <xf numFmtId="0" fontId="1" fillId="0" borderId="0" xfId="0" applyFont="1" applyAlignment="1">
      <alignment horizontal="left" vertical="top" wrapText="1"/>
    </xf>
    <xf numFmtId="0" fontId="42" fillId="0" borderId="1" xfId="0" applyFont="1" applyBorder="1" applyAlignment="1">
      <alignment horizontal="left" vertical="top" wrapText="1"/>
    </xf>
    <xf numFmtId="0" fontId="0" fillId="0" borderId="2" xfId="0" applyBorder="1" applyAlignment="1">
      <alignment horizontal="justify" vertical="top" wrapText="1"/>
    </xf>
    <xf numFmtId="0" fontId="26" fillId="0" borderId="1" xfId="0" applyFont="1" applyBorder="1" applyAlignment="1">
      <alignment horizontal="left" vertical="top" wrapText="1"/>
    </xf>
    <xf numFmtId="0" fontId="42" fillId="0" borderId="1" xfId="0" applyFont="1" applyBorder="1" applyAlignment="1">
      <alignment horizontal="left" vertical="top"/>
    </xf>
    <xf numFmtId="0" fontId="26" fillId="0" borderId="1" xfId="0" applyFont="1" applyBorder="1" applyAlignment="1">
      <alignment horizontal="left" vertical="top"/>
    </xf>
    <xf numFmtId="0" fontId="25" fillId="10" borderId="2" xfId="0" applyFont="1" applyFill="1" applyBorder="1" applyAlignment="1">
      <alignment horizontal="center" vertical="center" wrapText="1"/>
    </xf>
    <xf numFmtId="0" fontId="0" fillId="0" borderId="2" xfId="0" applyBorder="1" applyAlignment="1">
      <alignment horizontal="center" vertical="top"/>
    </xf>
    <xf numFmtId="0" fontId="0" fillId="0" borderId="2" xfId="0" applyBorder="1" applyAlignment="1">
      <alignment horizontal="center" vertical="top" wrapText="1"/>
    </xf>
    <xf numFmtId="0" fontId="2" fillId="0" borderId="2" xfId="0" applyFont="1" applyBorder="1" applyAlignment="1">
      <alignment horizontal="left" vertical="center" wrapText="1"/>
    </xf>
    <xf numFmtId="0" fontId="35" fillId="13" borderId="0" xfId="0" applyFont="1" applyFill="1" applyAlignment="1">
      <alignment horizontal="center" vertical="center"/>
    </xf>
    <xf numFmtId="0" fontId="8" fillId="0" borderId="4" xfId="0" applyFont="1" applyBorder="1" applyAlignment="1">
      <alignment horizontal="center" vertical="center" textRotation="90"/>
    </xf>
    <xf numFmtId="0" fontId="8" fillId="0" borderId="10" xfId="0" applyFont="1" applyBorder="1" applyAlignment="1">
      <alignment horizontal="center" vertical="center" textRotation="90"/>
    </xf>
    <xf numFmtId="0" fontId="8" fillId="0" borderId="11" xfId="0" applyFont="1" applyBorder="1" applyAlignment="1">
      <alignment horizontal="center" vertical="center" textRotation="90"/>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9" borderId="4"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47" fillId="0" borderId="0" xfId="0" applyFont="1" applyAlignment="1">
      <alignment horizontal="center" vertical="center"/>
    </xf>
    <xf numFmtId="0" fontId="44" fillId="0" borderId="0" xfId="0" applyFont="1" applyAlignment="1" applyProtection="1">
      <alignment horizontal="center" vertical="center"/>
      <protection locked="0"/>
    </xf>
    <xf numFmtId="0" fontId="35" fillId="13" borderId="1" xfId="0" applyFont="1" applyFill="1" applyBorder="1" applyAlignment="1" applyProtection="1">
      <alignment horizontal="center" vertical="center"/>
      <protection locked="0"/>
    </xf>
  </cellXfs>
  <cellStyles count="3">
    <cellStyle name="Hyperlink" xfId="1" builtinId="8"/>
    <cellStyle name="Normal" xfId="0" builtinId="0"/>
    <cellStyle name="Normal 2" xfId="2" xr:uid="{31D4143A-C1E6-4BEB-943F-100E7B120ACD}"/>
  </cellStyles>
  <dxfs count="93">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s>
  <tableStyles count="0" defaultTableStyle="TableStyleMedium2" defaultPivotStyle="PivotStyleLight16"/>
  <colors>
    <mruColors>
      <color rgb="FFFFCC00"/>
      <color rgb="FF3399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Módulo 1 - Resultados globais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(Resumo!$A$6,Resumo!$A$10,Resumo!$A$14,Resumo!$A$19,Resumo!$A$26)</c:f>
              <c:strCache>
                <c:ptCount val="5"/>
                <c:pt idx="0">
                  <c:v>Tema 1: Estratégia nacional para as estatísticas</c:v>
                </c:pt>
                <c:pt idx="1">
                  <c:v>Tema 2: Organização do SNE</c:v>
                </c:pt>
                <c:pt idx="2">
                  <c:v>Tema 3: Adequação dos recursos</c:v>
                </c:pt>
                <c:pt idx="3">
                  <c:v>Tema 4: Determinantes da qualidade dos dados</c:v>
                </c:pt>
                <c:pt idx="4">
                  <c:v>Tema 5: Relação com os utilizadores</c:v>
                </c:pt>
              </c:strCache>
            </c:strRef>
          </c:cat>
          <c:val>
            <c:numRef>
              <c:f>(Resumo!$B$6,Resumo!$B$10,Resumo!$B$14,Resumo!$B$19,Resumo!$B$26)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F8F-49AA-958D-3B0EED74769C}"/>
            </c:ext>
          </c:extLst>
        </c:ser>
        <c:ser>
          <c:idx val="1"/>
          <c:order val="1"/>
          <c:spPr>
            <a:solidFill>
              <a:srgbClr val="FFC000"/>
            </a:solidFill>
            <a:ln>
              <a:noFill/>
            </a:ln>
            <a:effectLst/>
          </c:spPr>
          <c:invertIfNegative val="0"/>
          <c:cat>
            <c:strRef>
              <c:f>(Resumo!$A$6,Resumo!$A$10,Resumo!$A$14,Resumo!$A$19,Resumo!$A$26)</c:f>
              <c:strCache>
                <c:ptCount val="5"/>
                <c:pt idx="0">
                  <c:v>Tema 1: Estratégia nacional para as estatísticas</c:v>
                </c:pt>
                <c:pt idx="1">
                  <c:v>Tema 2: Organização do SNE</c:v>
                </c:pt>
                <c:pt idx="2">
                  <c:v>Tema 3: Adequação dos recursos</c:v>
                </c:pt>
                <c:pt idx="3">
                  <c:v>Tema 4: Determinantes da qualidade dos dados</c:v>
                </c:pt>
                <c:pt idx="4">
                  <c:v>Tema 5: Relação com os utilizadores</c:v>
                </c:pt>
              </c:strCache>
            </c:strRef>
          </c:cat>
          <c:val>
            <c:numRef>
              <c:f>(Resumo!$C$6,Resumo!$C$10,Resumo!$C$14,Resumo!$C$19,Resumo!$C$26)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F8F-49AA-958D-3B0EED74769C}"/>
            </c:ext>
          </c:extLst>
        </c:ser>
        <c:ser>
          <c:idx val="2"/>
          <c:order val="2"/>
          <c:spPr>
            <a:solidFill>
              <a:srgbClr val="FF0000"/>
            </a:solidFill>
            <a:ln>
              <a:noFill/>
            </a:ln>
            <a:effectLst/>
          </c:spPr>
          <c:invertIfNegative val="0"/>
          <c:cat>
            <c:strRef>
              <c:f>(Resumo!$A$6,Resumo!$A$10,Resumo!$A$14,Resumo!$A$19,Resumo!$A$26)</c:f>
              <c:strCache>
                <c:ptCount val="5"/>
                <c:pt idx="0">
                  <c:v>Tema 1: Estratégia nacional para as estatísticas</c:v>
                </c:pt>
                <c:pt idx="1">
                  <c:v>Tema 2: Organização do SNE</c:v>
                </c:pt>
                <c:pt idx="2">
                  <c:v>Tema 3: Adequação dos recursos</c:v>
                </c:pt>
                <c:pt idx="3">
                  <c:v>Tema 4: Determinantes da qualidade dos dados</c:v>
                </c:pt>
                <c:pt idx="4">
                  <c:v>Tema 5: Relação com os utilizadores</c:v>
                </c:pt>
              </c:strCache>
            </c:strRef>
          </c:cat>
          <c:val>
            <c:numRef>
              <c:f>(Resumo!$D$6,Resumo!$D$10,Resumo!$D$14,Resumo!$D$19,Resumo!$D$26)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F8F-49AA-958D-3B0EED74769C}"/>
            </c:ext>
          </c:extLst>
        </c:ser>
        <c:ser>
          <c:idx val="3"/>
          <c:order val="3"/>
          <c:spPr>
            <a:solidFill>
              <a:srgbClr val="C0C0C0"/>
            </a:solidFill>
            <a:ln>
              <a:noFill/>
            </a:ln>
            <a:effectLst/>
          </c:spPr>
          <c:invertIfNegative val="0"/>
          <c:cat>
            <c:strRef>
              <c:f>(Resumo!$A$6,Resumo!$A$10,Resumo!$A$14,Resumo!$A$19,Resumo!$A$26)</c:f>
              <c:strCache>
                <c:ptCount val="5"/>
                <c:pt idx="0">
                  <c:v>Tema 1: Estratégia nacional para as estatísticas</c:v>
                </c:pt>
                <c:pt idx="1">
                  <c:v>Tema 2: Organização do SNE</c:v>
                </c:pt>
                <c:pt idx="2">
                  <c:v>Tema 3: Adequação dos recursos</c:v>
                </c:pt>
                <c:pt idx="3">
                  <c:v>Tema 4: Determinantes da qualidade dos dados</c:v>
                </c:pt>
                <c:pt idx="4">
                  <c:v>Tema 5: Relação com os utilizadores</c:v>
                </c:pt>
              </c:strCache>
            </c:strRef>
          </c:cat>
          <c:val>
            <c:numRef>
              <c:f>(Resumo!$E$6,Resumo!$E$10,Resumo!$E$14,Resumo!$E$19,Resumo!$E$26)</c:f>
              <c:numCache>
                <c:formatCode>General</c:formatCode>
                <c:ptCount val="5"/>
                <c:pt idx="0">
                  <c:v>9</c:v>
                </c:pt>
                <c:pt idx="1">
                  <c:v>14</c:v>
                </c:pt>
                <c:pt idx="2">
                  <c:v>11</c:v>
                </c:pt>
                <c:pt idx="3">
                  <c:v>19</c:v>
                </c:pt>
                <c:pt idx="4">
                  <c:v>7</c:v>
                </c:pt>
              </c:numCache>
            </c:numRef>
          </c:val>
          <c:extLst>
            <c:ext xmlns:c16="http://schemas.microsoft.com/office/drawing/2014/chart" uri="{C3380CC4-5D6E-409C-BE32-E72D297353CC}">
              <c16:uniqueId val="{00000003-AF8F-49AA-958D-3B0EED74769C}"/>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Resumo!$B$262</c:f>
          <c:strCache>
            <c:ptCount val="1"/>
            <c:pt idx="0">
              <c:v>Módulo 2 — Setor 9 -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(Resumo!$A$265,Resumo!$A$269,Resumo!$A$274,Resumo!$A$280,Resumo!$A$285)</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(Resumo!$B$265,Resumo!$B$269,Resumo!$B$274,Resumo!$B$280,Resumo!$B$285)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1FD2-4F62-A2DD-197F736F3730}"/>
            </c:ext>
          </c:extLst>
        </c:ser>
        <c:ser>
          <c:idx val="1"/>
          <c:order val="1"/>
          <c:spPr>
            <a:solidFill>
              <a:srgbClr val="FFCC00"/>
            </a:solidFill>
            <a:ln>
              <a:noFill/>
            </a:ln>
            <a:effectLst/>
          </c:spPr>
          <c:invertIfNegative val="0"/>
          <c:cat>
            <c:strRef>
              <c:f>(Resumo!$A$265,Resumo!$A$269,Resumo!$A$274,Resumo!$A$280,Resumo!$A$285)</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(Resumo!$C$265,Resumo!$C$269,Resumo!$C$274,Resumo!$C$280,Resumo!$C$285)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1FD2-4F62-A2DD-197F736F3730}"/>
            </c:ext>
          </c:extLst>
        </c:ser>
        <c:ser>
          <c:idx val="2"/>
          <c:order val="2"/>
          <c:spPr>
            <a:solidFill>
              <a:srgbClr val="FF0000"/>
            </a:solidFill>
            <a:ln>
              <a:noFill/>
            </a:ln>
            <a:effectLst/>
          </c:spPr>
          <c:invertIfNegative val="0"/>
          <c:cat>
            <c:strRef>
              <c:f>(Resumo!$A$265,Resumo!$A$269,Resumo!$A$274,Resumo!$A$280,Resumo!$A$285)</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(Resumo!$D$265,Resumo!$D$269,Resumo!$D$274,Resumo!$D$280,Resumo!$D$285)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1FD2-4F62-A2DD-197F736F3730}"/>
            </c:ext>
          </c:extLst>
        </c:ser>
        <c:ser>
          <c:idx val="3"/>
          <c:order val="3"/>
          <c:spPr>
            <a:solidFill>
              <a:srgbClr val="C0C0C0"/>
            </a:solidFill>
            <a:ln>
              <a:noFill/>
            </a:ln>
            <a:effectLst/>
          </c:spPr>
          <c:invertIfNegative val="0"/>
          <c:cat>
            <c:strRef>
              <c:f>(Resumo!$A$265,Resumo!$A$269,Resumo!$A$274,Resumo!$A$280,Resumo!$A$285)</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(Resumo!$E$265,Resumo!$E$269,Resumo!$E$274,Resumo!$E$280,Resumo!$E$285)</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1FD2-4F62-A2DD-197F736F3730}"/>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Resumo!$B$291</c:f>
          <c:strCache>
            <c:ptCount val="1"/>
            <c:pt idx="0">
              <c:v>Módulo 2 — Setor 10 -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4397-4AAF-9BAE-EF2DD062313E}"/>
              </c:ext>
            </c:extLst>
          </c:dPt>
          <c:dPt>
            <c:idx val="2"/>
            <c:invertIfNegative val="0"/>
            <c:bubble3D val="0"/>
            <c:spPr>
              <a:solidFill>
                <a:srgbClr val="339966"/>
              </a:solidFill>
              <a:ln>
                <a:noFill/>
              </a:ln>
              <a:effectLst/>
            </c:spPr>
            <c:extLst>
              <c:ext xmlns:c16="http://schemas.microsoft.com/office/drawing/2014/chart" uri="{C3380CC4-5D6E-409C-BE32-E72D297353CC}">
                <c16:uniqueId val="{00000003-8ACA-40C2-B00B-56144D9737CD}"/>
              </c:ext>
            </c:extLst>
          </c:dPt>
          <c:cat>
            <c:strRef>
              <c:f>(Resumo!$A$294,Resumo!$A$298,Resumo!$A$303,Resumo!$A$309,Resumo!$A$314)</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(Resumo!$B$294,Resumo!$B$298,Resumo!$B$303,Resumo!$B$309,Resumo!$B$314)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397-4AAF-9BAE-EF2DD062313E}"/>
            </c:ext>
          </c:extLst>
        </c:ser>
        <c:ser>
          <c:idx val="1"/>
          <c:order val="1"/>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4-4397-4AAF-9BAE-EF2DD062313E}"/>
              </c:ext>
            </c:extLst>
          </c:dPt>
          <c:dPt>
            <c:idx val="2"/>
            <c:invertIfNegative val="0"/>
            <c:bubble3D val="0"/>
            <c:spPr>
              <a:solidFill>
                <a:srgbClr val="FFC000"/>
              </a:solidFill>
              <a:ln>
                <a:noFill/>
              </a:ln>
              <a:effectLst/>
            </c:spPr>
            <c:extLst>
              <c:ext xmlns:c16="http://schemas.microsoft.com/office/drawing/2014/chart" uri="{C3380CC4-5D6E-409C-BE32-E72D297353CC}">
                <c16:uniqueId val="{00000007-8ACA-40C2-B00B-56144D9737CD}"/>
              </c:ext>
            </c:extLst>
          </c:dPt>
          <c:cat>
            <c:strRef>
              <c:f>(Resumo!$A$294,Resumo!$A$298,Resumo!$A$303,Resumo!$A$309,Resumo!$A$314)</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(Resumo!$C$294,Resumo!$C$298,Resumo!$C$303,Resumo!$C$309,Resumo!$C$314)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4397-4AAF-9BAE-EF2DD062313E}"/>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7-4397-4AAF-9BAE-EF2DD062313E}"/>
              </c:ext>
            </c:extLst>
          </c:dPt>
          <c:dPt>
            <c:idx val="2"/>
            <c:invertIfNegative val="0"/>
            <c:bubble3D val="0"/>
            <c:spPr>
              <a:solidFill>
                <a:srgbClr val="FF0000"/>
              </a:solidFill>
              <a:ln>
                <a:noFill/>
              </a:ln>
              <a:effectLst/>
            </c:spPr>
            <c:extLst>
              <c:ext xmlns:c16="http://schemas.microsoft.com/office/drawing/2014/chart" uri="{C3380CC4-5D6E-409C-BE32-E72D297353CC}">
                <c16:uniqueId val="{0000000B-8ACA-40C2-B00B-56144D9737CD}"/>
              </c:ext>
            </c:extLst>
          </c:dPt>
          <c:cat>
            <c:strRef>
              <c:f>(Resumo!$A$294,Resumo!$A$298,Resumo!$A$303,Resumo!$A$309,Resumo!$A$314)</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(Resumo!$D$294,Resumo!$D$298,Resumo!$D$303,Resumo!$D$309,Resumo!$D$314)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4397-4AAF-9BAE-EF2DD062313E}"/>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A-4397-4AAF-9BAE-EF2DD062313E}"/>
              </c:ext>
            </c:extLst>
          </c:dPt>
          <c:dPt>
            <c:idx val="2"/>
            <c:invertIfNegative val="0"/>
            <c:bubble3D val="0"/>
            <c:spPr>
              <a:solidFill>
                <a:srgbClr val="C0C0C0"/>
              </a:solidFill>
              <a:ln>
                <a:noFill/>
              </a:ln>
              <a:effectLst/>
            </c:spPr>
            <c:extLst>
              <c:ext xmlns:c16="http://schemas.microsoft.com/office/drawing/2014/chart" uri="{C3380CC4-5D6E-409C-BE32-E72D297353CC}">
                <c16:uniqueId val="{0000000F-8ACA-40C2-B00B-56144D9737CD}"/>
              </c:ext>
            </c:extLst>
          </c:dPt>
          <c:cat>
            <c:strRef>
              <c:f>(Resumo!$A$294,Resumo!$A$298,Resumo!$A$303,Resumo!$A$309,Resumo!$A$314)</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(Resumo!$E$294,Resumo!$E$298,Resumo!$E$303,Resumo!$E$309,Resumo!$E$314)</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4397-4AAF-9BAE-EF2DD062313E}"/>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Resumo!$C$59</c:f>
          <c:strCache>
            <c:ptCount val="1"/>
            <c:pt idx="0">
              <c:v>Módulo 2 — Setor 2 - Resultados detalhados</c:v>
            </c:pt>
          </c:strCache>
        </c:strRef>
      </c:tx>
      <c:layout>
        <c:manualLayout>
          <c:xMode val="edge"/>
          <c:yMode val="edge"/>
          <c:x val="0.23339775517584879"/>
          <c:y val="1.6666666666666666E-2"/>
        </c:manualLayout>
      </c:layout>
      <c:overlay val="0"/>
      <c:spPr>
        <a:noFill/>
        <a:ln>
          <a:noFill/>
        </a:ln>
        <a:effectLst/>
      </c:spPr>
      <c:txPr>
        <a:bodyPr rot="0" spcFirstLastPara="1" vertOverflow="ellipsis" vert="horz" wrap="square" anchor="ctr" anchorCtr="1"/>
        <a:lstStyle/>
        <a:p>
          <a:pPr algn="l">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026692976834798"/>
          <c:y val="0.13691185476815398"/>
          <c:w val="0.12867211904716583"/>
          <c:h val="0.83253258967629051"/>
        </c:manualLayout>
      </c:layout>
      <c:barChart>
        <c:barDir val="bar"/>
        <c:grouping val="percentStacked"/>
        <c:varyColors val="0"/>
        <c:ser>
          <c:idx val="0"/>
          <c:order val="0"/>
          <c:spPr>
            <a:solidFill>
              <a:srgbClr val="339966"/>
            </a:solidFill>
            <a:ln>
              <a:noFill/>
            </a:ln>
            <a:effectLst/>
          </c:spPr>
          <c:invertIfNegative val="0"/>
          <c:cat>
            <c:strRef>
              <c:f>(Resumo!$A$61,Resumo!$A$63:$A$65,Resumo!$A$67:$A$70,Resumo!$A$72:$A$76,Resumo!$A$78:$A$81,Resumo!$A$83:$A$85)</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(Resumo!$B$61,Resumo!$B$63:$B$65,Resumo!$B$67:$B$70,Resumo!$B$72:$B$76,Resumo!$B$78:$B$81,Resumo!$B$83:$B$85)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ACD-4CF4-8B0B-63D0C7CCA9C5}"/>
            </c:ext>
          </c:extLst>
        </c:ser>
        <c:ser>
          <c:idx val="1"/>
          <c:order val="1"/>
          <c:spPr>
            <a:solidFill>
              <a:srgbClr val="FFC000"/>
            </a:solidFill>
            <a:ln>
              <a:noFill/>
            </a:ln>
            <a:effectLst/>
          </c:spPr>
          <c:invertIfNegative val="0"/>
          <c:dPt>
            <c:idx val="17"/>
            <c:invertIfNegative val="0"/>
            <c:bubble3D val="0"/>
            <c:spPr>
              <a:solidFill>
                <a:srgbClr val="FFC000"/>
              </a:solidFill>
              <a:ln>
                <a:noFill/>
              </a:ln>
              <a:effectLst/>
            </c:spPr>
            <c:extLst>
              <c:ext xmlns:c16="http://schemas.microsoft.com/office/drawing/2014/chart" uri="{C3380CC4-5D6E-409C-BE32-E72D297353CC}">
                <c16:uniqueId val="{00000005-0ACD-4CF4-8B0B-63D0C7CCA9C5}"/>
              </c:ext>
            </c:extLst>
          </c:dPt>
          <c:cat>
            <c:strRef>
              <c:f>(Resumo!$A$61,Resumo!$A$63:$A$65,Resumo!$A$67:$A$70,Resumo!$A$72:$A$76,Resumo!$A$78:$A$81,Resumo!$A$83:$A$85)</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(Resumo!$C$61,Resumo!$C$63:$C$65,Resumo!$C$67:$C$70,Resumo!$C$72:$C$76,Resumo!$C$78:$C$81,Resumo!$C$83:$C$85)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ACD-4CF4-8B0B-63D0C7CCA9C5}"/>
            </c:ext>
          </c:extLst>
        </c:ser>
        <c:ser>
          <c:idx val="2"/>
          <c:order val="2"/>
          <c:spPr>
            <a:solidFill>
              <a:srgbClr val="FF0000"/>
            </a:solidFill>
            <a:ln>
              <a:noFill/>
            </a:ln>
            <a:effectLst/>
          </c:spPr>
          <c:invertIfNegative val="0"/>
          <c:cat>
            <c:strRef>
              <c:f>(Resumo!$A$61,Resumo!$A$63:$A$65,Resumo!$A$67:$A$70,Resumo!$A$72:$A$76,Resumo!$A$78:$A$81,Resumo!$A$83:$A$85)</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(Resumo!$D$61,Resumo!$D$63:$D$65,Resumo!$D$67:$D$70,Resumo!$D$72:$D$76,Resumo!$D$78:$D$81,Resumo!$D$83:$D$85)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ACD-4CF4-8B0B-63D0C7CCA9C5}"/>
            </c:ext>
          </c:extLst>
        </c:ser>
        <c:ser>
          <c:idx val="3"/>
          <c:order val="3"/>
          <c:spPr>
            <a:solidFill>
              <a:srgbClr val="C0C0C0"/>
            </a:solidFill>
            <a:ln>
              <a:noFill/>
            </a:ln>
            <a:effectLst/>
          </c:spPr>
          <c:invertIfNegative val="0"/>
          <c:cat>
            <c:strRef>
              <c:f>(Resumo!$A$61,Resumo!$A$63:$A$65,Resumo!$A$67:$A$70,Resumo!$A$72:$A$76,Resumo!$A$78:$A$81,Resumo!$A$83:$A$85)</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(Resumo!$E$61,Resumo!$E$63:$E$65,Resumo!$E$67:$E$70,Resumo!$E$72:$E$76,Resumo!$E$78:$E$81,Resumo!$E$83:$E$85)</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0ACD-4CF4-8B0B-63D0C7CCA9C5}"/>
            </c:ext>
          </c:extLst>
        </c:ser>
        <c:ser>
          <c:idx val="4"/>
          <c:order val="4"/>
          <c:spPr>
            <a:solidFill>
              <a:schemeClr val="accent5"/>
            </a:solidFill>
            <a:ln>
              <a:noFill/>
            </a:ln>
            <a:effectLst/>
          </c:spPr>
          <c:invertIfNegative val="0"/>
          <c:cat>
            <c:strRef>
              <c:f>(Resumo!$A$61,Resumo!$A$63:$A$65,Resumo!$A$67:$A$70,Resumo!$A$72:$A$76,Resumo!$A$78:$A$81,Resumo!$A$83:$A$85)</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(Resumo!$F$61,Resumo!$F$63:$F$65,Resumo!$F$67:$F$70,Resumo!$F$72:$F$76,Resumo!$F$78:$F$81,Resumo!$F$83:$F$85)</c:f>
              <c:numCache>
                <c:formatCode>General</c:formatCode>
                <c:ptCount val="20"/>
              </c:numCache>
            </c:numRef>
          </c:val>
          <c:extLst>
            <c:ext xmlns:c16="http://schemas.microsoft.com/office/drawing/2014/chart" uri="{C3380CC4-5D6E-409C-BE32-E72D297353CC}">
              <c16:uniqueId val="{00000004-0ACD-4CF4-8B0B-63D0C7CCA9C5}"/>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Resumo!$C$88</c:f>
          <c:strCache>
            <c:ptCount val="1"/>
            <c:pt idx="0">
              <c:v>Módulo 2 — Setor 3 - Resultados detalhados</c:v>
            </c:pt>
          </c:strCache>
        </c:strRef>
      </c:tx>
      <c:layout>
        <c:manualLayout>
          <c:xMode val="edge"/>
          <c:yMode val="edge"/>
          <c:x val="0.2323233528121636"/>
          <c:y val="1.944444444444444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811812504097742"/>
          <c:y val="0.13691185476815398"/>
          <c:w val="0.13189532613822144"/>
          <c:h val="0.83253258967629051"/>
        </c:manualLayout>
      </c:layout>
      <c:barChart>
        <c:barDir val="bar"/>
        <c:grouping val="percentStacked"/>
        <c:varyColors val="0"/>
        <c:ser>
          <c:idx val="0"/>
          <c:order val="0"/>
          <c:spPr>
            <a:solidFill>
              <a:srgbClr val="339966"/>
            </a:solidFill>
            <a:ln>
              <a:noFill/>
            </a:ln>
            <a:effectLst/>
          </c:spPr>
          <c:invertIfNegative val="0"/>
          <c:cat>
            <c:strRef>
              <c:f>(Resumo!$A$90,Resumo!$A$92:$A$94,Resumo!$A$96:$A$99,Resumo!$A$101:$A$105,Resumo!$A$107:$A$110,Resumo!$A$112:$A$114)</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(Resumo!$B$90,Resumo!$B$92:$B$94,Resumo!$B$96:$B$99,Resumo!$B$101:$B$105,Resumo!$B$107:$B$110,Resumo!$B$112:$B$114)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1D7C-46D0-9CC9-3815CB02816D}"/>
            </c:ext>
          </c:extLst>
        </c:ser>
        <c:ser>
          <c:idx val="1"/>
          <c:order val="1"/>
          <c:spPr>
            <a:solidFill>
              <a:srgbClr val="FFCC00"/>
            </a:solidFill>
            <a:ln>
              <a:noFill/>
            </a:ln>
            <a:effectLst/>
          </c:spPr>
          <c:invertIfNegative val="0"/>
          <c:cat>
            <c:strRef>
              <c:f>(Resumo!$A$90,Resumo!$A$92:$A$94,Resumo!$A$96:$A$99,Resumo!$A$101:$A$105,Resumo!$A$107:$A$110,Resumo!$A$112:$A$114)</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(Resumo!$C$90,Resumo!$C$92:$C$94,Resumo!$C$96:$C$99,Resumo!$C$101:$C$105,Resumo!$C$107:$C$110,Resumo!$C$112:$C$114)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1D7C-46D0-9CC9-3815CB02816D}"/>
            </c:ext>
          </c:extLst>
        </c:ser>
        <c:ser>
          <c:idx val="2"/>
          <c:order val="2"/>
          <c:spPr>
            <a:solidFill>
              <a:srgbClr val="FF0000"/>
            </a:solidFill>
            <a:ln>
              <a:noFill/>
            </a:ln>
            <a:effectLst/>
          </c:spPr>
          <c:invertIfNegative val="0"/>
          <c:cat>
            <c:strRef>
              <c:f>(Resumo!$A$90,Resumo!$A$92:$A$94,Resumo!$A$96:$A$99,Resumo!$A$101:$A$105,Resumo!$A$107:$A$110,Resumo!$A$112:$A$114)</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(Resumo!$D$90,Resumo!$D$92:$D$94,Resumo!$D$96:$D$99,Resumo!$D$101:$D$105,Resumo!$D$107:$D$110,Resumo!$D$112:$D$114)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1D7C-46D0-9CC9-3815CB02816D}"/>
            </c:ext>
          </c:extLst>
        </c:ser>
        <c:ser>
          <c:idx val="3"/>
          <c:order val="3"/>
          <c:spPr>
            <a:solidFill>
              <a:srgbClr val="C0C0C0"/>
            </a:solidFill>
            <a:ln>
              <a:noFill/>
            </a:ln>
            <a:effectLst/>
          </c:spPr>
          <c:invertIfNegative val="0"/>
          <c:cat>
            <c:strRef>
              <c:f>(Resumo!$A$90,Resumo!$A$92:$A$94,Resumo!$A$96:$A$99,Resumo!$A$101:$A$105,Resumo!$A$107:$A$110,Resumo!$A$112:$A$114)</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(Resumo!$E$90,Resumo!$E$92:$E$94,Resumo!$E$96:$E$99,Resumo!$E$101:$E$105,Resumo!$E$107:$E$110,Resumo!$E$112:$E$114)</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1D7C-46D0-9CC9-3815CB02816D}"/>
            </c:ext>
          </c:extLst>
        </c:ser>
        <c:ser>
          <c:idx val="4"/>
          <c:order val="4"/>
          <c:spPr>
            <a:solidFill>
              <a:schemeClr val="accent5"/>
            </a:solidFill>
            <a:ln>
              <a:noFill/>
            </a:ln>
            <a:effectLst/>
          </c:spPr>
          <c:invertIfNegative val="0"/>
          <c:cat>
            <c:strRef>
              <c:f>(Resumo!$A$90,Resumo!$A$92:$A$94,Resumo!$A$96:$A$99,Resumo!$A$101:$A$105,Resumo!$A$107:$A$110,Resumo!$A$112:$A$114)</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(Resumo!$F$90,Resumo!$F$92:$F$94,Resumo!$F$96:$F$99,Resumo!$F$101:$F$105,Resumo!$F$107:$F$110,Resumo!$F$112:$F$114)</c:f>
              <c:numCache>
                <c:formatCode>General</c:formatCode>
                <c:ptCount val="20"/>
              </c:numCache>
            </c:numRef>
          </c:val>
          <c:extLst>
            <c:ext xmlns:c16="http://schemas.microsoft.com/office/drawing/2014/chart" uri="{C3380CC4-5D6E-409C-BE32-E72D297353CC}">
              <c16:uniqueId val="{00000004-1D7C-46D0-9CC9-3815CB02816D}"/>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Resumo!$C$117</c:f>
          <c:strCache>
            <c:ptCount val="1"/>
            <c:pt idx="0">
              <c:v>Módulo 2 — Setor 4 - Resultados detalhados</c:v>
            </c:pt>
          </c:strCache>
        </c:strRef>
      </c:tx>
      <c:layout>
        <c:manualLayout>
          <c:xMode val="edge"/>
          <c:yMode val="edge"/>
          <c:x val="0.2376953646305896"/>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34133213203303"/>
          <c:y val="0.13691185476815398"/>
          <c:w val="0.12652331431979544"/>
          <c:h val="0.83253258967629051"/>
        </c:manualLayout>
      </c:layout>
      <c:barChart>
        <c:barDir val="bar"/>
        <c:grouping val="percentStacked"/>
        <c:varyColors val="0"/>
        <c:ser>
          <c:idx val="0"/>
          <c:order val="0"/>
          <c:spPr>
            <a:solidFill>
              <a:srgbClr val="339966"/>
            </a:solidFill>
            <a:ln>
              <a:noFill/>
            </a:ln>
            <a:effectLst/>
          </c:spPr>
          <c:invertIfNegative val="0"/>
          <c:cat>
            <c:strRef>
              <c:f>(Resumo!$A$119,Resumo!$A$121:$A$123,Resumo!$A$125:$A$128,Resumo!$A$130:$A$134,Resumo!$A$136:$A$139,Resumo!$A$141:$A$143)</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(Resumo!$B$119,Resumo!$B$121:$B$123,Resumo!$B$125:$B$128,Resumo!$B$130:$B$134,Resumo!$B$136:$B$139,Resumo!$B$141:$B$143)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2C6-4058-9465-50177F9AF2F6}"/>
            </c:ext>
          </c:extLst>
        </c:ser>
        <c:ser>
          <c:idx val="1"/>
          <c:order val="1"/>
          <c:spPr>
            <a:solidFill>
              <a:srgbClr val="FFC000"/>
            </a:solidFill>
            <a:ln>
              <a:noFill/>
            </a:ln>
            <a:effectLst/>
          </c:spPr>
          <c:invertIfNegative val="0"/>
          <c:cat>
            <c:strRef>
              <c:f>(Resumo!$A$119,Resumo!$A$121:$A$123,Resumo!$A$125:$A$128,Resumo!$A$130:$A$134,Resumo!$A$136:$A$139,Resumo!$A$141:$A$143)</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(Resumo!$C$119,Resumo!$C$121:$C$123,Resumo!$C$125:$C$128,Resumo!$C$130:$C$134,Resumo!$C$136:$C$139,Resumo!$C$141:$C$143)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2C6-4058-9465-50177F9AF2F6}"/>
            </c:ext>
          </c:extLst>
        </c:ser>
        <c:ser>
          <c:idx val="2"/>
          <c:order val="2"/>
          <c:spPr>
            <a:solidFill>
              <a:srgbClr val="FF0000"/>
            </a:solidFill>
            <a:ln>
              <a:noFill/>
            </a:ln>
            <a:effectLst/>
          </c:spPr>
          <c:invertIfNegative val="0"/>
          <c:cat>
            <c:strRef>
              <c:f>(Resumo!$A$119,Resumo!$A$121:$A$123,Resumo!$A$125:$A$128,Resumo!$A$130:$A$134,Resumo!$A$136:$A$139,Resumo!$A$141:$A$143)</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(Resumo!$D$119,Resumo!$D$121:$D$123,Resumo!$D$125:$D$128,Resumo!$D$130:$D$134,Resumo!$D$136:$D$139,Resumo!$D$141:$D$143)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2C6-4058-9465-50177F9AF2F6}"/>
            </c:ext>
          </c:extLst>
        </c:ser>
        <c:ser>
          <c:idx val="3"/>
          <c:order val="3"/>
          <c:spPr>
            <a:solidFill>
              <a:srgbClr val="C0C0C0"/>
            </a:solidFill>
            <a:ln>
              <a:noFill/>
            </a:ln>
            <a:effectLst/>
          </c:spPr>
          <c:invertIfNegative val="0"/>
          <c:cat>
            <c:strRef>
              <c:f>(Resumo!$A$119,Resumo!$A$121:$A$123,Resumo!$A$125:$A$128,Resumo!$A$130:$A$134,Resumo!$A$136:$A$139,Resumo!$A$141:$A$143)</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(Resumo!$E$119,Resumo!$E$121:$E$123,Resumo!$E$125:$E$128,Resumo!$E$130:$E$134,Resumo!$E$136:$E$139,Resumo!$E$141:$E$143)</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B2C6-4058-9465-50177F9AF2F6}"/>
            </c:ext>
          </c:extLst>
        </c:ser>
        <c:ser>
          <c:idx val="4"/>
          <c:order val="4"/>
          <c:spPr>
            <a:solidFill>
              <a:schemeClr val="accent5"/>
            </a:solidFill>
            <a:ln>
              <a:noFill/>
            </a:ln>
            <a:effectLst/>
          </c:spPr>
          <c:invertIfNegative val="0"/>
          <c:cat>
            <c:strRef>
              <c:f>(Resumo!$A$119,Resumo!$A$121:$A$123,Resumo!$A$125:$A$128,Resumo!$A$130:$A$134,Resumo!$A$136:$A$139,Resumo!$A$141:$A$143)</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(Resumo!$F$119,Resumo!$F$121:$F$123,Resumo!$F$125:$F$128,Resumo!$F$130:$F$134,Resumo!$F$136:$F$139,Resumo!$F$141:$F$143)</c:f>
              <c:numCache>
                <c:formatCode>General</c:formatCode>
                <c:ptCount val="20"/>
              </c:numCache>
            </c:numRef>
          </c:val>
          <c:extLst>
            <c:ext xmlns:c16="http://schemas.microsoft.com/office/drawing/2014/chart" uri="{C3380CC4-5D6E-409C-BE32-E72D297353CC}">
              <c16:uniqueId val="{00000004-B2C6-4058-9465-50177F9AF2F6}"/>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Resumo!$C$146</c:f>
          <c:strCache>
            <c:ptCount val="1"/>
            <c:pt idx="0">
              <c:v>Módulo 2 — Setor 5 - Resultados detalhados</c:v>
            </c:pt>
          </c:strCache>
        </c:strRef>
      </c:tx>
      <c:layout>
        <c:manualLayout>
          <c:xMode val="edge"/>
          <c:yMode val="edge"/>
          <c:x val="0.2312489504484784"/>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91925274046627"/>
          <c:y val="0.13691185476815398"/>
          <c:w val="0.12974652141085105"/>
          <c:h val="0.83253258967629051"/>
        </c:manualLayout>
      </c:layout>
      <c:barChart>
        <c:barDir val="bar"/>
        <c:grouping val="percentStacked"/>
        <c:varyColors val="0"/>
        <c:ser>
          <c:idx val="0"/>
          <c:order val="0"/>
          <c:spPr>
            <a:solidFill>
              <a:srgbClr val="339966"/>
            </a:solidFill>
            <a:ln>
              <a:noFill/>
            </a:ln>
            <a:effectLst/>
          </c:spPr>
          <c:invertIfNegative val="0"/>
          <c:cat>
            <c:strRef>
              <c:f>(Resumo!$A$148,Resumo!$A$150:$A$152,Resumo!$A$154:$A$157,Resumo!$A$159:$A$163,Resumo!$A$165:$A$168,Resumo!$A$170:$A$172)</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(Resumo!$B$148,Resumo!$B$150:$B$152,Resumo!$B$154:$B$157,Resumo!$B$159:$B$163,Resumo!$B$165:$B$168,Resumo!$B$170:$B$172)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DF00-4B21-9160-05935092E097}"/>
            </c:ext>
          </c:extLst>
        </c:ser>
        <c:ser>
          <c:idx val="1"/>
          <c:order val="1"/>
          <c:spPr>
            <a:solidFill>
              <a:srgbClr val="FFCC00"/>
            </a:solidFill>
            <a:ln>
              <a:noFill/>
            </a:ln>
            <a:effectLst/>
          </c:spPr>
          <c:invertIfNegative val="0"/>
          <c:cat>
            <c:strRef>
              <c:f>(Resumo!$A$148,Resumo!$A$150:$A$152,Resumo!$A$154:$A$157,Resumo!$A$159:$A$163,Resumo!$A$165:$A$168,Resumo!$A$170:$A$172)</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(Resumo!$C$148,Resumo!$C$150:$C$152,Resumo!$C$154:$C$157,Resumo!$C$159:$C$163,Resumo!$C$165:$C$168,Resumo!$C$170:$C$172)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DF00-4B21-9160-05935092E097}"/>
            </c:ext>
          </c:extLst>
        </c:ser>
        <c:ser>
          <c:idx val="2"/>
          <c:order val="2"/>
          <c:spPr>
            <a:solidFill>
              <a:srgbClr val="FF0000"/>
            </a:solidFill>
            <a:ln>
              <a:noFill/>
            </a:ln>
            <a:effectLst/>
          </c:spPr>
          <c:invertIfNegative val="0"/>
          <c:cat>
            <c:strRef>
              <c:f>(Resumo!$A$148,Resumo!$A$150:$A$152,Resumo!$A$154:$A$157,Resumo!$A$159:$A$163,Resumo!$A$165:$A$168,Resumo!$A$170:$A$172)</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(Resumo!$D$148,Resumo!$D$150:$D$152,Resumo!$D$154:$D$157,Resumo!$D$159:$D$163,Resumo!$D$165:$D$168,Resumo!$D$170:$D$172)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DF00-4B21-9160-05935092E097}"/>
            </c:ext>
          </c:extLst>
        </c:ser>
        <c:ser>
          <c:idx val="3"/>
          <c:order val="3"/>
          <c:spPr>
            <a:solidFill>
              <a:srgbClr val="C0C0C0"/>
            </a:solidFill>
            <a:ln>
              <a:noFill/>
            </a:ln>
            <a:effectLst/>
          </c:spPr>
          <c:invertIfNegative val="0"/>
          <c:cat>
            <c:strRef>
              <c:f>(Resumo!$A$148,Resumo!$A$150:$A$152,Resumo!$A$154:$A$157,Resumo!$A$159:$A$163,Resumo!$A$165:$A$168,Resumo!$A$170:$A$172)</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(Resumo!$E$148,Resumo!$E$150:$E$152,Resumo!$E$154:$E$157,Resumo!$E$159:$E$163,Resumo!$E$165:$E$168,Resumo!$E$170:$E$172)</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DF00-4B21-9160-05935092E097}"/>
            </c:ext>
          </c:extLst>
        </c:ser>
        <c:ser>
          <c:idx val="4"/>
          <c:order val="4"/>
          <c:spPr>
            <a:solidFill>
              <a:schemeClr val="accent5"/>
            </a:solidFill>
            <a:ln>
              <a:noFill/>
            </a:ln>
            <a:effectLst/>
          </c:spPr>
          <c:invertIfNegative val="0"/>
          <c:cat>
            <c:strRef>
              <c:f>(Resumo!$A$148,Resumo!$A$150:$A$152,Resumo!$A$154:$A$157,Resumo!$A$159:$A$163,Resumo!$A$165:$A$168,Resumo!$A$170:$A$172)</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(Resumo!$F$148,Resumo!$F$150:$F$152,Resumo!$F$154:$F$157,Resumo!$F$159:$F$163,Resumo!$F$165:$F$168,Resumo!$F$170:$F$172)</c:f>
              <c:numCache>
                <c:formatCode>General</c:formatCode>
                <c:ptCount val="20"/>
              </c:numCache>
            </c:numRef>
          </c:val>
          <c:extLst>
            <c:ext xmlns:c16="http://schemas.microsoft.com/office/drawing/2014/chart" uri="{C3380CC4-5D6E-409C-BE32-E72D297353CC}">
              <c16:uniqueId val="{00000000-7380-4321-849B-A807EFE8F14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Resumo!$C$175</c:f>
          <c:strCache>
            <c:ptCount val="1"/>
            <c:pt idx="0">
              <c:v>Módulo 2 — Setor 6 - Resultados detalhados</c:v>
            </c:pt>
          </c:strCache>
        </c:strRef>
      </c:tx>
      <c:layout>
        <c:manualLayout>
          <c:xMode val="edge"/>
          <c:yMode val="edge"/>
          <c:x val="0.23246040256249198"/>
          <c:y val="1.6666666666666666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026692976834798"/>
          <c:y val="0.13691185476815398"/>
          <c:w val="0.12759771668348063"/>
          <c:h val="0.83253258967629051"/>
        </c:manualLayout>
      </c:layout>
      <c:barChart>
        <c:barDir val="bar"/>
        <c:grouping val="percentStacked"/>
        <c:varyColors val="0"/>
        <c:ser>
          <c:idx val="0"/>
          <c:order val="0"/>
          <c:spPr>
            <a:solidFill>
              <a:srgbClr val="339966"/>
            </a:solidFill>
            <a:ln>
              <a:noFill/>
            </a:ln>
            <a:effectLst/>
          </c:spPr>
          <c:invertIfNegative val="0"/>
          <c:cat>
            <c:strRef>
              <c:f>(Resumo!$A$177,Resumo!$A$179:$A$181,Resumo!$A$183:$A$186,Resumo!$A$188:$A$192,Resumo!$A$194:$A$197,Resumo!$A$199:$A$201)</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(Resumo!$B$177,Resumo!$B$179:$B$181,Resumo!$B$183:$B$186,Resumo!$B$188:$B$192,Resumo!$B$194:$B$197,Resumo!$B$199:$B$201)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C76-4F40-89AF-8966E8B82252}"/>
            </c:ext>
          </c:extLst>
        </c:ser>
        <c:ser>
          <c:idx val="1"/>
          <c:order val="1"/>
          <c:spPr>
            <a:solidFill>
              <a:srgbClr val="FFC000"/>
            </a:solidFill>
            <a:ln>
              <a:noFill/>
            </a:ln>
            <a:effectLst/>
          </c:spPr>
          <c:invertIfNegative val="0"/>
          <c:cat>
            <c:strRef>
              <c:f>(Resumo!$A$177,Resumo!$A$179:$A$181,Resumo!$A$183:$A$186,Resumo!$A$188:$A$192,Resumo!$A$194:$A$197,Resumo!$A$199:$A$201)</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(Resumo!$C$177,Resumo!$C$179:$C$181,Resumo!$C$183:$C$186,Resumo!$C$188:$C$192,Resumo!$C$194:$C$197,Resumo!$C$199:$C$201)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C76-4F40-89AF-8966E8B82252}"/>
            </c:ext>
          </c:extLst>
        </c:ser>
        <c:ser>
          <c:idx val="2"/>
          <c:order val="2"/>
          <c:spPr>
            <a:solidFill>
              <a:srgbClr val="FF0000"/>
            </a:solidFill>
            <a:ln>
              <a:noFill/>
            </a:ln>
            <a:effectLst/>
          </c:spPr>
          <c:invertIfNegative val="0"/>
          <c:cat>
            <c:strRef>
              <c:f>(Resumo!$A$177,Resumo!$A$179:$A$181,Resumo!$A$183:$A$186,Resumo!$A$188:$A$192,Resumo!$A$194:$A$197,Resumo!$A$199:$A$201)</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(Resumo!$D$177,Resumo!$D$179:$D$181,Resumo!$D$183:$D$186,Resumo!$D$188:$D$192,Resumo!$D$194:$D$197,Resumo!$D$199:$D$201)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C76-4F40-89AF-8966E8B82252}"/>
            </c:ext>
          </c:extLst>
        </c:ser>
        <c:ser>
          <c:idx val="3"/>
          <c:order val="3"/>
          <c:spPr>
            <a:solidFill>
              <a:srgbClr val="C0C0C0"/>
            </a:solidFill>
            <a:ln>
              <a:noFill/>
            </a:ln>
            <a:effectLst/>
          </c:spPr>
          <c:invertIfNegative val="0"/>
          <c:cat>
            <c:strRef>
              <c:f>(Resumo!$A$177,Resumo!$A$179:$A$181,Resumo!$A$183:$A$186,Resumo!$A$188:$A$192,Resumo!$A$194:$A$197,Resumo!$A$199:$A$201)</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(Resumo!$E$177,Resumo!$E$179:$E$181,Resumo!$E$183:$E$186,Resumo!$E$188:$E$192,Resumo!$E$194:$E$197,Resumo!$E$199:$E$201)</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BC76-4F40-89AF-8966E8B82252}"/>
            </c:ext>
          </c:extLst>
        </c:ser>
        <c:ser>
          <c:idx val="4"/>
          <c:order val="4"/>
          <c:spPr>
            <a:solidFill>
              <a:schemeClr val="accent5"/>
            </a:solidFill>
            <a:ln>
              <a:noFill/>
            </a:ln>
            <a:effectLst/>
          </c:spPr>
          <c:invertIfNegative val="0"/>
          <c:cat>
            <c:strRef>
              <c:f>(Resumo!$A$177,Resumo!$A$179:$A$181,Resumo!$A$183:$A$186,Resumo!$A$188:$A$192,Resumo!$A$194:$A$197,Resumo!$A$199:$A$201)</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(Resumo!$F$177,Resumo!$F$179:$F$181,Resumo!$F$183:$F$186,Resumo!$F$188:$F$192,Resumo!$F$194:$F$197,Resumo!$F$199:$F$201)</c:f>
              <c:numCache>
                <c:formatCode>General</c:formatCode>
                <c:ptCount val="20"/>
              </c:numCache>
            </c:numRef>
          </c:val>
          <c:extLst>
            <c:ext xmlns:c16="http://schemas.microsoft.com/office/drawing/2014/chart" uri="{C3380CC4-5D6E-409C-BE32-E72D297353CC}">
              <c16:uniqueId val="{00000004-BC76-4F40-89AF-8966E8B82252}"/>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Resumo!$C$204</c:f>
          <c:strCache>
            <c:ptCount val="1"/>
            <c:pt idx="0">
              <c:v>Módulo 2 — Setor 7 - Resultados detalhados</c:v>
            </c:pt>
          </c:strCache>
        </c:strRef>
      </c:tx>
      <c:layout>
        <c:manualLayout>
          <c:xMode val="edge"/>
          <c:yMode val="edge"/>
          <c:x val="0.2312489504484784"/>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026692976834798"/>
          <c:y val="0.13691185476815398"/>
          <c:w val="0.12867211904716583"/>
          <c:h val="0.83253258967629051"/>
        </c:manualLayout>
      </c:layout>
      <c:barChart>
        <c:barDir val="bar"/>
        <c:grouping val="percentStacked"/>
        <c:varyColors val="0"/>
        <c:ser>
          <c:idx val="0"/>
          <c:order val="0"/>
          <c:spPr>
            <a:solidFill>
              <a:srgbClr val="339966"/>
            </a:solidFill>
            <a:ln>
              <a:noFill/>
            </a:ln>
            <a:effectLst/>
          </c:spPr>
          <c:invertIfNegative val="0"/>
          <c:cat>
            <c:strRef>
              <c:f>(Resumo!$A$206,Resumo!$A$208:$A$210,Resumo!$A$212:$A$215,Resumo!$A$217:$A$221,Resumo!$A$223:$A$226,Resumo!$A$228:$A$230)</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(Resumo!$B$206,Resumo!$B$208:$B$210,Resumo!$B$212:$B$215,Resumo!$B$217:$B$221,Resumo!$B$223:$B$226,Resumo!$B$228:$B$230)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7F29-42EF-A045-0C72FA830CA3}"/>
            </c:ext>
          </c:extLst>
        </c:ser>
        <c:ser>
          <c:idx val="1"/>
          <c:order val="1"/>
          <c:spPr>
            <a:solidFill>
              <a:srgbClr val="FFCC00"/>
            </a:solidFill>
            <a:ln>
              <a:noFill/>
            </a:ln>
            <a:effectLst/>
          </c:spPr>
          <c:invertIfNegative val="0"/>
          <c:cat>
            <c:strRef>
              <c:f>(Resumo!$A$206,Resumo!$A$208:$A$210,Resumo!$A$212:$A$215,Resumo!$A$217:$A$221,Resumo!$A$223:$A$226,Resumo!$A$228:$A$230)</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(Resumo!$C$206,Resumo!$C$208:$C$210,Resumo!$C$212:$C$215,Resumo!$C$217:$C$221,Resumo!$C$223:$C$226,Resumo!$C$228:$C$230)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7F29-42EF-A045-0C72FA830CA3}"/>
            </c:ext>
          </c:extLst>
        </c:ser>
        <c:ser>
          <c:idx val="2"/>
          <c:order val="2"/>
          <c:spPr>
            <a:solidFill>
              <a:srgbClr val="FF0000"/>
            </a:solidFill>
            <a:ln>
              <a:noFill/>
            </a:ln>
            <a:effectLst/>
          </c:spPr>
          <c:invertIfNegative val="0"/>
          <c:cat>
            <c:strRef>
              <c:f>(Resumo!$A$206,Resumo!$A$208:$A$210,Resumo!$A$212:$A$215,Resumo!$A$217:$A$221,Resumo!$A$223:$A$226,Resumo!$A$228:$A$230)</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(Resumo!$D$206,Resumo!$D$208:$D$210,Resumo!$D$212:$D$215,Resumo!$D$217:$D$221,Resumo!$D$223:$D$226,Resumo!$D$228:$D$230)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7F29-42EF-A045-0C72FA830CA3}"/>
            </c:ext>
          </c:extLst>
        </c:ser>
        <c:ser>
          <c:idx val="3"/>
          <c:order val="3"/>
          <c:spPr>
            <a:solidFill>
              <a:srgbClr val="C0C0C0"/>
            </a:solidFill>
            <a:ln>
              <a:noFill/>
            </a:ln>
            <a:effectLst/>
          </c:spPr>
          <c:invertIfNegative val="0"/>
          <c:cat>
            <c:strRef>
              <c:f>(Resumo!$A$206,Resumo!$A$208:$A$210,Resumo!$A$212:$A$215,Resumo!$A$217:$A$221,Resumo!$A$223:$A$226,Resumo!$A$228:$A$230)</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(Resumo!$E$206,Resumo!$E$208:$E$210,Resumo!$E$212:$E$215,Resumo!$E$217:$E$221,Resumo!$E$223:$E$226,Resumo!$E$228:$E$230)</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7F29-42EF-A045-0C72FA830CA3}"/>
            </c:ext>
          </c:extLst>
        </c:ser>
        <c:ser>
          <c:idx val="4"/>
          <c:order val="4"/>
          <c:spPr>
            <a:solidFill>
              <a:schemeClr val="accent5"/>
            </a:solidFill>
            <a:ln>
              <a:noFill/>
            </a:ln>
            <a:effectLst/>
          </c:spPr>
          <c:invertIfNegative val="0"/>
          <c:cat>
            <c:strRef>
              <c:f>(Resumo!$A$206,Resumo!$A$208:$A$210,Resumo!$A$212:$A$215,Resumo!$A$217:$A$221,Resumo!$A$223:$A$226,Resumo!$A$228:$A$230)</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(Resumo!$F$206,Resumo!$F$208:$F$210,Resumo!$F$212:$F$215,Resumo!$F$217:$F$221,Resumo!$F$223:$F$226,Resumo!$F$228:$F$230)</c:f>
              <c:numCache>
                <c:formatCode>General</c:formatCode>
                <c:ptCount val="20"/>
              </c:numCache>
            </c:numRef>
          </c:val>
          <c:extLst>
            <c:ext xmlns:c16="http://schemas.microsoft.com/office/drawing/2014/chart" uri="{C3380CC4-5D6E-409C-BE32-E72D297353CC}">
              <c16:uniqueId val="{00000004-7F29-42EF-A045-0C72FA830CA3}"/>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Resumo!$C$233</c:f>
          <c:strCache>
            <c:ptCount val="1"/>
            <c:pt idx="0">
              <c:v>Módulo 2 — Setor 8 - Resultados detalhados</c:v>
            </c:pt>
          </c:strCache>
        </c:strRef>
      </c:tx>
      <c:layout>
        <c:manualLayout>
          <c:xMode val="edge"/>
          <c:yMode val="edge"/>
          <c:x val="0.23037990905946781"/>
          <c:y val="1.3888888888888888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279251277800797"/>
          <c:y val="0.13413407699037622"/>
          <c:w val="0.12531231898357087"/>
          <c:h val="0.83253258967629051"/>
        </c:manualLayout>
      </c:layout>
      <c:barChart>
        <c:barDir val="bar"/>
        <c:grouping val="percentStacked"/>
        <c:varyColors val="0"/>
        <c:ser>
          <c:idx val="0"/>
          <c:order val="0"/>
          <c:spPr>
            <a:solidFill>
              <a:srgbClr val="339966"/>
            </a:solidFill>
            <a:ln>
              <a:noFill/>
            </a:ln>
            <a:effectLst/>
          </c:spPr>
          <c:invertIfNegative val="0"/>
          <c:cat>
            <c:strRef>
              <c:f>(Resumo!$A$235,Resumo!$A$237:$A$239,Resumo!$A$241:$A$244,Resumo!$A$246:$A$250,Resumo!$A$252:$A$255,Resumo!$A$257:$A$259)</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(Resumo!$B$235,Resumo!$B$237:$B$239,Resumo!$B$241:$B$244,Resumo!$B$246:$B$250,Resumo!$B$252:$B$255,Resumo!$B$257:$B$259)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C5D-43D7-A577-D6C997B9E1C1}"/>
            </c:ext>
          </c:extLst>
        </c:ser>
        <c:ser>
          <c:idx val="1"/>
          <c:order val="1"/>
          <c:spPr>
            <a:solidFill>
              <a:srgbClr val="FFCC00"/>
            </a:solidFill>
            <a:ln>
              <a:noFill/>
            </a:ln>
            <a:effectLst/>
          </c:spPr>
          <c:invertIfNegative val="0"/>
          <c:cat>
            <c:strRef>
              <c:f>(Resumo!$A$235,Resumo!$A$237:$A$239,Resumo!$A$241:$A$244,Resumo!$A$246:$A$250,Resumo!$A$252:$A$255,Resumo!$A$257:$A$259)</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(Resumo!$C$235,Resumo!$C$237:$C$239,Resumo!$C$241:$C$244,Resumo!$C$246:$C$250,Resumo!$C$252:$C$255,Resumo!$C$257:$C$259)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C5D-43D7-A577-D6C997B9E1C1}"/>
            </c:ext>
          </c:extLst>
        </c:ser>
        <c:ser>
          <c:idx val="2"/>
          <c:order val="2"/>
          <c:spPr>
            <a:solidFill>
              <a:srgbClr val="FF0000"/>
            </a:solidFill>
            <a:ln>
              <a:noFill/>
            </a:ln>
            <a:effectLst/>
          </c:spPr>
          <c:invertIfNegative val="0"/>
          <c:cat>
            <c:strRef>
              <c:f>(Resumo!$A$235,Resumo!$A$237:$A$239,Resumo!$A$241:$A$244,Resumo!$A$246:$A$250,Resumo!$A$252:$A$255,Resumo!$A$257:$A$259)</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(Resumo!$D$235,Resumo!$D$237:$D$239,Resumo!$D$241:$D$244,Resumo!$D$246:$D$250,Resumo!$D$252:$D$255,Resumo!$D$257:$D$259)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C5D-43D7-A577-D6C997B9E1C1}"/>
            </c:ext>
          </c:extLst>
        </c:ser>
        <c:ser>
          <c:idx val="3"/>
          <c:order val="3"/>
          <c:spPr>
            <a:solidFill>
              <a:srgbClr val="C0C0C0"/>
            </a:solidFill>
            <a:ln>
              <a:noFill/>
            </a:ln>
            <a:effectLst/>
          </c:spPr>
          <c:invertIfNegative val="0"/>
          <c:cat>
            <c:strRef>
              <c:f>(Resumo!$A$235,Resumo!$A$237:$A$239,Resumo!$A$241:$A$244,Resumo!$A$246:$A$250,Resumo!$A$252:$A$255,Resumo!$A$257:$A$259)</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(Resumo!$E$235,Resumo!$E$237:$E$239,Resumo!$E$241:$E$244,Resumo!$E$246:$E$250,Resumo!$E$252:$E$255,Resumo!$E$257:$E$259)</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0C5D-43D7-A577-D6C997B9E1C1}"/>
            </c:ext>
          </c:extLst>
        </c:ser>
        <c:ser>
          <c:idx val="4"/>
          <c:order val="4"/>
          <c:spPr>
            <a:solidFill>
              <a:schemeClr val="accent5"/>
            </a:solidFill>
            <a:ln>
              <a:noFill/>
            </a:ln>
            <a:effectLst/>
          </c:spPr>
          <c:invertIfNegative val="0"/>
          <c:cat>
            <c:strRef>
              <c:f>(Resumo!$A$235,Resumo!$A$237:$A$239,Resumo!$A$241:$A$244,Resumo!$A$246:$A$250,Resumo!$A$252:$A$255,Resumo!$A$257:$A$259)</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(Resumo!$F$235,Resumo!$F$237:$F$239,Resumo!$F$241:$F$244,Resumo!$F$246:$F$250,Resumo!$F$252:$F$255,Resumo!$F$257:$F$259)</c:f>
              <c:numCache>
                <c:formatCode>General</c:formatCode>
                <c:ptCount val="20"/>
              </c:numCache>
            </c:numRef>
          </c:val>
          <c:extLst>
            <c:ext xmlns:c16="http://schemas.microsoft.com/office/drawing/2014/chart" uri="{C3380CC4-5D6E-409C-BE32-E72D297353CC}">
              <c16:uniqueId val="{00000004-0C5D-43D7-A577-D6C997B9E1C1}"/>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Resumo!$C$262</c:f>
          <c:strCache>
            <c:ptCount val="1"/>
            <c:pt idx="0">
              <c:v>Módulo 2 — Setor 9 - Resultados detalhados</c:v>
            </c:pt>
          </c:strCache>
        </c:strRef>
      </c:tx>
      <c:layout>
        <c:manualLayout>
          <c:xMode val="edge"/>
          <c:yMode val="edge"/>
          <c:x val="0.2312489504484784"/>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746694584525244"/>
          <c:y val="0.13691185476815398"/>
          <c:w val="0.12103049568441335"/>
          <c:h val="0.83253258967629051"/>
        </c:manualLayout>
      </c:layout>
      <c:barChart>
        <c:barDir val="bar"/>
        <c:grouping val="percentStacked"/>
        <c:varyColors val="0"/>
        <c:ser>
          <c:idx val="0"/>
          <c:order val="0"/>
          <c:spPr>
            <a:solidFill>
              <a:srgbClr val="339966"/>
            </a:solidFill>
            <a:ln>
              <a:noFill/>
            </a:ln>
            <a:effectLst/>
          </c:spPr>
          <c:invertIfNegative val="0"/>
          <c:cat>
            <c:strRef>
              <c:f>(Resumo!$A$264,Resumo!$A$266:$A$268,Resumo!$A$270:$A$273,Resumo!$A$275:$A$279,Resumo!$A$281:$A$284,Resumo!$A$286:$A$288)</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(Resumo!$B$264,Resumo!$B$266:$B$268,Resumo!$B$270:$B$273,Resumo!$B$275:$B$279,Resumo!$B$281:$B$284,Resumo!$B$286:$B$288)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EFCE-4428-B9E0-F9B9E6C4EA30}"/>
            </c:ext>
          </c:extLst>
        </c:ser>
        <c:ser>
          <c:idx val="1"/>
          <c:order val="1"/>
          <c:spPr>
            <a:solidFill>
              <a:srgbClr val="FFC000"/>
            </a:solidFill>
            <a:ln>
              <a:noFill/>
            </a:ln>
            <a:effectLst/>
          </c:spPr>
          <c:invertIfNegative val="0"/>
          <c:cat>
            <c:strRef>
              <c:f>(Resumo!$A$264,Resumo!$A$266:$A$268,Resumo!$A$270:$A$273,Resumo!$A$275:$A$279,Resumo!$A$281:$A$284,Resumo!$A$286:$A$288)</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(Resumo!$C$264,Resumo!$C$266:$C$268,Resumo!$C$270:$C$273,Resumo!$C$275:$C$279,Resumo!$C$281:$C$284,Resumo!$C$286:$C$288)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EFCE-4428-B9E0-F9B9E6C4EA30}"/>
            </c:ext>
          </c:extLst>
        </c:ser>
        <c:ser>
          <c:idx val="2"/>
          <c:order val="2"/>
          <c:spPr>
            <a:solidFill>
              <a:srgbClr val="FF0000"/>
            </a:solidFill>
            <a:ln>
              <a:noFill/>
            </a:ln>
            <a:effectLst/>
          </c:spPr>
          <c:invertIfNegative val="0"/>
          <c:cat>
            <c:strRef>
              <c:f>(Resumo!$A$264,Resumo!$A$266:$A$268,Resumo!$A$270:$A$273,Resumo!$A$275:$A$279,Resumo!$A$281:$A$284,Resumo!$A$286:$A$288)</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(Resumo!$D$264,Resumo!$D$266:$D$268,Resumo!$D$270:$D$273,Resumo!$D$275:$D$279,Resumo!$D$281:$D$284,Resumo!$D$286:$D$288)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EFCE-4428-B9E0-F9B9E6C4EA30}"/>
            </c:ext>
          </c:extLst>
        </c:ser>
        <c:ser>
          <c:idx val="3"/>
          <c:order val="3"/>
          <c:spPr>
            <a:solidFill>
              <a:srgbClr val="C0C0C0"/>
            </a:solidFill>
            <a:ln>
              <a:noFill/>
            </a:ln>
            <a:effectLst/>
          </c:spPr>
          <c:invertIfNegative val="0"/>
          <c:cat>
            <c:strRef>
              <c:f>(Resumo!$A$264,Resumo!$A$266:$A$268,Resumo!$A$270:$A$273,Resumo!$A$275:$A$279,Resumo!$A$281:$A$284,Resumo!$A$286:$A$288)</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(Resumo!$E$264,Resumo!$E$266:$E$268,Resumo!$E$270:$E$273,Resumo!$E$275:$E$279,Resumo!$E$281:$E$284,Resumo!$E$286:$E$288)</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EFCE-4428-B9E0-F9B9E6C4EA30}"/>
            </c:ext>
          </c:extLst>
        </c:ser>
        <c:ser>
          <c:idx val="4"/>
          <c:order val="4"/>
          <c:spPr>
            <a:solidFill>
              <a:schemeClr val="accent5"/>
            </a:solidFill>
            <a:ln>
              <a:noFill/>
            </a:ln>
            <a:effectLst/>
          </c:spPr>
          <c:invertIfNegative val="0"/>
          <c:cat>
            <c:strRef>
              <c:f>(Resumo!$A$264,Resumo!$A$266:$A$268,Resumo!$A$270:$A$273,Resumo!$A$275:$A$279,Resumo!$A$281:$A$284,Resumo!$A$286:$A$288)</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(Resumo!$F$264,Resumo!$F$266:$F$268,Resumo!$F$270:$F$273,Resumo!$F$275:$F$279,Resumo!$F$281:$F$284,Resumo!$F$286:$F$288)</c:f>
              <c:numCache>
                <c:formatCode>General</c:formatCode>
                <c:ptCount val="20"/>
              </c:numCache>
            </c:numRef>
          </c:val>
          <c:extLst>
            <c:ext xmlns:c16="http://schemas.microsoft.com/office/drawing/2014/chart" uri="{C3380CC4-5D6E-409C-BE32-E72D297353CC}">
              <c16:uniqueId val="{00000004-EFCE-4428-B9E0-F9B9E6C4EA30}"/>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Resumo!$B$30</c:f>
          <c:strCache>
            <c:ptCount val="1"/>
            <c:pt idx="0">
              <c:v>Módulo 2 — Setor  AAA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87CC-4C7C-9DCE-A1E3F8CD8A36}"/>
              </c:ext>
            </c:extLst>
          </c:dPt>
          <c:cat>
            <c:strRef>
              <c:f>(Resumo!$A$33,Resumo!$A$37,Resumo!$A$42,Resumo!$A$48,Resumo!$A$53)</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(Resumo!$B$33,Resumo!$B$37,Resumo!$B$42,Resumo!$B$48,Resumo!$B$53)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B65-402C-B718-D1764102BD9F}"/>
            </c:ext>
          </c:extLst>
        </c:ser>
        <c:ser>
          <c:idx val="1"/>
          <c:order val="1"/>
          <c:spPr>
            <a:solidFill>
              <a:srgbClr val="FFCC00"/>
            </a:solidFill>
            <a:ln>
              <a:noFill/>
            </a:ln>
            <a:effectLst/>
          </c:spPr>
          <c:invertIfNegative val="0"/>
          <c:dPt>
            <c:idx val="1"/>
            <c:invertIfNegative val="0"/>
            <c:bubble3D val="0"/>
            <c:spPr>
              <a:solidFill>
                <a:srgbClr val="FFCC00"/>
              </a:solidFill>
              <a:ln>
                <a:noFill/>
              </a:ln>
              <a:effectLst/>
            </c:spPr>
            <c:extLst>
              <c:ext xmlns:c16="http://schemas.microsoft.com/office/drawing/2014/chart" uri="{C3380CC4-5D6E-409C-BE32-E72D297353CC}">
                <c16:uniqueId val="{00000003-87CC-4C7C-9DCE-A1E3F8CD8A36}"/>
              </c:ext>
            </c:extLst>
          </c:dPt>
          <c:cat>
            <c:strRef>
              <c:f>(Resumo!$A$33,Resumo!$A$37,Resumo!$A$42,Resumo!$A$48,Resumo!$A$53)</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(Resumo!$C$33,Resumo!$C$37,Resumo!$C$42,Resumo!$C$48,Resumo!$C$53)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B65-402C-B718-D1764102BD9F}"/>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5-87CC-4C7C-9DCE-A1E3F8CD8A36}"/>
              </c:ext>
            </c:extLst>
          </c:dPt>
          <c:cat>
            <c:strRef>
              <c:f>(Resumo!$A$33,Resumo!$A$37,Resumo!$A$42,Resumo!$A$48,Resumo!$A$53)</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(Resumo!$D$33,Resumo!$D$37,Resumo!$D$42,Resumo!$D$48,Resumo!$D$53)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B65-402C-B718-D1764102BD9F}"/>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7-87CC-4C7C-9DCE-A1E3F8CD8A36}"/>
              </c:ext>
            </c:extLst>
          </c:dPt>
          <c:cat>
            <c:strRef>
              <c:f>(Resumo!$A$33,Resumo!$A$37,Resumo!$A$42,Resumo!$A$48,Resumo!$A$53)</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(Resumo!$E$33,Resumo!$E$37,Resumo!$E$42,Resumo!$E$48,Resumo!$E$53)</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3-EB65-402C-B718-D1764102BD9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Resumo!$C$291</c:f>
          <c:strCache>
            <c:ptCount val="1"/>
            <c:pt idx="0">
              <c:v>Módulo 2 — Setor 10 - Resultados detalhados</c:v>
            </c:pt>
          </c:strCache>
        </c:strRef>
      </c:tx>
      <c:layout>
        <c:manualLayout>
          <c:xMode val="edge"/>
          <c:yMode val="edge"/>
          <c:x val="0.23408210447124062"/>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770901221888332"/>
          <c:y val="0.13691185476815398"/>
          <c:w val="0.13044720859167966"/>
          <c:h val="0.83253258967629051"/>
        </c:manualLayout>
      </c:layout>
      <c:barChart>
        <c:barDir val="bar"/>
        <c:grouping val="percentStacked"/>
        <c:varyColors val="0"/>
        <c:ser>
          <c:idx val="0"/>
          <c:order val="0"/>
          <c:spPr>
            <a:solidFill>
              <a:srgbClr val="339966"/>
            </a:solidFill>
            <a:ln>
              <a:noFill/>
            </a:ln>
            <a:effectLst/>
          </c:spPr>
          <c:invertIfNegative val="0"/>
          <c:cat>
            <c:strRef>
              <c:f>(Resumo!$A$293,Resumo!$A$295:$A$297,Resumo!$A$299:$A$302,Resumo!$A$304:$A$308,Resumo!$A$310:$A$313,Resumo!$A$315:$A$317)</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(Resumo!$B$293,Resumo!$B$295:$B$297,Resumo!$B$299:$B$302,Resumo!$B$304:$B$308,Resumo!$B$310:$B$313,Resumo!$B$315:$B$317)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5FDD-4135-9D89-B9B778B08F94}"/>
            </c:ext>
          </c:extLst>
        </c:ser>
        <c:ser>
          <c:idx val="1"/>
          <c:order val="1"/>
          <c:spPr>
            <a:solidFill>
              <a:srgbClr val="FFC000"/>
            </a:solidFill>
            <a:ln>
              <a:noFill/>
            </a:ln>
            <a:effectLst/>
          </c:spPr>
          <c:invertIfNegative val="0"/>
          <c:cat>
            <c:strRef>
              <c:f>(Resumo!$A$293,Resumo!$A$295:$A$297,Resumo!$A$299:$A$302,Resumo!$A$304:$A$308,Resumo!$A$310:$A$313,Resumo!$A$315:$A$317)</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(Resumo!$C$293,Resumo!$C$295:$C$297,Resumo!$C$299:$C$302,Resumo!$C$304:$C$308,Resumo!$C$310:$C$313,Resumo!$C$315:$C$317)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5FDD-4135-9D89-B9B778B08F94}"/>
            </c:ext>
          </c:extLst>
        </c:ser>
        <c:ser>
          <c:idx val="2"/>
          <c:order val="2"/>
          <c:spPr>
            <a:solidFill>
              <a:srgbClr val="FF0000"/>
            </a:solidFill>
            <a:ln>
              <a:noFill/>
            </a:ln>
            <a:effectLst/>
          </c:spPr>
          <c:invertIfNegative val="0"/>
          <c:cat>
            <c:strRef>
              <c:f>(Resumo!$A$293,Resumo!$A$295:$A$297,Resumo!$A$299:$A$302,Resumo!$A$304:$A$308,Resumo!$A$310:$A$313,Resumo!$A$315:$A$317)</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(Resumo!$D$293,Resumo!$D$295:$D$297,Resumo!$D$299:$D$302,Resumo!$D$304:$D$308,Resumo!$D$310:$D$313,Resumo!$D$315:$D$317)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5FDD-4135-9D89-B9B778B08F94}"/>
            </c:ext>
          </c:extLst>
        </c:ser>
        <c:ser>
          <c:idx val="3"/>
          <c:order val="3"/>
          <c:spPr>
            <a:solidFill>
              <a:srgbClr val="C0C0C0"/>
            </a:solidFill>
            <a:ln>
              <a:noFill/>
            </a:ln>
            <a:effectLst/>
          </c:spPr>
          <c:invertIfNegative val="0"/>
          <c:cat>
            <c:strRef>
              <c:f>(Resumo!$A$293,Resumo!$A$295:$A$297,Resumo!$A$299:$A$302,Resumo!$A$304:$A$308,Resumo!$A$310:$A$313,Resumo!$A$315:$A$317)</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(Resumo!$E$293,Resumo!$E$295:$E$297,Resumo!$E$299:$E$302,Resumo!$E$304:$E$308,Resumo!$E$310:$E$313,Resumo!$E$315:$E$317)</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5FDD-4135-9D89-B9B778B08F9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BE" sz="1800"/>
              <a:t>Módulo 1 - Resultados detalhados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31657865146574"/>
          <c:y val="0.14908373227980981"/>
          <c:w val="0.1284100001337197"/>
          <c:h val="0.82064451317406384"/>
        </c:manualLayout>
      </c:layout>
      <c:barChart>
        <c:barDir val="bar"/>
        <c:grouping val="percentStacked"/>
        <c:varyColors val="0"/>
        <c:ser>
          <c:idx val="0"/>
          <c:order val="0"/>
          <c:spPr>
            <a:solidFill>
              <a:srgbClr val="339966"/>
            </a:solidFill>
            <a:ln>
              <a:noFill/>
            </a:ln>
            <a:effectLst/>
          </c:spPr>
          <c:invertIfNegative val="0"/>
          <c:cat>
            <c:strRef>
              <c:f>(Resumo!$A$5,Resumo!$A$7:$A$9,Resumo!$A$11:$A$13,Resumo!$A$15:$A$18,Resumo!$A$20:$A$25,Resumo!$A$27:$A$28)</c:f>
              <c:strCache>
                <c:ptCount val="19"/>
                <c:pt idx="0">
                  <c:v>Tema 1: Estratégia nacional para as estatísticas</c:v>
                </c:pt>
                <c:pt idx="1">
                  <c:v>Q1: Desenvolvimento estatístico como parte da política nacional de desenvolvimento</c:v>
                </c:pt>
                <c:pt idx="2">
                  <c:v>Q2: Estado da conceção e implementação da ENDE ou de outro tipo de estratégia/plano estatístico</c:v>
                </c:pt>
                <c:pt idx="3">
                  <c:v>Tema 2: Organização do SNE</c:v>
                </c:pt>
                <c:pt idx="4">
                  <c:v>Q1: Legislação da Estatística e Princípios Fundamentais das Estatísticas Oficiais</c:v>
                </c:pt>
                <c:pt idx="5">
                  <c:v>Q2: Organização e coordenação do SNE</c:v>
                </c:pt>
                <c:pt idx="6">
                  <c:v>Tema 3: Adequação dos recursos</c:v>
                </c:pt>
                <c:pt idx="7">
                  <c:v>Q1: Pessoal </c:v>
                </c:pt>
                <c:pt idx="8">
                  <c:v>Q2: Equipamentos</c:v>
                </c:pt>
                <c:pt idx="9">
                  <c:v>Q3: Financiamento</c:v>
                </c:pt>
                <c:pt idx="10">
                  <c:v>Tema 4: Determinantes da qualidade dos dados</c:v>
                </c:pt>
                <c:pt idx="11">
                  <c:v>Q1: Compromisso de Qualidade</c:v>
                </c:pt>
                <c:pt idx="12">
                  <c:v>Q2: Imparcialidade</c:v>
                </c:pt>
                <c:pt idx="13">
                  <c:v>Q3: Objeto </c:v>
                </c:pt>
                <c:pt idx="14">
                  <c:v>Q4: Metodologia sólida </c:v>
                </c:pt>
                <c:pt idx="15">
                  <c:v>Q5: Exatidão e atualidade</c:v>
                </c:pt>
                <c:pt idx="16">
                  <c:v>Tema 5: Relação com os utilizadores</c:v>
                </c:pt>
                <c:pt idx="17">
                  <c:v>Q1: Pertinência</c:v>
                </c:pt>
                <c:pt idx="18">
                  <c:v>Q2: Acessibilidade</c:v>
                </c:pt>
              </c:strCache>
            </c:strRef>
          </c:cat>
          <c:val>
            <c:numRef>
              <c:f>(Resumo!$B$5,Resumo!$B$7:$B$9,Resumo!$B$11:$B$13,Resumo!$B$15:$B$18,Resumo!$B$20:$B$25,Resumo!$B$27:$B$28)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8-1107-4D5F-9E67-C9D43BC739CA}"/>
            </c:ext>
          </c:extLst>
        </c:ser>
        <c:ser>
          <c:idx val="1"/>
          <c:order val="1"/>
          <c:spPr>
            <a:solidFill>
              <a:srgbClr val="FFCC00"/>
            </a:solidFill>
            <a:ln>
              <a:noFill/>
            </a:ln>
            <a:effectLst/>
          </c:spPr>
          <c:invertIfNegative val="0"/>
          <c:cat>
            <c:strRef>
              <c:f>(Resumo!$A$5,Resumo!$A$7:$A$9,Resumo!$A$11:$A$13,Resumo!$A$15:$A$18,Resumo!$A$20:$A$25,Resumo!$A$27:$A$28)</c:f>
              <c:strCache>
                <c:ptCount val="19"/>
                <c:pt idx="0">
                  <c:v>Tema 1: Estratégia nacional para as estatísticas</c:v>
                </c:pt>
                <c:pt idx="1">
                  <c:v>Q1: Desenvolvimento estatístico como parte da política nacional de desenvolvimento</c:v>
                </c:pt>
                <c:pt idx="2">
                  <c:v>Q2: Estado da conceção e implementação da ENDE ou de outro tipo de estratégia/plano estatístico</c:v>
                </c:pt>
                <c:pt idx="3">
                  <c:v>Tema 2: Organização do SNE</c:v>
                </c:pt>
                <c:pt idx="4">
                  <c:v>Q1: Legislação da Estatística e Princípios Fundamentais das Estatísticas Oficiais</c:v>
                </c:pt>
                <c:pt idx="5">
                  <c:v>Q2: Organização e coordenação do SNE</c:v>
                </c:pt>
                <c:pt idx="6">
                  <c:v>Tema 3: Adequação dos recursos</c:v>
                </c:pt>
                <c:pt idx="7">
                  <c:v>Q1: Pessoal </c:v>
                </c:pt>
                <c:pt idx="8">
                  <c:v>Q2: Equipamentos</c:v>
                </c:pt>
                <c:pt idx="9">
                  <c:v>Q3: Financiamento</c:v>
                </c:pt>
                <c:pt idx="10">
                  <c:v>Tema 4: Determinantes da qualidade dos dados</c:v>
                </c:pt>
                <c:pt idx="11">
                  <c:v>Q1: Compromisso de Qualidade</c:v>
                </c:pt>
                <c:pt idx="12">
                  <c:v>Q2: Imparcialidade</c:v>
                </c:pt>
                <c:pt idx="13">
                  <c:v>Q3: Objeto </c:v>
                </c:pt>
                <c:pt idx="14">
                  <c:v>Q4: Metodologia sólida </c:v>
                </c:pt>
                <c:pt idx="15">
                  <c:v>Q5: Exatidão e atualidade</c:v>
                </c:pt>
                <c:pt idx="16">
                  <c:v>Tema 5: Relação com os utilizadores</c:v>
                </c:pt>
                <c:pt idx="17">
                  <c:v>Q1: Pertinência</c:v>
                </c:pt>
                <c:pt idx="18">
                  <c:v>Q2: Acessibilidade</c:v>
                </c:pt>
              </c:strCache>
            </c:strRef>
          </c:cat>
          <c:val>
            <c:numRef>
              <c:f>(Resumo!$C$5,Resumo!$C$7:$C$9,Resumo!$C$11:$C$13,Resumo!$C$15:$C$18,Resumo!$C$20:$C$25,Resumo!$C$27:$C$28)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9-1107-4D5F-9E67-C9D43BC739CA}"/>
            </c:ext>
          </c:extLst>
        </c:ser>
        <c:ser>
          <c:idx val="2"/>
          <c:order val="2"/>
          <c:spPr>
            <a:solidFill>
              <a:srgbClr val="FF0000"/>
            </a:solidFill>
            <a:ln>
              <a:noFill/>
            </a:ln>
            <a:effectLst/>
          </c:spPr>
          <c:invertIfNegative val="0"/>
          <c:cat>
            <c:strRef>
              <c:f>(Resumo!$A$5,Resumo!$A$7:$A$9,Resumo!$A$11:$A$13,Resumo!$A$15:$A$18,Resumo!$A$20:$A$25,Resumo!$A$27:$A$28)</c:f>
              <c:strCache>
                <c:ptCount val="19"/>
                <c:pt idx="0">
                  <c:v>Tema 1: Estratégia nacional para as estatísticas</c:v>
                </c:pt>
                <c:pt idx="1">
                  <c:v>Q1: Desenvolvimento estatístico como parte da política nacional de desenvolvimento</c:v>
                </c:pt>
                <c:pt idx="2">
                  <c:v>Q2: Estado da conceção e implementação da ENDE ou de outro tipo de estratégia/plano estatístico</c:v>
                </c:pt>
                <c:pt idx="3">
                  <c:v>Tema 2: Organização do SNE</c:v>
                </c:pt>
                <c:pt idx="4">
                  <c:v>Q1: Legislação da Estatística e Princípios Fundamentais das Estatísticas Oficiais</c:v>
                </c:pt>
                <c:pt idx="5">
                  <c:v>Q2: Organização e coordenação do SNE</c:v>
                </c:pt>
                <c:pt idx="6">
                  <c:v>Tema 3: Adequação dos recursos</c:v>
                </c:pt>
                <c:pt idx="7">
                  <c:v>Q1: Pessoal </c:v>
                </c:pt>
                <c:pt idx="8">
                  <c:v>Q2: Equipamentos</c:v>
                </c:pt>
                <c:pt idx="9">
                  <c:v>Q3: Financiamento</c:v>
                </c:pt>
                <c:pt idx="10">
                  <c:v>Tema 4: Determinantes da qualidade dos dados</c:v>
                </c:pt>
                <c:pt idx="11">
                  <c:v>Q1: Compromisso de Qualidade</c:v>
                </c:pt>
                <c:pt idx="12">
                  <c:v>Q2: Imparcialidade</c:v>
                </c:pt>
                <c:pt idx="13">
                  <c:v>Q3: Objeto </c:v>
                </c:pt>
                <c:pt idx="14">
                  <c:v>Q4: Metodologia sólida </c:v>
                </c:pt>
                <c:pt idx="15">
                  <c:v>Q5: Exatidão e atualidade</c:v>
                </c:pt>
                <c:pt idx="16">
                  <c:v>Tema 5: Relação com os utilizadores</c:v>
                </c:pt>
                <c:pt idx="17">
                  <c:v>Q1: Pertinência</c:v>
                </c:pt>
                <c:pt idx="18">
                  <c:v>Q2: Acessibilidade</c:v>
                </c:pt>
              </c:strCache>
            </c:strRef>
          </c:cat>
          <c:val>
            <c:numRef>
              <c:f>(Resumo!$D$5,Resumo!$D$7:$D$9,Resumo!$D$11:$D$13,Resumo!$D$15:$D$18,Resumo!$D$20:$D$25,Resumo!$D$27:$D$28)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A-1107-4D5F-9E67-C9D43BC739CA}"/>
            </c:ext>
          </c:extLst>
        </c:ser>
        <c:ser>
          <c:idx val="3"/>
          <c:order val="3"/>
          <c:spPr>
            <a:solidFill>
              <a:srgbClr val="C0C0C0"/>
            </a:solidFill>
            <a:ln>
              <a:noFill/>
            </a:ln>
            <a:effectLst/>
          </c:spPr>
          <c:invertIfNegative val="0"/>
          <c:cat>
            <c:strRef>
              <c:f>(Resumo!$A$5,Resumo!$A$7:$A$9,Resumo!$A$11:$A$13,Resumo!$A$15:$A$18,Resumo!$A$20:$A$25,Resumo!$A$27:$A$28)</c:f>
              <c:strCache>
                <c:ptCount val="19"/>
                <c:pt idx="0">
                  <c:v>Tema 1: Estratégia nacional para as estatísticas</c:v>
                </c:pt>
                <c:pt idx="1">
                  <c:v>Q1: Desenvolvimento estatístico como parte da política nacional de desenvolvimento</c:v>
                </c:pt>
                <c:pt idx="2">
                  <c:v>Q2: Estado da conceção e implementação da ENDE ou de outro tipo de estratégia/plano estatístico</c:v>
                </c:pt>
                <c:pt idx="3">
                  <c:v>Tema 2: Organização do SNE</c:v>
                </c:pt>
                <c:pt idx="4">
                  <c:v>Q1: Legislação da Estatística e Princípios Fundamentais das Estatísticas Oficiais</c:v>
                </c:pt>
                <c:pt idx="5">
                  <c:v>Q2: Organização e coordenação do SNE</c:v>
                </c:pt>
                <c:pt idx="6">
                  <c:v>Tema 3: Adequação dos recursos</c:v>
                </c:pt>
                <c:pt idx="7">
                  <c:v>Q1: Pessoal </c:v>
                </c:pt>
                <c:pt idx="8">
                  <c:v>Q2: Equipamentos</c:v>
                </c:pt>
                <c:pt idx="9">
                  <c:v>Q3: Financiamento</c:v>
                </c:pt>
                <c:pt idx="10">
                  <c:v>Tema 4: Determinantes da qualidade dos dados</c:v>
                </c:pt>
                <c:pt idx="11">
                  <c:v>Q1: Compromisso de Qualidade</c:v>
                </c:pt>
                <c:pt idx="12">
                  <c:v>Q2: Imparcialidade</c:v>
                </c:pt>
                <c:pt idx="13">
                  <c:v>Q3: Objeto </c:v>
                </c:pt>
                <c:pt idx="14">
                  <c:v>Q4: Metodologia sólida </c:v>
                </c:pt>
                <c:pt idx="15">
                  <c:v>Q5: Exatidão e atualidade</c:v>
                </c:pt>
                <c:pt idx="16">
                  <c:v>Tema 5: Relação com os utilizadores</c:v>
                </c:pt>
                <c:pt idx="17">
                  <c:v>Q1: Pertinência</c:v>
                </c:pt>
                <c:pt idx="18">
                  <c:v>Q2: Acessibilidade</c:v>
                </c:pt>
              </c:strCache>
            </c:strRef>
          </c:cat>
          <c:val>
            <c:numRef>
              <c:f>(Resumo!$E$5,Resumo!$E$7:$E$9,Resumo!$E$11:$E$13,Resumo!$E$15:$E$18,Resumo!$E$20:$E$25,Resumo!$E$27:$E$28)</c:f>
              <c:numCache>
                <c:formatCode>General</c:formatCode>
                <c:ptCount val="19"/>
                <c:pt idx="1">
                  <c:v>4</c:v>
                </c:pt>
                <c:pt idx="2">
                  <c:v>5</c:v>
                </c:pt>
                <c:pt idx="4">
                  <c:v>6</c:v>
                </c:pt>
                <c:pt idx="5">
                  <c:v>8</c:v>
                </c:pt>
                <c:pt idx="7">
                  <c:v>4</c:v>
                </c:pt>
                <c:pt idx="8">
                  <c:v>3</c:v>
                </c:pt>
                <c:pt idx="9">
                  <c:v>4</c:v>
                </c:pt>
                <c:pt idx="11">
                  <c:v>6</c:v>
                </c:pt>
                <c:pt idx="12">
                  <c:v>4</c:v>
                </c:pt>
                <c:pt idx="13">
                  <c:v>3</c:v>
                </c:pt>
                <c:pt idx="14">
                  <c:v>4</c:v>
                </c:pt>
                <c:pt idx="15">
                  <c:v>2</c:v>
                </c:pt>
                <c:pt idx="17">
                  <c:v>2</c:v>
                </c:pt>
                <c:pt idx="18">
                  <c:v>5</c:v>
                </c:pt>
              </c:numCache>
            </c:numRef>
          </c:val>
          <c:extLst>
            <c:ext xmlns:c16="http://schemas.microsoft.com/office/drawing/2014/chart" uri="{C3380CC4-5D6E-409C-BE32-E72D297353CC}">
              <c16:uniqueId val="{0000000B-1107-4D5F-9E67-C9D43BC739CA}"/>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latin typeface="+mn-lt"/>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Resumo!$C$30</c:f>
          <c:strCache>
            <c:ptCount val="1"/>
            <c:pt idx="0">
              <c:v>Módulo 2 — Setor  AAA - Resultados detalhados</c:v>
            </c:pt>
          </c:strCache>
        </c:strRef>
      </c:tx>
      <c:layout>
        <c:manualLayout>
          <c:xMode val="edge"/>
          <c:yMode val="edge"/>
          <c:x val="0.23167472456423882"/>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254032167941999"/>
          <c:y val="0.13691185476815398"/>
          <c:w val="0.12636178695111608"/>
          <c:h val="0.83253258967629051"/>
        </c:manualLayout>
      </c:layout>
      <c:barChart>
        <c:barDir val="bar"/>
        <c:grouping val="percentStacked"/>
        <c:varyColors val="0"/>
        <c:ser>
          <c:idx val="0"/>
          <c:order val="0"/>
          <c:spPr>
            <a:solidFill>
              <a:srgbClr val="339966"/>
            </a:solidFill>
            <a:ln>
              <a:noFill/>
            </a:ln>
            <a:effectLst/>
          </c:spPr>
          <c:invertIfNegative val="0"/>
          <c:cat>
            <c:strRef>
              <c:f>(Resumo!$A$32,Resumo!$A$34:$A$36,Resumo!$A$38:$A$41,Resumo!$A$43:$A$47,Resumo!$A$49:$A$52,Resumo!$A$54:$A$56)</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(Resumo!$B$32,Resumo!$B$34:$B$36,Resumo!$B$38:$B$41,Resumo!$B$43:$B$47,Resumo!$B$49:$B$52,Resumo!$B$54:$B$56)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3340-4FAA-8DB9-AE96DFCF6B2B}"/>
            </c:ext>
          </c:extLst>
        </c:ser>
        <c:ser>
          <c:idx val="1"/>
          <c:order val="1"/>
          <c:spPr>
            <a:solidFill>
              <a:srgbClr val="FFCC00"/>
            </a:solidFill>
            <a:ln>
              <a:noFill/>
            </a:ln>
            <a:effectLst/>
          </c:spPr>
          <c:invertIfNegative val="0"/>
          <c:cat>
            <c:strRef>
              <c:f>(Resumo!$A$32,Resumo!$A$34:$A$36,Resumo!$A$38:$A$41,Resumo!$A$43:$A$47,Resumo!$A$49:$A$52,Resumo!$A$54:$A$56)</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(Resumo!$C$32,Resumo!$C$34:$C$36,Resumo!$C$38:$C$41,Resumo!$C$43:$C$47,Resumo!$C$49:$C$52,Resumo!$C$54:$C$56)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3340-4FAA-8DB9-AE96DFCF6B2B}"/>
            </c:ext>
          </c:extLst>
        </c:ser>
        <c:ser>
          <c:idx val="2"/>
          <c:order val="2"/>
          <c:spPr>
            <a:solidFill>
              <a:srgbClr val="FF0000"/>
            </a:solidFill>
            <a:ln>
              <a:noFill/>
            </a:ln>
            <a:effectLst/>
          </c:spPr>
          <c:invertIfNegative val="0"/>
          <c:cat>
            <c:strRef>
              <c:f>(Resumo!$A$32,Resumo!$A$34:$A$36,Resumo!$A$38:$A$41,Resumo!$A$43:$A$47,Resumo!$A$49:$A$52,Resumo!$A$54:$A$56)</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(Resumo!$D$32,Resumo!$D$34:$D$36,Resumo!$D$38:$D$41,Resumo!$D$43:$D$47,Resumo!$D$49:$D$52,Resumo!$D$54:$D$56)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3340-4FAA-8DB9-AE96DFCF6B2B}"/>
            </c:ext>
          </c:extLst>
        </c:ser>
        <c:ser>
          <c:idx val="3"/>
          <c:order val="3"/>
          <c:spPr>
            <a:solidFill>
              <a:srgbClr val="C0C0C0"/>
            </a:solidFill>
            <a:ln>
              <a:noFill/>
            </a:ln>
            <a:effectLst/>
          </c:spPr>
          <c:invertIfNegative val="0"/>
          <c:cat>
            <c:strRef>
              <c:f>(Resumo!$A$32,Resumo!$A$34:$A$36,Resumo!$A$38:$A$41,Resumo!$A$43:$A$47,Resumo!$A$49:$A$52,Resumo!$A$54:$A$56)</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(Resumo!$E$32,Resumo!$E$34:$E$36,Resumo!$E$38:$E$41,Resumo!$E$43:$E$47,Resumo!$E$49:$E$52,Resumo!$E$54:$E$56)</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3340-4FAA-8DB9-AE96DFCF6B2B}"/>
            </c:ext>
          </c:extLst>
        </c:ser>
        <c:ser>
          <c:idx val="4"/>
          <c:order val="4"/>
          <c:spPr>
            <a:solidFill>
              <a:schemeClr val="accent5"/>
            </a:solidFill>
            <a:ln>
              <a:noFill/>
            </a:ln>
            <a:effectLst/>
          </c:spPr>
          <c:invertIfNegative val="0"/>
          <c:cat>
            <c:strRef>
              <c:f>(Resumo!$A$32,Resumo!$A$34:$A$36,Resumo!$A$38:$A$41,Resumo!$A$43:$A$47,Resumo!$A$49:$A$52,Resumo!$A$54:$A$56)</c:f>
              <c:strCache>
                <c:ptCount val="20"/>
                <c:pt idx="0">
                  <c:v>Tema 1: Quadro jurídico, institucional e estratégico ao nível do setor (tanto o INE como o Ministério do Setor) </c:v>
                </c:pt>
                <c:pt idx="1">
                  <c:v>Q1: Quadro jurídico e institucional de apoio à produção de estatísticas setoriais </c:v>
                </c:pt>
                <c:pt idx="2">
                  <c:v>Q2: Integração e coesão com o quadro estratégico (ENDE, documententos estratégicos e políticos)</c:v>
                </c:pt>
                <c:pt idx="3">
                  <c:v>Tema 2: Adequação dos recursos a nível setorial (INE e Ministério do setor) </c:v>
                </c:pt>
                <c:pt idx="4">
                  <c:v>Q1: Pessoal </c:v>
                </c:pt>
                <c:pt idx="5">
                  <c:v>Q2: Equipamentos e infraestruturas</c:v>
                </c:pt>
                <c:pt idx="6">
                  <c:v>Q3: Financiamento</c:v>
                </c:pt>
                <c:pt idx="7">
                  <c:v>Tema 3: Determinantes da qualidade dos dados a nível setorial </c:v>
                </c:pt>
                <c:pt idx="8">
                  <c:v>Q1: Compromisso de qualidade</c:v>
                </c:pt>
                <c:pt idx="9">
                  <c:v>Q2: Imparcialidade e objetividade</c:v>
                </c:pt>
                <c:pt idx="10">
                  <c:v>Q3: Metodologia e procedimentos estatísticos adequados</c:v>
                </c:pt>
                <c:pt idx="11">
                  <c:v>Q4:  Exatidão e Fiabilidade</c:v>
                </c:pt>
                <c:pt idx="12">
                  <c:v>Tema 4: Relações com os utilizadores a nível setorial </c:v>
                </c:pt>
                <c:pt idx="13">
                  <c:v>Q1:  Pertinência</c:v>
                </c:pt>
                <c:pt idx="14">
                  <c:v>Q2: Acessibilidade</c:v>
                </c:pt>
                <c:pt idx="15">
                  <c:v>Q3: Capacidade de serviço</c:v>
                </c:pt>
                <c:pt idx="16">
                  <c:v>Parte 2. Validação da qualidade — ao abrigo dos indicadores</c:v>
                </c:pt>
                <c:pt idx="17">
                  <c:v>INDICADOR 1: (por definição)</c:v>
                </c:pt>
                <c:pt idx="18">
                  <c:v>INDICADOR 2: (por definição)</c:v>
                </c:pt>
                <c:pt idx="19">
                  <c:v>INDICADOR 3: (por definição)</c:v>
                </c:pt>
              </c:strCache>
            </c:strRef>
          </c:cat>
          <c:val>
            <c:numRef>
              <c:f>(Resumo!$F$32,Resumo!$F$34:$F$36,Resumo!$F$38:$F$41,Resumo!$F$43:$F$47,Resumo!$F$49:$F$52,Resumo!$F$54:$F$56)</c:f>
              <c:numCache>
                <c:formatCode>General</c:formatCode>
                <c:ptCount val="20"/>
              </c:numCache>
            </c:numRef>
          </c:val>
          <c:extLst>
            <c:ext xmlns:c16="http://schemas.microsoft.com/office/drawing/2014/chart" uri="{C3380CC4-5D6E-409C-BE32-E72D297353CC}">
              <c16:uniqueId val="{00000004-3340-4FAA-8DB9-AE96DFCF6B2B}"/>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Resumo!$B$59</c:f>
          <c:strCache>
            <c:ptCount val="1"/>
            <c:pt idx="0">
              <c:v>Módulo 2 — Setor 2 -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(Resumo!$A$62,Resumo!$A$66,Resumo!$A$71,Resumo!$A$77,Resumo!$A$82)</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(Resumo!$B$62,Resumo!$B$66,Resumo!$B$71,Resumo!$B$77,Resumo!$B$82)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2C1-4CF6-A777-225A72EF555F}"/>
            </c:ext>
          </c:extLst>
        </c:ser>
        <c:ser>
          <c:idx val="1"/>
          <c:order val="1"/>
          <c:spPr>
            <a:solidFill>
              <a:srgbClr val="FFCC00"/>
            </a:solidFill>
            <a:ln>
              <a:noFill/>
            </a:ln>
            <a:effectLst/>
          </c:spPr>
          <c:invertIfNegative val="0"/>
          <c:cat>
            <c:strRef>
              <c:f>(Resumo!$A$62,Resumo!$A$66,Resumo!$A$71,Resumo!$A$77,Resumo!$A$82)</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(Resumo!$C$62,Resumo!$C$66,Resumo!$C$71,Resumo!$C$77,Resumo!$C$82)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92C1-4CF6-A777-225A72EF555F}"/>
            </c:ext>
          </c:extLst>
        </c:ser>
        <c:ser>
          <c:idx val="2"/>
          <c:order val="2"/>
          <c:spPr>
            <a:solidFill>
              <a:srgbClr val="FF0000"/>
            </a:solidFill>
            <a:ln>
              <a:noFill/>
            </a:ln>
            <a:effectLst/>
          </c:spPr>
          <c:invertIfNegative val="0"/>
          <c:cat>
            <c:strRef>
              <c:f>(Resumo!$A$62,Resumo!$A$66,Resumo!$A$71,Resumo!$A$77,Resumo!$A$82)</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(Resumo!$D$62,Resumo!$D$66,Resumo!$D$71,Resumo!$D$77,Resumo!$D$82)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92C1-4CF6-A777-225A72EF555F}"/>
            </c:ext>
          </c:extLst>
        </c:ser>
        <c:ser>
          <c:idx val="3"/>
          <c:order val="3"/>
          <c:spPr>
            <a:solidFill>
              <a:srgbClr val="C0C0C0"/>
            </a:solidFill>
            <a:ln>
              <a:noFill/>
            </a:ln>
            <a:effectLst/>
          </c:spPr>
          <c:invertIfNegative val="0"/>
          <c:cat>
            <c:strRef>
              <c:f>(Resumo!$A$62,Resumo!$A$66,Resumo!$A$71,Resumo!$A$77,Resumo!$A$82)</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(Resumo!$E$62,Resumo!$E$66,Resumo!$E$71,Resumo!$E$77,Resumo!$E$82)</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92C1-4CF6-A777-225A72EF555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Resumo!$B$88</c:f>
          <c:strCache>
            <c:ptCount val="1"/>
            <c:pt idx="0">
              <c:v>Módulo 2 — Setor 3 - Resultados globais</c:v>
            </c:pt>
          </c:strCache>
        </c:strRef>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(Resumo!$A$91,Resumo!$A$95,Resumo!$A$100,Resumo!$A$106,Resumo!$A$111)</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(Resumo!$B$91,Resumo!$B$95,Resumo!$B$100,Resumo!$B$106,Resumo!$B$111)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772-40AC-9015-DBB4277EFF0B}"/>
            </c:ext>
          </c:extLst>
        </c:ser>
        <c:ser>
          <c:idx val="1"/>
          <c:order val="1"/>
          <c:spPr>
            <a:solidFill>
              <a:srgbClr val="FFC000"/>
            </a:solidFill>
            <a:ln>
              <a:noFill/>
            </a:ln>
            <a:effectLst/>
          </c:spPr>
          <c:invertIfNegative val="0"/>
          <c:cat>
            <c:strRef>
              <c:f>(Resumo!$A$91,Resumo!$A$95,Resumo!$A$100,Resumo!$A$106,Resumo!$A$111)</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(Resumo!$C$91,Resumo!$C$95,Resumo!$C$100,Resumo!$C$106,Resumo!$C$111)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6772-40AC-9015-DBB4277EFF0B}"/>
            </c:ext>
          </c:extLst>
        </c:ser>
        <c:ser>
          <c:idx val="2"/>
          <c:order val="2"/>
          <c:spPr>
            <a:solidFill>
              <a:srgbClr val="FF0000"/>
            </a:solidFill>
            <a:ln>
              <a:noFill/>
            </a:ln>
            <a:effectLst/>
          </c:spPr>
          <c:invertIfNegative val="0"/>
          <c:cat>
            <c:strRef>
              <c:f>(Resumo!$A$91,Resumo!$A$95,Resumo!$A$100,Resumo!$A$106,Resumo!$A$111)</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(Resumo!$D$91,Resumo!$D$95,Resumo!$D$100,Resumo!$D$106,Resumo!$D$111)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6772-40AC-9015-DBB4277EFF0B}"/>
            </c:ext>
          </c:extLst>
        </c:ser>
        <c:ser>
          <c:idx val="3"/>
          <c:order val="3"/>
          <c:spPr>
            <a:solidFill>
              <a:srgbClr val="C0C0C0"/>
            </a:solidFill>
            <a:ln>
              <a:noFill/>
            </a:ln>
            <a:effectLst/>
          </c:spPr>
          <c:invertIfNegative val="0"/>
          <c:cat>
            <c:strRef>
              <c:f>(Resumo!$A$91,Resumo!$A$95,Resumo!$A$100,Resumo!$A$106,Resumo!$A$111)</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(Resumo!$E$91,Resumo!$E$95,Resumo!$E$100,Resumo!$E$106,Resumo!$E$111)</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6772-40AC-9015-DBB4277EFF0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Resumo!$B$117</c:f>
          <c:strCache>
            <c:ptCount val="1"/>
            <c:pt idx="0">
              <c:v>Módulo 2 — Setor 4 -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(Resumo!$A$120,Resumo!$A$124,Resumo!$A$129,Resumo!$A$135,Resumo!$A$140)</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(Resumo!$B$120,Resumo!$B$124,Resumo!$B$129,Resumo!$B$135,Resumo!$B$140)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62B-43B6-9626-B2FF6CC306B5}"/>
            </c:ext>
          </c:extLst>
        </c:ser>
        <c:ser>
          <c:idx val="1"/>
          <c:order val="1"/>
          <c:spPr>
            <a:solidFill>
              <a:srgbClr val="FFC000"/>
            </a:solidFill>
            <a:ln>
              <a:noFill/>
            </a:ln>
            <a:effectLst/>
          </c:spPr>
          <c:invertIfNegative val="0"/>
          <c:cat>
            <c:strRef>
              <c:f>(Resumo!$A$120,Resumo!$A$124,Resumo!$A$129,Resumo!$A$135,Resumo!$A$140)</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(Resumo!$C$120,Resumo!$C$124,Resumo!$C$129,Resumo!$C$135,Resumo!$C$140)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C62B-43B6-9626-B2FF6CC306B5}"/>
            </c:ext>
          </c:extLst>
        </c:ser>
        <c:ser>
          <c:idx val="2"/>
          <c:order val="2"/>
          <c:spPr>
            <a:solidFill>
              <a:srgbClr val="FF0000"/>
            </a:solidFill>
            <a:ln>
              <a:noFill/>
            </a:ln>
            <a:effectLst/>
          </c:spPr>
          <c:invertIfNegative val="0"/>
          <c:cat>
            <c:strRef>
              <c:f>(Resumo!$A$120,Resumo!$A$124,Resumo!$A$129,Resumo!$A$135,Resumo!$A$140)</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(Resumo!$D$120,Resumo!$D$124,Resumo!$D$129,Resumo!$D$135,Resumo!$D$140)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C62B-43B6-9626-B2FF6CC306B5}"/>
            </c:ext>
          </c:extLst>
        </c:ser>
        <c:ser>
          <c:idx val="3"/>
          <c:order val="3"/>
          <c:spPr>
            <a:solidFill>
              <a:srgbClr val="C0C0C0"/>
            </a:solidFill>
            <a:ln>
              <a:noFill/>
            </a:ln>
            <a:effectLst/>
          </c:spPr>
          <c:invertIfNegative val="0"/>
          <c:cat>
            <c:strRef>
              <c:f>(Resumo!$A$120,Resumo!$A$124,Resumo!$A$129,Resumo!$A$135,Resumo!$A$140)</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(Resumo!$E$120,Resumo!$E$124,Resumo!$E$129,Resumo!$E$135,Resumo!$E$140)</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C62B-43B6-9626-B2FF6CC306B5}"/>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Resumo!$B$146</c:f>
          <c:strCache>
            <c:ptCount val="1"/>
            <c:pt idx="0">
              <c:v>Módulo 2 — Setor 5 -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(Resumo!$A$149,Resumo!$A$153,Resumo!$A$158,Resumo!$A$164,Resumo!$A$169)</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(Resumo!$B$149,Resumo!$B$153,Resumo!$B$158,Resumo!$B$164,Resumo!$B$169)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24A-4DC3-95A3-DFEA60054E3C}"/>
            </c:ext>
          </c:extLst>
        </c:ser>
        <c:ser>
          <c:idx val="1"/>
          <c:order val="1"/>
          <c:spPr>
            <a:solidFill>
              <a:srgbClr val="FFC000"/>
            </a:solidFill>
            <a:ln>
              <a:noFill/>
            </a:ln>
            <a:effectLst/>
          </c:spPr>
          <c:invertIfNegative val="0"/>
          <c:cat>
            <c:strRef>
              <c:f>(Resumo!$A$149,Resumo!$A$153,Resumo!$A$158,Resumo!$A$164,Resumo!$A$169)</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(Resumo!$C$149,Resumo!$C$153,Resumo!$C$158,Resumo!$C$164,Resumo!$C$169)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824A-4DC3-95A3-DFEA60054E3C}"/>
            </c:ext>
          </c:extLst>
        </c:ser>
        <c:ser>
          <c:idx val="2"/>
          <c:order val="2"/>
          <c:spPr>
            <a:solidFill>
              <a:srgbClr val="FF0000"/>
            </a:solidFill>
            <a:ln>
              <a:noFill/>
            </a:ln>
            <a:effectLst/>
          </c:spPr>
          <c:invertIfNegative val="0"/>
          <c:cat>
            <c:strRef>
              <c:f>(Resumo!$A$149,Resumo!$A$153,Resumo!$A$158,Resumo!$A$164,Resumo!$A$169)</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(Resumo!$D$149,Resumo!$D$153,Resumo!$D$158,Resumo!$D$164,Resumo!$D$169)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824A-4DC3-95A3-DFEA60054E3C}"/>
            </c:ext>
          </c:extLst>
        </c:ser>
        <c:ser>
          <c:idx val="3"/>
          <c:order val="3"/>
          <c:spPr>
            <a:solidFill>
              <a:srgbClr val="C0C0C0"/>
            </a:solidFill>
            <a:ln>
              <a:noFill/>
            </a:ln>
            <a:effectLst/>
          </c:spPr>
          <c:invertIfNegative val="0"/>
          <c:cat>
            <c:strRef>
              <c:f>(Resumo!$A$149,Resumo!$A$153,Resumo!$A$158,Resumo!$A$164,Resumo!$A$169)</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(Resumo!$E$149,Resumo!$E$153,Resumo!$E$158,Resumo!$E$164,Resumo!$E$169)</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824A-4DC3-95A3-DFEA60054E3C}"/>
            </c:ext>
          </c:extLst>
        </c:ser>
        <c:ser>
          <c:idx val="4"/>
          <c:order val="4"/>
          <c:spPr>
            <a:solidFill>
              <a:schemeClr val="accent5"/>
            </a:solidFill>
            <a:ln>
              <a:noFill/>
            </a:ln>
            <a:effectLst/>
          </c:spPr>
          <c:invertIfNegative val="0"/>
          <c:cat>
            <c:strRef>
              <c:f>(Resumo!$A$149,Resumo!$A$153,Resumo!$A$158,Resumo!$A$164,Resumo!$A$169)</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(Resumo!$F$149,Resumo!$F$153,Resumo!$F$158,Resumo!$F$164,Resumo!$F$169)</c:f>
              <c:numCache>
                <c:formatCode>General</c:formatCode>
                <c:ptCount val="5"/>
              </c:numCache>
            </c:numRef>
          </c:val>
          <c:extLst>
            <c:ext xmlns:c16="http://schemas.microsoft.com/office/drawing/2014/chart" uri="{C3380CC4-5D6E-409C-BE32-E72D297353CC}">
              <c16:uniqueId val="{00000008-F934-40AE-A5F7-4D6D65FFCF57}"/>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Resumo!$B$175</c:f>
          <c:strCache>
            <c:ptCount val="1"/>
            <c:pt idx="0">
              <c:v>Módulo 2 — Setor 6 -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(Resumo!$A$178,Resumo!$A$182,Resumo!$A$187,Resumo!$A$193,Resumo!$A$198)</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(Resumo!$B$178,Resumo!$B$182,Resumo!$B$187,Resumo!$B$193,Resumo!$B$198)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021-40E0-A616-3BE4E79A52EC}"/>
            </c:ext>
          </c:extLst>
        </c:ser>
        <c:ser>
          <c:idx val="1"/>
          <c:order val="1"/>
          <c:spPr>
            <a:solidFill>
              <a:srgbClr val="FFCC00"/>
            </a:solidFill>
            <a:ln>
              <a:noFill/>
            </a:ln>
            <a:effectLst/>
          </c:spPr>
          <c:invertIfNegative val="0"/>
          <c:cat>
            <c:strRef>
              <c:f>(Resumo!$A$178,Resumo!$A$182,Resumo!$A$187,Resumo!$A$193,Resumo!$A$198)</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(Resumo!$C$178,Resumo!$C$182,Resumo!$C$187,Resumo!$C$193,Resumo!$C$198)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3021-40E0-A616-3BE4E79A52EC}"/>
            </c:ext>
          </c:extLst>
        </c:ser>
        <c:ser>
          <c:idx val="2"/>
          <c:order val="2"/>
          <c:spPr>
            <a:solidFill>
              <a:srgbClr val="FF0000"/>
            </a:solidFill>
            <a:ln>
              <a:noFill/>
            </a:ln>
            <a:effectLst/>
          </c:spPr>
          <c:invertIfNegative val="0"/>
          <c:cat>
            <c:strRef>
              <c:f>(Resumo!$A$178,Resumo!$A$182,Resumo!$A$187,Resumo!$A$193,Resumo!$A$198)</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(Resumo!$D$178,Resumo!$D$182,Resumo!$D$187,Resumo!$D$193,Resumo!$D$198)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3021-40E0-A616-3BE4E79A52EC}"/>
            </c:ext>
          </c:extLst>
        </c:ser>
        <c:ser>
          <c:idx val="3"/>
          <c:order val="3"/>
          <c:spPr>
            <a:solidFill>
              <a:srgbClr val="C0C0C0"/>
            </a:solidFill>
            <a:ln>
              <a:noFill/>
            </a:ln>
            <a:effectLst/>
          </c:spPr>
          <c:invertIfNegative val="0"/>
          <c:cat>
            <c:strRef>
              <c:f>(Resumo!$A$178,Resumo!$A$182,Resumo!$A$187,Resumo!$A$193,Resumo!$A$198)</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(Resumo!$E$178,Resumo!$E$182,Resumo!$E$187,Resumo!$E$193,Resumo!$E$198)</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3021-40E0-A616-3BE4E79A52EC}"/>
            </c:ext>
          </c:extLst>
        </c:ser>
        <c:ser>
          <c:idx val="4"/>
          <c:order val="4"/>
          <c:spPr>
            <a:solidFill>
              <a:schemeClr val="accent5"/>
            </a:solidFill>
            <a:ln>
              <a:noFill/>
            </a:ln>
            <a:effectLst/>
          </c:spPr>
          <c:invertIfNegative val="0"/>
          <c:cat>
            <c:strRef>
              <c:f>(Resumo!$A$178,Resumo!$A$182,Resumo!$A$187,Resumo!$A$193,Resumo!$A$198)</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(Resumo!$F$178,Resumo!$F$182,Resumo!$F$187,Resumo!$F$193,Resumo!$F$198)</c:f>
              <c:numCache>
                <c:formatCode>General</c:formatCode>
                <c:ptCount val="5"/>
              </c:numCache>
            </c:numRef>
          </c:val>
          <c:extLst>
            <c:ext xmlns:c16="http://schemas.microsoft.com/office/drawing/2014/chart" uri="{C3380CC4-5D6E-409C-BE32-E72D297353CC}">
              <c16:uniqueId val="{00000008-FE89-4611-BBAA-C5DF25DBE236}"/>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Resumo!$B$204</c:f>
          <c:strCache>
            <c:ptCount val="1"/>
            <c:pt idx="0">
              <c:v>Módulo 2 — Setor 7 -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(Resumo!$A$207,Resumo!$A$211,Resumo!$A$216,Resumo!$A$222,Resumo!$A$227)</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(Resumo!$B$207,Resumo!$B$211,Resumo!$B$216,Resumo!$B$222,Resumo!$B$227)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E70-4E0C-8F80-E8F116AD043D}"/>
            </c:ext>
          </c:extLst>
        </c:ser>
        <c:ser>
          <c:idx val="1"/>
          <c:order val="1"/>
          <c:spPr>
            <a:solidFill>
              <a:srgbClr val="FFC000"/>
            </a:solidFill>
            <a:ln>
              <a:noFill/>
            </a:ln>
            <a:effectLst/>
          </c:spPr>
          <c:invertIfNegative val="0"/>
          <c:cat>
            <c:strRef>
              <c:f>(Resumo!$A$207,Resumo!$A$211,Resumo!$A$216,Resumo!$A$222,Resumo!$A$227)</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(Resumo!$C$207,Resumo!$C$211,Resumo!$C$216,Resumo!$C$222,Resumo!$C$227)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EE70-4E0C-8F80-E8F116AD043D}"/>
            </c:ext>
          </c:extLst>
        </c:ser>
        <c:ser>
          <c:idx val="2"/>
          <c:order val="2"/>
          <c:spPr>
            <a:solidFill>
              <a:srgbClr val="FF0000"/>
            </a:solidFill>
            <a:ln>
              <a:noFill/>
            </a:ln>
            <a:effectLst/>
          </c:spPr>
          <c:invertIfNegative val="0"/>
          <c:cat>
            <c:strRef>
              <c:f>(Resumo!$A$207,Resumo!$A$211,Resumo!$A$216,Resumo!$A$222,Resumo!$A$227)</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(Resumo!$D$207,Resumo!$D$211,Resumo!$D$216,Resumo!$D$222,Resumo!$D$227)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EE70-4E0C-8F80-E8F116AD043D}"/>
            </c:ext>
          </c:extLst>
        </c:ser>
        <c:ser>
          <c:idx val="3"/>
          <c:order val="3"/>
          <c:spPr>
            <a:solidFill>
              <a:srgbClr val="C0C0C0"/>
            </a:solidFill>
            <a:ln>
              <a:noFill/>
            </a:ln>
            <a:effectLst/>
          </c:spPr>
          <c:invertIfNegative val="0"/>
          <c:cat>
            <c:strRef>
              <c:f>(Resumo!$A$207,Resumo!$A$211,Resumo!$A$216,Resumo!$A$222,Resumo!$A$227)</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(Resumo!$E$207,Resumo!$E$211,Resumo!$E$216,Resumo!$E$222,Resumo!$E$227)</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EE70-4E0C-8F80-E8F116AD043D}"/>
            </c:ext>
          </c:extLst>
        </c:ser>
        <c:ser>
          <c:idx val="4"/>
          <c:order val="4"/>
          <c:spPr>
            <a:solidFill>
              <a:schemeClr val="accent5"/>
            </a:solidFill>
            <a:ln>
              <a:noFill/>
            </a:ln>
            <a:effectLst/>
          </c:spPr>
          <c:invertIfNegative val="0"/>
          <c:cat>
            <c:strRef>
              <c:f>(Resumo!$A$207,Resumo!$A$211,Resumo!$A$216,Resumo!$A$222,Resumo!$A$227)</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(Resumo!$F$207,Resumo!$F$211,Resumo!$F$216,Resumo!$F$222,Resumo!$F$227)</c:f>
              <c:numCache>
                <c:formatCode>General</c:formatCode>
                <c:ptCount val="5"/>
              </c:numCache>
            </c:numRef>
          </c:val>
          <c:extLst>
            <c:ext xmlns:c16="http://schemas.microsoft.com/office/drawing/2014/chart" uri="{C3380CC4-5D6E-409C-BE32-E72D297353CC}">
              <c16:uniqueId val="{00000008-E01A-4D09-A54C-623A5DF6F6C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Resumo!$B$233</c:f>
          <c:strCache>
            <c:ptCount val="1"/>
            <c:pt idx="0">
              <c:v>Módulo 2 — Setor 8 - Resultados globais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(Resumo!$A$236,Resumo!$A$240,Resumo!$A$245,Resumo!$A$251,Resumo!$A$256)</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(Resumo!$B$236,Resumo!$B$240,Resumo!$B$245,Resumo!$B$251,Resumo!$B$256)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3B3-4CF5-9415-507FE4ACE7FC}"/>
            </c:ext>
          </c:extLst>
        </c:ser>
        <c:ser>
          <c:idx val="1"/>
          <c:order val="1"/>
          <c:spPr>
            <a:solidFill>
              <a:srgbClr val="FFCC00"/>
            </a:solidFill>
            <a:ln>
              <a:noFill/>
            </a:ln>
            <a:effectLst/>
          </c:spPr>
          <c:invertIfNegative val="0"/>
          <c:cat>
            <c:strRef>
              <c:f>(Resumo!$A$236,Resumo!$A$240,Resumo!$A$245,Resumo!$A$251,Resumo!$A$256)</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(Resumo!$C$236,Resumo!$C$240,Resumo!$C$245,Resumo!$C$251,Resumo!$C$256)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23B3-4CF5-9415-507FE4ACE7FC}"/>
            </c:ext>
          </c:extLst>
        </c:ser>
        <c:ser>
          <c:idx val="2"/>
          <c:order val="2"/>
          <c:spPr>
            <a:solidFill>
              <a:srgbClr val="FF0000"/>
            </a:solidFill>
            <a:ln>
              <a:noFill/>
            </a:ln>
            <a:effectLst/>
          </c:spPr>
          <c:invertIfNegative val="0"/>
          <c:cat>
            <c:strRef>
              <c:f>(Resumo!$A$236,Resumo!$A$240,Resumo!$A$245,Resumo!$A$251,Resumo!$A$256)</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(Resumo!$D$236,Resumo!$D$240,Resumo!$D$245,Resumo!$D$251,Resumo!$D$256)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23B3-4CF5-9415-507FE4ACE7FC}"/>
            </c:ext>
          </c:extLst>
        </c:ser>
        <c:ser>
          <c:idx val="3"/>
          <c:order val="3"/>
          <c:spPr>
            <a:solidFill>
              <a:srgbClr val="C0C0C0"/>
            </a:solidFill>
            <a:ln>
              <a:noFill/>
            </a:ln>
            <a:effectLst/>
          </c:spPr>
          <c:invertIfNegative val="0"/>
          <c:cat>
            <c:strRef>
              <c:f>(Resumo!$A$236,Resumo!$A$240,Resumo!$A$245,Resumo!$A$251,Resumo!$A$256)</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(Resumo!$E$236,Resumo!$E$240,Resumo!$E$245,Resumo!$E$251,Resumo!$E$256)</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23B3-4CF5-9415-507FE4ACE7FC}"/>
            </c:ext>
          </c:extLst>
        </c:ser>
        <c:ser>
          <c:idx val="4"/>
          <c:order val="4"/>
          <c:spPr>
            <a:solidFill>
              <a:schemeClr val="accent5"/>
            </a:solidFill>
            <a:ln>
              <a:noFill/>
            </a:ln>
            <a:effectLst/>
          </c:spPr>
          <c:invertIfNegative val="0"/>
          <c:cat>
            <c:strRef>
              <c:f>(Resumo!$A$236,Resumo!$A$240,Resumo!$A$245,Resumo!$A$251,Resumo!$A$256)</c:f>
              <c:strCache>
                <c:ptCount val="5"/>
                <c:pt idx="0">
                  <c:v>Tema 1: Quadro jurídico, institucional e estratégico ao nível do setor (tanto o INE como o Ministério do Setor) </c:v>
                </c:pt>
                <c:pt idx="1">
                  <c:v>Tema 2: Adequação dos recursos a nível setorial (INE e Ministério do setor) </c:v>
                </c:pt>
                <c:pt idx="2">
                  <c:v>Tema 3: Determinantes da qualidade dos dados a nível setorial </c:v>
                </c:pt>
                <c:pt idx="3">
                  <c:v>Tema 4: Relações com os utilizadores a nível setorial </c:v>
                </c:pt>
                <c:pt idx="4">
                  <c:v>Parte 2. Validação da qualidade — ao abrigo dos indicadores</c:v>
                </c:pt>
              </c:strCache>
            </c:strRef>
          </c:cat>
          <c:val>
            <c:numRef>
              <c:f>(Resumo!$F$236,Resumo!$F$240,Resumo!$F$245,Resumo!$F$251,Resumo!$F$256)</c:f>
              <c:numCache>
                <c:formatCode>General</c:formatCode>
                <c:ptCount val="5"/>
              </c:numCache>
            </c:numRef>
          </c:val>
          <c:extLst>
            <c:ext xmlns:c16="http://schemas.microsoft.com/office/drawing/2014/chart" uri="{C3380CC4-5D6E-409C-BE32-E72D297353CC}">
              <c16:uniqueId val="{00000008-E154-4F8F-A884-96B481DCA41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14286</xdr:rowOff>
    </xdr:from>
    <xdr:to>
      <xdr:col>7</xdr:col>
      <xdr:colOff>76200</xdr:colOff>
      <xdr:row>27</xdr:row>
      <xdr:rowOff>38099</xdr:rowOff>
    </xdr:to>
    <xdr:graphicFrame macro="">
      <xdr:nvGraphicFramePr>
        <xdr:cNvPr id="3" name="Chart 2">
          <a:extLst>
            <a:ext uri="{FF2B5EF4-FFF2-40B4-BE49-F238E27FC236}">
              <a16:creationId xmlns:a16="http://schemas.microsoft.com/office/drawing/2014/main" id="{6713990A-461B-5CBC-FEA5-0DFBF9B9C60E}"/>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85725</xdr:colOff>
      <xdr:row>28</xdr:row>
      <xdr:rowOff>180975</xdr:rowOff>
    </xdr:from>
    <xdr:to>
      <xdr:col>7</xdr:col>
      <xdr:colOff>95250</xdr:colOff>
      <xdr:row>55</xdr:row>
      <xdr:rowOff>180975</xdr:rowOff>
    </xdr:to>
    <xdr:graphicFrame macro="">
      <xdr:nvGraphicFramePr>
        <xdr:cNvPr id="2" name="Chart 1">
          <a:extLst>
            <a:ext uri="{FF2B5EF4-FFF2-40B4-BE49-F238E27FC236}">
              <a16:creationId xmlns:a16="http://schemas.microsoft.com/office/drawing/2014/main" id="{4A1CD161-93B5-4F79-819A-CCDC671DEDA8}"/>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76200</xdr:colOff>
      <xdr:row>58</xdr:row>
      <xdr:rowOff>0</xdr:rowOff>
    </xdr:from>
    <xdr:to>
      <xdr:col>7</xdr:col>
      <xdr:colOff>85725</xdr:colOff>
      <xdr:row>85</xdr:row>
      <xdr:rowOff>0</xdr:rowOff>
    </xdr:to>
    <xdr:graphicFrame macro="">
      <xdr:nvGraphicFramePr>
        <xdr:cNvPr id="6" name="Chart 5">
          <a:extLst>
            <a:ext uri="{FF2B5EF4-FFF2-40B4-BE49-F238E27FC236}">
              <a16:creationId xmlns:a16="http://schemas.microsoft.com/office/drawing/2014/main" id="{46C8870E-B5E4-4257-AA7E-A70DDA9E947A}"/>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0</xdr:col>
      <xdr:colOff>76200</xdr:colOff>
      <xdr:row>87</xdr:row>
      <xdr:rowOff>0</xdr:rowOff>
    </xdr:from>
    <xdr:to>
      <xdr:col>7</xdr:col>
      <xdr:colOff>85725</xdr:colOff>
      <xdr:row>114</xdr:row>
      <xdr:rowOff>0</xdr:rowOff>
    </xdr:to>
    <xdr:graphicFrame macro="">
      <xdr:nvGraphicFramePr>
        <xdr:cNvPr id="7" name="Chart 6">
          <a:extLst>
            <a:ext uri="{FF2B5EF4-FFF2-40B4-BE49-F238E27FC236}">
              <a16:creationId xmlns:a16="http://schemas.microsoft.com/office/drawing/2014/main" id="{E3DF9883-177D-4A0A-95A2-51CD1377B43F}"/>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76200</xdr:colOff>
      <xdr:row>116</xdr:row>
      <xdr:rowOff>0</xdr:rowOff>
    </xdr:from>
    <xdr:to>
      <xdr:col>7</xdr:col>
      <xdr:colOff>85725</xdr:colOff>
      <xdr:row>143</xdr:row>
      <xdr:rowOff>0</xdr:rowOff>
    </xdr:to>
    <xdr:graphicFrame macro="">
      <xdr:nvGraphicFramePr>
        <xdr:cNvPr id="8" name="Chart 7">
          <a:extLst>
            <a:ext uri="{FF2B5EF4-FFF2-40B4-BE49-F238E27FC236}">
              <a16:creationId xmlns:a16="http://schemas.microsoft.com/office/drawing/2014/main" id="{88EE7BC3-49A8-4315-B2EF-5F20F6BB10BA}"/>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76200</xdr:colOff>
      <xdr:row>145</xdr:row>
      <xdr:rowOff>0</xdr:rowOff>
    </xdr:from>
    <xdr:to>
      <xdr:col>7</xdr:col>
      <xdr:colOff>85725</xdr:colOff>
      <xdr:row>172</xdr:row>
      <xdr:rowOff>0</xdr:rowOff>
    </xdr:to>
    <xdr:graphicFrame macro="">
      <xdr:nvGraphicFramePr>
        <xdr:cNvPr id="9" name="Chart 8">
          <a:extLst>
            <a:ext uri="{FF2B5EF4-FFF2-40B4-BE49-F238E27FC236}">
              <a16:creationId xmlns:a16="http://schemas.microsoft.com/office/drawing/2014/main" id="{4C3FA913-5E01-4DBF-B4AE-E0348E6C0921}"/>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76200</xdr:colOff>
      <xdr:row>174</xdr:row>
      <xdr:rowOff>0</xdr:rowOff>
    </xdr:from>
    <xdr:to>
      <xdr:col>7</xdr:col>
      <xdr:colOff>85725</xdr:colOff>
      <xdr:row>201</xdr:row>
      <xdr:rowOff>0</xdr:rowOff>
    </xdr:to>
    <xdr:graphicFrame macro="">
      <xdr:nvGraphicFramePr>
        <xdr:cNvPr id="10" name="Chart 9">
          <a:extLst>
            <a:ext uri="{FF2B5EF4-FFF2-40B4-BE49-F238E27FC236}">
              <a16:creationId xmlns:a16="http://schemas.microsoft.com/office/drawing/2014/main" id="{C63A59B0-7BC3-48D2-91B2-8A59865B45B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76200</xdr:colOff>
      <xdr:row>203</xdr:row>
      <xdr:rowOff>0</xdr:rowOff>
    </xdr:from>
    <xdr:to>
      <xdr:col>7</xdr:col>
      <xdr:colOff>85725</xdr:colOff>
      <xdr:row>230</xdr:row>
      <xdr:rowOff>0</xdr:rowOff>
    </xdr:to>
    <xdr:graphicFrame macro="">
      <xdr:nvGraphicFramePr>
        <xdr:cNvPr id="11" name="Chart 10">
          <a:extLst>
            <a:ext uri="{FF2B5EF4-FFF2-40B4-BE49-F238E27FC236}">
              <a16:creationId xmlns:a16="http://schemas.microsoft.com/office/drawing/2014/main" id="{0408D1DE-4A50-4438-A04E-C7977B2D61A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0</xdr:col>
      <xdr:colOff>76200</xdr:colOff>
      <xdr:row>232</xdr:row>
      <xdr:rowOff>0</xdr:rowOff>
    </xdr:from>
    <xdr:to>
      <xdr:col>7</xdr:col>
      <xdr:colOff>85725</xdr:colOff>
      <xdr:row>259</xdr:row>
      <xdr:rowOff>0</xdr:rowOff>
    </xdr:to>
    <xdr:graphicFrame macro="">
      <xdr:nvGraphicFramePr>
        <xdr:cNvPr id="12" name="Chart 11">
          <a:extLst>
            <a:ext uri="{FF2B5EF4-FFF2-40B4-BE49-F238E27FC236}">
              <a16:creationId xmlns:a16="http://schemas.microsoft.com/office/drawing/2014/main" id="{1958F62E-DDF3-4BE9-8CAE-2A8B67EF84CB}"/>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0</xdr:col>
      <xdr:colOff>76200</xdr:colOff>
      <xdr:row>261</xdr:row>
      <xdr:rowOff>0</xdr:rowOff>
    </xdr:from>
    <xdr:to>
      <xdr:col>7</xdr:col>
      <xdr:colOff>85725</xdr:colOff>
      <xdr:row>288</xdr:row>
      <xdr:rowOff>0</xdr:rowOff>
    </xdr:to>
    <xdr:graphicFrame macro="">
      <xdr:nvGraphicFramePr>
        <xdr:cNvPr id="13" name="Chart 12">
          <a:extLst>
            <a:ext uri="{FF2B5EF4-FFF2-40B4-BE49-F238E27FC236}">
              <a16:creationId xmlns:a16="http://schemas.microsoft.com/office/drawing/2014/main" id="{C7093E42-6EDD-4DC7-A359-C51784D3EAD5}"/>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0</xdr:col>
      <xdr:colOff>76200</xdr:colOff>
      <xdr:row>290</xdr:row>
      <xdr:rowOff>0</xdr:rowOff>
    </xdr:from>
    <xdr:to>
      <xdr:col>7</xdr:col>
      <xdr:colOff>85725</xdr:colOff>
      <xdr:row>317</xdr:row>
      <xdr:rowOff>0</xdr:rowOff>
    </xdr:to>
    <xdr:graphicFrame macro="">
      <xdr:nvGraphicFramePr>
        <xdr:cNvPr id="14" name="Chart 13">
          <a:extLst>
            <a:ext uri="{FF2B5EF4-FFF2-40B4-BE49-F238E27FC236}">
              <a16:creationId xmlns:a16="http://schemas.microsoft.com/office/drawing/2014/main" id="{F33E0ED4-A427-4A09-855F-35A592309768}"/>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7</xdr:col>
      <xdr:colOff>238124</xdr:colOff>
      <xdr:row>57</xdr:row>
      <xdr:rowOff>190499</xdr:rowOff>
    </xdr:from>
    <xdr:to>
      <xdr:col>26</xdr:col>
      <xdr:colOff>476249</xdr:colOff>
      <xdr:row>84</xdr:row>
      <xdr:rowOff>179806</xdr:rowOff>
    </xdr:to>
    <xdr:graphicFrame macro="">
      <xdr:nvGraphicFramePr>
        <xdr:cNvPr id="15" name="Chart 14">
          <a:extLst>
            <a:ext uri="{FF2B5EF4-FFF2-40B4-BE49-F238E27FC236}">
              <a16:creationId xmlns:a16="http://schemas.microsoft.com/office/drawing/2014/main" id="{D841815E-FD05-4090-A038-026FC4FBD758}"/>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7</xdr:col>
      <xdr:colOff>238124</xdr:colOff>
      <xdr:row>86</xdr:row>
      <xdr:rowOff>190499</xdr:rowOff>
    </xdr:from>
    <xdr:to>
      <xdr:col>26</xdr:col>
      <xdr:colOff>476249</xdr:colOff>
      <xdr:row>113</xdr:row>
      <xdr:rowOff>179806</xdr:rowOff>
    </xdr:to>
    <xdr:graphicFrame macro="">
      <xdr:nvGraphicFramePr>
        <xdr:cNvPr id="16" name="Chart 15">
          <a:extLst>
            <a:ext uri="{FF2B5EF4-FFF2-40B4-BE49-F238E27FC236}">
              <a16:creationId xmlns:a16="http://schemas.microsoft.com/office/drawing/2014/main" id="{6872A015-77C8-497F-9666-864FE050E1EC}"/>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7</xdr:col>
      <xdr:colOff>238124</xdr:colOff>
      <xdr:row>115</xdr:row>
      <xdr:rowOff>190499</xdr:rowOff>
    </xdr:from>
    <xdr:to>
      <xdr:col>26</xdr:col>
      <xdr:colOff>476249</xdr:colOff>
      <xdr:row>142</xdr:row>
      <xdr:rowOff>179806</xdr:rowOff>
    </xdr:to>
    <xdr:graphicFrame macro="">
      <xdr:nvGraphicFramePr>
        <xdr:cNvPr id="17" name="Chart 16">
          <a:extLst>
            <a:ext uri="{FF2B5EF4-FFF2-40B4-BE49-F238E27FC236}">
              <a16:creationId xmlns:a16="http://schemas.microsoft.com/office/drawing/2014/main" id="{E0A664A1-6573-4626-AAEB-2A8F7A51CDE4}"/>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7</xdr:col>
      <xdr:colOff>238124</xdr:colOff>
      <xdr:row>144</xdr:row>
      <xdr:rowOff>190499</xdr:rowOff>
    </xdr:from>
    <xdr:to>
      <xdr:col>26</xdr:col>
      <xdr:colOff>476249</xdr:colOff>
      <xdr:row>171</xdr:row>
      <xdr:rowOff>179806</xdr:rowOff>
    </xdr:to>
    <xdr:graphicFrame macro="">
      <xdr:nvGraphicFramePr>
        <xdr:cNvPr id="18" name="Chart 17">
          <a:extLst>
            <a:ext uri="{FF2B5EF4-FFF2-40B4-BE49-F238E27FC236}">
              <a16:creationId xmlns:a16="http://schemas.microsoft.com/office/drawing/2014/main" id="{0DA668DC-0594-4D69-9A99-CA7F555DF2A9}"/>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7</xdr:col>
      <xdr:colOff>238124</xdr:colOff>
      <xdr:row>173</xdr:row>
      <xdr:rowOff>190499</xdr:rowOff>
    </xdr:from>
    <xdr:to>
      <xdr:col>26</xdr:col>
      <xdr:colOff>476249</xdr:colOff>
      <xdr:row>200</xdr:row>
      <xdr:rowOff>179806</xdr:rowOff>
    </xdr:to>
    <xdr:graphicFrame macro="">
      <xdr:nvGraphicFramePr>
        <xdr:cNvPr id="19" name="Chart 18">
          <a:extLst>
            <a:ext uri="{FF2B5EF4-FFF2-40B4-BE49-F238E27FC236}">
              <a16:creationId xmlns:a16="http://schemas.microsoft.com/office/drawing/2014/main" id="{D408AF94-6EEF-46F3-8BBD-BDC3274E564A}"/>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7</xdr:col>
      <xdr:colOff>238124</xdr:colOff>
      <xdr:row>202</xdr:row>
      <xdr:rowOff>190499</xdr:rowOff>
    </xdr:from>
    <xdr:to>
      <xdr:col>26</xdr:col>
      <xdr:colOff>476249</xdr:colOff>
      <xdr:row>229</xdr:row>
      <xdr:rowOff>179806</xdr:rowOff>
    </xdr:to>
    <xdr:graphicFrame macro="">
      <xdr:nvGraphicFramePr>
        <xdr:cNvPr id="20" name="Chart 19">
          <a:extLst>
            <a:ext uri="{FF2B5EF4-FFF2-40B4-BE49-F238E27FC236}">
              <a16:creationId xmlns:a16="http://schemas.microsoft.com/office/drawing/2014/main" id="{FAD3CF29-73FA-4136-98F1-EF332AE6BAE3}"/>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7</xdr:col>
      <xdr:colOff>276224</xdr:colOff>
      <xdr:row>231</xdr:row>
      <xdr:rowOff>171449</xdr:rowOff>
    </xdr:from>
    <xdr:to>
      <xdr:col>26</xdr:col>
      <xdr:colOff>476249</xdr:colOff>
      <xdr:row>258</xdr:row>
      <xdr:rowOff>160756</xdr:rowOff>
    </xdr:to>
    <xdr:graphicFrame macro="">
      <xdr:nvGraphicFramePr>
        <xdr:cNvPr id="21" name="Chart 20">
          <a:extLst>
            <a:ext uri="{FF2B5EF4-FFF2-40B4-BE49-F238E27FC236}">
              <a16:creationId xmlns:a16="http://schemas.microsoft.com/office/drawing/2014/main" id="{6F7BB1A6-1B3B-442B-8AC4-95B7E4D8E3A3}"/>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7</xdr:col>
      <xdr:colOff>238124</xdr:colOff>
      <xdr:row>260</xdr:row>
      <xdr:rowOff>190499</xdr:rowOff>
    </xdr:from>
    <xdr:to>
      <xdr:col>26</xdr:col>
      <xdr:colOff>476249</xdr:colOff>
      <xdr:row>287</xdr:row>
      <xdr:rowOff>179806</xdr:rowOff>
    </xdr:to>
    <xdr:graphicFrame macro="">
      <xdr:nvGraphicFramePr>
        <xdr:cNvPr id="22" name="Chart 21">
          <a:extLst>
            <a:ext uri="{FF2B5EF4-FFF2-40B4-BE49-F238E27FC236}">
              <a16:creationId xmlns:a16="http://schemas.microsoft.com/office/drawing/2014/main" id="{9750A255-2550-41B4-96C9-48319167DAC5}"/>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7</xdr:col>
      <xdr:colOff>234950</xdr:colOff>
      <xdr:row>289</xdr:row>
      <xdr:rowOff>180974</xdr:rowOff>
    </xdr:from>
    <xdr:to>
      <xdr:col>26</xdr:col>
      <xdr:colOff>482600</xdr:colOff>
      <xdr:row>317</xdr:row>
      <xdr:rowOff>2006</xdr:rowOff>
    </xdr:to>
    <xdr:graphicFrame macro="">
      <xdr:nvGraphicFramePr>
        <xdr:cNvPr id="23" name="Chart 22">
          <a:extLst>
            <a:ext uri="{FF2B5EF4-FFF2-40B4-BE49-F238E27FC236}">
              <a16:creationId xmlns:a16="http://schemas.microsoft.com/office/drawing/2014/main" id="{4CA3483C-AA35-4B43-988C-E3BA3CC35916}"/>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7</xdr:col>
      <xdr:colOff>233363</xdr:colOff>
      <xdr:row>3</xdr:row>
      <xdr:rowOff>14286</xdr:rowOff>
    </xdr:from>
    <xdr:to>
      <xdr:col>26</xdr:col>
      <xdr:colOff>466725</xdr:colOff>
      <xdr:row>27</xdr:row>
      <xdr:rowOff>47625</xdr:rowOff>
    </xdr:to>
    <xdr:graphicFrame macro="">
      <xdr:nvGraphicFramePr>
        <xdr:cNvPr id="4" name="Chart 3">
          <a:extLst>
            <a:ext uri="{FF2B5EF4-FFF2-40B4-BE49-F238E27FC236}">
              <a16:creationId xmlns:a16="http://schemas.microsoft.com/office/drawing/2014/main" id="{B6A3B26C-9EB0-86A9-A58F-0311E4407144}"/>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7</xdr:col>
      <xdr:colOff>257174</xdr:colOff>
      <xdr:row>28</xdr:row>
      <xdr:rowOff>180974</xdr:rowOff>
    </xdr:from>
    <xdr:to>
      <xdr:col>26</xdr:col>
      <xdr:colOff>466725</xdr:colOff>
      <xdr:row>55</xdr:row>
      <xdr:rowOff>170281</xdr:rowOff>
    </xdr:to>
    <xdr:graphicFrame macro="">
      <xdr:nvGraphicFramePr>
        <xdr:cNvPr id="5" name="Chart 4">
          <a:extLst>
            <a:ext uri="{FF2B5EF4-FFF2-40B4-BE49-F238E27FC236}">
              <a16:creationId xmlns:a16="http://schemas.microsoft.com/office/drawing/2014/main" id="{A6DB1D7F-2891-4E19-89F3-1CA63F42D319}"/>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0.bin"/><Relationship Id="rId4" Type="http://schemas.openxmlformats.org/officeDocument/2006/relationships/hyperlink" Target="https://ilostat.ilo.org/resources/concepts-and-definitions/description-labour-force-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1.bin"/><Relationship Id="rId4" Type="http://schemas.openxmlformats.org/officeDocument/2006/relationships/hyperlink" Target="https://ilostat.ilo.org/resources/concepts-and-definitions/description-labour-force-statistic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2.bin"/><Relationship Id="rId4" Type="http://schemas.openxmlformats.org/officeDocument/2006/relationships/hyperlink" Target="https://ilostat.ilo.org/resources/concepts-and-definitions/description-labour-force-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3.bin"/><Relationship Id="rId4" Type="http://schemas.openxmlformats.org/officeDocument/2006/relationships/hyperlink" Target="https://ilostat.ilo.org/resources/concepts-and-definitions/description-labour-force-statistic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4.bin"/><Relationship Id="rId4" Type="http://schemas.openxmlformats.org/officeDocument/2006/relationships/hyperlink" Target="https://ilostat.ilo.org/resources/concepts-and-definitions/description-labour-force-statistics/"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5.bin"/><Relationship Id="rId4" Type="http://schemas.openxmlformats.org/officeDocument/2006/relationships/hyperlink" Target="https://ilostat.ilo.org/resources/concepts-and-definitions/description-labour-force-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unstats.un.org/sdgs/dataportal" TargetMode="External"/><Relationship Id="rId1" Type="http://schemas.openxmlformats.org/officeDocument/2006/relationships/hyperlink" Target="https://statisticalcapacitymonitor.org/indicato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aris21.org/nsds-status" TargetMode="External"/><Relationship Id="rId2" Type="http://schemas.openxmlformats.org/officeDocument/2006/relationships/hyperlink" Target="https://statisticalcapacitymonitor.org/indicator/127/" TargetMode="External"/><Relationship Id="rId1" Type="http://schemas.openxmlformats.org/officeDocument/2006/relationships/hyperlink" Target="https://unstats.un.org/unsd/dnss/hb/E-fundamental%20principles_A4-WEB.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6.bin"/><Relationship Id="rId4" Type="http://schemas.openxmlformats.org/officeDocument/2006/relationships/hyperlink" Target="https://ilostat.ilo.org/resources/concepts-and-definitions/description-labour-force-statistic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7.bin"/><Relationship Id="rId4" Type="http://schemas.openxmlformats.org/officeDocument/2006/relationships/hyperlink" Target="https://ilostat.ilo.org/resources/concepts-and-definitions/description-labour-force-statistic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8.bin"/><Relationship Id="rId4" Type="http://schemas.openxmlformats.org/officeDocument/2006/relationships/hyperlink" Target="https://ilostat.ilo.org/resources/concepts-and-definitions/description-labour-force-statistic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9.bin"/><Relationship Id="rId4" Type="http://schemas.openxmlformats.org/officeDocument/2006/relationships/hyperlink" Target="https://ilostat.ilo.org/resources/concepts-and-definitions/description-labour-forc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794F9-ABB3-43DD-AE8C-8CB01ACD83E9}">
  <sheetPr codeName="Sheet16"/>
  <dimension ref="A1:I3"/>
  <sheetViews>
    <sheetView showGridLines="0" tabSelected="1" zoomScale="90" zoomScaleNormal="90" workbookViewId="0">
      <selection sqref="A1:I1"/>
    </sheetView>
  </sheetViews>
  <sheetFormatPr defaultRowHeight="15" x14ac:dyDescent="0.25"/>
  <cols>
    <col min="1" max="1" width="9.28515625" style="2" customWidth="1"/>
    <col min="2" max="9" width="8.7109375" style="2"/>
  </cols>
  <sheetData>
    <row r="1" spans="1:9" ht="23.25" x14ac:dyDescent="0.25">
      <c r="A1" s="163" t="s">
        <v>82</v>
      </c>
      <c r="B1" s="163"/>
      <c r="C1" s="163"/>
      <c r="D1" s="163"/>
      <c r="E1" s="163"/>
      <c r="F1" s="163"/>
      <c r="G1" s="163"/>
      <c r="H1" s="163"/>
      <c r="I1" s="163"/>
    </row>
    <row r="2" spans="1:9" ht="253.9" customHeight="1" x14ac:dyDescent="0.25">
      <c r="A2" s="164" t="s">
        <v>83</v>
      </c>
      <c r="B2" s="164"/>
      <c r="C2" s="164"/>
      <c r="D2" s="164"/>
      <c r="E2" s="164"/>
      <c r="F2" s="164"/>
      <c r="G2" s="164"/>
      <c r="H2" s="164"/>
      <c r="I2" s="164"/>
    </row>
    <row r="3" spans="1:9" ht="285.60000000000002" customHeight="1" x14ac:dyDescent="0.25">
      <c r="A3" s="164" t="s">
        <v>84</v>
      </c>
      <c r="B3" s="164"/>
      <c r="C3" s="164"/>
      <c r="D3" s="164"/>
      <c r="E3" s="164"/>
      <c r="F3" s="164"/>
      <c r="G3" s="164"/>
      <c r="H3" s="164"/>
      <c r="I3" s="164"/>
    </row>
  </sheetData>
  <sheetProtection algorithmName="SHA-512" hashValue="+g5LoEt3cwzEorGmlqmjYRMzkjKGb40hCEGgALqeB81FF4rEQkKvCDIt+OOJOz8qfSyEXMRwPLccOJCunEJllw==" saltValue="KsCFSAVNaeg8UqJyZGzIhw==" spinCount="100000" sheet="1" objects="1" scenarios="1"/>
  <mergeCells count="3">
    <mergeCell ref="A1:I1"/>
    <mergeCell ref="A2:I2"/>
    <mergeCell ref="A3:I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F1EF-9734-4388-8DD0-38458FEFEEC7}">
  <sheetPr codeName="Sheet9">
    <tabColor theme="5" tint="0.59999389629810485"/>
    <pageSetUpPr fitToPage="1"/>
  </sheetPr>
  <dimension ref="A1:N105"/>
  <sheetViews>
    <sheetView showGridLines="0" zoomScaleNormal="10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479</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l7c5h5wUOuStKWFdYo1xj1XwqY+6wZWC/EkfFobzpgJb/axS4Rc5dOHry2F285MFI4elTBGuzrMbThikE+unjg==" saltValue="QsXcuikkse1TRTAmlUbAtQ=="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53" priority="7">
      <formula>$J6=3</formula>
    </cfRule>
    <cfRule type="expression" dxfId="52" priority="8">
      <formula>$J6=2</formula>
    </cfRule>
    <cfRule type="expression" dxfId="51" priority="9">
      <formula>$J6=1</formula>
    </cfRule>
  </conditionalFormatting>
  <conditionalFormatting sqref="F90:F96">
    <cfRule type="expression" dxfId="50" priority="4">
      <formula>$J90=3</formula>
    </cfRule>
    <cfRule type="expression" dxfId="49" priority="5">
      <formula>$J90=2</formula>
    </cfRule>
    <cfRule type="expression" dxfId="48" priority="6">
      <formula>$J90=1</formula>
    </cfRule>
  </conditionalFormatting>
  <conditionalFormatting sqref="F99:F105">
    <cfRule type="expression" dxfId="47" priority="1">
      <formula>$J99=3</formula>
    </cfRule>
    <cfRule type="expression" dxfId="46" priority="2">
      <formula>$J99=2</formula>
    </cfRule>
    <cfRule type="expression" dxfId="45" priority="3">
      <formula>$J99=1</formula>
    </cfRule>
  </conditionalFormatting>
  <dataValidations count="45">
    <dataValidation type="list" allowBlank="1" showInputMessage="1" showErrorMessage="1" sqref="E6" xr:uid="{C586079B-C8BB-433F-9514-C980FAB69EF0}">
      <formula1>$K$6:$N$6</formula1>
    </dataValidation>
    <dataValidation type="list" allowBlank="1" showInputMessage="1" showErrorMessage="1" sqref="E7" xr:uid="{DDFE9A7B-8639-4A03-9DF5-84B2041A636A}">
      <formula1>$K$7:$N$7</formula1>
    </dataValidation>
    <dataValidation type="list" allowBlank="1" showInputMessage="1" showErrorMessage="1" sqref="E8" xr:uid="{B675C8E9-75B5-4C05-92B8-8CA5A5A611CC}">
      <formula1>$K$8:$N$8</formula1>
    </dataValidation>
    <dataValidation type="list" allowBlank="1" showInputMessage="1" showErrorMessage="1" sqref="E9" xr:uid="{D4B05355-5FAF-4AC8-A216-04AE7E908DEB}">
      <formula1>$K$9:$N$9</formula1>
    </dataValidation>
    <dataValidation type="list" allowBlank="1" showInputMessage="1" showErrorMessage="1" sqref="E12" xr:uid="{F41E2781-F890-4B00-A065-4D79155C6359}">
      <formula1>$K$12:$N$12</formula1>
    </dataValidation>
    <dataValidation type="list" allowBlank="1" showInputMessage="1" showErrorMessage="1" sqref="E13" xr:uid="{BF3D63DE-9360-425D-A455-8ADFC2EDE246}">
      <formula1>$K$13:$N$13</formula1>
    </dataValidation>
    <dataValidation type="list" allowBlank="1" showInputMessage="1" showErrorMessage="1" sqref="E14" xr:uid="{5940BFF3-3873-49E5-BDD8-ADAFDE45E5C0}">
      <formula1>$K$14:$N$14</formula1>
    </dataValidation>
    <dataValidation type="list" allowBlank="1" showInputMessage="1" showErrorMessage="1" sqref="E15" xr:uid="{A988E5A2-0DC3-4AEC-BFF0-3D4A9133FB48}">
      <formula1>$K$15:$N$15</formula1>
    </dataValidation>
    <dataValidation type="list" allowBlank="1" showInputMessage="1" showErrorMessage="1" sqref="E20" xr:uid="{6D688D1E-5D88-46CA-BEDB-1DD45569EBA6}">
      <formula1>$K$20:$N$20</formula1>
    </dataValidation>
    <dataValidation type="list" allowBlank="1" showInputMessage="1" showErrorMessage="1" sqref="E21" xr:uid="{A13CC0D8-FD34-4F1C-8A72-662D1502C671}">
      <formula1>$K$21:$N$21</formula1>
    </dataValidation>
    <dataValidation type="list" allowBlank="1" showInputMessage="1" showErrorMessage="1" sqref="E24" xr:uid="{67D400E7-965F-4F6B-9C9C-1E22E5084CBA}">
      <formula1>$K$24:$N$24</formula1>
    </dataValidation>
    <dataValidation type="list" allowBlank="1" showInputMessage="1" showErrorMessage="1" sqref="E25" xr:uid="{A0A75E12-218A-4FFF-B122-BEF0678CA8BF}">
      <formula1>$K$25:$N$25</formula1>
    </dataValidation>
    <dataValidation type="list" allowBlank="1" showInputMessage="1" showErrorMessage="1" sqref="E28" xr:uid="{C86938F8-6878-4EAB-8AD1-EE8D21ACBBDD}">
      <formula1>$K$28:$N$28</formula1>
    </dataValidation>
    <dataValidation type="list" allowBlank="1" showInputMessage="1" showErrorMessage="1" sqref="E29" xr:uid="{E61DA5CF-D9FF-4388-9BB2-DC8C128CF10C}">
      <formula1>$K$29:$N$29</formula1>
    </dataValidation>
    <dataValidation type="list" allowBlank="1" showInputMessage="1" showErrorMessage="1" sqref="E34" xr:uid="{9F9FDC07-47D4-4836-9C9E-39503BA5B720}">
      <formula1>$K$34:$N$34</formula1>
    </dataValidation>
    <dataValidation type="list" allowBlank="1" showInputMessage="1" showErrorMessage="1" sqref="E35" xr:uid="{1B29A9D9-13EC-4B42-906A-A27E0F70C84C}">
      <formula1>$K$35:$N$35</formula1>
    </dataValidation>
    <dataValidation type="list" allowBlank="1" showInputMessage="1" showErrorMessage="1" sqref="E36" xr:uid="{CA2CB163-C5DF-4601-8A1C-DAA3B7B18AEB}">
      <formula1>$K$36:$N$36</formula1>
    </dataValidation>
    <dataValidation type="list" allowBlank="1" showInputMessage="1" showErrorMessage="1" sqref="E39" xr:uid="{DCBBA9BD-7994-484C-84CF-B391041D10E3}">
      <formula1>$K$39:$N$39</formula1>
    </dataValidation>
    <dataValidation type="list" allowBlank="1" showInputMessage="1" showErrorMessage="1" sqref="E40" xr:uid="{7BBF3137-C311-4CEE-AC29-267BFDBE1228}">
      <formula1>$K$40:$N$40</formula1>
    </dataValidation>
    <dataValidation type="list" allowBlank="1" showInputMessage="1" showErrorMessage="1" sqref="E41" xr:uid="{870F364E-9C6F-4EEE-B510-1E293FC48D61}">
      <formula1>$K$41:$N$41</formula1>
    </dataValidation>
    <dataValidation type="list" allowBlank="1" showInputMessage="1" showErrorMessage="1" sqref="E42" xr:uid="{4FF3E9D5-C264-42F3-BE1E-8FFE1B9BC5E8}">
      <formula1>$K$42:$N$42</formula1>
    </dataValidation>
    <dataValidation type="list" allowBlank="1" showInputMessage="1" showErrorMessage="1" sqref="E45" xr:uid="{1201B857-F30D-4565-A7AF-6DC58C9495C8}">
      <formula1>$K$45:$N$45</formula1>
    </dataValidation>
    <dataValidation type="list" allowBlank="1" showInputMessage="1" showErrorMessage="1" sqref="E46" xr:uid="{64E897FF-5349-4A0B-B068-87C1C8BD4054}">
      <formula1>$K$46:$N$46</formula1>
    </dataValidation>
    <dataValidation type="list" allowBlank="1" showInputMessage="1" showErrorMessage="1" sqref="E47" xr:uid="{3F0A1A91-4558-4D32-A12D-7EE006D226CA}">
      <formula1>$K$47:$N$47</formula1>
    </dataValidation>
    <dataValidation type="list" allowBlank="1" showInputMessage="1" showErrorMessage="1" sqref="E48" xr:uid="{FA027CA1-DC21-4D59-BCA1-DF13F5800E37}">
      <formula1>$K$48:$N$48</formula1>
    </dataValidation>
    <dataValidation type="list" allowBlank="1" showInputMessage="1" showErrorMessage="1" sqref="E51" xr:uid="{47D1DA82-AABE-4489-AE5B-B4791E2C1A2D}">
      <formula1>$K$51:$N$51</formula1>
    </dataValidation>
    <dataValidation type="list" allowBlank="1" showInputMessage="1" showErrorMessage="1" sqref="E52" xr:uid="{156BB40F-985F-4BCA-BD58-34848F9FB1B0}">
      <formula1>$K$52:$N$52</formula1>
    </dataValidation>
    <dataValidation type="list" allowBlank="1" showInputMessage="1" showErrorMessage="1" sqref="E53" xr:uid="{D2AE4325-91E6-4B22-B0DC-337FFF61569F}">
      <formula1>$K$53:$N$53</formula1>
    </dataValidation>
    <dataValidation type="list" allowBlank="1" showInputMessage="1" showErrorMessage="1" sqref="E54" xr:uid="{BC2689DC-F53E-4381-A081-DB9F950BEE06}">
      <formula1>$K$54:$N$54</formula1>
    </dataValidation>
    <dataValidation type="list" allowBlank="1" showInputMessage="1" showErrorMessage="1" sqref="E55" xr:uid="{332E95E9-54D3-4DD2-B05D-290D3C109B37}">
      <formula1>$K$55:$N$55</formula1>
    </dataValidation>
    <dataValidation type="list" allowBlank="1" showInputMessage="1" showErrorMessage="1" sqref="E56" xr:uid="{C0E555FC-82EC-40A9-AA67-7119B18A5F0D}">
      <formula1>$K$56:$N$56</formula1>
    </dataValidation>
    <dataValidation type="list" allowBlank="1" showInputMessage="1" showErrorMessage="1" sqref="E61" xr:uid="{6BF9C701-E56D-4E3E-BC3A-160A7ADA8EAB}">
      <formula1>$K$61:$N$61</formula1>
    </dataValidation>
    <dataValidation type="list" allowBlank="1" showInputMessage="1" showErrorMessage="1" sqref="E62" xr:uid="{95C13277-BE4B-4E73-8E52-BE43AB46C4FF}">
      <formula1>$K$62:$N$62</formula1>
    </dataValidation>
    <dataValidation type="list" allowBlank="1" showInputMessage="1" showErrorMessage="1" sqref="E63" xr:uid="{7B59994F-63DC-40B2-982D-7AF37F11CA22}">
      <formula1>$K$63:$N$63</formula1>
    </dataValidation>
    <dataValidation type="list" allowBlank="1" showInputMessage="1" showErrorMessage="1" sqref="E66:E70" xr:uid="{92226A41-7A6B-4ABD-878C-4D0B0367CF34}">
      <formula1>$K$66:$N$66</formula1>
    </dataValidation>
    <dataValidation type="list" allowBlank="1" showInputMessage="1" showErrorMessage="1" sqref="E72" xr:uid="{98447083-F209-4094-AB23-BD680CBE6F13}">
      <formula1>$K$72:$N$72</formula1>
    </dataValidation>
    <dataValidation type="list" allowBlank="1" showInputMessage="1" showErrorMessage="1" sqref="E75" xr:uid="{9218BAD5-2C76-48BF-A297-8D7D1968A306}">
      <formula1>$K$75:$N$75</formula1>
    </dataValidation>
    <dataValidation type="list" allowBlank="1" showInputMessage="1" showErrorMessage="1" sqref="E76" xr:uid="{D44BEDEE-FDDA-407F-A943-1C76546007E4}">
      <formula1>$K$76:$N$76</formula1>
    </dataValidation>
    <dataValidation type="list" allowBlank="1" showInputMessage="1" showErrorMessage="1" sqref="E81 E90 E99" xr:uid="{13CEA0D3-FDA9-4F25-B7FC-789342928D54}">
      <formula1>$K$81:$N$81</formula1>
    </dataValidation>
    <dataValidation type="list" allowBlank="1" showInputMessage="1" showErrorMessage="1" sqref="E82 E91 E100" xr:uid="{1AF19139-CAEB-40C9-A44A-B84F77EC4A77}">
      <formula1>$K$82:$N$82</formula1>
    </dataValidation>
    <dataValidation type="list" allowBlank="1" showInputMessage="1" showErrorMessage="1" sqref="E83 E92 E101" xr:uid="{4A34FF76-B9BD-4719-BA06-E5950FA6B65A}">
      <formula1>$K$83:$N$83</formula1>
    </dataValidation>
    <dataValidation type="list" allowBlank="1" showInputMessage="1" showErrorMessage="1" sqref="E84 E93 E102" xr:uid="{3BC8C764-B6E8-4427-B227-EC07CAFA2B0D}">
      <formula1>$K$84:$N$84</formula1>
    </dataValidation>
    <dataValidation type="list" allowBlank="1" showInputMessage="1" showErrorMessage="1" sqref="E85 E94 E103" xr:uid="{FB0AA20E-C3D0-4E77-86A8-BC94126FE6B2}">
      <formula1>$K$85:$N$85</formula1>
    </dataValidation>
    <dataValidation type="list" allowBlank="1" showInputMessage="1" showErrorMessage="1" sqref="E86 E95 E104" xr:uid="{9FF0278C-A48B-43AD-AA82-05E9B1649382}">
      <formula1>$K$86:$N$86</formula1>
    </dataValidation>
    <dataValidation type="list" allowBlank="1" showInputMessage="1" showErrorMessage="1" sqref="E87 E96 E105" xr:uid="{34FB356B-6C67-42F8-94D9-37393051BDFD}">
      <formula1>$K$87:$N$87</formula1>
    </dataValidation>
  </dataValidations>
  <hyperlinks>
    <hyperlink ref="C67" r:id="rId1" display="https://unstats.un.org/sdgs/indicators/Global Indicator Framework after 2023 refinement_Eng.pdf" xr:uid="{84C111E6-5A1C-4709-BBA3-58F591E9782F}"/>
    <hyperlink ref="C68" r:id="rId2" display="https://www.who.int/data/gho/data/indicators" xr:uid="{8E59B5E3-717F-416A-900D-7E9C68BDFC7F}"/>
    <hyperlink ref="C69" r:id="rId3" display="https://uis.unesco.org/sites/default/files/documents/education-indicators-technical-guidelines-en_0.pdf" xr:uid="{7D62005F-46CD-4533-AB8E-98FCCF63663C}"/>
    <hyperlink ref="C70" r:id="rId4" display="https://ilostat.ilo.org/resources/concepts-and-definitions/description-labour-force-statistics/" xr:uid="{E136FC75-0B46-4690-ACEC-93ABCA77B7CE}"/>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1603-0B2C-41A4-9690-73BA75658375}">
  <sheetPr codeName="Sheet10">
    <tabColor theme="5" tint="0.59999389629810485"/>
    <pageSetUpPr fitToPage="1"/>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480</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NU4sHLA/xh0gL8cQqc2+h89LgNnpg0t7uH6aL381Cz95XWHB2l9u5PWlyTH6Wu+0x0ewXt7/HiYZtLZGfzjVg==" saltValue="OhIzZUE+6EMoZgwmj4RUEA=="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44" priority="7">
      <formula>$J6=3</formula>
    </cfRule>
    <cfRule type="expression" dxfId="43" priority="8">
      <formula>$J6=2</formula>
    </cfRule>
    <cfRule type="expression" dxfId="42" priority="9">
      <formula>$J6=1</formula>
    </cfRule>
  </conditionalFormatting>
  <conditionalFormatting sqref="F90:F96">
    <cfRule type="expression" dxfId="41" priority="4">
      <formula>$J90=3</formula>
    </cfRule>
    <cfRule type="expression" dxfId="40" priority="5">
      <formula>$J90=2</formula>
    </cfRule>
    <cfRule type="expression" dxfId="39" priority="6">
      <formula>$J90=1</formula>
    </cfRule>
  </conditionalFormatting>
  <conditionalFormatting sqref="F99:F105">
    <cfRule type="expression" dxfId="38" priority="1">
      <formula>$J99=3</formula>
    </cfRule>
    <cfRule type="expression" dxfId="37" priority="2">
      <formula>$J99=2</formula>
    </cfRule>
    <cfRule type="expression" dxfId="36" priority="3">
      <formula>$J99=1</formula>
    </cfRule>
  </conditionalFormatting>
  <dataValidations count="45">
    <dataValidation type="list" allowBlank="1" showInputMessage="1" showErrorMessage="1" sqref="E87 E96 E105" xr:uid="{1FA7BD97-9202-42B6-9685-C086645478F5}">
      <formula1>$K$87:$N$87</formula1>
    </dataValidation>
    <dataValidation type="list" allowBlank="1" showInputMessage="1" showErrorMessage="1" sqref="E86 E95 E104" xr:uid="{71A9DA7D-AB18-4A27-8560-FD7CB22563A4}">
      <formula1>$K$86:$N$86</formula1>
    </dataValidation>
    <dataValidation type="list" allowBlank="1" showInputMessage="1" showErrorMessage="1" sqref="E85 E94 E103" xr:uid="{A07E35FD-CA90-4BF4-A3FB-8612B6CF80D6}">
      <formula1>$K$85:$N$85</formula1>
    </dataValidation>
    <dataValidation type="list" allowBlank="1" showInputMessage="1" showErrorMessage="1" sqref="E84 E93 E102" xr:uid="{CD24F531-CD45-4E2C-A4A6-A1218BFD45F4}">
      <formula1>$K$84:$N$84</formula1>
    </dataValidation>
    <dataValidation type="list" allowBlank="1" showInputMessage="1" showErrorMessage="1" sqref="E83 E92 E101" xr:uid="{47D10D12-5032-4FFC-84D7-01D0CD778388}">
      <formula1>$K$83:$N$83</formula1>
    </dataValidation>
    <dataValidation type="list" allowBlank="1" showInputMessage="1" showErrorMessage="1" sqref="E82 E91 E100" xr:uid="{C6EBAB4A-17B6-438D-B517-06A5B3963F5F}">
      <formula1>$K$82:$N$82</formula1>
    </dataValidation>
    <dataValidation type="list" allowBlank="1" showInputMessage="1" showErrorMessage="1" sqref="E81 E90 E99" xr:uid="{F9B0C82D-5735-4EDF-919E-E253A03A564A}">
      <formula1>$K$81:$N$81</formula1>
    </dataValidation>
    <dataValidation type="list" allowBlank="1" showInputMessage="1" showErrorMessage="1" sqref="E76" xr:uid="{D3A7A8F7-9006-4F61-8198-9FD6D6BFF2E9}">
      <formula1>$K$76:$N$76</formula1>
    </dataValidation>
    <dataValidation type="list" allowBlank="1" showInputMessage="1" showErrorMessage="1" sqref="E75" xr:uid="{AD730D62-D9CE-4F9E-BA40-8C698D2C3419}">
      <formula1>$K$75:$N$75</formula1>
    </dataValidation>
    <dataValidation type="list" allowBlank="1" showInputMessage="1" showErrorMessage="1" sqref="E72" xr:uid="{7BC1CF7A-9070-40EE-9BE6-92E333E6B8E5}">
      <formula1>$K$72:$N$72</formula1>
    </dataValidation>
    <dataValidation type="list" allowBlank="1" showInputMessage="1" showErrorMessage="1" sqref="E66:E70" xr:uid="{C4C924EF-6F8C-48D0-BFE8-1E261AFBA052}">
      <formula1>$K$66:$N$66</formula1>
    </dataValidation>
    <dataValidation type="list" allowBlank="1" showInputMessage="1" showErrorMessage="1" sqref="E63" xr:uid="{F8EA8AD3-69A5-4F02-B2F6-D224C4D74123}">
      <formula1>$K$63:$N$63</formula1>
    </dataValidation>
    <dataValidation type="list" allowBlank="1" showInputMessage="1" showErrorMessage="1" sqref="E62" xr:uid="{CDF78EEA-7E07-43D9-A2F8-716A82F6D01E}">
      <formula1>$K$62:$N$62</formula1>
    </dataValidation>
    <dataValidation type="list" allowBlank="1" showInputMessage="1" showErrorMessage="1" sqref="E61" xr:uid="{72460B30-BDFC-414C-96E2-3653D2E10C23}">
      <formula1>$K$61:$N$61</formula1>
    </dataValidation>
    <dataValidation type="list" allowBlank="1" showInputMessage="1" showErrorMessage="1" sqref="E56" xr:uid="{162195C8-140F-425E-BC72-344A2865108F}">
      <formula1>$K$56:$N$56</formula1>
    </dataValidation>
    <dataValidation type="list" allowBlank="1" showInputMessage="1" showErrorMessage="1" sqref="E55" xr:uid="{EBAA1FB0-EECC-4831-BDE0-6BD4B8F918C7}">
      <formula1>$K$55:$N$55</formula1>
    </dataValidation>
    <dataValidation type="list" allowBlank="1" showInputMessage="1" showErrorMessage="1" sqref="E54" xr:uid="{00647C40-F635-4765-B1A3-3AE4749488AD}">
      <formula1>$K$54:$N$54</formula1>
    </dataValidation>
    <dataValidation type="list" allowBlank="1" showInputMessage="1" showErrorMessage="1" sqref="E53" xr:uid="{20B48791-7775-4B37-A52F-77E6F5316FE5}">
      <formula1>$K$53:$N$53</formula1>
    </dataValidation>
    <dataValidation type="list" allowBlank="1" showInputMessage="1" showErrorMessage="1" sqref="E52" xr:uid="{2E22A791-4EBE-419B-8B5B-A352EA6FE065}">
      <formula1>$K$52:$N$52</formula1>
    </dataValidation>
    <dataValidation type="list" allowBlank="1" showInputMessage="1" showErrorMessage="1" sqref="E51" xr:uid="{ABF3D03D-036D-4542-9003-BF828E5D1A29}">
      <formula1>$K$51:$N$51</formula1>
    </dataValidation>
    <dataValidation type="list" allowBlank="1" showInputMessage="1" showErrorMessage="1" sqref="E48" xr:uid="{4DDC67AC-A6A9-4A11-A5FD-7CF780348512}">
      <formula1>$K$48:$N$48</formula1>
    </dataValidation>
    <dataValidation type="list" allowBlank="1" showInputMessage="1" showErrorMessage="1" sqref="E47" xr:uid="{A2F00DEC-9511-4C74-8E43-5672E9CDA2A1}">
      <formula1>$K$47:$N$47</formula1>
    </dataValidation>
    <dataValidation type="list" allowBlank="1" showInputMessage="1" showErrorMessage="1" sqref="E46" xr:uid="{55CC4410-755E-4808-9CBE-E07D8E6C1EC3}">
      <formula1>$K$46:$N$46</formula1>
    </dataValidation>
    <dataValidation type="list" allowBlank="1" showInputMessage="1" showErrorMessage="1" sqref="E45" xr:uid="{B1F4D44C-4E03-430B-9DF7-99BE24B3759B}">
      <formula1>$K$45:$N$45</formula1>
    </dataValidation>
    <dataValidation type="list" allowBlank="1" showInputMessage="1" showErrorMessage="1" sqref="E42" xr:uid="{FFAD5F65-8639-438B-9AEC-BDE0450BCC30}">
      <formula1>$K$42:$N$42</formula1>
    </dataValidation>
    <dataValidation type="list" allowBlank="1" showInputMessage="1" showErrorMessage="1" sqref="E41" xr:uid="{6AD2496B-869D-45A6-BFF7-B32E9E84B6BF}">
      <formula1>$K$41:$N$41</formula1>
    </dataValidation>
    <dataValidation type="list" allowBlank="1" showInputMessage="1" showErrorMessage="1" sqref="E40" xr:uid="{2388D229-EFE0-4438-AC04-044D120A148D}">
      <formula1>$K$40:$N$40</formula1>
    </dataValidation>
    <dataValidation type="list" allowBlank="1" showInputMessage="1" showErrorMessage="1" sqref="E39" xr:uid="{7CFEE1E1-AE35-4624-B2F5-81D85A98D014}">
      <formula1>$K$39:$N$39</formula1>
    </dataValidation>
    <dataValidation type="list" allowBlank="1" showInputMessage="1" showErrorMessage="1" sqref="E36" xr:uid="{D492A4A9-EB7B-4ADC-9B95-1A2C629A28D7}">
      <formula1>$K$36:$N$36</formula1>
    </dataValidation>
    <dataValidation type="list" allowBlank="1" showInputMessage="1" showErrorMessage="1" sqref="E35" xr:uid="{9584E8F3-31B0-4C58-9191-C6B564735A39}">
      <formula1>$K$35:$N$35</formula1>
    </dataValidation>
    <dataValidation type="list" allowBlank="1" showInputMessage="1" showErrorMessage="1" sqref="E34" xr:uid="{6DC24327-06AA-4447-B4E6-A1AD1C65D047}">
      <formula1>$K$34:$N$34</formula1>
    </dataValidation>
    <dataValidation type="list" allowBlank="1" showInputMessage="1" showErrorMessage="1" sqref="E29" xr:uid="{8C99B60C-2731-4832-B2C0-DB89B6F1E229}">
      <formula1>$K$29:$N$29</formula1>
    </dataValidation>
    <dataValidation type="list" allowBlank="1" showInputMessage="1" showErrorMessage="1" sqref="E28" xr:uid="{096FFE1D-4F5E-4668-A6F8-63BE2037674C}">
      <formula1>$K$28:$N$28</formula1>
    </dataValidation>
    <dataValidation type="list" allowBlank="1" showInputMessage="1" showErrorMessage="1" sqref="E25" xr:uid="{882A4919-66A7-463D-A3B1-1C938152321A}">
      <formula1>$K$25:$N$25</formula1>
    </dataValidation>
    <dataValidation type="list" allowBlank="1" showInputMessage="1" showErrorMessage="1" sqref="E24" xr:uid="{4AE87761-E2A0-47E4-B9F8-6E7F3354C732}">
      <formula1>$K$24:$N$24</formula1>
    </dataValidation>
    <dataValidation type="list" allowBlank="1" showInputMessage="1" showErrorMessage="1" sqref="E21" xr:uid="{EFBBDDAB-15E0-4C8E-93A7-209AED1936FB}">
      <formula1>$K$21:$N$21</formula1>
    </dataValidation>
    <dataValidation type="list" allowBlank="1" showInputMessage="1" showErrorMessage="1" sqref="E20" xr:uid="{D18D69FA-664C-4618-9D44-C822724B92D0}">
      <formula1>$K$20:$N$20</formula1>
    </dataValidation>
    <dataValidation type="list" allowBlank="1" showInputMessage="1" showErrorMessage="1" sqref="E15" xr:uid="{DDEEC5F8-BDB9-423F-A2D7-37A2AFD18B7D}">
      <formula1>$K$15:$N$15</formula1>
    </dataValidation>
    <dataValidation type="list" allowBlank="1" showInputMessage="1" showErrorMessage="1" sqref="E14" xr:uid="{A981B061-C508-4D76-AF57-640278952B00}">
      <formula1>$K$14:$N$14</formula1>
    </dataValidation>
    <dataValidation type="list" allowBlank="1" showInputMessage="1" showErrorMessage="1" sqref="E13" xr:uid="{F9EA995F-35F7-4A8B-8A17-7DA9E13974C4}">
      <formula1>$K$13:$N$13</formula1>
    </dataValidation>
    <dataValidation type="list" allowBlank="1" showInputMessage="1" showErrorMessage="1" sqref="E12" xr:uid="{EEA383EF-1A10-44CB-A734-F65EC2568C45}">
      <formula1>$K$12:$N$12</formula1>
    </dataValidation>
    <dataValidation type="list" allowBlank="1" showInputMessage="1" showErrorMessage="1" sqref="E9" xr:uid="{0C69CD9E-A927-4119-BB4B-2EC853D51BA1}">
      <formula1>$K$9:$N$9</formula1>
    </dataValidation>
    <dataValidation type="list" allowBlank="1" showInputMessage="1" showErrorMessage="1" sqref="E8" xr:uid="{007D258F-4BB1-463A-BAD1-45F4011C5166}">
      <formula1>$K$8:$N$8</formula1>
    </dataValidation>
    <dataValidation type="list" allowBlank="1" showInputMessage="1" showErrorMessage="1" sqref="E7" xr:uid="{D4C4C37E-5156-4C25-9581-96AD4615C02D}">
      <formula1>$K$7:$N$7</formula1>
    </dataValidation>
    <dataValidation type="list" allowBlank="1" showInputMessage="1" showErrorMessage="1" sqref="E6" xr:uid="{77C0A564-D9BD-4C5B-8456-F99102882135}">
      <formula1>$K$6:$N$6</formula1>
    </dataValidation>
  </dataValidations>
  <hyperlinks>
    <hyperlink ref="C67" r:id="rId1" display="https://unstats.un.org/sdgs/indicators/Global Indicator Framework after 2023 refinement_Eng.pdf" xr:uid="{55BEB7A3-41CA-4A82-A566-207AA51CE3BF}"/>
    <hyperlink ref="C68" r:id="rId2" display="https://www.who.int/data/gho/data/indicators" xr:uid="{AE05F665-7089-4050-B071-ED6F646BA958}"/>
    <hyperlink ref="C69" r:id="rId3" display="https://uis.unesco.org/sites/default/files/documents/education-indicators-technical-guidelines-en_0.pdf" xr:uid="{598F932B-8BFB-480D-89C1-A44749800E99}"/>
    <hyperlink ref="C70" r:id="rId4" display="https://ilostat.ilo.org/resources/concepts-and-definitions/description-labour-force-statistics/" xr:uid="{D7848BF5-8EBD-4027-A43A-2FB0A36CA081}"/>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2DBF-3CF3-40C7-AB5E-F5B1B8E351ED}">
  <sheetPr codeName="Sheet11">
    <tabColor theme="5" tint="0.59999389629810485"/>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481</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UM1fL8v0lfZXChrVlIyKae7x/rZ3Q4XJt0XrCTo1oHQCrSv33H90E9cjjUsnIzkF/8PraQS2g56wwk+TZNVgyg==" saltValue="sJND5cuIaegRXlZOobES9A=="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35" priority="7">
      <formula>$J6=3</formula>
    </cfRule>
    <cfRule type="expression" dxfId="34" priority="8">
      <formula>$J6=2</formula>
    </cfRule>
    <cfRule type="expression" dxfId="33" priority="9">
      <formula>$J6=1</formula>
    </cfRule>
  </conditionalFormatting>
  <conditionalFormatting sqref="F90:F96">
    <cfRule type="expression" dxfId="32" priority="4">
      <formula>$J90=3</formula>
    </cfRule>
    <cfRule type="expression" dxfId="31" priority="5">
      <formula>$J90=2</formula>
    </cfRule>
    <cfRule type="expression" dxfId="30" priority="6">
      <formula>$J90=1</formula>
    </cfRule>
  </conditionalFormatting>
  <conditionalFormatting sqref="F99:F105">
    <cfRule type="expression" dxfId="29" priority="1">
      <formula>$J99=3</formula>
    </cfRule>
    <cfRule type="expression" dxfId="28" priority="2">
      <formula>$J99=2</formula>
    </cfRule>
    <cfRule type="expression" dxfId="27" priority="3">
      <formula>$J99=1</formula>
    </cfRule>
  </conditionalFormatting>
  <dataValidations count="45">
    <dataValidation type="list" allowBlank="1" showInputMessage="1" showErrorMessage="1" sqref="E6" xr:uid="{94445950-29CD-4EFA-9C32-41688B57DDEE}">
      <formula1>$K$6:$N$6</formula1>
    </dataValidation>
    <dataValidation type="list" allowBlank="1" showInputMessage="1" showErrorMessage="1" sqref="E7" xr:uid="{A4B28559-2CA7-49B9-BB8E-5063F88B4CF5}">
      <formula1>$K$7:$N$7</formula1>
    </dataValidation>
    <dataValidation type="list" allowBlank="1" showInputMessage="1" showErrorMessage="1" sqref="E8" xr:uid="{6F14B161-2C0B-42CC-8E72-F256CC499E9C}">
      <formula1>$K$8:$N$8</formula1>
    </dataValidation>
    <dataValidation type="list" allowBlank="1" showInputMessage="1" showErrorMessage="1" sqref="E9" xr:uid="{789FC4E7-4ADE-4FBF-9DF6-61926B2AF80C}">
      <formula1>$K$9:$N$9</formula1>
    </dataValidation>
    <dataValidation type="list" allowBlank="1" showInputMessage="1" showErrorMessage="1" sqref="E12" xr:uid="{2A2E6177-5A8F-4543-B56A-54D401B9695B}">
      <formula1>$K$12:$N$12</formula1>
    </dataValidation>
    <dataValidation type="list" allowBlank="1" showInputMessage="1" showErrorMessage="1" sqref="E13" xr:uid="{A2B19A4C-FE29-47C8-93FA-EB3A571DDFEB}">
      <formula1>$K$13:$N$13</formula1>
    </dataValidation>
    <dataValidation type="list" allowBlank="1" showInputMessage="1" showErrorMessage="1" sqref="E14" xr:uid="{634F2921-A7D1-42D9-80E6-26AD4FC2A623}">
      <formula1>$K$14:$N$14</formula1>
    </dataValidation>
    <dataValidation type="list" allowBlank="1" showInputMessage="1" showErrorMessage="1" sqref="E15" xr:uid="{6324C178-6335-4F9E-A9D9-BAA7E87F067A}">
      <formula1>$K$15:$N$15</formula1>
    </dataValidation>
    <dataValidation type="list" allowBlank="1" showInputMessage="1" showErrorMessage="1" sqref="E20" xr:uid="{351F9A16-C710-4DB3-93FC-453843DF4303}">
      <formula1>$K$20:$N$20</formula1>
    </dataValidation>
    <dataValidation type="list" allowBlank="1" showInputMessage="1" showErrorMessage="1" sqref="E21" xr:uid="{F3AEA9B2-5BF6-4696-AC75-0077AE739A32}">
      <formula1>$K$21:$N$21</formula1>
    </dataValidation>
    <dataValidation type="list" allowBlank="1" showInputMessage="1" showErrorMessage="1" sqref="E24" xr:uid="{E87A8B34-6E49-4D95-8924-534A1AD89B89}">
      <formula1>$K$24:$N$24</formula1>
    </dataValidation>
    <dataValidation type="list" allowBlank="1" showInputMessage="1" showErrorMessage="1" sqref="E25" xr:uid="{BBD10992-67D2-45FB-AF14-29E3069AF1F7}">
      <formula1>$K$25:$N$25</formula1>
    </dataValidation>
    <dataValidation type="list" allowBlank="1" showInputMessage="1" showErrorMessage="1" sqref="E28" xr:uid="{F1228B34-CDFC-4238-98EB-1E4477484D47}">
      <formula1>$K$28:$N$28</formula1>
    </dataValidation>
    <dataValidation type="list" allowBlank="1" showInputMessage="1" showErrorMessage="1" sqref="E29" xr:uid="{64A30508-0DF3-4B87-9A7F-F903A6082889}">
      <formula1>$K$29:$N$29</formula1>
    </dataValidation>
    <dataValidation type="list" allowBlank="1" showInputMessage="1" showErrorMessage="1" sqref="E34" xr:uid="{421BF62B-A98D-4921-8013-331A970AAE72}">
      <formula1>$K$34:$N$34</formula1>
    </dataValidation>
    <dataValidation type="list" allowBlank="1" showInputMessage="1" showErrorMessage="1" sqref="E35" xr:uid="{5338EAE7-31D3-4990-AB5A-F45E7345FF38}">
      <formula1>$K$35:$N$35</formula1>
    </dataValidation>
    <dataValidation type="list" allowBlank="1" showInputMessage="1" showErrorMessage="1" sqref="E36" xr:uid="{0C165019-3B16-4BAE-BDDA-BA72DF090D76}">
      <formula1>$K$36:$N$36</formula1>
    </dataValidation>
    <dataValidation type="list" allowBlank="1" showInputMessage="1" showErrorMessage="1" sqref="E39" xr:uid="{96D2EB74-9DCD-4183-A05F-FAE972BA66C4}">
      <formula1>$K$39:$N$39</formula1>
    </dataValidation>
    <dataValidation type="list" allowBlank="1" showInputMessage="1" showErrorMessage="1" sqref="E40" xr:uid="{9192FA1F-8A55-4959-A251-9E91DDB3A9CC}">
      <formula1>$K$40:$N$40</formula1>
    </dataValidation>
    <dataValidation type="list" allowBlank="1" showInputMessage="1" showErrorMessage="1" sqref="E41" xr:uid="{B2E76640-6C42-4B9F-B8DB-A37E79C220E9}">
      <formula1>$K$41:$N$41</formula1>
    </dataValidation>
    <dataValidation type="list" allowBlank="1" showInputMessage="1" showErrorMessage="1" sqref="E42" xr:uid="{A66A7DF3-9A35-4E64-87E5-5238F9B612EC}">
      <formula1>$K$42:$N$42</formula1>
    </dataValidation>
    <dataValidation type="list" allowBlank="1" showInputMessage="1" showErrorMessage="1" sqref="E45" xr:uid="{F7E3CB0B-5E27-4587-BE0D-A61D5F48969C}">
      <formula1>$K$45:$N$45</formula1>
    </dataValidation>
    <dataValidation type="list" allowBlank="1" showInputMessage="1" showErrorMessage="1" sqref="E46" xr:uid="{36A6AED7-ADC6-41B0-B1FF-C09A3449BAB0}">
      <formula1>$K$46:$N$46</formula1>
    </dataValidation>
    <dataValidation type="list" allowBlank="1" showInputMessage="1" showErrorMessage="1" sqref="E47" xr:uid="{A6054286-1212-4D5E-AF4D-5D78BE95C59E}">
      <formula1>$K$47:$N$47</formula1>
    </dataValidation>
    <dataValidation type="list" allowBlank="1" showInputMessage="1" showErrorMessage="1" sqref="E48" xr:uid="{EE58E2D8-A4D2-4BC5-AEC8-8FF58C0C7F49}">
      <formula1>$K$48:$N$48</formula1>
    </dataValidation>
    <dataValidation type="list" allowBlank="1" showInputMessage="1" showErrorMessage="1" sqref="E51" xr:uid="{07C47916-5AFF-4466-9EC4-4D1CA74F444F}">
      <formula1>$K$51:$N$51</formula1>
    </dataValidation>
    <dataValidation type="list" allowBlank="1" showInputMessage="1" showErrorMessage="1" sqref="E52" xr:uid="{2E918745-ABA4-4BF8-88A3-5D21B4064F6D}">
      <formula1>$K$52:$N$52</formula1>
    </dataValidation>
    <dataValidation type="list" allowBlank="1" showInputMessage="1" showErrorMessage="1" sqref="E53" xr:uid="{2BFD1863-7474-410D-89EB-DA36271B6B41}">
      <formula1>$K$53:$N$53</formula1>
    </dataValidation>
    <dataValidation type="list" allowBlank="1" showInputMessage="1" showErrorMessage="1" sqref="E54" xr:uid="{6A34C3AA-0A91-4741-B047-D8FAC8AC6AE5}">
      <formula1>$K$54:$N$54</formula1>
    </dataValidation>
    <dataValidation type="list" allowBlank="1" showInputMessage="1" showErrorMessage="1" sqref="E55" xr:uid="{509A673D-0A42-41D8-B646-C108440B252E}">
      <formula1>$K$55:$N$55</formula1>
    </dataValidation>
    <dataValidation type="list" allowBlank="1" showInputMessage="1" showErrorMessage="1" sqref="E56" xr:uid="{971521F3-4FE9-4857-B629-F4DBF90BD813}">
      <formula1>$K$56:$N$56</formula1>
    </dataValidation>
    <dataValidation type="list" allowBlank="1" showInputMessage="1" showErrorMessage="1" sqref="E61" xr:uid="{9660BDD0-8722-4C74-9F5B-E83DF6F2F545}">
      <formula1>$K$61:$N$61</formula1>
    </dataValidation>
    <dataValidation type="list" allowBlank="1" showInputMessage="1" showErrorMessage="1" sqref="E62" xr:uid="{DF478B00-58CF-4D58-86ED-7CCCB424E8A2}">
      <formula1>$K$62:$N$62</formula1>
    </dataValidation>
    <dataValidation type="list" allowBlank="1" showInputMessage="1" showErrorMessage="1" sqref="E63" xr:uid="{BCCC9803-E2C3-470A-AEDE-7F2A13F5CBCB}">
      <formula1>$K$63:$N$63</formula1>
    </dataValidation>
    <dataValidation type="list" allowBlank="1" showInputMessage="1" showErrorMessage="1" sqref="E66:E70" xr:uid="{3A80E26A-693E-47AB-B10B-D7153B166C9E}">
      <formula1>$K$66:$N$66</formula1>
    </dataValidation>
    <dataValidation type="list" allowBlank="1" showInputMessage="1" showErrorMessage="1" sqref="E72" xr:uid="{028D546B-AFF1-4D98-BE74-74B6FEA5C183}">
      <formula1>$K$72:$N$72</formula1>
    </dataValidation>
    <dataValidation type="list" allowBlank="1" showInputMessage="1" showErrorMessage="1" sqref="E75" xr:uid="{46C4763B-3C1D-4F77-AA74-4107024B4D44}">
      <formula1>$K$75:$N$75</formula1>
    </dataValidation>
    <dataValidation type="list" allowBlank="1" showInputMessage="1" showErrorMessage="1" sqref="E76" xr:uid="{EFF0F9AE-9ACC-4E5A-9B1B-BC0E99546405}">
      <formula1>$K$76:$N$76</formula1>
    </dataValidation>
    <dataValidation type="list" allowBlank="1" showInputMessage="1" showErrorMessage="1" sqref="E81 E90 E99" xr:uid="{9A3EEB1C-7C66-453B-A08E-0F8FE10840C2}">
      <formula1>$K$81:$N$81</formula1>
    </dataValidation>
    <dataValidation type="list" allowBlank="1" showInputMessage="1" showErrorMessage="1" sqref="E82 E91 E100" xr:uid="{EF0CE045-17CF-4877-8565-9F348663E0E0}">
      <formula1>$K$82:$N$82</formula1>
    </dataValidation>
    <dataValidation type="list" allowBlank="1" showInputMessage="1" showErrorMessage="1" sqref="E83 E92 E101" xr:uid="{59A6CFF2-2398-4BEE-86E1-01E81D817358}">
      <formula1>$K$83:$N$83</formula1>
    </dataValidation>
    <dataValidation type="list" allowBlank="1" showInputMessage="1" showErrorMessage="1" sqref="E84 E93 E102" xr:uid="{82660201-3FB5-4096-B303-406717587417}">
      <formula1>$K$84:$N$84</formula1>
    </dataValidation>
    <dataValidation type="list" allowBlank="1" showInputMessage="1" showErrorMessage="1" sqref="E85 E94 E103" xr:uid="{E4279AEE-EE47-40AA-A576-8A1AD907088C}">
      <formula1>$K$85:$N$85</formula1>
    </dataValidation>
    <dataValidation type="list" allowBlank="1" showInputMessage="1" showErrorMessage="1" sqref="E86 E95 E104" xr:uid="{3303D087-BF4D-4ADC-9F76-9661D690E1A6}">
      <formula1>$K$86:$N$86</formula1>
    </dataValidation>
    <dataValidation type="list" allowBlank="1" showInputMessage="1" showErrorMessage="1" sqref="E87 E96 E105" xr:uid="{6B0684BB-2F61-41B5-A7B8-FEA07CD99B8D}">
      <formula1>$K$87:$N$87</formula1>
    </dataValidation>
  </dataValidations>
  <hyperlinks>
    <hyperlink ref="C67" r:id="rId1" display="https://unstats.un.org/sdgs/indicators/Global Indicator Framework after 2023 refinement_Eng.pdf" xr:uid="{64FADE82-3785-40B6-BF24-937834533F8F}"/>
    <hyperlink ref="C68" r:id="rId2" display="https://www.who.int/data/gho/data/indicators" xr:uid="{730A6680-A68A-4B02-9056-8C69DCADFA5C}"/>
    <hyperlink ref="C69" r:id="rId3" display="https://uis.unesco.org/sites/default/files/documents/education-indicators-technical-guidelines-en_0.pdf" xr:uid="{64ECF8E0-8778-46F0-A646-392071D25786}"/>
    <hyperlink ref="C70" r:id="rId4" display="https://ilostat.ilo.org/resources/concepts-and-definitions/description-labour-force-statistics/" xr:uid="{ACF29624-C14E-4974-94E6-BD9DB9BE8F94}"/>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687F-6FB1-4169-A285-657BE80EB300}">
  <sheetPr codeName="Sheet12">
    <tabColor theme="5" tint="0.59999389629810485"/>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482</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4e48jHAr49Alo9htNl9bRDSlcvIvTpWPTboVpE+mk61oCs+Y6bptmcXiO+OyAwqtPE/74voiHICINjvQSBvAzg==" saltValue="UnHBsyejy77OI05LX9yB0A=="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26" priority="7">
      <formula>$J6=3</formula>
    </cfRule>
    <cfRule type="expression" dxfId="25" priority="8">
      <formula>$J6=2</formula>
    </cfRule>
    <cfRule type="expression" dxfId="24" priority="9">
      <formula>$J6=1</formula>
    </cfRule>
  </conditionalFormatting>
  <conditionalFormatting sqref="F90:F96">
    <cfRule type="expression" dxfId="23" priority="4">
      <formula>$J90=3</formula>
    </cfRule>
    <cfRule type="expression" dxfId="22" priority="5">
      <formula>$J90=2</formula>
    </cfRule>
    <cfRule type="expression" dxfId="21" priority="6">
      <formula>$J90=1</formula>
    </cfRule>
  </conditionalFormatting>
  <conditionalFormatting sqref="F99:F105">
    <cfRule type="expression" dxfId="20" priority="1">
      <formula>$J99=3</formula>
    </cfRule>
    <cfRule type="expression" dxfId="19" priority="2">
      <formula>$J99=2</formula>
    </cfRule>
    <cfRule type="expression" dxfId="18" priority="3">
      <formula>$J99=1</formula>
    </cfRule>
  </conditionalFormatting>
  <dataValidations count="45">
    <dataValidation type="list" allowBlank="1" showInputMessage="1" showErrorMessage="1" sqref="E87 E96 E105" xr:uid="{551ADC1C-95F3-4CE9-A269-5A1C9B0CC120}">
      <formula1>$K$87:$N$87</formula1>
    </dataValidation>
    <dataValidation type="list" allowBlank="1" showInputMessage="1" showErrorMessage="1" sqref="E86 E95 E104" xr:uid="{BF6309B0-CC56-4A92-86D9-4FBADECB2FDB}">
      <formula1>$K$86:$N$86</formula1>
    </dataValidation>
    <dataValidation type="list" allowBlank="1" showInputMessage="1" showErrorMessage="1" sqref="E85 E94 E103" xr:uid="{CC177590-EEA5-4D62-8D3C-358ADD9B14D0}">
      <formula1>$K$85:$N$85</formula1>
    </dataValidation>
    <dataValidation type="list" allowBlank="1" showInputMessage="1" showErrorMessage="1" sqref="E84 E93 E102" xr:uid="{8A49FDD8-2285-44D3-B535-4B2C4AF60B3D}">
      <formula1>$K$84:$N$84</formula1>
    </dataValidation>
    <dataValidation type="list" allowBlank="1" showInputMessage="1" showErrorMessage="1" sqref="E83 E92 E101" xr:uid="{A95A8259-A55E-455B-BB76-5764E8C93A3F}">
      <formula1>$K$83:$N$83</formula1>
    </dataValidation>
    <dataValidation type="list" allowBlank="1" showInputMessage="1" showErrorMessage="1" sqref="E82 E91 E100" xr:uid="{95F49A10-89BA-4968-BB61-716471C970BA}">
      <formula1>$K$82:$N$82</formula1>
    </dataValidation>
    <dataValidation type="list" allowBlank="1" showInputMessage="1" showErrorMessage="1" sqref="E81 E90 E99" xr:uid="{119BD8C4-CE3B-4347-8AFD-53F91C83EA10}">
      <formula1>$K$81:$N$81</formula1>
    </dataValidation>
    <dataValidation type="list" allowBlank="1" showInputMessage="1" showErrorMessage="1" sqref="E76" xr:uid="{F839036D-E0ED-4AB3-9B52-2495DC5E1A6D}">
      <formula1>$K$76:$N$76</formula1>
    </dataValidation>
    <dataValidation type="list" allowBlank="1" showInputMessage="1" showErrorMessage="1" sqref="E75" xr:uid="{C7369642-1021-49DC-818D-60F34F2A284A}">
      <formula1>$K$75:$N$75</formula1>
    </dataValidation>
    <dataValidation type="list" allowBlank="1" showInputMessage="1" showErrorMessage="1" sqref="E72" xr:uid="{E6671E93-100F-44AF-8478-69920A620982}">
      <formula1>$K$72:$N$72</formula1>
    </dataValidation>
    <dataValidation type="list" allowBlank="1" showInputMessage="1" showErrorMessage="1" sqref="E66:E70" xr:uid="{402210A5-2652-4DDE-883B-DE91C57A5AF8}">
      <formula1>$K$66:$N$66</formula1>
    </dataValidation>
    <dataValidation type="list" allowBlank="1" showInputMessage="1" showErrorMessage="1" sqref="E63" xr:uid="{2E66B538-F737-4BB2-BAB0-72259DA00B14}">
      <formula1>$K$63:$N$63</formula1>
    </dataValidation>
    <dataValidation type="list" allowBlank="1" showInputMessage="1" showErrorMessage="1" sqref="E62" xr:uid="{1FA402E3-A997-4C7E-9E47-8C915E0FD4E4}">
      <formula1>$K$62:$N$62</formula1>
    </dataValidation>
    <dataValidation type="list" allowBlank="1" showInputMessage="1" showErrorMessage="1" sqref="E61" xr:uid="{4ACA8BBB-BA62-4F94-A71C-42E683FCE0DC}">
      <formula1>$K$61:$N$61</formula1>
    </dataValidation>
    <dataValidation type="list" allowBlank="1" showInputMessage="1" showErrorMessage="1" sqref="E56" xr:uid="{F40A9852-3EC0-4440-B8A2-BB91F21B1CC3}">
      <formula1>$K$56:$N$56</formula1>
    </dataValidation>
    <dataValidation type="list" allowBlank="1" showInputMessage="1" showErrorMessage="1" sqref="E55" xr:uid="{0A0BD1DC-0F61-4EFD-927E-2F23ED963339}">
      <formula1>$K$55:$N$55</formula1>
    </dataValidation>
    <dataValidation type="list" allowBlank="1" showInputMessage="1" showErrorMessage="1" sqref="E54" xr:uid="{C01263F3-6FEF-4F29-BFDA-0FE6964B5281}">
      <formula1>$K$54:$N$54</formula1>
    </dataValidation>
    <dataValidation type="list" allowBlank="1" showInputMessage="1" showErrorMessage="1" sqref="E53" xr:uid="{231970AA-DF15-40A3-8436-915B4B0E1E25}">
      <formula1>$K$53:$N$53</formula1>
    </dataValidation>
    <dataValidation type="list" allowBlank="1" showInputMessage="1" showErrorMessage="1" sqref="E52" xr:uid="{3474E684-C1A9-40D4-9378-F33CBB81EE6A}">
      <formula1>$K$52:$N$52</formula1>
    </dataValidation>
    <dataValidation type="list" allowBlank="1" showInputMessage="1" showErrorMessage="1" sqref="E51" xr:uid="{C5847F74-1D67-4579-BBEA-332E692BFD93}">
      <formula1>$K$51:$N$51</formula1>
    </dataValidation>
    <dataValidation type="list" allowBlank="1" showInputMessage="1" showErrorMessage="1" sqref="E48" xr:uid="{BDE61DD9-A2FD-40EA-ABAB-797F57E0E440}">
      <formula1>$K$48:$N$48</formula1>
    </dataValidation>
    <dataValidation type="list" allowBlank="1" showInputMessage="1" showErrorMessage="1" sqref="E47" xr:uid="{62F71F95-A547-4B83-A27A-A6B781ED8831}">
      <formula1>$K$47:$N$47</formula1>
    </dataValidation>
    <dataValidation type="list" allowBlank="1" showInputMessage="1" showErrorMessage="1" sqref="E46" xr:uid="{EB6E3AA7-7C6D-4612-AC6D-CB6BBC46BD87}">
      <formula1>$K$46:$N$46</formula1>
    </dataValidation>
    <dataValidation type="list" allowBlank="1" showInputMessage="1" showErrorMessage="1" sqref="E45" xr:uid="{DA3EB847-039B-480F-81DE-95BEAE40EF2A}">
      <formula1>$K$45:$N$45</formula1>
    </dataValidation>
    <dataValidation type="list" allowBlank="1" showInputMessage="1" showErrorMessage="1" sqref="E42" xr:uid="{C7254971-1380-4E52-A58A-02B2368F12A0}">
      <formula1>$K$42:$N$42</formula1>
    </dataValidation>
    <dataValidation type="list" allowBlank="1" showInputMessage="1" showErrorMessage="1" sqref="E41" xr:uid="{F5322663-9230-4740-B31C-EBC840CD5D69}">
      <formula1>$K$41:$N$41</formula1>
    </dataValidation>
    <dataValidation type="list" allowBlank="1" showInputMessage="1" showErrorMessage="1" sqref="E40" xr:uid="{F6A728B1-A3C9-49E0-A12A-85338539B16D}">
      <formula1>$K$40:$N$40</formula1>
    </dataValidation>
    <dataValidation type="list" allowBlank="1" showInputMessage="1" showErrorMessage="1" sqref="E39" xr:uid="{110C341C-5101-4FF8-9CB2-D63BFBC35173}">
      <formula1>$K$39:$N$39</formula1>
    </dataValidation>
    <dataValidation type="list" allowBlank="1" showInputMessage="1" showErrorMessage="1" sqref="E36" xr:uid="{B0714C08-63F8-442E-BAF7-A808BD7F71E9}">
      <formula1>$K$36:$N$36</formula1>
    </dataValidation>
    <dataValidation type="list" allowBlank="1" showInputMessage="1" showErrorMessage="1" sqref="E35" xr:uid="{0B52E4A2-D787-44FD-834C-79A43E41C12E}">
      <formula1>$K$35:$N$35</formula1>
    </dataValidation>
    <dataValidation type="list" allowBlank="1" showInputMessage="1" showErrorMessage="1" sqref="E34" xr:uid="{927D2E15-8D13-4C3D-B280-ABAD23A62828}">
      <formula1>$K$34:$N$34</formula1>
    </dataValidation>
    <dataValidation type="list" allowBlank="1" showInputMessage="1" showErrorMessage="1" sqref="E29" xr:uid="{4504F800-19A6-47B1-B79C-BBD20E9CA94C}">
      <formula1>$K$29:$N$29</formula1>
    </dataValidation>
    <dataValidation type="list" allowBlank="1" showInputMessage="1" showErrorMessage="1" sqref="E28" xr:uid="{FFFFF041-1CEB-47B5-AABE-69F271B0800B}">
      <formula1>$K$28:$N$28</formula1>
    </dataValidation>
    <dataValidation type="list" allowBlank="1" showInputMessage="1" showErrorMessage="1" sqref="E25" xr:uid="{FDA1ACD8-9453-40AC-A6BD-B3A278076FFC}">
      <formula1>$K$25:$N$25</formula1>
    </dataValidation>
    <dataValidation type="list" allowBlank="1" showInputMessage="1" showErrorMessage="1" sqref="E24" xr:uid="{CD14A528-8079-4D35-B550-79AE8F9583F6}">
      <formula1>$K$24:$N$24</formula1>
    </dataValidation>
    <dataValidation type="list" allowBlank="1" showInputMessage="1" showErrorMessage="1" sqref="E21" xr:uid="{A1ED3ABE-2364-43C9-9F77-EDF69B41BD43}">
      <formula1>$K$21:$N$21</formula1>
    </dataValidation>
    <dataValidation type="list" allowBlank="1" showInputMessage="1" showErrorMessage="1" sqref="E20" xr:uid="{8B8F3433-1E79-440F-A7B1-48F73993E53F}">
      <formula1>$K$20:$N$20</formula1>
    </dataValidation>
    <dataValidation type="list" allowBlank="1" showInputMessage="1" showErrorMessage="1" sqref="E15" xr:uid="{8AB14843-5DD3-491F-AE14-C4955A0FFB64}">
      <formula1>$K$15:$N$15</formula1>
    </dataValidation>
    <dataValidation type="list" allowBlank="1" showInputMessage="1" showErrorMessage="1" sqref="E14" xr:uid="{CA2E6011-D48A-4EBF-9590-8F1630435637}">
      <formula1>$K$14:$N$14</formula1>
    </dataValidation>
    <dataValidation type="list" allowBlank="1" showInputMessage="1" showErrorMessage="1" sqref="E13" xr:uid="{4B28D8AE-A83B-4A54-A517-7B6C9A82CEFE}">
      <formula1>$K$13:$N$13</formula1>
    </dataValidation>
    <dataValidation type="list" allowBlank="1" showInputMessage="1" showErrorMessage="1" sqref="E12" xr:uid="{B06A09A5-F27D-44AC-9E88-0A8B7A061CA1}">
      <formula1>$K$12:$N$12</formula1>
    </dataValidation>
    <dataValidation type="list" allowBlank="1" showInputMessage="1" showErrorMessage="1" sqref="E9" xr:uid="{5C44B36E-FD4C-4A3A-934C-6DDCBDD733DD}">
      <formula1>$K$9:$N$9</formula1>
    </dataValidation>
    <dataValidation type="list" allowBlank="1" showInputMessage="1" showErrorMessage="1" sqref="E8" xr:uid="{5BE0E930-DA18-4723-8823-2FA5B6C57A22}">
      <formula1>$K$8:$N$8</formula1>
    </dataValidation>
    <dataValidation type="list" allowBlank="1" showInputMessage="1" showErrorMessage="1" sqref="E7" xr:uid="{E7F72DF7-AC00-40F5-A690-C018BD3BFC2D}">
      <formula1>$K$7:$N$7</formula1>
    </dataValidation>
    <dataValidation type="list" allowBlank="1" showInputMessage="1" showErrorMessage="1" sqref="E6" xr:uid="{0F2CFE4A-2BB4-449C-8A7A-960589AD39E8}">
      <formula1>$K$6:$N$6</formula1>
    </dataValidation>
  </dataValidations>
  <hyperlinks>
    <hyperlink ref="C67" r:id="rId1" display="https://unstats.un.org/sdgs/indicators/Global Indicator Framework after 2023 refinement_Eng.pdf" xr:uid="{DBEA7F22-BA9A-4DDD-90F8-97230784EAC7}"/>
    <hyperlink ref="C68" r:id="rId2" display="https://www.who.int/data/gho/data/indicators" xr:uid="{BFC79799-BCFA-4DCA-B7F2-29A310B03347}"/>
    <hyperlink ref="C69" r:id="rId3" display="https://uis.unesco.org/sites/default/files/documents/education-indicators-technical-guidelines-en_0.pdf" xr:uid="{75BC0D9D-F1AF-47D6-B7F6-8063D4A393AB}"/>
    <hyperlink ref="C70" r:id="rId4" display="https://ilostat.ilo.org/resources/concepts-and-definitions/description-labour-force-statistics/" xr:uid="{77D92C3B-4F03-4121-98F3-D55D18703157}"/>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65F7-3B72-4E05-9C0A-45567BDC1A2B}">
  <sheetPr codeName="Sheet13">
    <tabColor theme="5" tint="0.59999389629810485"/>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483</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7mqloOkp8rPXLdCIe/bSo2gujKoEHO4/lMb0wjjizXcIKr8VHLR5wvz1LfEClVZsWO7O93D39KeVXASsZmz/IA==" saltValue="y2XNapZD5Hpzfe7ogmwdhw=="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17" priority="7">
      <formula>$J6=3</formula>
    </cfRule>
    <cfRule type="expression" dxfId="16" priority="8">
      <formula>$J6=2</formula>
    </cfRule>
    <cfRule type="expression" dxfId="15" priority="9">
      <formula>$J6=1</formula>
    </cfRule>
  </conditionalFormatting>
  <conditionalFormatting sqref="F90:F96">
    <cfRule type="expression" dxfId="14" priority="4">
      <formula>$J90=3</formula>
    </cfRule>
    <cfRule type="expression" dxfId="13" priority="5">
      <formula>$J90=2</formula>
    </cfRule>
    <cfRule type="expression" dxfId="12" priority="6">
      <formula>$J90=1</formula>
    </cfRule>
  </conditionalFormatting>
  <conditionalFormatting sqref="F99:F105">
    <cfRule type="expression" dxfId="11" priority="1">
      <formula>$J99=3</formula>
    </cfRule>
    <cfRule type="expression" dxfId="10" priority="2">
      <formula>$J99=2</formula>
    </cfRule>
    <cfRule type="expression" dxfId="9" priority="3">
      <formula>$J99=1</formula>
    </cfRule>
  </conditionalFormatting>
  <dataValidations count="45">
    <dataValidation type="list" allowBlank="1" showInputMessage="1" showErrorMessage="1" sqref="E6" xr:uid="{F32F82AF-14D6-46C4-A1F8-BA03C033F6A3}">
      <formula1>$K$6:$N$6</formula1>
    </dataValidation>
    <dataValidation type="list" allowBlank="1" showInputMessage="1" showErrorMessage="1" sqref="E7" xr:uid="{BB84EF61-D7C4-449F-AD4E-C741007A65BE}">
      <formula1>$K$7:$N$7</formula1>
    </dataValidation>
    <dataValidation type="list" allowBlank="1" showInputMessage="1" showErrorMessage="1" sqref="E8" xr:uid="{C31EB2CA-5006-4C29-8D2C-6182A13C9B9D}">
      <formula1>$K$8:$N$8</formula1>
    </dataValidation>
    <dataValidation type="list" allowBlank="1" showInputMessage="1" showErrorMessage="1" sqref="E9" xr:uid="{B883001E-25E9-43D6-96AA-9CB33D5A8249}">
      <formula1>$K$9:$N$9</formula1>
    </dataValidation>
    <dataValidation type="list" allowBlank="1" showInputMessage="1" showErrorMessage="1" sqref="E12" xr:uid="{B418A880-0851-4916-9F83-E0F669EB60FF}">
      <formula1>$K$12:$N$12</formula1>
    </dataValidation>
    <dataValidation type="list" allowBlank="1" showInputMessage="1" showErrorMessage="1" sqref="E13" xr:uid="{A10EB06C-793F-4404-BB8C-ADE97973F3BB}">
      <formula1>$K$13:$N$13</formula1>
    </dataValidation>
    <dataValidation type="list" allowBlank="1" showInputMessage="1" showErrorMessage="1" sqref="E14" xr:uid="{3DF5D58A-A2B2-464C-AF7A-748CB2FE2408}">
      <formula1>$K$14:$N$14</formula1>
    </dataValidation>
    <dataValidation type="list" allowBlank="1" showInputMessage="1" showErrorMessage="1" sqref="E15" xr:uid="{D1A9B217-B3D4-4C46-9E87-6BFAE7C68A3E}">
      <formula1>$K$15:$N$15</formula1>
    </dataValidation>
    <dataValidation type="list" allowBlank="1" showInputMessage="1" showErrorMessage="1" sqref="E20" xr:uid="{7F0745E7-9E7C-4437-9933-77D6D4F90134}">
      <formula1>$K$20:$N$20</formula1>
    </dataValidation>
    <dataValidation type="list" allowBlank="1" showInputMessage="1" showErrorMessage="1" sqref="E21" xr:uid="{C2FEB7AC-EF98-4FF5-B81E-DB712B77E6E8}">
      <formula1>$K$21:$N$21</formula1>
    </dataValidation>
    <dataValidation type="list" allowBlank="1" showInputMessage="1" showErrorMessage="1" sqref="E24" xr:uid="{C0636FA4-89F9-4A6B-A5EF-51C763CC86B3}">
      <formula1>$K$24:$N$24</formula1>
    </dataValidation>
    <dataValidation type="list" allowBlank="1" showInputMessage="1" showErrorMessage="1" sqref="E25" xr:uid="{B59A2682-FB58-459F-A749-9754025016CB}">
      <formula1>$K$25:$N$25</formula1>
    </dataValidation>
    <dataValidation type="list" allowBlank="1" showInputMessage="1" showErrorMessage="1" sqref="E28" xr:uid="{66647AA1-2C03-4333-A5C1-B7B505FAD2CF}">
      <formula1>$K$28:$N$28</formula1>
    </dataValidation>
    <dataValidation type="list" allowBlank="1" showInputMessage="1" showErrorMessage="1" sqref="E29" xr:uid="{7FEA37EA-45C5-4B89-81A0-F75B4F5610E4}">
      <formula1>$K$29:$N$29</formula1>
    </dataValidation>
    <dataValidation type="list" allowBlank="1" showInputMessage="1" showErrorMessage="1" sqref="E34" xr:uid="{975A206C-B470-4DE5-89D8-33A86A3352F1}">
      <formula1>$K$34:$N$34</formula1>
    </dataValidation>
    <dataValidation type="list" allowBlank="1" showInputMessage="1" showErrorMessage="1" sqref="E35" xr:uid="{EB6B6319-557A-4192-AFD9-581C8F9BA45C}">
      <formula1>$K$35:$N$35</formula1>
    </dataValidation>
    <dataValidation type="list" allowBlank="1" showInputMessage="1" showErrorMessage="1" sqref="E36" xr:uid="{CE4ADD21-7D42-4E21-83DC-14FA1021084E}">
      <formula1>$K$36:$N$36</formula1>
    </dataValidation>
    <dataValidation type="list" allowBlank="1" showInputMessage="1" showErrorMessage="1" sqref="E39" xr:uid="{B1B43EBC-DCEC-47AE-BD41-CEBC47E14C1F}">
      <formula1>$K$39:$N$39</formula1>
    </dataValidation>
    <dataValidation type="list" allowBlank="1" showInputMessage="1" showErrorMessage="1" sqref="E40" xr:uid="{0E79F97C-42AC-4F20-AFBA-632F68D18994}">
      <formula1>$K$40:$N$40</formula1>
    </dataValidation>
    <dataValidation type="list" allowBlank="1" showInputMessage="1" showErrorMessage="1" sqref="E41" xr:uid="{1E30EE52-546F-46E1-8605-7664BBDF9C63}">
      <formula1>$K$41:$N$41</formula1>
    </dataValidation>
    <dataValidation type="list" allowBlank="1" showInputMessage="1" showErrorMessage="1" sqref="E42" xr:uid="{A1899391-FF26-4C02-BC26-66C6B56E214E}">
      <formula1>$K$42:$N$42</formula1>
    </dataValidation>
    <dataValidation type="list" allowBlank="1" showInputMessage="1" showErrorMessage="1" sqref="E45" xr:uid="{4DE089AD-E971-41C8-9032-8198FEC501E0}">
      <formula1>$K$45:$N$45</formula1>
    </dataValidation>
    <dataValidation type="list" allowBlank="1" showInputMessage="1" showErrorMessage="1" sqref="E46" xr:uid="{A45FC49A-821E-407B-B24A-025B88034D28}">
      <formula1>$K$46:$N$46</formula1>
    </dataValidation>
    <dataValidation type="list" allowBlank="1" showInputMessage="1" showErrorMessage="1" sqref="E47" xr:uid="{2C6C3456-C66F-425E-A74A-4A166AD89520}">
      <formula1>$K$47:$N$47</formula1>
    </dataValidation>
    <dataValidation type="list" allowBlank="1" showInputMessage="1" showErrorMessage="1" sqref="E48" xr:uid="{736E28CC-1309-4986-9C65-CA8A6E342116}">
      <formula1>$K$48:$N$48</formula1>
    </dataValidation>
    <dataValidation type="list" allowBlank="1" showInputMessage="1" showErrorMessage="1" sqref="E51" xr:uid="{7DEE559D-1E50-4446-B72E-8260B7F98B0F}">
      <formula1>$K$51:$N$51</formula1>
    </dataValidation>
    <dataValidation type="list" allowBlank="1" showInputMessage="1" showErrorMessage="1" sqref="E52" xr:uid="{40A6FE22-A76E-43BB-88EF-BC9BAFFECD25}">
      <formula1>$K$52:$N$52</formula1>
    </dataValidation>
    <dataValidation type="list" allowBlank="1" showInputMessage="1" showErrorMessage="1" sqref="E53" xr:uid="{075F0230-CD0C-4C8A-8B43-025F18466975}">
      <formula1>$K$53:$N$53</formula1>
    </dataValidation>
    <dataValidation type="list" allowBlank="1" showInputMessage="1" showErrorMessage="1" sqref="E54" xr:uid="{27B9C08A-AF97-4D61-AA74-605394EB1367}">
      <formula1>$K$54:$N$54</formula1>
    </dataValidation>
    <dataValidation type="list" allowBlank="1" showInputMessage="1" showErrorMessage="1" sqref="E55" xr:uid="{E05F8495-12E3-4EF1-9DDA-923B26D217E5}">
      <formula1>$K$55:$N$55</formula1>
    </dataValidation>
    <dataValidation type="list" allowBlank="1" showInputMessage="1" showErrorMessage="1" sqref="E56" xr:uid="{DCC22462-CB8A-44EA-AAAF-386AD12D25FF}">
      <formula1>$K$56:$N$56</formula1>
    </dataValidation>
    <dataValidation type="list" allowBlank="1" showInputMessage="1" showErrorMessage="1" sqref="E61" xr:uid="{16E125E7-6376-47C8-B817-6F2AFA4E45E4}">
      <formula1>$K$61:$N$61</formula1>
    </dataValidation>
    <dataValidation type="list" allowBlank="1" showInputMessage="1" showErrorMessage="1" sqref="E62" xr:uid="{69A562D0-D692-47EA-938E-467C64443ADB}">
      <formula1>$K$62:$N$62</formula1>
    </dataValidation>
    <dataValidation type="list" allowBlank="1" showInputMessage="1" showErrorMessage="1" sqref="E63" xr:uid="{216D2B5D-8FF8-4B93-BCC0-37F9BCE4F3F5}">
      <formula1>$K$63:$N$63</formula1>
    </dataValidation>
    <dataValidation type="list" allowBlank="1" showInputMessage="1" showErrorMessage="1" sqref="E66:E70" xr:uid="{CA70FFAE-F7E7-43A8-9E51-CDCC2FBB6FD7}">
      <formula1>$K$66:$N$66</formula1>
    </dataValidation>
    <dataValidation type="list" allowBlank="1" showInputMessage="1" showErrorMessage="1" sqref="E72" xr:uid="{825C5E3B-712E-4C1E-9742-108BA17CA67D}">
      <formula1>$K$72:$N$72</formula1>
    </dataValidation>
    <dataValidation type="list" allowBlank="1" showInputMessage="1" showErrorMessage="1" sqref="E75" xr:uid="{8D722A2A-F433-4F32-BD85-47D3CDABE9D7}">
      <formula1>$K$75:$N$75</formula1>
    </dataValidation>
    <dataValidation type="list" allowBlank="1" showInputMessage="1" showErrorMessage="1" sqref="E76" xr:uid="{D96977CC-8656-48D9-9E42-074EEB20D9C7}">
      <formula1>$K$76:$N$76</formula1>
    </dataValidation>
    <dataValidation type="list" allowBlank="1" showInputMessage="1" showErrorMessage="1" sqref="E81 E90 E99" xr:uid="{813A743C-2C0F-47D5-B75A-32C5F1568BFD}">
      <formula1>$K$81:$N$81</formula1>
    </dataValidation>
    <dataValidation type="list" allowBlank="1" showInputMessage="1" showErrorMessage="1" sqref="E82 E91 E100" xr:uid="{B2EC0326-33C5-4C21-A4CC-B8A5BB70EABE}">
      <formula1>$K$82:$N$82</formula1>
    </dataValidation>
    <dataValidation type="list" allowBlank="1" showInputMessage="1" showErrorMessage="1" sqref="E83 E92 E101" xr:uid="{DF7C4907-67E6-4624-8889-4CB6BB13CD2D}">
      <formula1>$K$83:$N$83</formula1>
    </dataValidation>
    <dataValidation type="list" allowBlank="1" showInputMessage="1" showErrorMessage="1" sqref="E84 E93 E102" xr:uid="{123B3400-8288-4F8A-86BB-71CEB9BE5141}">
      <formula1>$K$84:$N$84</formula1>
    </dataValidation>
    <dataValidation type="list" allowBlank="1" showInputMessage="1" showErrorMessage="1" sqref="E85 E94 E103" xr:uid="{B5F4748F-C501-4580-95F7-8EE085D3AA4B}">
      <formula1>$K$85:$N$85</formula1>
    </dataValidation>
    <dataValidation type="list" allowBlank="1" showInputMessage="1" showErrorMessage="1" sqref="E86 E95 E104" xr:uid="{C6281432-CFD0-4EBD-905D-AADCFDA65BCD}">
      <formula1>$K$86:$N$86</formula1>
    </dataValidation>
    <dataValidation type="list" allowBlank="1" showInputMessage="1" showErrorMessage="1" sqref="E87 E96 E105" xr:uid="{BAEC0756-CEB9-4210-9731-10D796D9392A}">
      <formula1>$K$87:$N$87</formula1>
    </dataValidation>
  </dataValidations>
  <hyperlinks>
    <hyperlink ref="C67" r:id="rId1" display="https://unstats.un.org/sdgs/indicators/Global Indicator Framework after 2023 refinement_Eng.pdf" xr:uid="{61200D15-8A58-4A10-B3B7-784A2001A4CF}"/>
    <hyperlink ref="C68" r:id="rId2" display="https://www.who.int/data/gho/data/indicators" xr:uid="{78CC09FC-4D41-4D9E-A07C-1D24C408A267}"/>
    <hyperlink ref="C69" r:id="rId3" display="https://uis.unesco.org/sites/default/files/documents/education-indicators-technical-guidelines-en_0.pdf" xr:uid="{F786A3C2-DFFB-4D2D-B131-9E0770AC327D}"/>
    <hyperlink ref="C70" r:id="rId4" display="https://ilostat.ilo.org/resources/concepts-and-definitions/description-labour-force-statistics/" xr:uid="{83C98288-2DBA-4802-8D9D-3CC01583F1D0}"/>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DE9-1D9F-4FCA-9939-BC72AE91DE88}">
  <sheetPr codeName="Sheet14">
    <tabColor theme="5" tint="0.59999389629810485"/>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484</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sowctZSOKvKMbBd0I+n1j+jUsuZKngXx9IVOtzI5rGR2vk1TRMtGKAYLyItpuSR79i9GwxXmf6GOqiLY62UScA==" saltValue="GvF8WQfJx3Vub0FlTBqTzQ=="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8" priority="7">
      <formula>$J6=3</formula>
    </cfRule>
    <cfRule type="expression" dxfId="7" priority="8">
      <formula>$J6=2</formula>
    </cfRule>
    <cfRule type="expression" dxfId="6" priority="9">
      <formula>$J6=1</formula>
    </cfRule>
  </conditionalFormatting>
  <conditionalFormatting sqref="F90:F96">
    <cfRule type="expression" dxfId="5" priority="4">
      <formula>$J90=3</formula>
    </cfRule>
    <cfRule type="expression" dxfId="4" priority="5">
      <formula>$J90=2</formula>
    </cfRule>
    <cfRule type="expression" dxfId="3" priority="6">
      <formula>$J90=1</formula>
    </cfRule>
  </conditionalFormatting>
  <conditionalFormatting sqref="F99:F105">
    <cfRule type="expression" dxfId="2" priority="1">
      <formula>$J99=3</formula>
    </cfRule>
    <cfRule type="expression" dxfId="1" priority="2">
      <formula>$J99=2</formula>
    </cfRule>
    <cfRule type="expression" dxfId="0" priority="3">
      <formula>$J99=1</formula>
    </cfRule>
  </conditionalFormatting>
  <dataValidations count="45">
    <dataValidation type="list" allowBlank="1" showInputMessage="1" showErrorMessage="1" sqref="E87 E96 E105" xr:uid="{6BAC02F7-E838-4CD1-ACBB-DE09B394DBED}">
      <formula1>$K$87:$N$87</formula1>
    </dataValidation>
    <dataValidation type="list" allowBlank="1" showInputMessage="1" showErrorMessage="1" sqref="E86 E95 E104" xr:uid="{C32A2F76-0E0E-4C17-8806-D819E187BE93}">
      <formula1>$K$86:$N$86</formula1>
    </dataValidation>
    <dataValidation type="list" allowBlank="1" showInputMessage="1" showErrorMessage="1" sqref="E85 E94 E103" xr:uid="{96EDC0B2-F3AE-46EE-A7FA-3B0D9FA509F8}">
      <formula1>$K$85:$N$85</formula1>
    </dataValidation>
    <dataValidation type="list" allowBlank="1" showInputMessage="1" showErrorMessage="1" sqref="E84 E93 E102" xr:uid="{65A32E64-3FBD-40AC-A825-41CCB862B7C7}">
      <formula1>$K$84:$N$84</formula1>
    </dataValidation>
    <dataValidation type="list" allowBlank="1" showInputMessage="1" showErrorMessage="1" sqref="E83 E92 E101" xr:uid="{33923262-98E9-411B-AC71-58E8C38CEE94}">
      <formula1>$K$83:$N$83</formula1>
    </dataValidation>
    <dataValidation type="list" allowBlank="1" showInputMessage="1" showErrorMessage="1" sqref="E82 E91 E100" xr:uid="{1767FB55-DC50-49B9-AAE1-2237A9643F6E}">
      <formula1>$K$82:$N$82</formula1>
    </dataValidation>
    <dataValidation type="list" allowBlank="1" showInputMessage="1" showErrorMessage="1" sqref="E81 E90 E99" xr:uid="{D7111F2C-DB08-43E2-9F1F-C9F4BB00FB1D}">
      <formula1>$K$81:$N$81</formula1>
    </dataValidation>
    <dataValidation type="list" allowBlank="1" showInputMessage="1" showErrorMessage="1" sqref="E76" xr:uid="{7EFD7108-A26A-4C6D-99EE-72A99B3481E6}">
      <formula1>$K$76:$N$76</formula1>
    </dataValidation>
    <dataValidation type="list" allowBlank="1" showInputMessage="1" showErrorMessage="1" sqref="E75" xr:uid="{55093DB0-E11F-4EF0-B7B0-742C64FFD66D}">
      <formula1>$K$75:$N$75</formula1>
    </dataValidation>
    <dataValidation type="list" allowBlank="1" showInputMessage="1" showErrorMessage="1" sqref="E72" xr:uid="{6AD2D682-A21A-4313-BBA5-0954BDDE1C1D}">
      <formula1>$K$72:$N$72</formula1>
    </dataValidation>
    <dataValidation type="list" allowBlank="1" showInputMessage="1" showErrorMessage="1" sqref="E66:E70" xr:uid="{B4E5CDF6-D9BB-4851-8D78-568060925EE0}">
      <formula1>$K$66:$N$66</formula1>
    </dataValidation>
    <dataValidation type="list" allowBlank="1" showInputMessage="1" showErrorMessage="1" sqref="E63" xr:uid="{0DEBE1ED-F926-4769-B3B6-8BE556291CE5}">
      <formula1>$K$63:$N$63</formula1>
    </dataValidation>
    <dataValidation type="list" allowBlank="1" showInputMessage="1" showErrorMessage="1" sqref="E62" xr:uid="{3B670044-68A9-4509-A909-2B8EE336699A}">
      <formula1>$K$62:$N$62</formula1>
    </dataValidation>
    <dataValidation type="list" allowBlank="1" showInputMessage="1" showErrorMessage="1" sqref="E61" xr:uid="{0619B683-8D55-436D-9149-985B1ACCD6E0}">
      <formula1>$K$61:$N$61</formula1>
    </dataValidation>
    <dataValidation type="list" allowBlank="1" showInputMessage="1" showErrorMessage="1" sqref="E56" xr:uid="{B6D488D9-6733-424F-9AF9-E157AC7FB50F}">
      <formula1>$K$56:$N$56</formula1>
    </dataValidation>
    <dataValidation type="list" allowBlank="1" showInputMessage="1" showErrorMessage="1" sqref="E55" xr:uid="{9080DB50-2444-488E-A152-937738888C98}">
      <formula1>$K$55:$N$55</formula1>
    </dataValidation>
    <dataValidation type="list" allowBlank="1" showInputMessage="1" showErrorMessage="1" sqref="E54" xr:uid="{09B3D1B5-B0AE-44F8-8C54-A823DE273B8D}">
      <formula1>$K$54:$N$54</formula1>
    </dataValidation>
    <dataValidation type="list" allowBlank="1" showInputMessage="1" showErrorMessage="1" sqref="E53" xr:uid="{F105624B-EB98-4368-A9BA-524B5DE93F52}">
      <formula1>$K$53:$N$53</formula1>
    </dataValidation>
    <dataValidation type="list" allowBlank="1" showInputMessage="1" showErrorMessage="1" sqref="E52" xr:uid="{9FF9E865-3BFB-4252-AA9D-E89EE2C54855}">
      <formula1>$K$52:$N$52</formula1>
    </dataValidation>
    <dataValidation type="list" allowBlank="1" showInputMessage="1" showErrorMessage="1" sqref="E51" xr:uid="{BEB814CB-EF3A-4751-B572-943CEE83D653}">
      <formula1>$K$51:$N$51</formula1>
    </dataValidation>
    <dataValidation type="list" allowBlank="1" showInputMessage="1" showErrorMessage="1" sqref="E48" xr:uid="{C94C8F68-908D-4474-B171-DEBCA25F7084}">
      <formula1>$K$48:$N$48</formula1>
    </dataValidation>
    <dataValidation type="list" allowBlank="1" showInputMessage="1" showErrorMessage="1" sqref="E47" xr:uid="{4BA9EE40-D85B-4B72-B516-7061E012C1C2}">
      <formula1>$K$47:$N$47</formula1>
    </dataValidation>
    <dataValidation type="list" allowBlank="1" showInputMessage="1" showErrorMessage="1" sqref="E46" xr:uid="{A120DE7F-834F-4E1F-BA98-D8A5E723741F}">
      <formula1>$K$46:$N$46</formula1>
    </dataValidation>
    <dataValidation type="list" allowBlank="1" showInputMessage="1" showErrorMessage="1" sqref="E45" xr:uid="{E338A0F7-4B7B-4BD2-938A-2E5DAA3287F0}">
      <formula1>$K$45:$N$45</formula1>
    </dataValidation>
    <dataValidation type="list" allowBlank="1" showInputMessage="1" showErrorMessage="1" sqref="E42" xr:uid="{F23EB1BB-6938-4C42-A174-3CA32B1A6422}">
      <formula1>$K$42:$N$42</formula1>
    </dataValidation>
    <dataValidation type="list" allowBlank="1" showInputMessage="1" showErrorMessage="1" sqref="E41" xr:uid="{27DA2B2E-0D44-455C-BF60-AAA22795BC26}">
      <formula1>$K$41:$N$41</formula1>
    </dataValidation>
    <dataValidation type="list" allowBlank="1" showInputMessage="1" showErrorMessage="1" sqref="E40" xr:uid="{D0A9C4E1-3FC6-40FF-AFEA-BD88BBB48257}">
      <formula1>$K$40:$N$40</formula1>
    </dataValidation>
    <dataValidation type="list" allowBlank="1" showInputMessage="1" showErrorMessage="1" sqref="E39" xr:uid="{DA36E1E4-05AD-442B-AD38-79B2F79DCF19}">
      <formula1>$K$39:$N$39</formula1>
    </dataValidation>
    <dataValidation type="list" allowBlank="1" showInputMessage="1" showErrorMessage="1" sqref="E36" xr:uid="{10F19DDC-044C-4FCF-9DCE-44145B965C01}">
      <formula1>$K$36:$N$36</formula1>
    </dataValidation>
    <dataValidation type="list" allowBlank="1" showInputMessage="1" showErrorMessage="1" sqref="E35" xr:uid="{A04163D3-D307-47AE-84CB-0148019CB6B5}">
      <formula1>$K$35:$N$35</formula1>
    </dataValidation>
    <dataValidation type="list" allowBlank="1" showInputMessage="1" showErrorMessage="1" sqref="E34" xr:uid="{005812EC-D243-4FF6-8977-999DDE3BC311}">
      <formula1>$K$34:$N$34</formula1>
    </dataValidation>
    <dataValidation type="list" allowBlank="1" showInputMessage="1" showErrorMessage="1" sqref="E29" xr:uid="{7FE2FDAA-95A9-49A7-A377-2641A1C7206F}">
      <formula1>$K$29:$N$29</formula1>
    </dataValidation>
    <dataValidation type="list" allowBlank="1" showInputMessage="1" showErrorMessage="1" sqref="E28" xr:uid="{31AFC0D6-85E8-406E-A6E0-256D4F58B1AE}">
      <formula1>$K$28:$N$28</formula1>
    </dataValidation>
    <dataValidation type="list" allowBlank="1" showInputMessage="1" showErrorMessage="1" sqref="E25" xr:uid="{896978C1-76EF-4F4A-94E2-14E06DAB4E65}">
      <formula1>$K$25:$N$25</formula1>
    </dataValidation>
    <dataValidation type="list" allowBlank="1" showInputMessage="1" showErrorMessage="1" sqref="E24" xr:uid="{31F42734-D021-4301-93F5-C4E663529A98}">
      <formula1>$K$24:$N$24</formula1>
    </dataValidation>
    <dataValidation type="list" allowBlank="1" showInputMessage="1" showErrorMessage="1" sqref="E21" xr:uid="{B0A15771-6B88-415B-8C61-3B2162DA6758}">
      <formula1>$K$21:$N$21</formula1>
    </dataValidation>
    <dataValidation type="list" allowBlank="1" showInputMessage="1" showErrorMessage="1" sqref="E20" xr:uid="{502821AF-BDB4-470C-A5F7-F2F5228ABE7C}">
      <formula1>$K$20:$N$20</formula1>
    </dataValidation>
    <dataValidation type="list" allowBlank="1" showInputMessage="1" showErrorMessage="1" sqref="E15" xr:uid="{3C23D3C3-5684-48ED-9E5C-BDEE0C0FDEAC}">
      <formula1>$K$15:$N$15</formula1>
    </dataValidation>
    <dataValidation type="list" allowBlank="1" showInputMessage="1" showErrorMessage="1" sqref="E14" xr:uid="{F85A2934-00E6-4A34-9C78-E4237BED7E1F}">
      <formula1>$K$14:$N$14</formula1>
    </dataValidation>
    <dataValidation type="list" allowBlank="1" showInputMessage="1" showErrorMessage="1" sqref="E13" xr:uid="{FBC72E4B-0AFF-4146-99CA-BC13A9FE17F4}">
      <formula1>$K$13:$N$13</formula1>
    </dataValidation>
    <dataValidation type="list" allowBlank="1" showInputMessage="1" showErrorMessage="1" sqref="E12" xr:uid="{196B5875-4D3B-4C1B-84E3-C0E9B15AF116}">
      <formula1>$K$12:$N$12</formula1>
    </dataValidation>
    <dataValidation type="list" allowBlank="1" showInputMessage="1" showErrorMessage="1" sqref="E9" xr:uid="{D06ACA69-4122-4CD4-A364-D9A472D20550}">
      <formula1>$K$9:$N$9</formula1>
    </dataValidation>
    <dataValidation type="list" allowBlank="1" showInputMessage="1" showErrorMessage="1" sqref="E8" xr:uid="{93CAE245-CAB1-470B-9810-F66673BEB304}">
      <formula1>$K$8:$N$8</formula1>
    </dataValidation>
    <dataValidation type="list" allowBlank="1" showInputMessage="1" showErrorMessage="1" sqref="E7" xr:uid="{925DF909-24F2-4072-B965-74822139302D}">
      <formula1>$K$7:$N$7</formula1>
    </dataValidation>
    <dataValidation type="list" allowBlank="1" showInputMessage="1" showErrorMessage="1" sqref="E6" xr:uid="{49FE7292-6FD1-4A18-9F7D-474DD88EDC28}">
      <formula1>$K$6:$N$6</formula1>
    </dataValidation>
  </dataValidations>
  <hyperlinks>
    <hyperlink ref="C67" r:id="rId1" display="https://unstats.un.org/sdgs/indicators/Global Indicator Framework after 2023 refinement_Eng.pdf" xr:uid="{95D9A646-7E56-4943-8C1D-18392DB93764}"/>
    <hyperlink ref="C68" r:id="rId2" display="https://www.who.int/data/gho/data/indicators" xr:uid="{1758DF09-1A10-4986-92B2-240073337389}"/>
    <hyperlink ref="C69" r:id="rId3" display="https://uis.unesco.org/sites/default/files/documents/education-indicators-technical-guidelines-en_0.pdf" xr:uid="{F9D09C35-7E8D-4F81-A27B-C9151CB8F4B6}"/>
    <hyperlink ref="C70" r:id="rId4" display="https://ilostat.ilo.org/resources/concepts-and-definitions/description-labour-force-statistics/" xr:uid="{0B38F41F-F477-4C52-8C9B-C2B97153759F}"/>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14DC1-048E-474E-9AD0-8897E2FAA699}">
  <sheetPr codeName="Sheet15">
    <tabColor theme="9" tint="-0.249977111117893"/>
    <pageSetUpPr fitToPage="1"/>
  </sheetPr>
  <dimension ref="A1:V317"/>
  <sheetViews>
    <sheetView showGridLines="0" workbookViewId="0">
      <selection activeCell="B314" activeCellId="75" sqref="A4:A28 B6:E8 B10:E12 B14:E17 B19:E24 B26:E28 A30:C30 A31:A56 B33:E35 B37:E40 B42:E46 B48:E51 B53:E56 A59:C59 A60:A85 B62:E64 B66:E69 B71:E75 B77:E80 B82:E85 A88:C88 A89:A114 B91:E93 B95:E98 B100:E104 B106:E109 B111:E114 A117:C117 A118:A143 B120:E122 B124:E127 B129:E133 B135:E138 B140:E143 A146:C146 A147:A172 B149:E151 B153:E156 B158:E162 B164:E167 B169:E172 A175:C175 A176:A201 B178:E180 B182:E185 B187:E191 B193:E196 B198:E201 A204:C204 A205:A230 B207:E209 B211:E214 B216:E220 B222:E225 B227:E230 A233:C233 A234:A259 B236:E238 B240:E243 B245:E249 B251:E254 B256:E259 A262:C262 A263:A288 B265:E267 B269:E272 B274:E278 B280:E283 B285:E288 A291:C291 A292:A317 B294:E296 B298:E301 B303:E307 B309:E312 B314:E317"/>
    </sheetView>
  </sheetViews>
  <sheetFormatPr defaultColWidth="9.28515625" defaultRowHeight="15" x14ac:dyDescent="0.25"/>
  <cols>
    <col min="1" max="1" width="25" style="134" customWidth="1"/>
    <col min="2" max="16384" width="9.28515625" style="134"/>
  </cols>
  <sheetData>
    <row r="1" spans="1:22" ht="26.25" x14ac:dyDescent="0.25">
      <c r="A1" s="213" t="s">
        <v>658</v>
      </c>
      <c r="B1" s="213"/>
      <c r="C1" s="213"/>
      <c r="D1" s="213"/>
      <c r="E1" s="213"/>
      <c r="F1" s="213"/>
      <c r="G1" s="213"/>
      <c r="H1" s="213"/>
      <c r="I1" s="213"/>
      <c r="J1" s="213"/>
      <c r="K1" s="213"/>
      <c r="L1" s="213"/>
      <c r="M1" s="213"/>
      <c r="N1" s="213"/>
      <c r="O1" s="213"/>
      <c r="P1" s="213"/>
      <c r="Q1" s="213"/>
      <c r="R1" s="213"/>
      <c r="S1" s="213"/>
      <c r="T1" s="213"/>
      <c r="U1" s="133"/>
      <c r="V1" s="133"/>
    </row>
    <row r="3" spans="1:22" x14ac:dyDescent="0.25">
      <c r="B3" s="135"/>
      <c r="C3" s="135"/>
      <c r="D3" s="135"/>
      <c r="E3" s="135"/>
    </row>
    <row r="4" spans="1:22" x14ac:dyDescent="0.25">
      <c r="A4" s="78" t="str">
        <f>'Módulo 1'!A2:G2</f>
        <v>Módulo 1 — Avaliação do SNE (Sistema Nacional de Estatística)</v>
      </c>
    </row>
    <row r="5" spans="1:22" x14ac:dyDescent="0.25">
      <c r="A5" s="78" t="str">
        <f>'Módulo 1'!A4:G4</f>
        <v>Tema 1: Estratégia nacional para as estatísticas</v>
      </c>
    </row>
    <row r="6" spans="1:22" x14ac:dyDescent="0.25">
      <c r="A6" s="78" t="str">
        <f>A5</f>
        <v>Tema 1: Estratégia nacional para as estatísticas</v>
      </c>
      <c r="B6" s="78">
        <f>COUNTIF('Módulo 1'!J7:J17,1)</f>
        <v>0</v>
      </c>
      <c r="C6" s="78">
        <f>COUNTIF('Módulo 1'!J7:J17,2)</f>
        <v>0</v>
      </c>
      <c r="D6" s="78">
        <f>COUNTIF('Módulo 1'!J7:J17,3)</f>
        <v>0</v>
      </c>
      <c r="E6" s="78">
        <f>COUNTIF('Módulo 1'!J7:J17,4)</f>
        <v>9</v>
      </c>
    </row>
    <row r="7" spans="1:22" x14ac:dyDescent="0.25">
      <c r="A7" s="78" t="str">
        <f>'Módulo 1'!A5:G5</f>
        <v>Q1: Desenvolvimento estatístico como parte da política nacional de desenvolvimento</v>
      </c>
      <c r="B7" s="78">
        <f>COUNTIF('Módulo 1'!J7:J10,1)</f>
        <v>0</v>
      </c>
      <c r="C7" s="78">
        <f>COUNTIF('Módulo 1'!J7:J10,2)</f>
        <v>0</v>
      </c>
      <c r="D7" s="78">
        <f>COUNTIF('Módulo 1'!J7:J10,3)</f>
        <v>0</v>
      </c>
      <c r="E7" s="78">
        <f>COUNTIF('Módulo 1'!J7:J10,4)</f>
        <v>4</v>
      </c>
    </row>
    <row r="8" spans="1:22" x14ac:dyDescent="0.25">
      <c r="A8" s="78" t="str">
        <f>'Módulo 1'!A11:G11</f>
        <v>Q2: Estado da conceção e implementação da ENDE ou de outro tipo de estratégia/plano estatístico</v>
      </c>
      <c r="B8" s="78">
        <f>COUNTIF('Módulo 1'!J13:J17,1)</f>
        <v>0</v>
      </c>
      <c r="C8" s="78">
        <f>COUNTIF('Módulo 1'!J13:J17,2)</f>
        <v>0</v>
      </c>
      <c r="D8" s="78">
        <f>COUNTIF('Módulo 1'!J13:J17,3)</f>
        <v>0</v>
      </c>
      <c r="E8" s="78">
        <f>COUNTIF('Módulo 1'!J13:J17,4)</f>
        <v>5</v>
      </c>
    </row>
    <row r="9" spans="1:22" x14ac:dyDescent="0.25">
      <c r="A9" s="78" t="str">
        <f>'Módulo 1'!A19:G19</f>
        <v>Tema 2: Organização do SNE</v>
      </c>
    </row>
    <row r="10" spans="1:22" x14ac:dyDescent="0.25">
      <c r="A10" s="78" t="str">
        <f>A9</f>
        <v>Tema 2: Organização do SNE</v>
      </c>
      <c r="B10" s="78">
        <f>COUNTIF('Módulo 1'!J22:J37,1)</f>
        <v>0</v>
      </c>
      <c r="C10" s="78">
        <f>COUNTIF('Módulo 1'!J22:J37,2)</f>
        <v>0</v>
      </c>
      <c r="D10" s="78">
        <f>COUNTIF('Módulo 1'!J22:J37,3)</f>
        <v>0</v>
      </c>
      <c r="E10" s="78">
        <f>COUNTIF('Módulo 1'!J22:J37,4)</f>
        <v>14</v>
      </c>
    </row>
    <row r="11" spans="1:22" x14ac:dyDescent="0.25">
      <c r="A11" s="78" t="str">
        <f>'Módulo 1'!A20:G20</f>
        <v>Q1: Legislação da Estatística e Princípios Fundamentais das Estatísticas Oficiais</v>
      </c>
      <c r="B11" s="78">
        <f>COUNTIF('Módulo 1'!J22:J27,1)</f>
        <v>0</v>
      </c>
      <c r="C11" s="78">
        <f>COUNTIF('Módulo 1'!J22:J27,2)</f>
        <v>0</v>
      </c>
      <c r="D11" s="78">
        <f>COUNTIF('Módulo 1'!J22:J27,3)</f>
        <v>0</v>
      </c>
      <c r="E11" s="78">
        <f>COUNTIF('Módulo 1'!J22:J27,4)</f>
        <v>6</v>
      </c>
    </row>
    <row r="12" spans="1:22" x14ac:dyDescent="0.25">
      <c r="A12" s="78" t="str">
        <f>'Módulo 1'!A28:G28</f>
        <v>Q2: Organização e coordenação do SNE</v>
      </c>
      <c r="B12" s="78">
        <f>COUNTIF('Módulo 1'!J30:J37,1)</f>
        <v>0</v>
      </c>
      <c r="C12" s="78">
        <f>COUNTIF('Módulo 1'!J30:J37,2)</f>
        <v>0</v>
      </c>
      <c r="D12" s="78">
        <f>COUNTIF('Módulo 1'!J30:J37,3)</f>
        <v>0</v>
      </c>
      <c r="E12" s="78">
        <f>COUNTIF('Módulo 1'!J30:J37,4)</f>
        <v>8</v>
      </c>
    </row>
    <row r="13" spans="1:22" x14ac:dyDescent="0.25">
      <c r="A13" s="78" t="str">
        <f>'Módulo 1'!A39:G39</f>
        <v>Tema 3: Adequação dos recursos</v>
      </c>
    </row>
    <row r="14" spans="1:22" x14ac:dyDescent="0.25">
      <c r="A14" s="78" t="str">
        <f>A13</f>
        <v>Tema 3: Adequação dos recursos</v>
      </c>
      <c r="B14" s="78">
        <f>SUM(B15:B17)</f>
        <v>0</v>
      </c>
      <c r="C14" s="78">
        <f>SUM(C15:C17)</f>
        <v>0</v>
      </c>
      <c r="D14" s="78">
        <f>SUM(D15:D17)</f>
        <v>0</v>
      </c>
      <c r="E14" s="78">
        <f>SUM(E15:E17)</f>
        <v>11</v>
      </c>
    </row>
    <row r="15" spans="1:22" x14ac:dyDescent="0.25">
      <c r="A15" s="78" t="str">
        <f>'Módulo 1'!A40:G40</f>
        <v xml:space="preserve">Q1: Pessoal </v>
      </c>
      <c r="B15" s="78">
        <f>COUNTIF('Módulo 1'!J42:J45,1)</f>
        <v>0</v>
      </c>
      <c r="C15" s="78">
        <f>COUNTIF('Módulo 1'!J42:J45,2)</f>
        <v>0</v>
      </c>
      <c r="D15" s="78">
        <f>COUNTIF('Módulo 1'!J42:J45,3)</f>
        <v>0</v>
      </c>
      <c r="E15" s="78">
        <f>COUNTIF('Módulo 1'!J42:J45,4)</f>
        <v>4</v>
      </c>
    </row>
    <row r="16" spans="1:22" x14ac:dyDescent="0.25">
      <c r="A16" s="78" t="str">
        <f>'Módulo 1'!A46:G46</f>
        <v>Q2: Equipamentos</v>
      </c>
      <c r="B16" s="78">
        <f>COUNTIF('Módulo 1'!J48:J50,1)</f>
        <v>0</v>
      </c>
      <c r="C16" s="78">
        <f>COUNTIF('Módulo 1'!J48:J50,2)</f>
        <v>0</v>
      </c>
      <c r="D16" s="78">
        <f>COUNTIF('Módulo 1'!J48:J50,3)</f>
        <v>0</v>
      </c>
      <c r="E16" s="78">
        <f>COUNTIF('Módulo 1'!J48:J50,4)</f>
        <v>3</v>
      </c>
    </row>
    <row r="17" spans="1:5" x14ac:dyDescent="0.25">
      <c r="A17" s="78" t="str">
        <f>'Módulo 1'!A51:G51</f>
        <v>Q3: Financiamento</v>
      </c>
      <c r="B17" s="78">
        <f>COUNTIF('Módulo 1'!J53:J56,1)</f>
        <v>0</v>
      </c>
      <c r="C17" s="78">
        <f>COUNTIF('Módulo 1'!J53:J56,2)</f>
        <v>0</v>
      </c>
      <c r="D17" s="78">
        <f>COUNTIF('Módulo 1'!J53:J56,3)</f>
        <v>0</v>
      </c>
      <c r="E17" s="78">
        <f>COUNTIF('Módulo 1'!J53:J56,4)</f>
        <v>4</v>
      </c>
    </row>
    <row r="18" spans="1:5" x14ac:dyDescent="0.25">
      <c r="A18" s="78" t="str">
        <f>'Módulo 1'!A59:G59</f>
        <v>Tema 4: Determinantes da qualidade dos dados</v>
      </c>
    </row>
    <row r="19" spans="1:5" x14ac:dyDescent="0.25">
      <c r="A19" s="78" t="str">
        <f>A18</f>
        <v>Tema 4: Determinantes da qualidade dos dados</v>
      </c>
      <c r="B19" s="78">
        <f>SUM(B20:B24)</f>
        <v>0</v>
      </c>
      <c r="C19" s="78">
        <f>SUM(C20:C24)</f>
        <v>0</v>
      </c>
      <c r="D19" s="78">
        <f>SUM(D20:D24)</f>
        <v>0</v>
      </c>
      <c r="E19" s="78">
        <f>SUM(E20:E24)</f>
        <v>19</v>
      </c>
    </row>
    <row r="20" spans="1:5" x14ac:dyDescent="0.25">
      <c r="A20" s="78" t="str">
        <f>'Módulo 1'!A60:G60</f>
        <v>Q1: Compromisso de Qualidade</v>
      </c>
      <c r="B20" s="78">
        <f>COUNTIF('Módulo 1'!J62:J67,1)</f>
        <v>0</v>
      </c>
      <c r="C20" s="78">
        <f>COUNTIF('Módulo 1'!J62:J67,2)</f>
        <v>0</v>
      </c>
      <c r="D20" s="78">
        <f>COUNTIF('Módulo 1'!J62:J67,3)</f>
        <v>0</v>
      </c>
      <c r="E20" s="78">
        <f>COUNTIF('Módulo 1'!J62:J67,4)</f>
        <v>6</v>
      </c>
    </row>
    <row r="21" spans="1:5" x14ac:dyDescent="0.25">
      <c r="A21" s="78" t="str">
        <f>'Módulo 1'!A68:G68</f>
        <v>Q2: Imparcialidade</v>
      </c>
      <c r="B21" s="78">
        <f>COUNTIF('Módulo 1'!J70:J73,1)</f>
        <v>0</v>
      </c>
      <c r="C21" s="78">
        <f>COUNTIF('Módulo 1'!J70:J73,2)</f>
        <v>0</v>
      </c>
      <c r="D21" s="78">
        <f>COUNTIF('Módulo 1'!J70:J73,3)</f>
        <v>0</v>
      </c>
      <c r="E21" s="78">
        <f>COUNTIF('Módulo 1'!J70:J73,4)</f>
        <v>4</v>
      </c>
    </row>
    <row r="22" spans="1:5" x14ac:dyDescent="0.25">
      <c r="A22" s="78" t="str">
        <f>'Módulo 1'!A74:G74</f>
        <v xml:space="preserve">Q3: Objeto </v>
      </c>
      <c r="B22" s="78">
        <f>COUNTIF('Módulo 1'!J76:J78,1)</f>
        <v>0</v>
      </c>
      <c r="C22" s="78">
        <f>COUNTIF('Módulo 1'!J76:J78,2)</f>
        <v>0</v>
      </c>
      <c r="D22" s="78">
        <f>COUNTIF('Módulo 1'!J76:J78,3)</f>
        <v>0</v>
      </c>
      <c r="E22" s="78">
        <f>COUNTIF('Módulo 1'!J76:J78,4)</f>
        <v>3</v>
      </c>
    </row>
    <row r="23" spans="1:5" x14ac:dyDescent="0.25">
      <c r="A23" s="78" t="str">
        <f>'Módulo 1'!A79:G79</f>
        <v xml:space="preserve">Q4: Metodologia sólida </v>
      </c>
      <c r="B23" s="78">
        <f>COUNTIF('Módulo 1'!J81:J84,1)</f>
        <v>0</v>
      </c>
      <c r="C23" s="78">
        <f>COUNTIF('Módulo 1'!J81:J84,2)</f>
        <v>0</v>
      </c>
      <c r="D23" s="78">
        <f>COUNTIF('Módulo 1'!J81:J84,3)</f>
        <v>0</v>
      </c>
      <c r="E23" s="78">
        <f>COUNTIF('Módulo 1'!J81:J84,4)</f>
        <v>4</v>
      </c>
    </row>
    <row r="24" spans="1:5" x14ac:dyDescent="0.25">
      <c r="A24" s="78" t="str">
        <f>'Módulo 1'!A85:G85</f>
        <v>Q5: Exatidão e atualidade</v>
      </c>
      <c r="B24" s="78">
        <f>COUNTIF('Módulo 1'!J87:J88,1)</f>
        <v>0</v>
      </c>
      <c r="C24" s="78">
        <f>COUNTIF('Módulo 1'!J87:J88,2)</f>
        <v>0</v>
      </c>
      <c r="D24" s="78">
        <f>COUNTIF('Módulo 1'!J87:J88,3)</f>
        <v>0</v>
      </c>
      <c r="E24" s="78">
        <f>COUNTIF('Módulo 1'!J87:J88,4)</f>
        <v>2</v>
      </c>
    </row>
    <row r="25" spans="1:5" x14ac:dyDescent="0.25">
      <c r="A25" s="78" t="str">
        <f>'Módulo 1'!A90:G90</f>
        <v>Tema 5: Relação com os utilizadores</v>
      </c>
    </row>
    <row r="26" spans="1:5" x14ac:dyDescent="0.25">
      <c r="A26" s="78" t="str">
        <f>A25</f>
        <v>Tema 5: Relação com os utilizadores</v>
      </c>
      <c r="B26" s="78">
        <f>SUM(B27:B28)</f>
        <v>0</v>
      </c>
      <c r="C26" s="78">
        <f>SUM(C27:C28)</f>
        <v>0</v>
      </c>
      <c r="D26" s="78">
        <f>SUM(D27:D28)</f>
        <v>0</v>
      </c>
      <c r="E26" s="78">
        <f>SUM(E27:E28)</f>
        <v>7</v>
      </c>
    </row>
    <row r="27" spans="1:5" x14ac:dyDescent="0.25">
      <c r="A27" s="78" t="str">
        <f>'Módulo 1'!A91:G91</f>
        <v>Q1: Pertinência</v>
      </c>
      <c r="B27" s="78">
        <f>COUNTIF('Módulo 1'!J93:J94,1)</f>
        <v>0</v>
      </c>
      <c r="C27" s="78">
        <f>COUNTIF('Módulo 1'!J93:J94,2)</f>
        <v>0</v>
      </c>
      <c r="D27" s="78">
        <f>COUNTIF('Módulo 1'!J93:J94,3)</f>
        <v>0</v>
      </c>
      <c r="E27" s="78">
        <f>COUNTIF('Módulo 1'!J93:J94,4)</f>
        <v>2</v>
      </c>
    </row>
    <row r="28" spans="1:5" x14ac:dyDescent="0.25">
      <c r="A28" s="78" t="str">
        <f>'Módulo 1'!A95:G95</f>
        <v>Q2: Acessibilidade</v>
      </c>
      <c r="B28" s="78">
        <f>COUNTIF('Módulo 1'!J97:J101,1)</f>
        <v>0</v>
      </c>
      <c r="C28" s="78">
        <f>COUNTIF('Módulo 1'!J97:J101,2)</f>
        <v>0</v>
      </c>
      <c r="D28" s="78">
        <f>COUNTIF('Módulo 1'!J97:J101,3)</f>
        <v>0</v>
      </c>
      <c r="E28" s="78">
        <f>COUNTIF('Módulo 1'!J97:J101,4)</f>
        <v>5</v>
      </c>
    </row>
    <row r="30" spans="1:5" x14ac:dyDescent="0.25">
      <c r="A30" s="78" t="str">
        <f>'Módulo 2 - Setor 1'!A1:G1</f>
        <v>Módulo 2 — Setor  AAA</v>
      </c>
      <c r="B30" s="78" t="str">
        <f>A30 &amp; " - Resultados globais"</f>
        <v>Módulo 2 — Setor  AAA - Resultados globais</v>
      </c>
      <c r="C30" s="78" t="str">
        <f>A30 &amp; " - Resultados detalhados"</f>
        <v>Módulo 2 — Setor  AAA - Resultados detalhados</v>
      </c>
    </row>
    <row r="31" spans="1:5" x14ac:dyDescent="0.25">
      <c r="A31" s="78" t="str">
        <f>'Módulo 2 - Setor 1'!A2:G2</f>
        <v>Parte 1 — Avaliação a nível setorial/ministerial</v>
      </c>
    </row>
    <row r="32" spans="1:5" x14ac:dyDescent="0.25">
      <c r="A32" s="78" t="str">
        <f>'Módulo 2 - Setor 1'!A3:G3</f>
        <v xml:space="preserve">Tema 1: Quadro jurídico, institucional e estratégico ao nível do setor (tanto o INE como o Ministério do Setor) </v>
      </c>
    </row>
    <row r="33" spans="1:5" x14ac:dyDescent="0.25">
      <c r="A33" s="78" t="str">
        <f>A32</f>
        <v xml:space="preserve">Tema 1: Quadro jurídico, institucional e estratégico ao nível do setor (tanto o INE como o Ministério do Setor) </v>
      </c>
      <c r="B33" s="78">
        <f>SUM(B34:B35)</f>
        <v>0</v>
      </c>
      <c r="C33" s="78">
        <f>SUM(C34:C35)</f>
        <v>0</v>
      </c>
      <c r="D33" s="78">
        <f>SUM(D34:D35)</f>
        <v>0</v>
      </c>
      <c r="E33" s="78">
        <f>SUM(E34:E35)</f>
        <v>8</v>
      </c>
    </row>
    <row r="34" spans="1:5" x14ac:dyDescent="0.25">
      <c r="A34" s="78" t="str">
        <f>'Módulo 2 - Setor 1'!A4:G4</f>
        <v xml:space="preserve">Q1: Quadro jurídico e institucional de apoio à produção de estatísticas setoriais </v>
      </c>
      <c r="B34" s="78">
        <f>COUNTIF('Módulo 2 - Setor 1'!J6:J9,1)</f>
        <v>0</v>
      </c>
      <c r="C34" s="78">
        <f>COUNTIF('Módulo 2 - Setor 1'!J6:J9,2)</f>
        <v>0</v>
      </c>
      <c r="D34" s="78">
        <f>COUNTIF('Módulo 2 - Setor 1'!J6:J9,3)</f>
        <v>0</v>
      </c>
      <c r="E34" s="78">
        <f>COUNTIF('Módulo 2 - Setor 1'!J6:J9,4)</f>
        <v>4</v>
      </c>
    </row>
    <row r="35" spans="1:5" x14ac:dyDescent="0.25">
      <c r="A35" s="78" t="str">
        <f>'Módulo 2 - Setor 1'!A10:G10</f>
        <v>Q2: Integração e coesão com o quadro estratégico (ENDE, documententos estratégicos e políticos)</v>
      </c>
      <c r="B35" s="78">
        <f>COUNTIF('Módulo 2 - Setor 1'!J12:J15,1)</f>
        <v>0</v>
      </c>
      <c r="C35" s="78">
        <f>COUNTIF('Módulo 2 - Setor 1'!J12:J15,2)</f>
        <v>0</v>
      </c>
      <c r="D35" s="78">
        <f>COUNTIF('Módulo 2 - Setor 1'!J12:J15,3)</f>
        <v>0</v>
      </c>
      <c r="E35" s="78">
        <f>COUNTIF('Módulo 2 - Setor 1'!J12:J15,4)</f>
        <v>4</v>
      </c>
    </row>
    <row r="36" spans="1:5" x14ac:dyDescent="0.25">
      <c r="A36" s="78" t="str">
        <f>'Módulo 2 - Setor 1'!A17:G17</f>
        <v xml:space="preserve">Tema 2: Adequação dos recursos a nível setorial (INE e Ministério do setor) </v>
      </c>
    </row>
    <row r="37" spans="1:5" x14ac:dyDescent="0.25">
      <c r="A37" s="78" t="str">
        <f>A36</f>
        <v xml:space="preserve">Tema 2: Adequação dos recursos a nível setorial (INE e Ministério do setor) </v>
      </c>
      <c r="B37" s="78">
        <f>SUM(B38:B40)</f>
        <v>0</v>
      </c>
      <c r="C37" s="78">
        <f>SUM(C38:C40)</f>
        <v>0</v>
      </c>
      <c r="D37" s="78">
        <f>SUM(D38:D40)</f>
        <v>0</v>
      </c>
      <c r="E37" s="78">
        <f>SUM(E38:E40)</f>
        <v>6</v>
      </c>
    </row>
    <row r="38" spans="1:5" x14ac:dyDescent="0.25">
      <c r="A38" s="78" t="str">
        <f>'Módulo 2 - Setor 1'!A18:G18</f>
        <v xml:space="preserve">Q1: Pessoal </v>
      </c>
      <c r="B38" s="78">
        <f>COUNTIF('Módulo 2 - Setor 1'!J20:J21,1)</f>
        <v>0</v>
      </c>
      <c r="C38" s="78">
        <f>COUNTIF('Módulo 2 - Setor 1'!J20:J21,2)</f>
        <v>0</v>
      </c>
      <c r="D38" s="78">
        <f>COUNTIF('Módulo 2 - Setor 1'!J20:J21,3)</f>
        <v>0</v>
      </c>
      <c r="E38" s="78">
        <f>COUNTIF('Módulo 2 - Setor 1'!J20:J21,4)</f>
        <v>2</v>
      </c>
    </row>
    <row r="39" spans="1:5" x14ac:dyDescent="0.25">
      <c r="A39" s="78" t="str">
        <f>'Módulo 2 - Setor 1'!A22:G22</f>
        <v>Q2: Equipamentos e infraestruturas</v>
      </c>
      <c r="B39" s="78">
        <f>COUNTIF('Módulo 2 - Setor 1'!J24:J25,1)</f>
        <v>0</v>
      </c>
      <c r="C39" s="78">
        <f>COUNTIF('Módulo 2 - Setor 1'!J24:J25,2)</f>
        <v>0</v>
      </c>
      <c r="D39" s="78">
        <f>COUNTIF('Módulo 2 - Setor 1'!J24:J25,3)</f>
        <v>0</v>
      </c>
      <c r="E39" s="78">
        <f>COUNTIF('Módulo 2 - Setor 1'!J24:J25,4)</f>
        <v>2</v>
      </c>
    </row>
    <row r="40" spans="1:5" x14ac:dyDescent="0.25">
      <c r="A40" s="78" t="str">
        <f>'Módulo 2 - Setor 1'!A26:G26</f>
        <v>Q3: Financiamento</v>
      </c>
      <c r="B40" s="78">
        <f>COUNTIF('Módulo 2 - Setor 1'!J28:J29,1)</f>
        <v>0</v>
      </c>
      <c r="C40" s="78">
        <f>COUNTIF('Módulo 2 - Setor 1'!J28:J29,2)</f>
        <v>0</v>
      </c>
      <c r="D40" s="78">
        <f>COUNTIF('Módulo 2 - Setor 1'!J28:J29,3)</f>
        <v>0</v>
      </c>
      <c r="E40" s="78">
        <f>COUNTIF('Módulo 2 - Setor 1'!J28:J29,4)</f>
        <v>2</v>
      </c>
    </row>
    <row r="41" spans="1:5" x14ac:dyDescent="0.25">
      <c r="A41" s="78" t="str">
        <f>'Módulo 2 - Setor 1'!A31:G31</f>
        <v xml:space="preserve">Tema 3: Determinantes da qualidade dos dados a nível setorial </v>
      </c>
    </row>
    <row r="42" spans="1:5" x14ac:dyDescent="0.25">
      <c r="A42" s="78" t="str">
        <f>A41</f>
        <v xml:space="preserve">Tema 3: Determinantes da qualidade dos dados a nível setorial </v>
      </c>
      <c r="B42" s="78">
        <f>SUM(B43:B46)</f>
        <v>0</v>
      </c>
      <c r="C42" s="78">
        <f>SUM(C43:C46)</f>
        <v>0</v>
      </c>
      <c r="D42" s="78">
        <f>SUM(D43:D46)</f>
        <v>0</v>
      </c>
      <c r="E42" s="78">
        <f>SUM(E43:E46)</f>
        <v>17</v>
      </c>
    </row>
    <row r="43" spans="1:5" x14ac:dyDescent="0.25">
      <c r="A43" s="78" t="str">
        <f>'Módulo 2 - Setor 1'!A32:G32</f>
        <v>Q1: Compromisso de qualidade</v>
      </c>
      <c r="B43" s="78">
        <f>COUNTIF('Módulo 2 - Setor 1'!J34:J36,1)</f>
        <v>0</v>
      </c>
      <c r="C43" s="78">
        <f>COUNTIF('Módulo 2 - Setor 1'!J34:J36,2)</f>
        <v>0</v>
      </c>
      <c r="D43" s="78">
        <f>COUNTIF('Módulo 2 - Setor 1'!J34:J36,3)</f>
        <v>0</v>
      </c>
      <c r="E43" s="78">
        <f>COUNTIF('Módulo 2 - Setor 1'!J34:J36,4)</f>
        <v>3</v>
      </c>
    </row>
    <row r="44" spans="1:5" x14ac:dyDescent="0.25">
      <c r="A44" s="78" t="str">
        <f>'Módulo 2 - Setor 1'!A37:G37</f>
        <v>Q2: Imparcialidade e objetividade</v>
      </c>
      <c r="B44" s="78">
        <f>COUNTIF('Módulo 2 - Setor 1'!J39:J42,1)</f>
        <v>0</v>
      </c>
      <c r="C44" s="78">
        <f>COUNTIF('Módulo 2 - Setor 1'!J39:J42,2)</f>
        <v>0</v>
      </c>
      <c r="D44" s="78">
        <f>COUNTIF('Módulo 2 - Setor 1'!J39:J42,3)</f>
        <v>0</v>
      </c>
      <c r="E44" s="78">
        <f>COUNTIF('Módulo 2 - Setor 1'!J39:J42,4)</f>
        <v>4</v>
      </c>
    </row>
    <row r="45" spans="1:5" x14ac:dyDescent="0.25">
      <c r="A45" s="78" t="str">
        <f>'Módulo 2 - Setor 1'!A43:G43</f>
        <v>Q3: Metodologia e procedimentos estatísticos adequados</v>
      </c>
      <c r="B45" s="78">
        <f>COUNTIF('Módulo 2 - Setor 1'!J45:J48,1)</f>
        <v>0</v>
      </c>
      <c r="C45" s="78">
        <f>COUNTIF('Módulo 2 - Setor 1'!J45:J48,2)</f>
        <v>0</v>
      </c>
      <c r="D45" s="78">
        <f>COUNTIF('Módulo 2 - Setor 1'!J45:J48,3)</f>
        <v>0</v>
      </c>
      <c r="E45" s="78">
        <f>COUNTIF('Módulo 2 - Setor 1'!J45:J48,4)</f>
        <v>4</v>
      </c>
    </row>
    <row r="46" spans="1:5" x14ac:dyDescent="0.25">
      <c r="A46" s="78" t="str">
        <f>'Módulo 2 - Setor 1'!A49:G49</f>
        <v>Q4:  Exatidão e Fiabilidade</v>
      </c>
      <c r="B46" s="78">
        <f>COUNTIF('Módulo 2 - Setor 1'!J51:J56,1)</f>
        <v>0</v>
      </c>
      <c r="C46" s="78">
        <f>COUNTIF('Módulo 2 - Setor 1'!J51:J56,2)</f>
        <v>0</v>
      </c>
      <c r="D46" s="78">
        <f>COUNTIF('Módulo 2 - Setor 1'!J51:J56,3)</f>
        <v>0</v>
      </c>
      <c r="E46" s="78">
        <f>COUNTIF('Módulo 2 - Setor 1'!J51:J56,4)</f>
        <v>6</v>
      </c>
    </row>
    <row r="47" spans="1:5" x14ac:dyDescent="0.25">
      <c r="A47" s="78" t="str">
        <f>'Módulo 2 - Setor 1'!A58:G58</f>
        <v xml:space="preserve">Tema 4: Relações com os utilizadores a nível setorial </v>
      </c>
    </row>
    <row r="48" spans="1:5" x14ac:dyDescent="0.25">
      <c r="A48" s="78" t="str">
        <f>A47</f>
        <v xml:space="preserve">Tema 4: Relações com os utilizadores a nível setorial </v>
      </c>
      <c r="B48" s="78">
        <f>SUM(B49:B51)</f>
        <v>0</v>
      </c>
      <c r="C48" s="78">
        <f>SUM(C49:C51)</f>
        <v>0</v>
      </c>
      <c r="D48" s="78">
        <f>SUM(D49:D51)</f>
        <v>0</v>
      </c>
      <c r="E48" s="78">
        <f>SUM(E49:E51)</f>
        <v>7</v>
      </c>
    </row>
    <row r="49" spans="1:5" x14ac:dyDescent="0.25">
      <c r="A49" s="78" t="str">
        <f>'Módulo 2 - Setor 1'!A59:G59</f>
        <v>Q1:  Pertinência</v>
      </c>
      <c r="B49" s="78">
        <f>COUNTIF('Módulo 2 - Setor 1'!J61:J63,1)</f>
        <v>0</v>
      </c>
      <c r="C49" s="78">
        <f>COUNTIF('Módulo 2 - Setor 1'!J61:J63,2)</f>
        <v>0</v>
      </c>
      <c r="D49" s="78">
        <f>COUNTIF('Módulo 2 - Setor 1'!J61:J63,3)</f>
        <v>0</v>
      </c>
      <c r="E49" s="78">
        <f>COUNTIF('Módulo 2 - Setor 1'!J61:J63,4)</f>
        <v>3</v>
      </c>
    </row>
    <row r="50" spans="1:5" x14ac:dyDescent="0.25">
      <c r="A50" s="78" t="str">
        <f>'Módulo 2 - Setor 1'!A64:G64</f>
        <v>Q2: Acessibilidade</v>
      </c>
      <c r="B50" s="78">
        <f>COUNTIF('Módulo 2 - Setor 1'!J66:J72,1)</f>
        <v>0</v>
      </c>
      <c r="C50" s="78">
        <f>COUNTIF('Módulo 2 - Setor 1'!J66:J72,2)</f>
        <v>0</v>
      </c>
      <c r="D50" s="78">
        <f>COUNTIF('Módulo 2 - Setor 1'!J66:J72,3)</f>
        <v>0</v>
      </c>
      <c r="E50" s="78">
        <f>COUNTIF('Módulo 2 - Setor 1'!J66:J72,4)</f>
        <v>2</v>
      </c>
    </row>
    <row r="51" spans="1:5" x14ac:dyDescent="0.25">
      <c r="A51" s="78" t="str">
        <f>'Módulo 2 - Setor 1'!A73:G73</f>
        <v>Q3: Capacidade de serviço</v>
      </c>
      <c r="B51" s="78">
        <f>COUNTIF('Módulo 2 - Setor 1'!J75:J76,1)</f>
        <v>0</v>
      </c>
      <c r="C51" s="78">
        <f>COUNTIF('Módulo 2 - Setor 1'!J75:J76,2)</f>
        <v>0</v>
      </c>
      <c r="D51" s="78">
        <f>COUNTIF('Módulo 2 - Setor 1'!J75:J76,3)</f>
        <v>0</v>
      </c>
      <c r="E51" s="78">
        <f>COUNTIF('Módulo 2 - Setor 1'!J75:J76,4)</f>
        <v>2</v>
      </c>
    </row>
    <row r="52" spans="1:5" x14ac:dyDescent="0.25">
      <c r="A52" s="78" t="str">
        <f>'Módulo 2 - Setor 1'!A78:G78</f>
        <v>Parte 2. Validação da qualidade — ao abrigo dos indicadores</v>
      </c>
    </row>
    <row r="53" spans="1:5" x14ac:dyDescent="0.25">
      <c r="A53" s="78" t="str">
        <f>A52</f>
        <v>Parte 2. Validação da qualidade — ao abrigo dos indicadores</v>
      </c>
      <c r="B53" s="78">
        <f>SUM(B54:B56)</f>
        <v>0</v>
      </c>
      <c r="C53" s="78">
        <f>SUM(C54:C56)</f>
        <v>0</v>
      </c>
      <c r="D53" s="78">
        <f>SUM(D54:D56)</f>
        <v>0</v>
      </c>
      <c r="E53" s="78">
        <f>SUM(E54:E56)</f>
        <v>21</v>
      </c>
    </row>
    <row r="54" spans="1:5" ht="15" customHeight="1" x14ac:dyDescent="0.25">
      <c r="A54" s="78" t="str">
        <f>'Módulo 2 - Setor 1'!A79:G79</f>
        <v>INDICADOR 1: (por definição)</v>
      </c>
      <c r="B54" s="78">
        <f>COUNTIF('Módulo 2 - Setor 1'!J81:J87,1)</f>
        <v>0</v>
      </c>
      <c r="C54" s="78">
        <f>COUNTIF('Módulo 2 - Setor 1'!J81:J87,2)</f>
        <v>0</v>
      </c>
      <c r="D54" s="78">
        <f>COUNTIF('Módulo 2 - Setor 1'!J81:J87,3)</f>
        <v>0</v>
      </c>
      <c r="E54" s="78">
        <f>COUNTIF('Módulo 2 - Setor 1'!J81:J87,4)</f>
        <v>7</v>
      </c>
    </row>
    <row r="55" spans="1:5" ht="15" customHeight="1" x14ac:dyDescent="0.25">
      <c r="A55" s="78" t="str">
        <f>'Módulo 2 - Setor 1'!A88:G88</f>
        <v>INDICADOR 2: (por definição)</v>
      </c>
      <c r="B55" s="78">
        <f>COUNTIF('Módulo 2 - Setor 1'!J90:J96,1)</f>
        <v>0</v>
      </c>
      <c r="C55" s="78">
        <f>COUNTIF('Módulo 2 - Setor 1'!J90:J96,2)</f>
        <v>0</v>
      </c>
      <c r="D55" s="78">
        <f>COUNTIF('Módulo 2 - Setor 1'!J90:J96,3)</f>
        <v>0</v>
      </c>
      <c r="E55" s="78">
        <f>COUNTIF('Módulo 2 - Setor 1'!J90:J96,4)</f>
        <v>7</v>
      </c>
    </row>
    <row r="56" spans="1:5" ht="15" customHeight="1" x14ac:dyDescent="0.25">
      <c r="A56" s="78" t="str">
        <f>'Módulo 2 - Setor 1'!A97:G97</f>
        <v>INDICADOR 3: (por definição)</v>
      </c>
      <c r="B56" s="78">
        <f>COUNTIF('Módulo 2 - Setor 1'!J99:J105,1)</f>
        <v>0</v>
      </c>
      <c r="C56" s="78">
        <f>COUNTIF('Módulo 2 - Setor 1'!J99:J105,2)</f>
        <v>0</v>
      </c>
      <c r="D56" s="78">
        <f>COUNTIF('Módulo 2 - Setor 1'!J99:J105,3)</f>
        <v>0</v>
      </c>
      <c r="E56" s="78">
        <f>COUNTIF('Módulo 2 - Setor 1'!J99:J105,4)</f>
        <v>7</v>
      </c>
    </row>
    <row r="59" spans="1:5" x14ac:dyDescent="0.25">
      <c r="A59" s="78" t="str">
        <f>'Módulo 2 - Setor 2'!A1:G1</f>
        <v>Módulo 2 — Setor 2</v>
      </c>
      <c r="B59" s="78" t="str">
        <f>A59 &amp; " - Resultados globais"</f>
        <v>Módulo 2 — Setor 2 - Resultados globais</v>
      </c>
      <c r="C59" s="78" t="str">
        <f>A59 &amp; " - Resultados detalhados"</f>
        <v>Módulo 2 — Setor 2 - Resultados detalhados</v>
      </c>
    </row>
    <row r="60" spans="1:5" x14ac:dyDescent="0.25">
      <c r="A60" s="78" t="str">
        <f>'Módulo 2 - Setor 2'!A2:G2</f>
        <v>Parte 1 — Avaliação a nível setorial/ministerial</v>
      </c>
    </row>
    <row r="61" spans="1:5" x14ac:dyDescent="0.25">
      <c r="A61" s="78" t="str">
        <f>'Módulo 2 - Setor 2'!A3:G3</f>
        <v xml:space="preserve">Tema 1: Quadro jurídico, institucional e estratégico ao nível do setor (tanto o INE como o Ministério do Setor) </v>
      </c>
    </row>
    <row r="62" spans="1:5" x14ac:dyDescent="0.25">
      <c r="A62" s="78" t="str">
        <f>A61</f>
        <v xml:space="preserve">Tema 1: Quadro jurídico, institucional e estratégico ao nível do setor (tanto o INE como o Ministério do Setor) </v>
      </c>
      <c r="B62" s="78">
        <f>SUM(B63:B64)</f>
        <v>0</v>
      </c>
      <c r="C62" s="78">
        <f>SUM(C63:C64)</f>
        <v>0</v>
      </c>
      <c r="D62" s="78">
        <f>SUM(D63:D64)</f>
        <v>0</v>
      </c>
      <c r="E62" s="78">
        <f>SUM(E63:E64)</f>
        <v>8</v>
      </c>
    </row>
    <row r="63" spans="1:5" x14ac:dyDescent="0.25">
      <c r="A63" s="78" t="str">
        <f>'Módulo 2 - Setor 2'!A4:G4</f>
        <v xml:space="preserve">Q1: Quadro jurídico e institucional de apoio à produção de estatísticas setoriais </v>
      </c>
      <c r="B63" s="78">
        <f>COUNTIF('Módulo 2 - Setor 2'!J6:J9,1)</f>
        <v>0</v>
      </c>
      <c r="C63" s="78">
        <f>COUNTIF('Módulo 2 - Setor 2'!J6:J9,2)</f>
        <v>0</v>
      </c>
      <c r="D63" s="78">
        <f>COUNTIF('Módulo 2 - Setor 2'!J6:J9,3)</f>
        <v>0</v>
      </c>
      <c r="E63" s="78">
        <f>COUNTIF('Módulo 2 - Setor 2'!J6:J9,4)</f>
        <v>4</v>
      </c>
    </row>
    <row r="64" spans="1:5" x14ac:dyDescent="0.25">
      <c r="A64" s="78" t="str">
        <f>'Módulo 2 - Setor 2'!A10:G10</f>
        <v>Q2: Integração e coesão com o quadro estratégico (ENDE, documententos estratégicos e políticos)</v>
      </c>
      <c r="B64" s="78">
        <f>COUNTIF('Módulo 2 - Setor 2'!J12:J15,1)</f>
        <v>0</v>
      </c>
      <c r="C64" s="78">
        <f>COUNTIF('Módulo 2 - Setor 2'!J12:J15,2)</f>
        <v>0</v>
      </c>
      <c r="D64" s="78">
        <f>COUNTIF('Módulo 2 - Setor 2'!J12:J15,3)</f>
        <v>0</v>
      </c>
      <c r="E64" s="78">
        <f>COUNTIF('Módulo 2 - Setor 2'!J12:J15,4)</f>
        <v>4</v>
      </c>
    </row>
    <row r="65" spans="1:5" x14ac:dyDescent="0.25">
      <c r="A65" s="78" t="str">
        <f>'Módulo 2 - Setor 2'!A17:G17</f>
        <v xml:space="preserve">Tema 2: Adequação dos recursos a nível setorial (INE e Ministério do setor) </v>
      </c>
    </row>
    <row r="66" spans="1:5" x14ac:dyDescent="0.25">
      <c r="A66" s="78" t="str">
        <f>A65</f>
        <v xml:space="preserve">Tema 2: Adequação dos recursos a nível setorial (INE e Ministério do setor) </v>
      </c>
      <c r="B66" s="78">
        <f>SUM(B67:B69)</f>
        <v>0</v>
      </c>
      <c r="C66" s="78">
        <f>SUM(C67:C69)</f>
        <v>0</v>
      </c>
      <c r="D66" s="78">
        <f>SUM(D67:D69)</f>
        <v>0</v>
      </c>
      <c r="E66" s="78">
        <f>SUM(E67:E69)</f>
        <v>6</v>
      </c>
    </row>
    <row r="67" spans="1:5" x14ac:dyDescent="0.25">
      <c r="A67" s="78" t="str">
        <f>'Módulo 2 - Setor 2'!A18:G18</f>
        <v xml:space="preserve">Q1: Pessoal </v>
      </c>
      <c r="B67" s="78">
        <f>COUNTIF('Módulo 2 - Setor 2'!J20:J21,1)</f>
        <v>0</v>
      </c>
      <c r="C67" s="78">
        <f>COUNTIF('Módulo 2 - Setor 2'!J20:J21,2)</f>
        <v>0</v>
      </c>
      <c r="D67" s="78">
        <f>COUNTIF('Módulo 2 - Setor 2'!J20:J21,3)</f>
        <v>0</v>
      </c>
      <c r="E67" s="78">
        <f>COUNTIF('Módulo 2 - Setor 2'!J20:J21,4)</f>
        <v>2</v>
      </c>
    </row>
    <row r="68" spans="1:5" x14ac:dyDescent="0.25">
      <c r="A68" s="78" t="str">
        <f>'Módulo 2 - Setor 2'!A22:G22</f>
        <v>Q2: Equipamentos e infraestruturas</v>
      </c>
      <c r="B68" s="78">
        <f>COUNTIF('Módulo 2 - Setor 2'!J24:J25,1)</f>
        <v>0</v>
      </c>
      <c r="C68" s="78">
        <f>COUNTIF('Módulo 2 - Setor 2'!J24:J25,2)</f>
        <v>0</v>
      </c>
      <c r="D68" s="78">
        <f>COUNTIF('Módulo 2 - Setor 2'!J24:J25,3)</f>
        <v>0</v>
      </c>
      <c r="E68" s="78">
        <f>COUNTIF('Módulo 2 - Setor 2'!J24:J25,4)</f>
        <v>2</v>
      </c>
    </row>
    <row r="69" spans="1:5" x14ac:dyDescent="0.25">
      <c r="A69" s="78" t="str">
        <f>'Módulo 2 - Setor 2'!A26:G26</f>
        <v>Q3: Financiamento</v>
      </c>
      <c r="B69" s="78">
        <f>COUNTIF('Módulo 2 - Setor 2'!J28:J29,1)</f>
        <v>0</v>
      </c>
      <c r="C69" s="78">
        <f>COUNTIF('Módulo 2 - Setor 2'!J28:J29,2)</f>
        <v>0</v>
      </c>
      <c r="D69" s="78">
        <f>COUNTIF('Módulo 2 - Setor 2'!J28:J29,3)</f>
        <v>0</v>
      </c>
      <c r="E69" s="78">
        <f>COUNTIF('Módulo 2 - Setor 2'!J28:J29,4)</f>
        <v>2</v>
      </c>
    </row>
    <row r="70" spans="1:5" x14ac:dyDescent="0.25">
      <c r="A70" s="78" t="str">
        <f>'Módulo 2 - Setor 2'!A31:G31</f>
        <v xml:space="preserve">Tema 3: Determinantes da qualidade dos dados a nível setorial </v>
      </c>
    </row>
    <row r="71" spans="1:5" x14ac:dyDescent="0.25">
      <c r="A71" s="78" t="str">
        <f>A70</f>
        <v xml:space="preserve">Tema 3: Determinantes da qualidade dos dados a nível setorial </v>
      </c>
      <c r="B71" s="78">
        <f>SUM(B72:B75)</f>
        <v>0</v>
      </c>
      <c r="C71" s="78">
        <f>SUM(C72:C75)</f>
        <v>0</v>
      </c>
      <c r="D71" s="78">
        <f>SUM(D72:D75)</f>
        <v>0</v>
      </c>
      <c r="E71" s="78">
        <f>SUM(E72:E75)</f>
        <v>17</v>
      </c>
    </row>
    <row r="72" spans="1:5" x14ac:dyDescent="0.25">
      <c r="A72" s="78" t="str">
        <f>'Módulo 2 - Setor 2'!A32:G32</f>
        <v>Q1: Compromisso de qualidade</v>
      </c>
      <c r="B72" s="78">
        <f>COUNTIF('Módulo 2 - Setor 2'!J34:J36,1)</f>
        <v>0</v>
      </c>
      <c r="C72" s="78">
        <f>COUNTIF('Módulo 2 - Setor 2'!J34:J36,2)</f>
        <v>0</v>
      </c>
      <c r="D72" s="78">
        <f>COUNTIF('Módulo 2 - Setor 2'!J34:J36,3)</f>
        <v>0</v>
      </c>
      <c r="E72" s="78">
        <f>COUNTIF('Módulo 2 - Setor 2'!J34:J36,4)</f>
        <v>3</v>
      </c>
    </row>
    <row r="73" spans="1:5" x14ac:dyDescent="0.25">
      <c r="A73" s="78" t="str">
        <f>'Módulo 2 - Setor 2'!A37:G37</f>
        <v>Q2: Imparcialidade e objetividade</v>
      </c>
      <c r="B73" s="78">
        <f>COUNTIF('Módulo 2 - Setor 2'!J39:J42,1)</f>
        <v>0</v>
      </c>
      <c r="C73" s="78">
        <f>COUNTIF('Módulo 2 - Setor 2'!J39:J42,2)</f>
        <v>0</v>
      </c>
      <c r="D73" s="78">
        <f>COUNTIF('Módulo 2 - Setor 2'!J39:J42,3)</f>
        <v>0</v>
      </c>
      <c r="E73" s="78">
        <f>COUNTIF('Módulo 2 - Setor 2'!J39:J42,4)</f>
        <v>4</v>
      </c>
    </row>
    <row r="74" spans="1:5" x14ac:dyDescent="0.25">
      <c r="A74" s="78" t="str">
        <f>'Módulo 2 - Setor 2'!A43:G43</f>
        <v>Q3: Metodologia e procedimentos estatísticos adequados</v>
      </c>
      <c r="B74" s="78">
        <f>COUNTIF('Módulo 2 - Setor 2'!J45:J48,1)</f>
        <v>0</v>
      </c>
      <c r="C74" s="78">
        <f>COUNTIF('Módulo 2 - Setor 2'!J45:J48,2)</f>
        <v>0</v>
      </c>
      <c r="D74" s="78">
        <f>COUNTIF('Módulo 2 - Setor 2'!J45:J48,3)</f>
        <v>0</v>
      </c>
      <c r="E74" s="78">
        <f>COUNTIF('Módulo 2 - Setor 2'!J45:J48,4)</f>
        <v>4</v>
      </c>
    </row>
    <row r="75" spans="1:5" x14ac:dyDescent="0.25">
      <c r="A75" s="78" t="str">
        <f>'Módulo 2 - Setor 2'!A49:G49</f>
        <v>Q4:  Exatidão e Fiabilidade</v>
      </c>
      <c r="B75" s="78">
        <f>COUNTIF('Módulo 2 - Setor 2'!J51:J56,1)</f>
        <v>0</v>
      </c>
      <c r="C75" s="78">
        <f>COUNTIF('Módulo 2 - Setor 2'!J51:J56,2)</f>
        <v>0</v>
      </c>
      <c r="D75" s="78">
        <f>COUNTIF('Módulo 2 - Setor 2'!J51:J56,3)</f>
        <v>0</v>
      </c>
      <c r="E75" s="78">
        <f>COUNTIF('Módulo 2 - Setor 2'!J51:J56,4)</f>
        <v>6</v>
      </c>
    </row>
    <row r="76" spans="1:5" x14ac:dyDescent="0.25">
      <c r="A76" s="78" t="str">
        <f>'Módulo 2 - Setor 2'!A58:G58</f>
        <v xml:space="preserve">Tema 4: Relações com os utilizadores a nível setorial </v>
      </c>
    </row>
    <row r="77" spans="1:5" x14ac:dyDescent="0.25">
      <c r="A77" s="78" t="str">
        <f>A76</f>
        <v xml:space="preserve">Tema 4: Relações com os utilizadores a nível setorial </v>
      </c>
      <c r="B77" s="78">
        <f>SUM(B78:B80)</f>
        <v>0</v>
      </c>
      <c r="C77" s="78">
        <f>SUM(C78:C80)</f>
        <v>0</v>
      </c>
      <c r="D77" s="78">
        <f>SUM(D78:D80)</f>
        <v>0</v>
      </c>
      <c r="E77" s="78">
        <f>SUM(E78:E80)</f>
        <v>7</v>
      </c>
    </row>
    <row r="78" spans="1:5" x14ac:dyDescent="0.25">
      <c r="A78" s="78" t="str">
        <f>'Módulo 2 - Setor 2'!A59:G59</f>
        <v>Q1:  Pertinência</v>
      </c>
      <c r="B78" s="78">
        <f>COUNTIF('Módulo 2 - Setor 2'!J61:J63,1)</f>
        <v>0</v>
      </c>
      <c r="C78" s="78">
        <f>COUNTIF('Módulo 2 - Setor 2'!J61:J63,2)</f>
        <v>0</v>
      </c>
      <c r="D78" s="78">
        <f>COUNTIF('Módulo 2 - Setor 2'!J61:J63,3)</f>
        <v>0</v>
      </c>
      <c r="E78" s="78">
        <f>COUNTIF('Módulo 2 - Setor 2'!J61:J63,4)</f>
        <v>3</v>
      </c>
    </row>
    <row r="79" spans="1:5" x14ac:dyDescent="0.25">
      <c r="A79" s="78" t="str">
        <f>'Módulo 2 - Setor 2'!A64:G64</f>
        <v>Q2: Acessibilidade</v>
      </c>
      <c r="B79" s="78">
        <f>COUNTIF('Módulo 2 - Setor 2'!J66:J72,1)</f>
        <v>0</v>
      </c>
      <c r="C79" s="78">
        <f>COUNTIF('Módulo 2 - Setor 2'!J66:J72,2)</f>
        <v>0</v>
      </c>
      <c r="D79" s="78">
        <f>COUNTIF('Módulo 2 - Setor 2'!J66:J72,3)</f>
        <v>0</v>
      </c>
      <c r="E79" s="78">
        <f>COUNTIF('Módulo 2 - Setor 2'!J66:J72,4)</f>
        <v>2</v>
      </c>
    </row>
    <row r="80" spans="1:5" x14ac:dyDescent="0.25">
      <c r="A80" s="78" t="str">
        <f>'Módulo 2 - Setor 2'!A73:G73</f>
        <v>Q3: Capacidade de serviço</v>
      </c>
      <c r="B80" s="78">
        <f>COUNTIF('Módulo 2 - Setor 2'!J75:J76,1)</f>
        <v>0</v>
      </c>
      <c r="C80" s="78">
        <f>COUNTIF('Módulo 2 - Setor 2'!J75:J76,2)</f>
        <v>0</v>
      </c>
      <c r="D80" s="78">
        <f>COUNTIF('Módulo 2 - Setor 2'!J75:J76,3)</f>
        <v>0</v>
      </c>
      <c r="E80" s="78">
        <f>COUNTIF('Módulo 2 - Setor 2'!J75:J76,4)</f>
        <v>2</v>
      </c>
    </row>
    <row r="81" spans="1:5" x14ac:dyDescent="0.25">
      <c r="A81" s="78" t="str">
        <f>'Módulo 2 - Setor 2'!A78:G78</f>
        <v>Parte 2. Validação da qualidade — ao abrigo dos indicadores</v>
      </c>
    </row>
    <row r="82" spans="1:5" x14ac:dyDescent="0.25">
      <c r="A82" s="78" t="str">
        <f>A81</f>
        <v>Parte 2. Validação da qualidade — ao abrigo dos indicadores</v>
      </c>
      <c r="B82" s="78">
        <f>SUM(B83:B85)</f>
        <v>0</v>
      </c>
      <c r="C82" s="78">
        <f>SUM(C83:C85)</f>
        <v>0</v>
      </c>
      <c r="D82" s="78">
        <f>SUM(D83:D85)</f>
        <v>0</v>
      </c>
      <c r="E82" s="78">
        <f>SUM(E83:E85)</f>
        <v>21</v>
      </c>
    </row>
    <row r="83" spans="1:5" x14ac:dyDescent="0.25">
      <c r="A83" s="78" t="str">
        <f>'Módulo 2 - Setor 2'!A79:G79</f>
        <v>INDICADOR 1: (por definição)</v>
      </c>
      <c r="B83" s="78">
        <f>COUNTIF('Módulo 2 - Setor 2'!J81:J87,1)</f>
        <v>0</v>
      </c>
      <c r="C83" s="78">
        <f>COUNTIF('Módulo 2 - Setor 2'!J81:J87,2)</f>
        <v>0</v>
      </c>
      <c r="D83" s="78">
        <f>COUNTIF('Módulo 2 - Setor 2'!J81:J87,3)</f>
        <v>0</v>
      </c>
      <c r="E83" s="78">
        <f>COUNTIF('Módulo 2 - Setor 2'!J81:J87,4)</f>
        <v>7</v>
      </c>
    </row>
    <row r="84" spans="1:5" x14ac:dyDescent="0.25">
      <c r="A84" s="78" t="str">
        <f>'Módulo 2 - Setor 2'!A88:G88</f>
        <v>INDICADOR 2: (por definição)</v>
      </c>
      <c r="B84" s="78">
        <f>COUNTIF('Módulo 2 - Setor 2'!J90:J96,1)</f>
        <v>0</v>
      </c>
      <c r="C84" s="78">
        <f>COUNTIF('Módulo 2 - Setor 2'!J90:J96,2)</f>
        <v>0</v>
      </c>
      <c r="D84" s="78">
        <f>COUNTIF('Módulo 2 - Setor 2'!J90:J96,3)</f>
        <v>0</v>
      </c>
      <c r="E84" s="78">
        <f>COUNTIF('Módulo 2 - Setor 2'!J90:J96,4)</f>
        <v>7</v>
      </c>
    </row>
    <row r="85" spans="1:5" x14ac:dyDescent="0.25">
      <c r="A85" s="78" t="str">
        <f>'Módulo 2 - Setor 2'!A97:G97</f>
        <v>INDICADOR 3: (por definição)</v>
      </c>
      <c r="B85" s="78">
        <f>COUNTIF('Módulo 2 - Setor 2'!J99:J105,1)</f>
        <v>0</v>
      </c>
      <c r="C85" s="78">
        <f>COUNTIF('Módulo 2 - Setor 2'!J99:J105,2)</f>
        <v>0</v>
      </c>
      <c r="D85" s="78">
        <f>COUNTIF('Módulo 2 - Setor 2'!J99:J105,3)</f>
        <v>0</v>
      </c>
      <c r="E85" s="78">
        <f>COUNTIF('Módulo 2 - Setor 2'!J99:J105,4)</f>
        <v>7</v>
      </c>
    </row>
    <row r="86" spans="1:5" ht="14.25" customHeight="1" x14ac:dyDescent="0.25"/>
    <row r="88" spans="1:5" x14ac:dyDescent="0.25">
      <c r="A88" s="78" t="str">
        <f>'Módulo 2 - Setor 3'!A1:G1</f>
        <v>Módulo 2 — Setor 3</v>
      </c>
      <c r="B88" s="78" t="str">
        <f>A88 &amp; " - Resultados globais"</f>
        <v>Módulo 2 — Setor 3 - Resultados globais</v>
      </c>
      <c r="C88" s="78" t="str">
        <f>A88 &amp; " - Resultados detalhados"</f>
        <v>Módulo 2 — Setor 3 - Resultados detalhados</v>
      </c>
    </row>
    <row r="89" spans="1:5" x14ac:dyDescent="0.25">
      <c r="A89" s="78" t="str">
        <f>'Módulo 2 - Setor 3'!A2:G2</f>
        <v>Parte 1 — Avaliação a nível setorial/ministerial</v>
      </c>
    </row>
    <row r="90" spans="1:5" x14ac:dyDescent="0.25">
      <c r="A90" s="78" t="str">
        <f>'Módulo 2 - Setor 3'!A3:G3</f>
        <v xml:space="preserve">Tema 1: Quadro jurídico, institucional e estratégico ao nível do setor (tanto o INE como o Ministério do Setor) </v>
      </c>
    </row>
    <row r="91" spans="1:5" x14ac:dyDescent="0.25">
      <c r="A91" s="78" t="str">
        <f>A90</f>
        <v xml:space="preserve">Tema 1: Quadro jurídico, institucional e estratégico ao nível do setor (tanto o INE como o Ministério do Setor) </v>
      </c>
      <c r="B91" s="78">
        <f>SUM(B92:B93)</f>
        <v>0</v>
      </c>
      <c r="C91" s="78">
        <f>SUM(C92:C93)</f>
        <v>0</v>
      </c>
      <c r="D91" s="78">
        <f>SUM(D92:D93)</f>
        <v>0</v>
      </c>
      <c r="E91" s="78">
        <f>SUM(E92:E93)</f>
        <v>8</v>
      </c>
    </row>
    <row r="92" spans="1:5" x14ac:dyDescent="0.25">
      <c r="A92" s="78" t="str">
        <f>'Módulo 2 - Setor 3'!A4:G4</f>
        <v xml:space="preserve">Q1: Quadro jurídico e institucional de apoio à produção de estatísticas setoriais </v>
      </c>
      <c r="B92" s="78">
        <f>COUNTIF('Módulo 2 - Setor 3'!J6:J9,1)</f>
        <v>0</v>
      </c>
      <c r="C92" s="78">
        <f>COUNTIF('Módulo 2 - Setor 3'!J6:J9,2)</f>
        <v>0</v>
      </c>
      <c r="D92" s="78">
        <f>COUNTIF('Módulo 2 - Setor 3'!J6:J9,3)</f>
        <v>0</v>
      </c>
      <c r="E92" s="78">
        <f>COUNTIF('Módulo 2 - Setor 3'!J6:J9,4)</f>
        <v>4</v>
      </c>
    </row>
    <row r="93" spans="1:5" x14ac:dyDescent="0.25">
      <c r="A93" s="78" t="str">
        <f>'Módulo 2 - Setor 3'!A10:G10</f>
        <v>Q2: Integração e coesão com o quadro estratégico (ENDE, documententos estratégicos e políticos)</v>
      </c>
      <c r="B93" s="78">
        <f>COUNTIF('Módulo 2 - Setor 3'!J12:J15,1)</f>
        <v>0</v>
      </c>
      <c r="C93" s="78">
        <f>COUNTIF('Módulo 2 - Setor 3'!J12:J15,2)</f>
        <v>0</v>
      </c>
      <c r="D93" s="78">
        <f>COUNTIF('Módulo 2 - Setor 3'!J12:J15,3)</f>
        <v>0</v>
      </c>
      <c r="E93" s="78">
        <f>COUNTIF('Módulo 2 - Setor 3'!J12:J15,4)</f>
        <v>4</v>
      </c>
    </row>
    <row r="94" spans="1:5" x14ac:dyDescent="0.25">
      <c r="A94" s="78" t="str">
        <f>'Módulo 2 - Setor 3'!A17:G17</f>
        <v xml:space="preserve">Tema 2: Adequação dos recursos a nível setorial (INE e Ministério do setor) </v>
      </c>
    </row>
    <row r="95" spans="1:5" x14ac:dyDescent="0.25">
      <c r="A95" s="78" t="str">
        <f>A94</f>
        <v xml:space="preserve">Tema 2: Adequação dos recursos a nível setorial (INE e Ministério do setor) </v>
      </c>
      <c r="B95" s="78">
        <f>SUM(B96:B98)</f>
        <v>0</v>
      </c>
      <c r="C95" s="78">
        <f>SUM(C96:C98)</f>
        <v>0</v>
      </c>
      <c r="D95" s="78">
        <f>SUM(D96:D98)</f>
        <v>0</v>
      </c>
      <c r="E95" s="78">
        <f>SUM(E96:E98)</f>
        <v>6</v>
      </c>
    </row>
    <row r="96" spans="1:5" x14ac:dyDescent="0.25">
      <c r="A96" s="78" t="str">
        <f>'Módulo 2 - Setor 3'!A18:G18</f>
        <v xml:space="preserve">Q1: Pessoal </v>
      </c>
      <c r="B96" s="78">
        <f>COUNTIF('Módulo 2 - Setor 3'!J20:J21,1)</f>
        <v>0</v>
      </c>
      <c r="C96" s="78">
        <f>COUNTIF('Módulo 2 - Setor 3'!J20:J21,2)</f>
        <v>0</v>
      </c>
      <c r="D96" s="78">
        <f>COUNTIF('Módulo 2 - Setor 3'!J20:J21,3)</f>
        <v>0</v>
      </c>
      <c r="E96" s="78">
        <f>COUNTIF('Módulo 2 - Setor 3'!J20:J21,4)</f>
        <v>2</v>
      </c>
    </row>
    <row r="97" spans="1:5" x14ac:dyDescent="0.25">
      <c r="A97" s="78" t="str">
        <f>'Módulo 2 - Setor 3'!A22:G22</f>
        <v>Q2: Equipamentos e infraestruturas</v>
      </c>
      <c r="B97" s="78">
        <f>COUNTIF('Módulo 2 - Setor 3'!J24:J25,1)</f>
        <v>0</v>
      </c>
      <c r="C97" s="78">
        <f>COUNTIF('Módulo 2 - Setor 3'!J24:J25,2)</f>
        <v>0</v>
      </c>
      <c r="D97" s="78">
        <f>COUNTIF('Módulo 2 - Setor 3'!J24:J25,3)</f>
        <v>0</v>
      </c>
      <c r="E97" s="78">
        <f>COUNTIF('Módulo 2 - Setor 3'!J24:J25,4)</f>
        <v>2</v>
      </c>
    </row>
    <row r="98" spans="1:5" x14ac:dyDescent="0.25">
      <c r="A98" s="78" t="str">
        <f>'Módulo 2 - Setor 3'!A26:G26</f>
        <v>Q3: Financiamento</v>
      </c>
      <c r="B98" s="78">
        <f>COUNTIF('Módulo 2 - Setor 3'!J28:J29,1)</f>
        <v>0</v>
      </c>
      <c r="C98" s="78">
        <f>COUNTIF('Módulo 2 - Setor 3'!J28:J29,2)</f>
        <v>0</v>
      </c>
      <c r="D98" s="78">
        <f>COUNTIF('Módulo 2 - Setor 3'!J28:J29,3)</f>
        <v>0</v>
      </c>
      <c r="E98" s="78">
        <f>COUNTIF('Módulo 2 - Setor 3'!J28:J29,4)</f>
        <v>2</v>
      </c>
    </row>
    <row r="99" spans="1:5" x14ac:dyDescent="0.25">
      <c r="A99" s="78" t="str">
        <f>'Módulo 2 - Setor 3'!A31:G31</f>
        <v xml:space="preserve">Tema 3: Determinantes da qualidade dos dados a nível setorial </v>
      </c>
    </row>
    <row r="100" spans="1:5" x14ac:dyDescent="0.25">
      <c r="A100" s="78" t="str">
        <f>A99</f>
        <v xml:space="preserve">Tema 3: Determinantes da qualidade dos dados a nível setorial </v>
      </c>
      <c r="B100" s="78">
        <f>SUM(B101:B104)</f>
        <v>0</v>
      </c>
      <c r="C100" s="78">
        <f>SUM(C101:C104)</f>
        <v>0</v>
      </c>
      <c r="D100" s="78">
        <f>SUM(D101:D104)</f>
        <v>0</v>
      </c>
      <c r="E100" s="78">
        <f>SUM(E101:E104)</f>
        <v>17</v>
      </c>
    </row>
    <row r="101" spans="1:5" x14ac:dyDescent="0.25">
      <c r="A101" s="78" t="str">
        <f>'Módulo 2 - Setor 3'!A32:G32</f>
        <v>Q1: Compromisso de qualidade</v>
      </c>
      <c r="B101" s="78">
        <f>COUNTIF('Módulo 2 - Setor 3'!J34:J36,1)</f>
        <v>0</v>
      </c>
      <c r="C101" s="78">
        <f>COUNTIF('Módulo 2 - Setor 3'!J34:J36,2)</f>
        <v>0</v>
      </c>
      <c r="D101" s="78">
        <f>COUNTIF('Módulo 2 - Setor 3'!J34:J36,3)</f>
        <v>0</v>
      </c>
      <c r="E101" s="78">
        <f>COUNTIF('Módulo 2 - Setor 3'!J34:J36,4)</f>
        <v>3</v>
      </c>
    </row>
    <row r="102" spans="1:5" x14ac:dyDescent="0.25">
      <c r="A102" s="78" t="str">
        <f>'Módulo 2 - Setor 3'!A37:G37</f>
        <v>Q2: Imparcialidade e objetividade</v>
      </c>
      <c r="B102" s="78">
        <f>COUNTIF('Módulo 2 - Setor 3'!J39:J42,1)</f>
        <v>0</v>
      </c>
      <c r="C102" s="78">
        <f>COUNTIF('Módulo 2 - Setor 3'!J39:J42,2)</f>
        <v>0</v>
      </c>
      <c r="D102" s="78">
        <f>COUNTIF('Módulo 2 - Setor 3'!J39:J42,3)</f>
        <v>0</v>
      </c>
      <c r="E102" s="78">
        <f>COUNTIF('Módulo 2 - Setor 3'!J39:J42,4)</f>
        <v>4</v>
      </c>
    </row>
    <row r="103" spans="1:5" x14ac:dyDescent="0.25">
      <c r="A103" s="78" t="str">
        <f>'Módulo 2 - Setor 3'!A43:G43</f>
        <v>Q3: Metodologia e procedimentos estatísticos adequados</v>
      </c>
      <c r="B103" s="78">
        <f>COUNTIF('Módulo 2 - Setor 3'!J45:J48,1)</f>
        <v>0</v>
      </c>
      <c r="C103" s="78">
        <f>COUNTIF('Módulo 2 - Setor 3'!J45:J48,2)</f>
        <v>0</v>
      </c>
      <c r="D103" s="78">
        <f>COUNTIF('Módulo 2 - Setor 3'!J45:J48,3)</f>
        <v>0</v>
      </c>
      <c r="E103" s="78">
        <f>COUNTIF('Módulo 2 - Setor 3'!J45:J48,4)</f>
        <v>4</v>
      </c>
    </row>
    <row r="104" spans="1:5" x14ac:dyDescent="0.25">
      <c r="A104" s="78" t="str">
        <f>'Módulo 2 - Setor 3'!A49:G49</f>
        <v>Q4:  Exatidão e Fiabilidade</v>
      </c>
      <c r="B104" s="78">
        <f>COUNTIF('Módulo 2 - Setor 3'!J51:J56,1)</f>
        <v>0</v>
      </c>
      <c r="C104" s="78">
        <f>COUNTIF('Módulo 2 - Setor 3'!J51:J56,2)</f>
        <v>0</v>
      </c>
      <c r="D104" s="78">
        <f>COUNTIF('Módulo 2 - Setor 3'!J51:J56,3)</f>
        <v>0</v>
      </c>
      <c r="E104" s="78">
        <f>COUNTIF('Módulo 2 - Setor 3'!J51:J56,4)</f>
        <v>6</v>
      </c>
    </row>
    <row r="105" spans="1:5" x14ac:dyDescent="0.25">
      <c r="A105" s="78" t="str">
        <f>'Módulo 2 - Setor 3'!A58:G58</f>
        <v xml:space="preserve">Tema 4: Relações com os utilizadores a nível setorial </v>
      </c>
    </row>
    <row r="106" spans="1:5" x14ac:dyDescent="0.25">
      <c r="A106" s="78" t="str">
        <f>A105</f>
        <v xml:space="preserve">Tema 4: Relações com os utilizadores a nível setorial </v>
      </c>
      <c r="B106" s="78">
        <f>SUM(B107:B109)</f>
        <v>0</v>
      </c>
      <c r="C106" s="78">
        <f>SUM(C107:C109)</f>
        <v>0</v>
      </c>
      <c r="D106" s="78">
        <f>SUM(D107:D109)</f>
        <v>0</v>
      </c>
      <c r="E106" s="78">
        <f>SUM(E107:E109)</f>
        <v>7</v>
      </c>
    </row>
    <row r="107" spans="1:5" x14ac:dyDescent="0.25">
      <c r="A107" s="78" t="str">
        <f>'Módulo 2 - Setor 3'!A59:G59</f>
        <v>Q1:  Pertinência</v>
      </c>
      <c r="B107" s="78">
        <f>COUNTIF('Módulo 2 - Setor 3'!J61:J63,1)</f>
        <v>0</v>
      </c>
      <c r="C107" s="78">
        <f>COUNTIF('Módulo 2 - Setor 3'!J61:J63,2)</f>
        <v>0</v>
      </c>
      <c r="D107" s="78">
        <f>COUNTIF('Módulo 2 - Setor 3'!J61:J63,3)</f>
        <v>0</v>
      </c>
      <c r="E107" s="78">
        <f>COUNTIF('Módulo 2 - Setor 3'!J61:J63,4)</f>
        <v>3</v>
      </c>
    </row>
    <row r="108" spans="1:5" x14ac:dyDescent="0.25">
      <c r="A108" s="78" t="str">
        <f>'Módulo 2 - Setor 3'!A64:G64</f>
        <v>Q2: Acessibilidade</v>
      </c>
      <c r="B108" s="78">
        <f>COUNTIF('Módulo 2 - Setor 3'!J66:J72,1)</f>
        <v>0</v>
      </c>
      <c r="C108" s="78">
        <f>COUNTIF('Módulo 2 - Setor 3'!J66:J72,2)</f>
        <v>0</v>
      </c>
      <c r="D108" s="78">
        <f>COUNTIF('Módulo 2 - Setor 3'!J66:J72,3)</f>
        <v>0</v>
      </c>
      <c r="E108" s="78">
        <f>COUNTIF('Módulo 2 - Setor 3'!J66:J72,4)</f>
        <v>2</v>
      </c>
    </row>
    <row r="109" spans="1:5" x14ac:dyDescent="0.25">
      <c r="A109" s="78" t="str">
        <f>'Módulo 2 - Setor 3'!A73:G73</f>
        <v>Q3: Capacidade de serviço</v>
      </c>
      <c r="B109" s="78">
        <f>COUNTIF('Módulo 2 - Setor 3'!J75:J76,1)</f>
        <v>0</v>
      </c>
      <c r="C109" s="78">
        <f>COUNTIF('Módulo 2 - Setor 3'!J75:J76,2)</f>
        <v>0</v>
      </c>
      <c r="D109" s="78">
        <f>COUNTIF('Módulo 2 - Setor 3'!J75:J76,3)</f>
        <v>0</v>
      </c>
      <c r="E109" s="78">
        <f>COUNTIF('Módulo 2 - Setor 3'!J75:J76,4)</f>
        <v>2</v>
      </c>
    </row>
    <row r="110" spans="1:5" x14ac:dyDescent="0.25">
      <c r="A110" s="78" t="str">
        <f>'Módulo 2 - Setor 3'!A78:G78</f>
        <v>Parte 2. Validação da qualidade — ao abrigo dos indicadores</v>
      </c>
    </row>
    <row r="111" spans="1:5" x14ac:dyDescent="0.25">
      <c r="A111" s="78" t="str">
        <f>A110</f>
        <v>Parte 2. Validação da qualidade — ao abrigo dos indicadores</v>
      </c>
      <c r="B111" s="78">
        <f>SUM(B112:B114)</f>
        <v>0</v>
      </c>
      <c r="C111" s="78">
        <f>SUM(C112:C114)</f>
        <v>0</v>
      </c>
      <c r="D111" s="78">
        <f>SUM(D112:D114)</f>
        <v>0</v>
      </c>
      <c r="E111" s="78">
        <f>SUM(E112:E114)</f>
        <v>21</v>
      </c>
    </row>
    <row r="112" spans="1:5" x14ac:dyDescent="0.25">
      <c r="A112" s="78" t="str">
        <f>'Módulo 2 - Setor 3'!A79:G79</f>
        <v>INDICADOR 1: (por definição)</v>
      </c>
      <c r="B112" s="78">
        <f>COUNTIF('Módulo 2 - Setor 3'!J81:J87,1)</f>
        <v>0</v>
      </c>
      <c r="C112" s="78">
        <f>COUNTIF('Módulo 2 - Setor 3'!J81:J87,2)</f>
        <v>0</v>
      </c>
      <c r="D112" s="78">
        <f>COUNTIF('Módulo 2 - Setor 3'!J81:J87,3)</f>
        <v>0</v>
      </c>
      <c r="E112" s="78">
        <f>COUNTIF('Módulo 2 - Setor 3'!J81:J87,4)</f>
        <v>7</v>
      </c>
    </row>
    <row r="113" spans="1:5" x14ac:dyDescent="0.25">
      <c r="A113" s="78" t="str">
        <f>'Módulo 2 - Setor 3'!A88:G88</f>
        <v>INDICADOR 2: (por definição)</v>
      </c>
      <c r="B113" s="78">
        <f>COUNTIF('Módulo 2 - Setor 3'!J90:J96,1)</f>
        <v>0</v>
      </c>
      <c r="C113" s="78">
        <f>COUNTIF('Módulo 2 - Setor 3'!J90:J96,2)</f>
        <v>0</v>
      </c>
      <c r="D113" s="78">
        <f>COUNTIF('Módulo 2 - Setor 3'!J90:J96,3)</f>
        <v>0</v>
      </c>
      <c r="E113" s="78">
        <f>COUNTIF('Módulo 2 - Setor 3'!J90:J96,4)</f>
        <v>7</v>
      </c>
    </row>
    <row r="114" spans="1:5" x14ac:dyDescent="0.25">
      <c r="A114" s="78" t="str">
        <f>'Módulo 2 - Setor 3'!A97:G97</f>
        <v>INDICADOR 3: (por definição)</v>
      </c>
      <c r="B114" s="78">
        <f>COUNTIF('Módulo 2 - Setor 3'!J99:J105,1)</f>
        <v>0</v>
      </c>
      <c r="C114" s="78">
        <f>COUNTIF('Módulo 2 - Setor 3'!J99:J105,2)</f>
        <v>0</v>
      </c>
      <c r="D114" s="78">
        <f>COUNTIF('Módulo 2 - Setor 3'!J99:J105,3)</f>
        <v>0</v>
      </c>
      <c r="E114" s="78">
        <f>COUNTIF('Módulo 2 - Setor 3'!J99:J105,4)</f>
        <v>7</v>
      </c>
    </row>
    <row r="117" spans="1:5" x14ac:dyDescent="0.25">
      <c r="A117" s="78" t="str">
        <f>'Módulo 2 - Setor 4'!A1:G1</f>
        <v>Módulo 2 — Setor 4</v>
      </c>
      <c r="B117" s="78" t="str">
        <f>A117 &amp; " - Resultados globais"</f>
        <v>Módulo 2 — Setor 4 - Resultados globais</v>
      </c>
      <c r="C117" s="78" t="str">
        <f>A117 &amp; " - Resultados detalhados"</f>
        <v>Módulo 2 — Setor 4 - Resultados detalhados</v>
      </c>
    </row>
    <row r="118" spans="1:5" x14ac:dyDescent="0.25">
      <c r="A118" s="78" t="str">
        <f>'Módulo 2 - Setor 4'!A2:G2</f>
        <v>Parte 1 — Avaliação a nível setorial/ministerial</v>
      </c>
    </row>
    <row r="119" spans="1:5" x14ac:dyDescent="0.25">
      <c r="A119" s="78" t="str">
        <f>'Módulo 2 - Setor 4'!A3:G3</f>
        <v xml:space="preserve">Tema 1: Quadro jurídico, institucional e estratégico ao nível do setor (tanto o INE como o Ministério do Setor) </v>
      </c>
    </row>
    <row r="120" spans="1:5" x14ac:dyDescent="0.25">
      <c r="A120" s="78" t="str">
        <f>A119</f>
        <v xml:space="preserve">Tema 1: Quadro jurídico, institucional e estratégico ao nível do setor (tanto o INE como o Ministério do Setor) </v>
      </c>
      <c r="B120" s="78">
        <f>SUM(B121:B122)</f>
        <v>0</v>
      </c>
      <c r="C120" s="78">
        <f>SUM(C121:C122)</f>
        <v>0</v>
      </c>
      <c r="D120" s="78">
        <f>SUM(D121:D122)</f>
        <v>0</v>
      </c>
      <c r="E120" s="78">
        <f>SUM(E121:E122)</f>
        <v>8</v>
      </c>
    </row>
    <row r="121" spans="1:5" x14ac:dyDescent="0.25">
      <c r="A121" s="78" t="str">
        <f>'Módulo 2 - Setor 4'!A4:G4</f>
        <v xml:space="preserve">Q1: Quadro jurídico e institucional de apoio à produção de estatísticas setoriais </v>
      </c>
      <c r="B121" s="78">
        <f>COUNTIF('Módulo 2 - Setor 4'!J6:J9,1)</f>
        <v>0</v>
      </c>
      <c r="C121" s="78">
        <f>COUNTIF('Módulo 2 - Setor 4'!J6:J9,2)</f>
        <v>0</v>
      </c>
      <c r="D121" s="78">
        <f>COUNTIF('Módulo 2 - Setor 4'!J6:J9,3)</f>
        <v>0</v>
      </c>
      <c r="E121" s="78">
        <f>COUNTIF('Módulo 2 - Setor 4'!J6:J9,4)</f>
        <v>4</v>
      </c>
    </row>
    <row r="122" spans="1:5" x14ac:dyDescent="0.25">
      <c r="A122" s="78" t="str">
        <f>'Módulo 2 - Setor 4'!A10:G10</f>
        <v>Q2: Integração e coesão com o quadro estratégico (ENDE, documententos estratégicos e políticos)</v>
      </c>
      <c r="B122" s="78">
        <f>COUNTIF('Módulo 2 - Setor 4'!J12:J15,1)</f>
        <v>0</v>
      </c>
      <c r="C122" s="78">
        <f>COUNTIF('Módulo 2 - Setor 4'!J12:J15,2)</f>
        <v>0</v>
      </c>
      <c r="D122" s="78">
        <f>COUNTIF('Módulo 2 - Setor 4'!J12:J15,3)</f>
        <v>0</v>
      </c>
      <c r="E122" s="78">
        <f>COUNTIF('Módulo 2 - Setor 4'!J12:J15,4)</f>
        <v>4</v>
      </c>
    </row>
    <row r="123" spans="1:5" x14ac:dyDescent="0.25">
      <c r="A123" s="78" t="str">
        <f>'Módulo 2 - Setor 4'!A17:G17</f>
        <v xml:space="preserve">Tema 2: Adequação dos recursos a nível setorial (INE e Ministério do setor) </v>
      </c>
    </row>
    <row r="124" spans="1:5" x14ac:dyDescent="0.25">
      <c r="A124" s="78" t="str">
        <f>A123</f>
        <v xml:space="preserve">Tema 2: Adequação dos recursos a nível setorial (INE e Ministério do setor) </v>
      </c>
      <c r="B124" s="78">
        <f>SUM(B125:B127)</f>
        <v>0</v>
      </c>
      <c r="C124" s="78">
        <f>SUM(C125:C127)</f>
        <v>0</v>
      </c>
      <c r="D124" s="78">
        <f>SUM(D125:D127)</f>
        <v>0</v>
      </c>
      <c r="E124" s="78">
        <f>SUM(E125:E127)</f>
        <v>6</v>
      </c>
    </row>
    <row r="125" spans="1:5" x14ac:dyDescent="0.25">
      <c r="A125" s="78" t="str">
        <f>'Módulo 2 - Setor 4'!A18:G18</f>
        <v xml:space="preserve">Q1: Pessoal </v>
      </c>
      <c r="B125" s="78">
        <f>COUNTIF('Módulo 2 - Setor 4'!J20:J21,1)</f>
        <v>0</v>
      </c>
      <c r="C125" s="78">
        <f>COUNTIF('Módulo 2 - Setor 4'!J20:J21,2)</f>
        <v>0</v>
      </c>
      <c r="D125" s="78">
        <f>COUNTIF('Módulo 2 - Setor 4'!J20:J21,3)</f>
        <v>0</v>
      </c>
      <c r="E125" s="78">
        <f>COUNTIF('Módulo 2 - Setor 4'!J20:J21,4)</f>
        <v>2</v>
      </c>
    </row>
    <row r="126" spans="1:5" x14ac:dyDescent="0.25">
      <c r="A126" s="78" t="str">
        <f>'Módulo 2 - Setor 4'!A22:G22</f>
        <v>Q2: Equipamentos e infraestruturas</v>
      </c>
      <c r="B126" s="78">
        <f>COUNTIF('Módulo 2 - Setor 4'!J24:J25,1)</f>
        <v>0</v>
      </c>
      <c r="C126" s="78">
        <f>COUNTIF('Módulo 2 - Setor 4'!J24:J25,2)</f>
        <v>0</v>
      </c>
      <c r="D126" s="78">
        <f>COUNTIF('Módulo 2 - Setor 4'!J24:J25,3)</f>
        <v>0</v>
      </c>
      <c r="E126" s="78">
        <f>COUNTIF('Módulo 2 - Setor 4'!J24:J25,4)</f>
        <v>2</v>
      </c>
    </row>
    <row r="127" spans="1:5" x14ac:dyDescent="0.25">
      <c r="A127" s="78" t="str">
        <f>'Módulo 2 - Setor 4'!A26:G26</f>
        <v>Q3: Financiamento</v>
      </c>
      <c r="B127" s="78">
        <f>COUNTIF('Módulo 2 - Setor 4'!J28:J29,1)</f>
        <v>0</v>
      </c>
      <c r="C127" s="78">
        <f>COUNTIF('Módulo 2 - Setor 4'!J28:J29,2)</f>
        <v>0</v>
      </c>
      <c r="D127" s="78">
        <f>COUNTIF('Módulo 2 - Setor 4'!J28:J29,3)</f>
        <v>0</v>
      </c>
      <c r="E127" s="78">
        <f>COUNTIF('Módulo 2 - Setor 4'!J28:J29,4)</f>
        <v>2</v>
      </c>
    </row>
    <row r="128" spans="1:5" x14ac:dyDescent="0.25">
      <c r="A128" s="78" t="str">
        <f>'Módulo 2 - Setor 4'!A31:G31</f>
        <v xml:space="preserve">Tema 3: Determinantes da qualidade dos dados a nível setorial </v>
      </c>
    </row>
    <row r="129" spans="1:5" x14ac:dyDescent="0.25">
      <c r="A129" s="78" t="str">
        <f>A128</f>
        <v xml:space="preserve">Tema 3: Determinantes da qualidade dos dados a nível setorial </v>
      </c>
      <c r="B129" s="78">
        <f>SUM(B130:B133)</f>
        <v>0</v>
      </c>
      <c r="C129" s="78">
        <f>SUM(C130:C133)</f>
        <v>0</v>
      </c>
      <c r="D129" s="78">
        <f>SUM(D130:D133)</f>
        <v>0</v>
      </c>
      <c r="E129" s="78">
        <f>SUM(E130:E133)</f>
        <v>17</v>
      </c>
    </row>
    <row r="130" spans="1:5" x14ac:dyDescent="0.25">
      <c r="A130" s="78" t="str">
        <f>'Módulo 2 - Setor 4'!A32:G32</f>
        <v>Q1: Compromisso de qualidade</v>
      </c>
      <c r="B130" s="78">
        <f>COUNTIF('Módulo 2 - Setor 4'!J34:J36,1)</f>
        <v>0</v>
      </c>
      <c r="C130" s="78">
        <f>COUNTIF('Módulo 2 - Setor 4'!J34:J36,2)</f>
        <v>0</v>
      </c>
      <c r="D130" s="78">
        <f>COUNTIF('Módulo 2 - Setor 4'!J34:J36,3)</f>
        <v>0</v>
      </c>
      <c r="E130" s="78">
        <f>COUNTIF('Módulo 2 - Setor 4'!J34:J36,4)</f>
        <v>3</v>
      </c>
    </row>
    <row r="131" spans="1:5" x14ac:dyDescent="0.25">
      <c r="A131" s="78" t="str">
        <f>'Módulo 2 - Setor 4'!A37:G37</f>
        <v>Q2: Imparcialidade e objetividade</v>
      </c>
      <c r="B131" s="78">
        <f>COUNTIF('Módulo 2 - Setor 4'!J39:J42,1)</f>
        <v>0</v>
      </c>
      <c r="C131" s="78">
        <f>COUNTIF('Módulo 2 - Setor 4'!J39:J42,2)</f>
        <v>0</v>
      </c>
      <c r="D131" s="78">
        <f>COUNTIF('Módulo 2 - Setor 4'!J39:J42,3)</f>
        <v>0</v>
      </c>
      <c r="E131" s="78">
        <f>COUNTIF('Módulo 2 - Setor 4'!J39:J42,4)</f>
        <v>4</v>
      </c>
    </row>
    <row r="132" spans="1:5" x14ac:dyDescent="0.25">
      <c r="A132" s="78" t="str">
        <f>'Módulo 2 - Setor 4'!A43:G43</f>
        <v>Q3: Metodologia e procedimentos estatísticos adequados</v>
      </c>
      <c r="B132" s="78">
        <f>COUNTIF('Módulo 2 - Setor 4'!J45:J48,1)</f>
        <v>0</v>
      </c>
      <c r="C132" s="78">
        <f>COUNTIF('Módulo 2 - Setor 4'!J45:J48,2)</f>
        <v>0</v>
      </c>
      <c r="D132" s="78">
        <f>COUNTIF('Módulo 2 - Setor 4'!J45:J48,3)</f>
        <v>0</v>
      </c>
      <c r="E132" s="78">
        <f>COUNTIF('Módulo 2 - Setor 4'!J45:J48,4)</f>
        <v>4</v>
      </c>
    </row>
    <row r="133" spans="1:5" x14ac:dyDescent="0.25">
      <c r="A133" s="78" t="str">
        <f>'Módulo 2 - Setor 4'!A49:G49</f>
        <v>Q4:  Exatidão e Fiabilidade</v>
      </c>
      <c r="B133" s="78">
        <f>COUNTIF('Módulo 2 - Setor 4'!J51:J56,1)</f>
        <v>0</v>
      </c>
      <c r="C133" s="78">
        <f>COUNTIF('Módulo 2 - Setor 4'!J51:J56,2)</f>
        <v>0</v>
      </c>
      <c r="D133" s="78">
        <f>COUNTIF('Módulo 2 - Setor 4'!J51:J56,3)</f>
        <v>0</v>
      </c>
      <c r="E133" s="78">
        <f>COUNTIF('Módulo 2 - Setor 4'!J51:J56,4)</f>
        <v>6</v>
      </c>
    </row>
    <row r="134" spans="1:5" x14ac:dyDescent="0.25">
      <c r="A134" s="78" t="str">
        <f>'Módulo 2 - Setor 4'!A58:G58</f>
        <v xml:space="preserve">Tema 4: Relações com os utilizadores a nível setorial </v>
      </c>
    </row>
    <row r="135" spans="1:5" x14ac:dyDescent="0.25">
      <c r="A135" s="78" t="str">
        <f>A134</f>
        <v xml:space="preserve">Tema 4: Relações com os utilizadores a nível setorial </v>
      </c>
      <c r="B135" s="78">
        <f>SUM(B136:B138)</f>
        <v>0</v>
      </c>
      <c r="C135" s="78">
        <f>SUM(C136:C138)</f>
        <v>0</v>
      </c>
      <c r="D135" s="78">
        <f>SUM(D136:D138)</f>
        <v>0</v>
      </c>
      <c r="E135" s="78">
        <f>SUM(E136:E138)</f>
        <v>7</v>
      </c>
    </row>
    <row r="136" spans="1:5" x14ac:dyDescent="0.25">
      <c r="A136" s="78" t="str">
        <f>'Módulo 2 - Setor 4'!A59:G59</f>
        <v>Q1:  Pertinência</v>
      </c>
      <c r="B136" s="78">
        <f>COUNTIF('Módulo 2 - Setor 4'!J61:J63,1)</f>
        <v>0</v>
      </c>
      <c r="C136" s="78">
        <f>COUNTIF('Módulo 2 - Setor 4'!J61:J63,2)</f>
        <v>0</v>
      </c>
      <c r="D136" s="78">
        <f>COUNTIF('Módulo 2 - Setor 4'!J61:J63,3)</f>
        <v>0</v>
      </c>
      <c r="E136" s="78">
        <f>COUNTIF('Módulo 2 - Setor 4'!J61:J63,4)</f>
        <v>3</v>
      </c>
    </row>
    <row r="137" spans="1:5" x14ac:dyDescent="0.25">
      <c r="A137" s="78" t="str">
        <f>'Módulo 2 - Setor 4'!A64:G64</f>
        <v>Q2: Acessibilidade</v>
      </c>
      <c r="B137" s="78">
        <f>COUNTIF('Módulo 2 - Setor 4'!J66:J72,1)</f>
        <v>0</v>
      </c>
      <c r="C137" s="78">
        <f>COUNTIF('Módulo 2 - Setor 4'!J66:J72,2)</f>
        <v>0</v>
      </c>
      <c r="D137" s="78">
        <f>COUNTIF('Módulo 2 - Setor 4'!J66:J72,3)</f>
        <v>0</v>
      </c>
      <c r="E137" s="78">
        <f>COUNTIF('Módulo 2 - Setor 4'!J66:J72,4)</f>
        <v>2</v>
      </c>
    </row>
    <row r="138" spans="1:5" x14ac:dyDescent="0.25">
      <c r="A138" s="78" t="str">
        <f>'Módulo 2 - Setor 4'!A73:G73</f>
        <v>Q3: Capacidade de serviço</v>
      </c>
      <c r="B138" s="78">
        <f>COUNTIF('Módulo 2 - Setor 4'!J75:J76,1)</f>
        <v>0</v>
      </c>
      <c r="C138" s="78">
        <f>COUNTIF('Módulo 2 - Setor 4'!J75:J76,2)</f>
        <v>0</v>
      </c>
      <c r="D138" s="78">
        <f>COUNTIF('Módulo 2 - Setor 4'!J75:J76,3)</f>
        <v>0</v>
      </c>
      <c r="E138" s="78">
        <f>COUNTIF('Módulo 2 - Setor 4'!J75:J76,4)</f>
        <v>2</v>
      </c>
    </row>
    <row r="139" spans="1:5" x14ac:dyDescent="0.25">
      <c r="A139" s="78" t="str">
        <f>'Módulo 2 - Setor 4'!A78:G78</f>
        <v>Parte 2. Validação da qualidade — ao abrigo dos indicadores</v>
      </c>
    </row>
    <row r="140" spans="1:5" x14ac:dyDescent="0.25">
      <c r="A140" s="78" t="str">
        <f>A139</f>
        <v>Parte 2. Validação da qualidade — ao abrigo dos indicadores</v>
      </c>
      <c r="B140" s="78">
        <f>SUM(B141:B143)</f>
        <v>0</v>
      </c>
      <c r="C140" s="78">
        <f>SUM(C141:C143)</f>
        <v>0</v>
      </c>
      <c r="D140" s="78">
        <f>SUM(D141:D143)</f>
        <v>0</v>
      </c>
      <c r="E140" s="78">
        <f>SUM(E141:E143)</f>
        <v>21</v>
      </c>
    </row>
    <row r="141" spans="1:5" x14ac:dyDescent="0.25">
      <c r="A141" s="78" t="str">
        <f>'Módulo 2 - Setor 4'!A79:G79</f>
        <v>INDICADOR 1: (por definição)</v>
      </c>
      <c r="B141" s="78">
        <f>COUNTIF('Módulo 2 - Setor 4'!J81:J87,1)</f>
        <v>0</v>
      </c>
      <c r="C141" s="78">
        <f>COUNTIF('Módulo 2 - Setor 4'!J81:J87,2)</f>
        <v>0</v>
      </c>
      <c r="D141" s="78">
        <f>COUNTIF('Módulo 2 - Setor 4'!J81:J87,3)</f>
        <v>0</v>
      </c>
      <c r="E141" s="78">
        <f>COUNTIF('Módulo 2 - Setor 4'!J81:J87,4)</f>
        <v>7</v>
      </c>
    </row>
    <row r="142" spans="1:5" x14ac:dyDescent="0.25">
      <c r="A142" s="78" t="str">
        <f>'Módulo 2 - Setor 4'!A88:G88</f>
        <v>INDICADOR 2: (por definição)</v>
      </c>
      <c r="B142" s="78">
        <f>COUNTIF('Módulo 2 - Setor 4'!J90:J96,1)</f>
        <v>0</v>
      </c>
      <c r="C142" s="78">
        <f>COUNTIF('Módulo 2 - Setor 4'!J90:J96,2)</f>
        <v>0</v>
      </c>
      <c r="D142" s="78">
        <f>COUNTIF('Módulo 2 - Setor 4'!J90:J96,3)</f>
        <v>0</v>
      </c>
      <c r="E142" s="78">
        <f>COUNTIF('Módulo 2 - Setor 4'!J90:J96,4)</f>
        <v>7</v>
      </c>
    </row>
    <row r="143" spans="1:5" x14ac:dyDescent="0.25">
      <c r="A143" s="78" t="str">
        <f>'Módulo 2 - Setor 4'!A97:G97</f>
        <v>INDICADOR 3: (por definição)</v>
      </c>
      <c r="B143" s="78">
        <f>COUNTIF('Módulo 2 - Setor 4'!J99:J105,1)</f>
        <v>0</v>
      </c>
      <c r="C143" s="78">
        <f>COUNTIF('Módulo 2 - Setor 4'!J99:J105,2)</f>
        <v>0</v>
      </c>
      <c r="D143" s="78">
        <f>COUNTIF('Módulo 2 - Setor 4'!J99:J105,3)</f>
        <v>0</v>
      </c>
      <c r="E143" s="78">
        <f>COUNTIF('Módulo 2 - Setor 4'!J99:J105,4)</f>
        <v>7</v>
      </c>
    </row>
    <row r="146" spans="1:5" x14ac:dyDescent="0.25">
      <c r="A146" s="78" t="str">
        <f>'Módulo 2 - Setor 5'!A1:G1</f>
        <v>Módulo 2 — Setor 5</v>
      </c>
      <c r="B146" s="78" t="str">
        <f>A146 &amp; " - Resultados globais"</f>
        <v>Módulo 2 — Setor 5 - Resultados globais</v>
      </c>
      <c r="C146" s="78" t="str">
        <f>A146 &amp; " - Resultados detalhados"</f>
        <v>Módulo 2 — Setor 5 - Resultados detalhados</v>
      </c>
    </row>
    <row r="147" spans="1:5" x14ac:dyDescent="0.25">
      <c r="A147" s="78" t="str">
        <f>'Módulo 2 - Setor 5'!A2:G2</f>
        <v>Parte 1 — Avaliação a nível setorial/ministerial</v>
      </c>
    </row>
    <row r="148" spans="1:5" x14ac:dyDescent="0.25">
      <c r="A148" s="78" t="str">
        <f>'Módulo 2 - Setor 5'!A3:G3</f>
        <v xml:space="preserve">Tema 1: Quadro jurídico, institucional e estratégico ao nível do setor (tanto o INE como o Ministério do Setor) </v>
      </c>
    </row>
    <row r="149" spans="1:5" x14ac:dyDescent="0.25">
      <c r="A149" s="78" t="str">
        <f>A148</f>
        <v xml:space="preserve">Tema 1: Quadro jurídico, institucional e estratégico ao nível do setor (tanto o INE como o Ministério do Setor) </v>
      </c>
      <c r="B149" s="78">
        <f>SUM(B150:B151)</f>
        <v>0</v>
      </c>
      <c r="C149" s="78">
        <f>SUM(C150:C151)</f>
        <v>0</v>
      </c>
      <c r="D149" s="78">
        <f>SUM(D150:D151)</f>
        <v>0</v>
      </c>
      <c r="E149" s="78">
        <f>SUM(E150:E151)</f>
        <v>8</v>
      </c>
    </row>
    <row r="150" spans="1:5" x14ac:dyDescent="0.25">
      <c r="A150" s="78" t="str">
        <f>'Módulo 2 - Setor 5'!A4:G4</f>
        <v xml:space="preserve">Q1: Quadro jurídico e institucional de apoio à produção de estatísticas setoriais </v>
      </c>
      <c r="B150" s="78">
        <f>COUNTIF('Módulo 2 - Setor 5'!J6:J9,1)</f>
        <v>0</v>
      </c>
      <c r="C150" s="78">
        <f>COUNTIF('Módulo 2 - Setor 5'!J6:J9,2)</f>
        <v>0</v>
      </c>
      <c r="D150" s="78">
        <f>COUNTIF('Módulo 2 - Setor 5'!J6:J9,3)</f>
        <v>0</v>
      </c>
      <c r="E150" s="78">
        <f>COUNTIF('Módulo 2 - Setor 5'!J6:J9,4)</f>
        <v>4</v>
      </c>
    </row>
    <row r="151" spans="1:5" x14ac:dyDescent="0.25">
      <c r="A151" s="78" t="str">
        <f>'Módulo 2 - Setor 5'!A10:G10</f>
        <v>Q2: Integração e coesão com o quadro estratégico (ENDE, documententos estratégicos e políticos)</v>
      </c>
      <c r="B151" s="78">
        <f>COUNTIF('Módulo 2 - Setor 5'!J12:J15,1)</f>
        <v>0</v>
      </c>
      <c r="C151" s="78">
        <f>COUNTIF('Módulo 2 - Setor 5'!J12:J15,2)</f>
        <v>0</v>
      </c>
      <c r="D151" s="78">
        <f>COUNTIF('Módulo 2 - Setor 5'!J12:J15,3)</f>
        <v>0</v>
      </c>
      <c r="E151" s="78">
        <f>COUNTIF('Módulo 2 - Setor 5'!J12:J15,4)</f>
        <v>4</v>
      </c>
    </row>
    <row r="152" spans="1:5" x14ac:dyDescent="0.25">
      <c r="A152" s="78" t="str">
        <f>'Módulo 2 - Setor 5'!A17:G17</f>
        <v xml:space="preserve">Tema 2: Adequação dos recursos a nível setorial (INE e Ministério do setor) </v>
      </c>
    </row>
    <row r="153" spans="1:5" x14ac:dyDescent="0.25">
      <c r="A153" s="78" t="str">
        <f>A152</f>
        <v xml:space="preserve">Tema 2: Adequação dos recursos a nível setorial (INE e Ministério do setor) </v>
      </c>
      <c r="B153" s="78">
        <f>SUM(B154:B156)</f>
        <v>0</v>
      </c>
      <c r="C153" s="78">
        <f>SUM(C154:C156)</f>
        <v>0</v>
      </c>
      <c r="D153" s="78">
        <f>SUM(D154:D156)</f>
        <v>0</v>
      </c>
      <c r="E153" s="78">
        <f>SUM(E154:E156)</f>
        <v>6</v>
      </c>
    </row>
    <row r="154" spans="1:5" x14ac:dyDescent="0.25">
      <c r="A154" s="78" t="str">
        <f>'Módulo 2 - Setor 5'!A18:G18</f>
        <v xml:space="preserve">Q1: Pessoal </v>
      </c>
      <c r="B154" s="78">
        <f>COUNTIF('Módulo 2 - Setor 5'!J20:J21,1)</f>
        <v>0</v>
      </c>
      <c r="C154" s="78">
        <f>COUNTIF('Módulo 2 - Setor 5'!J20:J21,2)</f>
        <v>0</v>
      </c>
      <c r="D154" s="78">
        <f>COUNTIF('Módulo 2 - Setor 5'!J20:J21,3)</f>
        <v>0</v>
      </c>
      <c r="E154" s="78">
        <f>COUNTIF('Módulo 2 - Setor 5'!J20:J21,4)</f>
        <v>2</v>
      </c>
    </row>
    <row r="155" spans="1:5" x14ac:dyDescent="0.25">
      <c r="A155" s="78" t="str">
        <f>'Módulo 2 - Setor 5'!A22:G22</f>
        <v>Q2: Equipamentos e infraestruturas</v>
      </c>
      <c r="B155" s="78">
        <f>COUNTIF('Módulo 2 - Setor 5'!J24:J25,1)</f>
        <v>0</v>
      </c>
      <c r="C155" s="78">
        <f>COUNTIF('Módulo 2 - Setor 5'!J24:J25,2)</f>
        <v>0</v>
      </c>
      <c r="D155" s="78">
        <f>COUNTIF('Módulo 2 - Setor 5'!J24:J25,3)</f>
        <v>0</v>
      </c>
      <c r="E155" s="78">
        <f>COUNTIF('Módulo 2 - Setor 5'!J24:J25,4)</f>
        <v>2</v>
      </c>
    </row>
    <row r="156" spans="1:5" x14ac:dyDescent="0.25">
      <c r="A156" s="78" t="str">
        <f>'Módulo 2 - Setor 5'!A26:G26</f>
        <v>Q3: Financiamento</v>
      </c>
      <c r="B156" s="78">
        <f>COUNTIF('Módulo 2 - Setor 5'!J28:J29,1)</f>
        <v>0</v>
      </c>
      <c r="C156" s="78">
        <f>COUNTIF('Módulo 2 - Setor 5'!J28:J29,2)</f>
        <v>0</v>
      </c>
      <c r="D156" s="78">
        <f>COUNTIF('Módulo 2 - Setor 5'!J28:J29,3)</f>
        <v>0</v>
      </c>
      <c r="E156" s="78">
        <f>COUNTIF('Módulo 2 - Setor 5'!J28:J29,4)</f>
        <v>2</v>
      </c>
    </row>
    <row r="157" spans="1:5" x14ac:dyDescent="0.25">
      <c r="A157" s="78" t="str">
        <f>'Módulo 2 - Setor 5'!A31:G31</f>
        <v xml:space="preserve">Tema 3: Determinantes da qualidade dos dados a nível setorial </v>
      </c>
    </row>
    <row r="158" spans="1:5" x14ac:dyDescent="0.25">
      <c r="A158" s="78" t="str">
        <f>A157</f>
        <v xml:space="preserve">Tema 3: Determinantes da qualidade dos dados a nível setorial </v>
      </c>
      <c r="B158" s="78">
        <f>SUM(B159:B162)</f>
        <v>0</v>
      </c>
      <c r="C158" s="78">
        <f>SUM(C159:C162)</f>
        <v>0</v>
      </c>
      <c r="D158" s="78">
        <f>SUM(D159:D162)</f>
        <v>0</v>
      </c>
      <c r="E158" s="78">
        <f>SUM(E159:E162)</f>
        <v>17</v>
      </c>
    </row>
    <row r="159" spans="1:5" x14ac:dyDescent="0.25">
      <c r="A159" s="78" t="str">
        <f>'Módulo 2 - Setor 5'!A32:G32</f>
        <v>Q1: Compromisso de qualidade</v>
      </c>
      <c r="B159" s="78">
        <f>COUNTIF('Módulo 2 - Setor 5'!J34:J36,1)</f>
        <v>0</v>
      </c>
      <c r="C159" s="78">
        <f>COUNTIF('Módulo 2 - Setor 5'!J34:J36,2)</f>
        <v>0</v>
      </c>
      <c r="D159" s="78">
        <f>COUNTIF('Módulo 2 - Setor 5'!J34:J36,3)</f>
        <v>0</v>
      </c>
      <c r="E159" s="78">
        <f>COUNTIF('Módulo 2 - Setor 5'!J34:J36,4)</f>
        <v>3</v>
      </c>
    </row>
    <row r="160" spans="1:5" x14ac:dyDescent="0.25">
      <c r="A160" s="78" t="str">
        <f>'Módulo 2 - Setor 5'!A37:G37</f>
        <v>Q2: Imparcialidade e objetividade</v>
      </c>
      <c r="B160" s="78">
        <f>COUNTIF('Módulo 2 - Setor 5'!J39:J42,1)</f>
        <v>0</v>
      </c>
      <c r="C160" s="78">
        <f>COUNTIF('Módulo 2 - Setor 5'!J39:J42,2)</f>
        <v>0</v>
      </c>
      <c r="D160" s="78">
        <f>COUNTIF('Módulo 2 - Setor 5'!J39:J42,3)</f>
        <v>0</v>
      </c>
      <c r="E160" s="78">
        <f>COUNTIF('Módulo 2 - Setor 5'!J39:J42,4)</f>
        <v>4</v>
      </c>
    </row>
    <row r="161" spans="1:5" x14ac:dyDescent="0.25">
      <c r="A161" s="78" t="str">
        <f>'Módulo 2 - Setor 5'!A43:G43</f>
        <v>Q3: Metodologia e procedimentos estatísticos adequados</v>
      </c>
      <c r="B161" s="78">
        <f>COUNTIF('Módulo 2 - Setor 5'!J45:J48,1)</f>
        <v>0</v>
      </c>
      <c r="C161" s="78">
        <f>COUNTIF('Módulo 2 - Setor 5'!J45:J48,2)</f>
        <v>0</v>
      </c>
      <c r="D161" s="78">
        <f>COUNTIF('Módulo 2 - Setor 5'!J45:J48,3)</f>
        <v>0</v>
      </c>
      <c r="E161" s="78">
        <f>COUNTIF('Módulo 2 - Setor 5'!J45:J48,4)</f>
        <v>4</v>
      </c>
    </row>
    <row r="162" spans="1:5" x14ac:dyDescent="0.25">
      <c r="A162" s="78" t="str">
        <f>'Módulo 2 - Setor 5'!A49:G49</f>
        <v>Q4:  Exatidão e Fiabilidade</v>
      </c>
      <c r="B162" s="78">
        <f>COUNTIF('Módulo 2 - Setor 5'!J51:J56,1)</f>
        <v>0</v>
      </c>
      <c r="C162" s="78">
        <f>COUNTIF('Módulo 2 - Setor 5'!J51:J56,2)</f>
        <v>0</v>
      </c>
      <c r="D162" s="78">
        <f>COUNTIF('Módulo 2 - Setor 5'!J51:J56,3)</f>
        <v>0</v>
      </c>
      <c r="E162" s="78">
        <f>COUNTIF('Módulo 2 - Setor 5'!J51:J56,4)</f>
        <v>6</v>
      </c>
    </row>
    <row r="163" spans="1:5" x14ac:dyDescent="0.25">
      <c r="A163" s="78" t="str">
        <f>'Módulo 2 - Setor 5'!A58:G58</f>
        <v xml:space="preserve">Tema 4: Relações com os utilizadores a nível setorial </v>
      </c>
    </row>
    <row r="164" spans="1:5" x14ac:dyDescent="0.25">
      <c r="A164" s="78" t="str">
        <f>A163</f>
        <v xml:space="preserve">Tema 4: Relações com os utilizadores a nível setorial </v>
      </c>
      <c r="B164" s="78">
        <f>SUM(B165:B167)</f>
        <v>0</v>
      </c>
      <c r="C164" s="78">
        <f>SUM(C165:C167)</f>
        <v>0</v>
      </c>
      <c r="D164" s="78">
        <f>SUM(D165:D167)</f>
        <v>0</v>
      </c>
      <c r="E164" s="78">
        <f>SUM(E165:E167)</f>
        <v>7</v>
      </c>
    </row>
    <row r="165" spans="1:5" x14ac:dyDescent="0.25">
      <c r="A165" s="78" t="str">
        <f>'Módulo 2 - Setor 5'!A59:G59</f>
        <v>Q1:  Pertinência</v>
      </c>
      <c r="B165" s="78">
        <f>COUNTIF('Módulo 2 - Setor 5'!J61:J63,1)</f>
        <v>0</v>
      </c>
      <c r="C165" s="78">
        <f>COUNTIF('Módulo 2 - Setor 5'!J61:J63,2)</f>
        <v>0</v>
      </c>
      <c r="D165" s="78">
        <f>COUNTIF('Módulo 2 - Setor 5'!J61:J63,3)</f>
        <v>0</v>
      </c>
      <c r="E165" s="78">
        <f>COUNTIF('Módulo 2 - Setor 5'!J61:J63,4)</f>
        <v>3</v>
      </c>
    </row>
    <row r="166" spans="1:5" x14ac:dyDescent="0.25">
      <c r="A166" s="78" t="str">
        <f>'Módulo 2 - Setor 5'!A64:G64</f>
        <v>Q2: Acessibilidade</v>
      </c>
      <c r="B166" s="78">
        <f>COUNTIF('Módulo 2 - Setor 5'!J66:J72,1)</f>
        <v>0</v>
      </c>
      <c r="C166" s="78">
        <f>COUNTIF('Módulo 2 - Setor 5'!J66:J72,2)</f>
        <v>0</v>
      </c>
      <c r="D166" s="78">
        <f>COUNTIF('Módulo 2 - Setor 5'!J66:J72,3)</f>
        <v>0</v>
      </c>
      <c r="E166" s="78">
        <f>COUNTIF('Módulo 2 - Setor 5'!J66:J72,4)</f>
        <v>2</v>
      </c>
    </row>
    <row r="167" spans="1:5" x14ac:dyDescent="0.25">
      <c r="A167" s="78" t="str">
        <f>'Módulo 2 - Setor 5'!A73:G73</f>
        <v>Q3: Capacidade de serviço</v>
      </c>
      <c r="B167" s="78">
        <f>COUNTIF('Módulo 2 - Setor 5'!J75:J76,1)</f>
        <v>0</v>
      </c>
      <c r="C167" s="78">
        <f>COUNTIF('Módulo 2 - Setor 5'!J75:J76,2)</f>
        <v>0</v>
      </c>
      <c r="D167" s="78">
        <f>COUNTIF('Módulo 2 - Setor 5'!J75:J76,3)</f>
        <v>0</v>
      </c>
      <c r="E167" s="78">
        <f>COUNTIF('Módulo 2 - Setor 5'!J75:J76,4)</f>
        <v>2</v>
      </c>
    </row>
    <row r="168" spans="1:5" x14ac:dyDescent="0.25">
      <c r="A168" s="78" t="str">
        <f>'Módulo 2 - Setor 5'!A78:G78</f>
        <v>Parte 2. Validação da qualidade — ao abrigo dos indicadores</v>
      </c>
    </row>
    <row r="169" spans="1:5" x14ac:dyDescent="0.25">
      <c r="A169" s="78" t="str">
        <f>A168</f>
        <v>Parte 2. Validação da qualidade — ao abrigo dos indicadores</v>
      </c>
      <c r="B169" s="78">
        <f>SUM(B170:B172)</f>
        <v>0</v>
      </c>
      <c r="C169" s="78">
        <f>SUM(C170:C172)</f>
        <v>0</v>
      </c>
      <c r="D169" s="78">
        <f>SUM(D170:D172)</f>
        <v>0</v>
      </c>
      <c r="E169" s="78">
        <f>SUM(E170:E172)</f>
        <v>21</v>
      </c>
    </row>
    <row r="170" spans="1:5" x14ac:dyDescent="0.25">
      <c r="A170" s="78" t="str">
        <f>'Módulo 2 - Setor 5'!A79:G79</f>
        <v>INDICADOR 1: (por definição)</v>
      </c>
      <c r="B170" s="78">
        <f>COUNTIF('Módulo 2 - Setor 5'!J81:J87,1)</f>
        <v>0</v>
      </c>
      <c r="C170" s="78">
        <f>COUNTIF('Módulo 2 - Setor 5'!J81:J87,2)</f>
        <v>0</v>
      </c>
      <c r="D170" s="78">
        <f>COUNTIF('Módulo 2 - Setor 5'!J81:J87,3)</f>
        <v>0</v>
      </c>
      <c r="E170" s="78">
        <f>COUNTIF('Módulo 2 - Setor 5'!J81:J87,4)</f>
        <v>7</v>
      </c>
    </row>
    <row r="171" spans="1:5" x14ac:dyDescent="0.25">
      <c r="A171" s="78" t="str">
        <f>'Módulo 2 - Setor 5'!A88:G88</f>
        <v>INDICADOR 2: (por definição)</v>
      </c>
      <c r="B171" s="78">
        <f>COUNTIF('Módulo 2 - Setor 5'!J90:J96,1)</f>
        <v>0</v>
      </c>
      <c r="C171" s="78">
        <f>COUNTIF('Módulo 2 - Setor 5'!J90:J96,2)</f>
        <v>0</v>
      </c>
      <c r="D171" s="78">
        <f>COUNTIF('Módulo 2 - Setor 5'!J90:J96,3)</f>
        <v>0</v>
      </c>
      <c r="E171" s="78">
        <f>COUNTIF('Módulo 2 - Setor 5'!J90:J96,4)</f>
        <v>7</v>
      </c>
    </row>
    <row r="172" spans="1:5" x14ac:dyDescent="0.25">
      <c r="A172" s="78" t="str">
        <f>'Módulo 2 - Setor 5'!A97:G97</f>
        <v>INDICADOR 3: (por definição)</v>
      </c>
      <c r="B172" s="78">
        <f>COUNTIF('Módulo 2 - Setor 5'!J99:J105,1)</f>
        <v>0</v>
      </c>
      <c r="C172" s="78">
        <f>COUNTIF('Módulo 2 - Setor 5'!J99:J105,2)</f>
        <v>0</v>
      </c>
      <c r="D172" s="78">
        <f>COUNTIF('Módulo 2 - Setor 5'!J99:J105,3)</f>
        <v>0</v>
      </c>
      <c r="E172" s="78">
        <f>COUNTIF('Módulo 2 - Setor 5'!J99:J105,4)</f>
        <v>7</v>
      </c>
    </row>
    <row r="175" spans="1:5" x14ac:dyDescent="0.25">
      <c r="A175" s="78" t="str">
        <f>'Módulo 2 - Setor 6'!A1:G1</f>
        <v>Módulo 2 — Setor 6</v>
      </c>
      <c r="B175" s="78" t="str">
        <f>A175 &amp; " - Resultados globais"</f>
        <v>Módulo 2 — Setor 6 - Resultados globais</v>
      </c>
      <c r="C175" s="78" t="str">
        <f>A175 &amp; " - Resultados detalhados"</f>
        <v>Módulo 2 — Setor 6 - Resultados detalhados</v>
      </c>
    </row>
    <row r="176" spans="1:5" x14ac:dyDescent="0.25">
      <c r="A176" s="78" t="str">
        <f>'Módulo 2 - Setor 6'!A2:G2</f>
        <v>Parte 1 — Avaliação a nível setorial/ministerial</v>
      </c>
    </row>
    <row r="177" spans="1:5" x14ac:dyDescent="0.25">
      <c r="A177" s="78" t="str">
        <f>'Módulo 2 - Setor 6'!A3:G3</f>
        <v xml:space="preserve">Tema 1: Quadro jurídico, institucional e estratégico ao nível do setor (tanto o INE como o Ministério do Setor) </v>
      </c>
    </row>
    <row r="178" spans="1:5" x14ac:dyDescent="0.25">
      <c r="A178" s="78" t="str">
        <f>A177</f>
        <v xml:space="preserve">Tema 1: Quadro jurídico, institucional e estratégico ao nível do setor (tanto o INE como o Ministério do Setor) </v>
      </c>
      <c r="B178" s="78">
        <f>SUM(B179:B180)</f>
        <v>0</v>
      </c>
      <c r="C178" s="78">
        <f>SUM(C179:C180)</f>
        <v>0</v>
      </c>
      <c r="D178" s="78">
        <f>SUM(D179:D180)</f>
        <v>0</v>
      </c>
      <c r="E178" s="78">
        <f>SUM(E179:E180)</f>
        <v>8</v>
      </c>
    </row>
    <row r="179" spans="1:5" x14ac:dyDescent="0.25">
      <c r="A179" s="78" t="str">
        <f>'Módulo 2 - Setor 6'!A4:G4</f>
        <v xml:space="preserve">Q1: Quadro jurídico e institucional de apoio à produção de estatísticas setoriais </v>
      </c>
      <c r="B179" s="78">
        <f>COUNTIF('Módulo 2 - Setor 6'!J6:J9,1)</f>
        <v>0</v>
      </c>
      <c r="C179" s="78">
        <f>COUNTIF('Módulo 2 - Setor 6'!J6:J9,2)</f>
        <v>0</v>
      </c>
      <c r="D179" s="78">
        <f>COUNTIF('Módulo 2 - Setor 6'!J6:J9,3)</f>
        <v>0</v>
      </c>
      <c r="E179" s="78">
        <f>COUNTIF('Módulo 2 - Setor 6'!J6:J9,4)</f>
        <v>4</v>
      </c>
    </row>
    <row r="180" spans="1:5" x14ac:dyDescent="0.25">
      <c r="A180" s="78" t="str">
        <f>'Módulo 2 - Setor 6'!A10:G10</f>
        <v>Q2: Integração e coesão com o quadro estratégico (ENDE, documententos estratégicos e políticos)</v>
      </c>
      <c r="B180" s="78">
        <f>COUNTIF('Módulo 2 - Setor 6'!J12:J15,1)</f>
        <v>0</v>
      </c>
      <c r="C180" s="78">
        <f>COUNTIF('Módulo 2 - Setor 6'!J12:J15,2)</f>
        <v>0</v>
      </c>
      <c r="D180" s="78">
        <f>COUNTIF('Módulo 2 - Setor 6'!J12:J15,3)</f>
        <v>0</v>
      </c>
      <c r="E180" s="78">
        <f>COUNTIF('Módulo 2 - Setor 6'!J12:J15,4)</f>
        <v>4</v>
      </c>
    </row>
    <row r="181" spans="1:5" x14ac:dyDescent="0.25">
      <c r="A181" s="78" t="str">
        <f>'Módulo 2 - Setor 6'!A17:G17</f>
        <v xml:space="preserve">Tema 2: Adequação dos recursos a nível setorial (INE e Ministério do setor) </v>
      </c>
    </row>
    <row r="182" spans="1:5" x14ac:dyDescent="0.25">
      <c r="A182" s="78" t="str">
        <f>A181</f>
        <v xml:space="preserve">Tema 2: Adequação dos recursos a nível setorial (INE e Ministério do setor) </v>
      </c>
      <c r="B182" s="78">
        <f>SUM(B183:B185)</f>
        <v>0</v>
      </c>
      <c r="C182" s="78">
        <f>SUM(C183:C185)</f>
        <v>0</v>
      </c>
      <c r="D182" s="78">
        <f>SUM(D183:D185)</f>
        <v>0</v>
      </c>
      <c r="E182" s="78">
        <f>SUM(E183:E185)</f>
        <v>6</v>
      </c>
    </row>
    <row r="183" spans="1:5" x14ac:dyDescent="0.25">
      <c r="A183" s="78" t="str">
        <f>'Módulo 2 - Setor 6'!A18:G18</f>
        <v xml:space="preserve">Q1: Pessoal </v>
      </c>
      <c r="B183" s="78">
        <f>COUNTIF('Módulo 2 - Setor 6'!J20:J21,1)</f>
        <v>0</v>
      </c>
      <c r="C183" s="78">
        <f>COUNTIF('Módulo 2 - Setor 6'!J20:J21,2)</f>
        <v>0</v>
      </c>
      <c r="D183" s="78">
        <f>COUNTIF('Módulo 2 - Setor 6'!J20:J21,3)</f>
        <v>0</v>
      </c>
      <c r="E183" s="78">
        <f>COUNTIF('Módulo 2 - Setor 6'!J20:J21,4)</f>
        <v>2</v>
      </c>
    </row>
    <row r="184" spans="1:5" x14ac:dyDescent="0.25">
      <c r="A184" s="78" t="str">
        <f>'Módulo 2 - Setor 6'!A22:G22</f>
        <v>Q2: Equipamentos e infraestruturas</v>
      </c>
      <c r="B184" s="78">
        <f>COUNTIF('Módulo 2 - Setor 6'!J24:J25,1)</f>
        <v>0</v>
      </c>
      <c r="C184" s="78">
        <f>COUNTIF('Módulo 2 - Setor 6'!J24:J25,2)</f>
        <v>0</v>
      </c>
      <c r="D184" s="78">
        <f>COUNTIF('Módulo 2 - Setor 6'!J24:J25,3)</f>
        <v>0</v>
      </c>
      <c r="E184" s="78">
        <f>COUNTIF('Módulo 2 - Setor 6'!J24:J25,4)</f>
        <v>2</v>
      </c>
    </row>
    <row r="185" spans="1:5" x14ac:dyDescent="0.25">
      <c r="A185" s="78" t="str">
        <f>'Módulo 2 - Setor 6'!A26:G26</f>
        <v>Q3: Financiamento</v>
      </c>
      <c r="B185" s="78">
        <f>COUNTIF('Módulo 2 - Setor 6'!J28:J29,1)</f>
        <v>0</v>
      </c>
      <c r="C185" s="78">
        <f>COUNTIF('Módulo 2 - Setor 6'!J28:J29,2)</f>
        <v>0</v>
      </c>
      <c r="D185" s="78">
        <f>COUNTIF('Módulo 2 - Setor 6'!J28:J29,3)</f>
        <v>0</v>
      </c>
      <c r="E185" s="78">
        <f>COUNTIF('Módulo 2 - Setor 6'!J28:J29,4)</f>
        <v>2</v>
      </c>
    </row>
    <row r="186" spans="1:5" x14ac:dyDescent="0.25">
      <c r="A186" s="78" t="str">
        <f>'Módulo 2 - Setor 6'!A31:G31</f>
        <v xml:space="preserve">Tema 3: Determinantes da qualidade dos dados a nível setorial </v>
      </c>
    </row>
    <row r="187" spans="1:5" x14ac:dyDescent="0.25">
      <c r="A187" s="78" t="str">
        <f>A186</f>
        <v xml:space="preserve">Tema 3: Determinantes da qualidade dos dados a nível setorial </v>
      </c>
      <c r="B187" s="78">
        <f>SUM(B188:B191)</f>
        <v>0</v>
      </c>
      <c r="C187" s="78">
        <f>SUM(C188:C191)</f>
        <v>0</v>
      </c>
      <c r="D187" s="78">
        <f>SUM(D188:D191)</f>
        <v>0</v>
      </c>
      <c r="E187" s="78">
        <f>SUM(E188:E191)</f>
        <v>17</v>
      </c>
    </row>
    <row r="188" spans="1:5" x14ac:dyDescent="0.25">
      <c r="A188" s="78" t="str">
        <f>'Módulo 2 - Setor 6'!A32:G32</f>
        <v>Q1: Compromisso de qualidade</v>
      </c>
      <c r="B188" s="78">
        <f>COUNTIF('Módulo 2 - Setor 6'!J34:J36,1)</f>
        <v>0</v>
      </c>
      <c r="C188" s="78">
        <f>COUNTIF('Módulo 2 - Setor 6'!J34:J36,2)</f>
        <v>0</v>
      </c>
      <c r="D188" s="78">
        <f>COUNTIF('Módulo 2 - Setor 6'!J34:J36,3)</f>
        <v>0</v>
      </c>
      <c r="E188" s="78">
        <f>COUNTIF('Módulo 2 - Setor 6'!J34:J36,4)</f>
        <v>3</v>
      </c>
    </row>
    <row r="189" spans="1:5" x14ac:dyDescent="0.25">
      <c r="A189" s="78" t="str">
        <f>'Módulo 2 - Setor 6'!A37:G37</f>
        <v>Q2: Imparcialidade e objetividade</v>
      </c>
      <c r="B189" s="78">
        <f>COUNTIF('Módulo 2 - Setor 6'!J39:J42,1)</f>
        <v>0</v>
      </c>
      <c r="C189" s="78">
        <f>COUNTIF('Módulo 2 - Setor 6'!J39:J42,2)</f>
        <v>0</v>
      </c>
      <c r="D189" s="78">
        <f>COUNTIF('Módulo 2 - Setor 6'!J39:J42,3)</f>
        <v>0</v>
      </c>
      <c r="E189" s="78">
        <f>COUNTIF('Módulo 2 - Setor 6'!J39:J42,4)</f>
        <v>4</v>
      </c>
    </row>
    <row r="190" spans="1:5" x14ac:dyDescent="0.25">
      <c r="A190" s="78" t="str">
        <f>'Módulo 2 - Setor 6'!A43:G43</f>
        <v>Q3: Metodologia e procedimentos estatísticos adequados</v>
      </c>
      <c r="B190" s="78">
        <f>COUNTIF('Módulo 2 - Setor 6'!J45:J48,1)</f>
        <v>0</v>
      </c>
      <c r="C190" s="78">
        <f>COUNTIF('Módulo 2 - Setor 6'!J45:J48,2)</f>
        <v>0</v>
      </c>
      <c r="D190" s="78">
        <f>COUNTIF('Módulo 2 - Setor 6'!J45:J48,3)</f>
        <v>0</v>
      </c>
      <c r="E190" s="78">
        <f>COUNTIF('Módulo 2 - Setor 6'!J45:J48,4)</f>
        <v>4</v>
      </c>
    </row>
    <row r="191" spans="1:5" x14ac:dyDescent="0.25">
      <c r="A191" s="78" t="str">
        <f>'Módulo 2 - Setor 6'!A49:G49</f>
        <v>Q4:  Exatidão e Fiabilidade</v>
      </c>
      <c r="B191" s="78">
        <f>COUNTIF('Módulo 2 - Setor 6'!J51:J56,1)</f>
        <v>0</v>
      </c>
      <c r="C191" s="78">
        <f>COUNTIF('Módulo 2 - Setor 6'!J51:J56,2)</f>
        <v>0</v>
      </c>
      <c r="D191" s="78">
        <f>COUNTIF('Módulo 2 - Setor 6'!J51:J56,3)</f>
        <v>0</v>
      </c>
      <c r="E191" s="78">
        <f>COUNTIF('Módulo 2 - Setor 6'!J51:J56,4)</f>
        <v>6</v>
      </c>
    </row>
    <row r="192" spans="1:5" x14ac:dyDescent="0.25">
      <c r="A192" s="78" t="str">
        <f>'Módulo 2 - Setor 6'!A58:G58</f>
        <v xml:space="preserve">Tema 4: Relações com os utilizadores a nível setorial </v>
      </c>
    </row>
    <row r="193" spans="1:5" x14ac:dyDescent="0.25">
      <c r="A193" s="78" t="str">
        <f>A192</f>
        <v xml:space="preserve">Tema 4: Relações com os utilizadores a nível setorial </v>
      </c>
      <c r="B193" s="78">
        <f>SUM(B194:B196)</f>
        <v>0</v>
      </c>
      <c r="C193" s="78">
        <f>SUM(C194:C196)</f>
        <v>0</v>
      </c>
      <c r="D193" s="78">
        <f>SUM(D194:D196)</f>
        <v>0</v>
      </c>
      <c r="E193" s="78">
        <f>SUM(E194:E196)</f>
        <v>7</v>
      </c>
    </row>
    <row r="194" spans="1:5" x14ac:dyDescent="0.25">
      <c r="A194" s="78" t="str">
        <f>'Módulo 2 - Setor 6'!A59:G59</f>
        <v>Q1:  Pertinência</v>
      </c>
      <c r="B194" s="78">
        <f>COUNTIF('Módulo 2 - Setor 6'!J61:J63,1)</f>
        <v>0</v>
      </c>
      <c r="C194" s="78">
        <f>COUNTIF('Módulo 2 - Setor 6'!J61:J63,2)</f>
        <v>0</v>
      </c>
      <c r="D194" s="78">
        <f>COUNTIF('Módulo 2 - Setor 6'!J61:J63,3)</f>
        <v>0</v>
      </c>
      <c r="E194" s="78">
        <f>COUNTIF('Módulo 2 - Setor 6'!J61:J63,4)</f>
        <v>3</v>
      </c>
    </row>
    <row r="195" spans="1:5" x14ac:dyDescent="0.25">
      <c r="A195" s="78" t="str">
        <f>'Módulo 2 - Setor 6'!A64:G64</f>
        <v>Q2: Acessibilidade</v>
      </c>
      <c r="B195" s="78">
        <f>COUNTIF('Módulo 2 - Setor 6'!J66:J72,1)</f>
        <v>0</v>
      </c>
      <c r="C195" s="78">
        <f>COUNTIF('Módulo 2 - Setor 6'!J66:J72,2)</f>
        <v>0</v>
      </c>
      <c r="D195" s="78">
        <f>COUNTIF('Módulo 2 - Setor 6'!J66:J72,3)</f>
        <v>0</v>
      </c>
      <c r="E195" s="78">
        <f>COUNTIF('Módulo 2 - Setor 6'!J66:J72,4)</f>
        <v>2</v>
      </c>
    </row>
    <row r="196" spans="1:5" x14ac:dyDescent="0.25">
      <c r="A196" s="78" t="str">
        <f>'Módulo 2 - Setor 6'!A73:G73</f>
        <v>Q3: Capacidade de serviço</v>
      </c>
      <c r="B196" s="78">
        <f>COUNTIF('Módulo 2 - Setor 6'!J75:J76,1)</f>
        <v>0</v>
      </c>
      <c r="C196" s="78">
        <f>COUNTIF('Módulo 2 - Setor 6'!J75:J76,2)</f>
        <v>0</v>
      </c>
      <c r="D196" s="78">
        <f>COUNTIF('Módulo 2 - Setor 6'!J75:J76,3)</f>
        <v>0</v>
      </c>
      <c r="E196" s="78">
        <f>COUNTIF('Módulo 2 - Setor 6'!J75:J76,4)</f>
        <v>2</v>
      </c>
    </row>
    <row r="197" spans="1:5" x14ac:dyDescent="0.25">
      <c r="A197" s="78" t="str">
        <f>'Módulo 2 - Setor 6'!A78:G78</f>
        <v>Parte 2. Validação da qualidade — ao abrigo dos indicadores</v>
      </c>
    </row>
    <row r="198" spans="1:5" x14ac:dyDescent="0.25">
      <c r="A198" s="78" t="str">
        <f>A197</f>
        <v>Parte 2. Validação da qualidade — ao abrigo dos indicadores</v>
      </c>
      <c r="B198" s="78">
        <f>SUM(B199:B201)</f>
        <v>0</v>
      </c>
      <c r="C198" s="78">
        <f>SUM(C199:C201)</f>
        <v>0</v>
      </c>
      <c r="D198" s="78">
        <f>SUM(D199:D201)</f>
        <v>0</v>
      </c>
      <c r="E198" s="78">
        <f>SUM(E199:E201)</f>
        <v>21</v>
      </c>
    </row>
    <row r="199" spans="1:5" x14ac:dyDescent="0.25">
      <c r="A199" s="78" t="str">
        <f>'Módulo 2 - Setor 6'!A79:G79</f>
        <v>INDICADOR 1: (por definição)</v>
      </c>
      <c r="B199" s="78">
        <f>COUNTIF('Módulo 2 - Setor 6'!J81:J87,1)</f>
        <v>0</v>
      </c>
      <c r="C199" s="78">
        <f>COUNTIF('Módulo 2 - Setor 6'!J81:J87,2)</f>
        <v>0</v>
      </c>
      <c r="D199" s="78">
        <f>COUNTIF('Módulo 2 - Setor 6'!J81:J87,3)</f>
        <v>0</v>
      </c>
      <c r="E199" s="78">
        <f>COUNTIF('Módulo 2 - Setor 6'!J81:J87,4)</f>
        <v>7</v>
      </c>
    </row>
    <row r="200" spans="1:5" x14ac:dyDescent="0.25">
      <c r="A200" s="78" t="str">
        <f>'Módulo 2 - Setor 6'!A88:G88</f>
        <v>INDICADOR 2: (por definição)</v>
      </c>
      <c r="B200" s="78">
        <f>COUNTIF('Módulo 2 - Setor 6'!J90:J96,1)</f>
        <v>0</v>
      </c>
      <c r="C200" s="78">
        <f>COUNTIF('Módulo 2 - Setor 6'!J90:J96,2)</f>
        <v>0</v>
      </c>
      <c r="D200" s="78">
        <f>COUNTIF('Módulo 2 - Setor 6'!J90:J96,3)</f>
        <v>0</v>
      </c>
      <c r="E200" s="78">
        <f>COUNTIF('Módulo 2 - Setor 6'!J90:J96,4)</f>
        <v>7</v>
      </c>
    </row>
    <row r="201" spans="1:5" x14ac:dyDescent="0.25">
      <c r="A201" s="78" t="str">
        <f>'Módulo 2 - Setor 6'!A97:G97</f>
        <v>INDICADOR 3: (por definição)</v>
      </c>
      <c r="B201" s="78">
        <f>COUNTIF('Módulo 2 - Setor 6'!J99:J105,1)</f>
        <v>0</v>
      </c>
      <c r="C201" s="78">
        <f>COUNTIF('Módulo 2 - Setor 6'!J99:J105,2)</f>
        <v>0</v>
      </c>
      <c r="D201" s="78">
        <f>COUNTIF('Módulo 2 - Setor 6'!J99:J105,3)</f>
        <v>0</v>
      </c>
      <c r="E201" s="78">
        <f>COUNTIF('Módulo 2 - Setor 6'!J99:J105,4)</f>
        <v>7</v>
      </c>
    </row>
    <row r="204" spans="1:5" x14ac:dyDescent="0.25">
      <c r="A204" s="78" t="str">
        <f>'Módulo 2 - Setor 7'!A1:G1</f>
        <v>Módulo 2 — Setor 7</v>
      </c>
      <c r="B204" s="78" t="str">
        <f>A204 &amp; " - Resultados globais"</f>
        <v>Módulo 2 — Setor 7 - Resultados globais</v>
      </c>
      <c r="C204" s="78" t="str">
        <f>A204 &amp; " - Resultados detalhados"</f>
        <v>Módulo 2 — Setor 7 - Resultados detalhados</v>
      </c>
    </row>
    <row r="205" spans="1:5" x14ac:dyDescent="0.25">
      <c r="A205" s="78" t="str">
        <f>'Módulo 2 - Setor 7'!A2:G2</f>
        <v>Parte 1 — Avaliação a nível setorial/ministerial</v>
      </c>
    </row>
    <row r="206" spans="1:5" x14ac:dyDescent="0.25">
      <c r="A206" s="78" t="str">
        <f>'Módulo 2 - Setor 7'!A3:G3</f>
        <v xml:space="preserve">Tema 1: Quadro jurídico, institucional e estratégico ao nível do setor (tanto o INE como o Ministério do Setor) </v>
      </c>
    </row>
    <row r="207" spans="1:5" x14ac:dyDescent="0.25">
      <c r="A207" s="78" t="str">
        <f>A206</f>
        <v xml:space="preserve">Tema 1: Quadro jurídico, institucional e estratégico ao nível do setor (tanto o INE como o Ministério do Setor) </v>
      </c>
      <c r="B207" s="78">
        <f>SUM(B208:B209)</f>
        <v>0</v>
      </c>
      <c r="C207" s="78">
        <f>SUM(C208:C209)</f>
        <v>0</v>
      </c>
      <c r="D207" s="78">
        <f>SUM(D208:D209)</f>
        <v>0</v>
      </c>
      <c r="E207" s="78">
        <f>SUM(E208:E209)</f>
        <v>8</v>
      </c>
    </row>
    <row r="208" spans="1:5" x14ac:dyDescent="0.25">
      <c r="A208" s="78" t="str">
        <f>'Módulo 2 - Setor 7'!A4:G4</f>
        <v xml:space="preserve">Q1: Quadro jurídico e institucional de apoio à produção de estatísticas setoriais </v>
      </c>
      <c r="B208" s="78">
        <f>COUNTIF('Módulo 2 - Setor 7'!J6:J9,1)</f>
        <v>0</v>
      </c>
      <c r="C208" s="78">
        <f>COUNTIF('Módulo 2 - Setor 7'!J6:J9,2)</f>
        <v>0</v>
      </c>
      <c r="D208" s="78">
        <f>COUNTIF('Módulo 2 - Setor 7'!J6:J9,3)</f>
        <v>0</v>
      </c>
      <c r="E208" s="78">
        <f>COUNTIF('Módulo 2 - Setor 7'!J6:J9,4)</f>
        <v>4</v>
      </c>
    </row>
    <row r="209" spans="1:5" x14ac:dyDescent="0.25">
      <c r="A209" s="78" t="str">
        <f>'Módulo 2 - Setor 7'!A10:G10</f>
        <v>Q2: Integração e coesão com o quadro estratégico (ENDE, documententos estratégicos e políticos)</v>
      </c>
      <c r="B209" s="78">
        <f>COUNTIF('Módulo 2 - Setor 7'!J12:J15,1)</f>
        <v>0</v>
      </c>
      <c r="C209" s="78">
        <f>COUNTIF('Módulo 2 - Setor 7'!J12:J15,2)</f>
        <v>0</v>
      </c>
      <c r="D209" s="78">
        <f>COUNTIF('Módulo 2 - Setor 7'!J12:J15,3)</f>
        <v>0</v>
      </c>
      <c r="E209" s="78">
        <f>COUNTIF('Módulo 2 - Setor 7'!J12:J15,4)</f>
        <v>4</v>
      </c>
    </row>
    <row r="210" spans="1:5" x14ac:dyDescent="0.25">
      <c r="A210" s="78" t="str">
        <f>'Módulo 2 - Setor 7'!A17:G17</f>
        <v xml:space="preserve">Tema 2: Adequação dos recursos a nível setorial (INE e Ministério do setor) </v>
      </c>
    </row>
    <row r="211" spans="1:5" x14ac:dyDescent="0.25">
      <c r="A211" s="78" t="str">
        <f>A210</f>
        <v xml:space="preserve">Tema 2: Adequação dos recursos a nível setorial (INE e Ministério do setor) </v>
      </c>
      <c r="B211" s="78">
        <f>SUM(B212:B214)</f>
        <v>0</v>
      </c>
      <c r="C211" s="78">
        <f>SUM(C212:C214)</f>
        <v>0</v>
      </c>
      <c r="D211" s="78">
        <f>SUM(D212:D214)</f>
        <v>0</v>
      </c>
      <c r="E211" s="78">
        <f>SUM(E212:E214)</f>
        <v>6</v>
      </c>
    </row>
    <row r="212" spans="1:5" x14ac:dyDescent="0.25">
      <c r="A212" s="78" t="str">
        <f>'Módulo 2 - Setor 7'!A18:G18</f>
        <v xml:space="preserve">Q1: Pessoal </v>
      </c>
      <c r="B212" s="78">
        <f>COUNTIF('Módulo 2 - Setor 7'!J20:J21,1)</f>
        <v>0</v>
      </c>
      <c r="C212" s="78">
        <f>COUNTIF('Módulo 2 - Setor 7'!J20:J21,2)</f>
        <v>0</v>
      </c>
      <c r="D212" s="78">
        <f>COUNTIF('Módulo 2 - Setor 7'!J20:J21,3)</f>
        <v>0</v>
      </c>
      <c r="E212" s="78">
        <f>COUNTIF('Módulo 2 - Setor 7'!J20:J21,4)</f>
        <v>2</v>
      </c>
    </row>
    <row r="213" spans="1:5" x14ac:dyDescent="0.25">
      <c r="A213" s="78" t="str">
        <f>'Módulo 2 - Setor 7'!A22:G22</f>
        <v>Q2: Equipamentos e infraestruturas</v>
      </c>
      <c r="B213" s="78">
        <f>COUNTIF('Módulo 2 - Setor 7'!J24:J25,1)</f>
        <v>0</v>
      </c>
      <c r="C213" s="78">
        <f>COUNTIF('Módulo 2 - Setor 7'!J24:J25,2)</f>
        <v>0</v>
      </c>
      <c r="D213" s="78">
        <f>COUNTIF('Módulo 2 - Setor 7'!J24:J25,3)</f>
        <v>0</v>
      </c>
      <c r="E213" s="78">
        <f>COUNTIF('Módulo 2 - Setor 7'!J24:J25,4)</f>
        <v>2</v>
      </c>
    </row>
    <row r="214" spans="1:5" x14ac:dyDescent="0.25">
      <c r="A214" s="78" t="str">
        <f>'Módulo 2 - Setor 7'!A26:G26</f>
        <v>Q3: Financiamento</v>
      </c>
      <c r="B214" s="78">
        <f>COUNTIF('Módulo 2 - Setor 7'!J28:J29,1)</f>
        <v>0</v>
      </c>
      <c r="C214" s="78">
        <f>COUNTIF('Módulo 2 - Setor 7'!J28:J29,2)</f>
        <v>0</v>
      </c>
      <c r="D214" s="78">
        <f>COUNTIF('Módulo 2 - Setor 7'!J28:J29,3)</f>
        <v>0</v>
      </c>
      <c r="E214" s="78">
        <f>COUNTIF('Módulo 2 - Setor 7'!J28:J29,4)</f>
        <v>2</v>
      </c>
    </row>
    <row r="215" spans="1:5" x14ac:dyDescent="0.25">
      <c r="A215" s="78" t="str">
        <f>'Módulo 2 - Setor 7'!A31:G31</f>
        <v xml:space="preserve">Tema 3: Determinantes da qualidade dos dados a nível setorial </v>
      </c>
    </row>
    <row r="216" spans="1:5" x14ac:dyDescent="0.25">
      <c r="A216" s="78" t="str">
        <f>A215</f>
        <v xml:space="preserve">Tema 3: Determinantes da qualidade dos dados a nível setorial </v>
      </c>
      <c r="B216" s="78">
        <f>SUM(B217:B220)</f>
        <v>0</v>
      </c>
      <c r="C216" s="78">
        <f>SUM(C217:C220)</f>
        <v>0</v>
      </c>
      <c r="D216" s="78">
        <f>SUM(D217:D220)</f>
        <v>0</v>
      </c>
      <c r="E216" s="78">
        <f>SUM(E217:E220)</f>
        <v>17</v>
      </c>
    </row>
    <row r="217" spans="1:5" x14ac:dyDescent="0.25">
      <c r="A217" s="78" t="str">
        <f>'Módulo 2 - Setor 7'!A32:G32</f>
        <v>Q1: Compromisso de qualidade</v>
      </c>
      <c r="B217" s="78">
        <f>COUNTIF('Módulo 2 - Setor 7'!J34:J36,1)</f>
        <v>0</v>
      </c>
      <c r="C217" s="78">
        <f>COUNTIF('Módulo 2 - Setor 7'!J34:J36,2)</f>
        <v>0</v>
      </c>
      <c r="D217" s="78">
        <f>COUNTIF('Módulo 2 - Setor 7'!J34:J36,3)</f>
        <v>0</v>
      </c>
      <c r="E217" s="78">
        <f>COUNTIF('Módulo 2 - Setor 7'!J34:J36,4)</f>
        <v>3</v>
      </c>
    </row>
    <row r="218" spans="1:5" x14ac:dyDescent="0.25">
      <c r="A218" s="78" t="str">
        <f>'Módulo 2 - Setor 7'!A37:G37</f>
        <v>Q2: Imparcialidade e objetividade</v>
      </c>
      <c r="B218" s="78">
        <f>COUNTIF('Módulo 2 - Setor 7'!J39:J42,1)</f>
        <v>0</v>
      </c>
      <c r="C218" s="78">
        <f>COUNTIF('Módulo 2 - Setor 7'!J39:J42,2)</f>
        <v>0</v>
      </c>
      <c r="D218" s="78">
        <f>COUNTIF('Módulo 2 - Setor 7'!J39:J42,3)</f>
        <v>0</v>
      </c>
      <c r="E218" s="78">
        <f>COUNTIF('Módulo 2 - Setor 7'!J39:J42,4)</f>
        <v>4</v>
      </c>
    </row>
    <row r="219" spans="1:5" x14ac:dyDescent="0.25">
      <c r="A219" s="78" t="str">
        <f>'Módulo 2 - Setor 7'!A43:G43</f>
        <v>Q3: Metodologia e procedimentos estatísticos adequados</v>
      </c>
      <c r="B219" s="78">
        <f>COUNTIF('Módulo 2 - Setor 7'!J45:J48,1)</f>
        <v>0</v>
      </c>
      <c r="C219" s="78">
        <f>COUNTIF('Módulo 2 - Setor 7'!J45:J48,2)</f>
        <v>0</v>
      </c>
      <c r="D219" s="78">
        <f>COUNTIF('Módulo 2 - Setor 7'!J45:J48,3)</f>
        <v>0</v>
      </c>
      <c r="E219" s="78">
        <f>COUNTIF('Módulo 2 - Setor 7'!J45:J48,4)</f>
        <v>4</v>
      </c>
    </row>
    <row r="220" spans="1:5" x14ac:dyDescent="0.25">
      <c r="A220" s="78" t="str">
        <f>'Módulo 2 - Setor 7'!A49:G49</f>
        <v>Q4:  Exatidão e Fiabilidade</v>
      </c>
      <c r="B220" s="78">
        <f>COUNTIF('Módulo 2 - Setor 7'!J51:J56,1)</f>
        <v>0</v>
      </c>
      <c r="C220" s="78">
        <f>COUNTIF('Módulo 2 - Setor 7'!J51:J56,2)</f>
        <v>0</v>
      </c>
      <c r="D220" s="78">
        <f>COUNTIF('Módulo 2 - Setor 7'!J51:J56,3)</f>
        <v>0</v>
      </c>
      <c r="E220" s="78">
        <f>COUNTIF('Módulo 2 - Setor 7'!J51:J56,4)</f>
        <v>6</v>
      </c>
    </row>
    <row r="221" spans="1:5" x14ac:dyDescent="0.25">
      <c r="A221" s="78" t="str">
        <f>'Módulo 2 - Setor 7'!A58:G58</f>
        <v xml:space="preserve">Tema 4: Relações com os utilizadores a nível setorial </v>
      </c>
    </row>
    <row r="222" spans="1:5" x14ac:dyDescent="0.25">
      <c r="A222" s="78" t="str">
        <f>A221</f>
        <v xml:space="preserve">Tema 4: Relações com os utilizadores a nível setorial </v>
      </c>
      <c r="B222" s="78">
        <f>SUM(B223:B225)</f>
        <v>0</v>
      </c>
      <c r="C222" s="78">
        <f>SUM(C223:C225)</f>
        <v>0</v>
      </c>
      <c r="D222" s="78">
        <f>SUM(D223:D225)</f>
        <v>0</v>
      </c>
      <c r="E222" s="78">
        <f>SUM(E223:E225)</f>
        <v>7</v>
      </c>
    </row>
    <row r="223" spans="1:5" x14ac:dyDescent="0.25">
      <c r="A223" s="78" t="str">
        <f>'Módulo 2 - Setor 7'!A59:G59</f>
        <v>Q1:  Pertinência</v>
      </c>
      <c r="B223" s="78">
        <f>COUNTIF('Módulo 2 - Setor 7'!J61:J63,1)</f>
        <v>0</v>
      </c>
      <c r="C223" s="78">
        <f>COUNTIF('Módulo 2 - Setor 7'!J61:J63,2)</f>
        <v>0</v>
      </c>
      <c r="D223" s="78">
        <f>COUNTIF('Módulo 2 - Setor 7'!J61:J63,3)</f>
        <v>0</v>
      </c>
      <c r="E223" s="78">
        <f>COUNTIF('Módulo 2 - Setor 7'!J61:J63,4)</f>
        <v>3</v>
      </c>
    </row>
    <row r="224" spans="1:5" x14ac:dyDescent="0.25">
      <c r="A224" s="78" t="str">
        <f>'Módulo 2 - Setor 7'!A64:G64</f>
        <v>Q2: Acessibilidade</v>
      </c>
      <c r="B224" s="78">
        <f>COUNTIF('Módulo 2 - Setor 7'!J66:J72,1)</f>
        <v>0</v>
      </c>
      <c r="C224" s="78">
        <f>COUNTIF('Módulo 2 - Setor 7'!J66:J72,2)</f>
        <v>0</v>
      </c>
      <c r="D224" s="78">
        <f>COUNTIF('Módulo 2 - Setor 7'!J66:J72,3)</f>
        <v>0</v>
      </c>
      <c r="E224" s="78">
        <f>COUNTIF('Módulo 2 - Setor 7'!J66:J72,4)</f>
        <v>2</v>
      </c>
    </row>
    <row r="225" spans="1:5" x14ac:dyDescent="0.25">
      <c r="A225" s="78" t="str">
        <f>'Módulo 2 - Setor 7'!A73:G73</f>
        <v>Q3: Capacidade de serviço</v>
      </c>
      <c r="B225" s="78">
        <f>COUNTIF('Módulo 2 - Setor 7'!J75:J76,1)</f>
        <v>0</v>
      </c>
      <c r="C225" s="78">
        <f>COUNTIF('Módulo 2 - Setor 7'!J75:J76,2)</f>
        <v>0</v>
      </c>
      <c r="D225" s="78">
        <f>COUNTIF('Módulo 2 - Setor 7'!J75:J76,3)</f>
        <v>0</v>
      </c>
      <c r="E225" s="78">
        <f>COUNTIF('Módulo 2 - Setor 7'!J75:J76,4)</f>
        <v>2</v>
      </c>
    </row>
    <row r="226" spans="1:5" x14ac:dyDescent="0.25">
      <c r="A226" s="78" t="str">
        <f>'Módulo 2 - Setor 7'!A78:G78</f>
        <v>Parte 2. Validação da qualidade — ao abrigo dos indicadores</v>
      </c>
    </row>
    <row r="227" spans="1:5" x14ac:dyDescent="0.25">
      <c r="A227" s="78" t="str">
        <f>A226</f>
        <v>Parte 2. Validação da qualidade — ao abrigo dos indicadores</v>
      </c>
      <c r="B227" s="78">
        <f>SUM(B228:B230)</f>
        <v>0</v>
      </c>
      <c r="C227" s="78">
        <f>SUM(C228:C230)</f>
        <v>0</v>
      </c>
      <c r="D227" s="78">
        <f>SUM(D228:D230)</f>
        <v>0</v>
      </c>
      <c r="E227" s="78">
        <f>SUM(E228:E230)</f>
        <v>21</v>
      </c>
    </row>
    <row r="228" spans="1:5" x14ac:dyDescent="0.25">
      <c r="A228" s="78" t="str">
        <f>'Módulo 2 - Setor 7'!A79:G79</f>
        <v>INDICADOR 1: (por definição)</v>
      </c>
      <c r="B228" s="78">
        <f>COUNTIF('Módulo 2 - Setor 7'!J81:J87,1)</f>
        <v>0</v>
      </c>
      <c r="C228" s="78">
        <f>COUNTIF('Módulo 2 - Setor 7'!J81:J87,2)</f>
        <v>0</v>
      </c>
      <c r="D228" s="78">
        <f>COUNTIF('Módulo 2 - Setor 7'!J81:J87,3)</f>
        <v>0</v>
      </c>
      <c r="E228" s="78">
        <f>COUNTIF('Módulo 2 - Setor 7'!J81:J87,4)</f>
        <v>7</v>
      </c>
    </row>
    <row r="229" spans="1:5" x14ac:dyDescent="0.25">
      <c r="A229" s="78" t="str">
        <f>'Módulo 2 - Setor 7'!A88:G88</f>
        <v>INDICADOR 2: (por definição)</v>
      </c>
      <c r="B229" s="78">
        <f>COUNTIF('Módulo 2 - Setor 7'!J90:J96,1)</f>
        <v>0</v>
      </c>
      <c r="C229" s="78">
        <f>COUNTIF('Módulo 2 - Setor 7'!J90:J96,2)</f>
        <v>0</v>
      </c>
      <c r="D229" s="78">
        <f>COUNTIF('Módulo 2 - Setor 7'!J90:J96,3)</f>
        <v>0</v>
      </c>
      <c r="E229" s="78">
        <f>COUNTIF('Módulo 2 - Setor 7'!J90:J96,4)</f>
        <v>7</v>
      </c>
    </row>
    <row r="230" spans="1:5" x14ac:dyDescent="0.25">
      <c r="A230" s="78" t="str">
        <f>'Módulo 2 - Setor 7'!A97:G97</f>
        <v>INDICADOR 3: (por definição)</v>
      </c>
      <c r="B230" s="78">
        <f>COUNTIF('Módulo 2 - Setor 7'!J99:J105,1)</f>
        <v>0</v>
      </c>
      <c r="C230" s="78">
        <f>COUNTIF('Módulo 2 - Setor 7'!J99:J105,2)</f>
        <v>0</v>
      </c>
      <c r="D230" s="78">
        <f>COUNTIF('Módulo 2 - Setor 7'!J99:J105,3)</f>
        <v>0</v>
      </c>
      <c r="E230" s="78">
        <f>COUNTIF('Módulo 2 - Setor 7'!J99:J105,4)</f>
        <v>7</v>
      </c>
    </row>
    <row r="233" spans="1:5" x14ac:dyDescent="0.25">
      <c r="A233" s="78" t="str">
        <f>'Módulo 2 - Setor 8'!A1:G1</f>
        <v>Módulo 2 — Setor 8</v>
      </c>
      <c r="B233" s="78" t="str">
        <f>A233 &amp; " - Resultados globais"</f>
        <v>Módulo 2 — Setor 8 - Resultados globais</v>
      </c>
      <c r="C233" s="78" t="str">
        <f>A233 &amp; " - Resultados detalhados"</f>
        <v>Módulo 2 — Setor 8 - Resultados detalhados</v>
      </c>
    </row>
    <row r="234" spans="1:5" x14ac:dyDescent="0.25">
      <c r="A234" s="78" t="str">
        <f>'Módulo 2 - Setor 8'!A2:G2</f>
        <v>Parte 1 — Avaliação a nível setorial/ministerial</v>
      </c>
    </row>
    <row r="235" spans="1:5" x14ac:dyDescent="0.25">
      <c r="A235" s="78" t="str">
        <f>'Módulo 2 - Setor 8'!A3:G3</f>
        <v xml:space="preserve">Tema 1: Quadro jurídico, institucional e estratégico ao nível do setor (tanto o INE como o Ministério do Setor) </v>
      </c>
    </row>
    <row r="236" spans="1:5" x14ac:dyDescent="0.25">
      <c r="A236" s="78" t="str">
        <f>A235</f>
        <v xml:space="preserve">Tema 1: Quadro jurídico, institucional e estratégico ao nível do setor (tanto o INE como o Ministério do Setor) </v>
      </c>
      <c r="B236" s="78">
        <f>SUM(B237:B238)</f>
        <v>0</v>
      </c>
      <c r="C236" s="78">
        <f>SUM(C237:C238)</f>
        <v>0</v>
      </c>
      <c r="D236" s="78">
        <f>SUM(D237:D238)</f>
        <v>0</v>
      </c>
      <c r="E236" s="78">
        <f>SUM(E237:E238)</f>
        <v>8</v>
      </c>
    </row>
    <row r="237" spans="1:5" x14ac:dyDescent="0.25">
      <c r="A237" s="78" t="str">
        <f>'Módulo 2 - Setor 8'!A4:G4</f>
        <v xml:space="preserve">Q1: Quadro jurídico e institucional de apoio à produção de estatísticas setoriais </v>
      </c>
      <c r="B237" s="78">
        <f>COUNTIF('Módulo 2 - Setor 8'!J6:J9,1)</f>
        <v>0</v>
      </c>
      <c r="C237" s="78">
        <f>COUNTIF('Módulo 2 - Setor 8'!J6:J9,2)</f>
        <v>0</v>
      </c>
      <c r="D237" s="78">
        <f>COUNTIF('Módulo 2 - Setor 8'!J6:J9,3)</f>
        <v>0</v>
      </c>
      <c r="E237" s="78">
        <f>COUNTIF('Módulo 2 - Setor 8'!J6:J9,4)</f>
        <v>4</v>
      </c>
    </row>
    <row r="238" spans="1:5" x14ac:dyDescent="0.25">
      <c r="A238" s="78" t="str">
        <f>'Módulo 2 - Setor 8'!A10:G10</f>
        <v>Q2: Integração e coesão com o quadro estratégico (ENDE, documententos estratégicos e políticos)</v>
      </c>
      <c r="B238" s="78">
        <f>COUNTIF('Módulo 2 - Setor 8'!J12:J15,1)</f>
        <v>0</v>
      </c>
      <c r="C238" s="78">
        <f>COUNTIF('Módulo 2 - Setor 8'!J12:J15,2)</f>
        <v>0</v>
      </c>
      <c r="D238" s="78">
        <f>COUNTIF('Módulo 2 - Setor 8'!J12:J15,3)</f>
        <v>0</v>
      </c>
      <c r="E238" s="78">
        <f>COUNTIF('Módulo 2 - Setor 8'!J12:J15,4)</f>
        <v>4</v>
      </c>
    </row>
    <row r="239" spans="1:5" x14ac:dyDescent="0.25">
      <c r="A239" s="78" t="str">
        <f>'Módulo 2 - Setor 8'!A17:G17</f>
        <v xml:space="preserve">Tema 2: Adequação dos recursos a nível setorial (INE e Ministério do setor) </v>
      </c>
    </row>
    <row r="240" spans="1:5" x14ac:dyDescent="0.25">
      <c r="A240" s="78" t="str">
        <f>A239</f>
        <v xml:space="preserve">Tema 2: Adequação dos recursos a nível setorial (INE e Ministério do setor) </v>
      </c>
      <c r="B240" s="78">
        <f>SUM(B241:B243)</f>
        <v>0</v>
      </c>
      <c r="C240" s="78">
        <f>SUM(C241:C243)</f>
        <v>0</v>
      </c>
      <c r="D240" s="78">
        <f>SUM(D241:D243)</f>
        <v>0</v>
      </c>
      <c r="E240" s="78">
        <f>SUM(E241:E243)</f>
        <v>6</v>
      </c>
    </row>
    <row r="241" spans="1:5" x14ac:dyDescent="0.25">
      <c r="A241" s="78" t="str">
        <f>'Módulo 2 - Setor 8'!A18:G18</f>
        <v xml:space="preserve">Q1: Pessoal </v>
      </c>
      <c r="B241" s="78">
        <f>COUNTIF('Módulo 2 - Setor 8'!J20:J21,1)</f>
        <v>0</v>
      </c>
      <c r="C241" s="78">
        <f>COUNTIF('Módulo 2 - Setor 8'!J20:J21,2)</f>
        <v>0</v>
      </c>
      <c r="D241" s="78">
        <f>COUNTIF('Módulo 2 - Setor 8'!J20:J21,3)</f>
        <v>0</v>
      </c>
      <c r="E241" s="78">
        <f>COUNTIF('Módulo 2 - Setor 8'!J20:J21,4)</f>
        <v>2</v>
      </c>
    </row>
    <row r="242" spans="1:5" x14ac:dyDescent="0.25">
      <c r="A242" s="78" t="str">
        <f>'Módulo 2 - Setor 8'!A22:G22</f>
        <v>Q2: Equipamentos e infraestruturas</v>
      </c>
      <c r="B242" s="78">
        <f>COUNTIF('Módulo 2 - Setor 8'!J24:J25,1)</f>
        <v>0</v>
      </c>
      <c r="C242" s="78">
        <f>COUNTIF('Módulo 2 - Setor 8'!J24:J25,2)</f>
        <v>0</v>
      </c>
      <c r="D242" s="78">
        <f>COUNTIF('Módulo 2 - Setor 8'!J24:J25,3)</f>
        <v>0</v>
      </c>
      <c r="E242" s="78">
        <f>COUNTIF('Módulo 2 - Setor 8'!J24:J25,4)</f>
        <v>2</v>
      </c>
    </row>
    <row r="243" spans="1:5" x14ac:dyDescent="0.25">
      <c r="A243" s="78" t="str">
        <f>'Módulo 2 - Setor 8'!A26:G26</f>
        <v>Q3: Financiamento</v>
      </c>
      <c r="B243" s="78">
        <f>COUNTIF('Módulo 2 - Setor 8'!J28:J29,1)</f>
        <v>0</v>
      </c>
      <c r="C243" s="78">
        <f>COUNTIF('Módulo 2 - Setor 8'!J28:J29,2)</f>
        <v>0</v>
      </c>
      <c r="D243" s="78">
        <f>COUNTIF('Módulo 2 - Setor 8'!J28:J29,3)</f>
        <v>0</v>
      </c>
      <c r="E243" s="78">
        <f>COUNTIF('Módulo 2 - Setor 8'!J28:J29,4)</f>
        <v>2</v>
      </c>
    </row>
    <row r="244" spans="1:5" x14ac:dyDescent="0.25">
      <c r="A244" s="78" t="str">
        <f>'Módulo 2 - Setor 8'!A31:G31</f>
        <v xml:space="preserve">Tema 3: Determinantes da qualidade dos dados a nível setorial </v>
      </c>
    </row>
    <row r="245" spans="1:5" x14ac:dyDescent="0.25">
      <c r="A245" s="78" t="str">
        <f>A244</f>
        <v xml:space="preserve">Tema 3: Determinantes da qualidade dos dados a nível setorial </v>
      </c>
      <c r="B245" s="78">
        <f>SUM(B246:B249)</f>
        <v>0</v>
      </c>
      <c r="C245" s="78">
        <f>SUM(C246:C249)</f>
        <v>0</v>
      </c>
      <c r="D245" s="78">
        <f>SUM(D246:D249)</f>
        <v>0</v>
      </c>
      <c r="E245" s="78">
        <f>SUM(E246:E249)</f>
        <v>17</v>
      </c>
    </row>
    <row r="246" spans="1:5" x14ac:dyDescent="0.25">
      <c r="A246" s="78" t="str">
        <f>'Módulo 2 - Setor 8'!A32:G32</f>
        <v>Q1: Compromisso de qualidade</v>
      </c>
      <c r="B246" s="78">
        <f>COUNTIF('Módulo 2 - Setor 8'!J34:J36,1)</f>
        <v>0</v>
      </c>
      <c r="C246" s="78">
        <f>COUNTIF('Módulo 2 - Setor 8'!J34:J36,2)</f>
        <v>0</v>
      </c>
      <c r="D246" s="78">
        <f>COUNTIF('Módulo 2 - Setor 8'!J34:J36,3)</f>
        <v>0</v>
      </c>
      <c r="E246" s="78">
        <f>COUNTIF('Módulo 2 - Setor 8'!J34:J36,4)</f>
        <v>3</v>
      </c>
    </row>
    <row r="247" spans="1:5" x14ac:dyDescent="0.25">
      <c r="A247" s="78" t="str">
        <f>'Módulo 2 - Setor 8'!A37:G37</f>
        <v>Q2: Imparcialidade e objetividade</v>
      </c>
      <c r="B247" s="78">
        <f>COUNTIF('Módulo 2 - Setor 8'!J39:J42,1)</f>
        <v>0</v>
      </c>
      <c r="C247" s="78">
        <f>COUNTIF('Módulo 2 - Setor 8'!J39:J42,2)</f>
        <v>0</v>
      </c>
      <c r="D247" s="78">
        <f>COUNTIF('Módulo 2 - Setor 8'!J39:J42,3)</f>
        <v>0</v>
      </c>
      <c r="E247" s="78">
        <f>COUNTIF('Módulo 2 - Setor 8'!J39:J42,4)</f>
        <v>4</v>
      </c>
    </row>
    <row r="248" spans="1:5" x14ac:dyDescent="0.25">
      <c r="A248" s="78" t="str">
        <f>'Módulo 2 - Setor 8'!A43:G43</f>
        <v>Q3: Metodologia e procedimentos estatísticos adequados</v>
      </c>
      <c r="B248" s="78">
        <f>COUNTIF('Módulo 2 - Setor 8'!J45:J48,1)</f>
        <v>0</v>
      </c>
      <c r="C248" s="78">
        <f>COUNTIF('Módulo 2 - Setor 8'!J45:J48,2)</f>
        <v>0</v>
      </c>
      <c r="D248" s="78">
        <f>COUNTIF('Módulo 2 - Setor 8'!J45:J48,3)</f>
        <v>0</v>
      </c>
      <c r="E248" s="78">
        <f>COUNTIF('Módulo 2 - Setor 8'!J45:J48,4)</f>
        <v>4</v>
      </c>
    </row>
    <row r="249" spans="1:5" x14ac:dyDescent="0.25">
      <c r="A249" s="78" t="str">
        <f>'Módulo 2 - Setor 8'!A49:G49</f>
        <v>Q4:  Exatidão e Fiabilidade</v>
      </c>
      <c r="B249" s="78">
        <f>COUNTIF('Módulo 2 - Setor 8'!J51:J56,1)</f>
        <v>0</v>
      </c>
      <c r="C249" s="78">
        <f>COUNTIF('Módulo 2 - Setor 8'!J51:J56,2)</f>
        <v>0</v>
      </c>
      <c r="D249" s="78">
        <f>COUNTIF('Módulo 2 - Setor 8'!J51:J56,3)</f>
        <v>0</v>
      </c>
      <c r="E249" s="78">
        <f>COUNTIF('Módulo 2 - Setor 8'!J51:J56,4)</f>
        <v>6</v>
      </c>
    </row>
    <row r="250" spans="1:5" x14ac:dyDescent="0.25">
      <c r="A250" s="78" t="str">
        <f>'Módulo 2 - Setor 8'!A58:G58</f>
        <v xml:space="preserve">Tema 4: Relações com os utilizadores a nível setorial </v>
      </c>
    </row>
    <row r="251" spans="1:5" x14ac:dyDescent="0.25">
      <c r="A251" s="78" t="str">
        <f>A250</f>
        <v xml:space="preserve">Tema 4: Relações com os utilizadores a nível setorial </v>
      </c>
      <c r="B251" s="78">
        <f>SUM(B252:B254)</f>
        <v>0</v>
      </c>
      <c r="C251" s="78">
        <f>SUM(C252:C254)</f>
        <v>0</v>
      </c>
      <c r="D251" s="78">
        <f>SUM(D252:D254)</f>
        <v>0</v>
      </c>
      <c r="E251" s="78">
        <f>SUM(E252:E254)</f>
        <v>7</v>
      </c>
    </row>
    <row r="252" spans="1:5" x14ac:dyDescent="0.25">
      <c r="A252" s="78" t="str">
        <f>'Módulo 2 - Setor 8'!A59:G59</f>
        <v>Q1:  Pertinência</v>
      </c>
      <c r="B252" s="78">
        <f>COUNTIF('Módulo 2 - Setor 8'!J61:J63,1)</f>
        <v>0</v>
      </c>
      <c r="C252" s="78">
        <f>COUNTIF('Módulo 2 - Setor 8'!J61:J63,2)</f>
        <v>0</v>
      </c>
      <c r="D252" s="78">
        <f>COUNTIF('Módulo 2 - Setor 8'!J61:J63,3)</f>
        <v>0</v>
      </c>
      <c r="E252" s="78">
        <f>COUNTIF('Módulo 2 - Setor 8'!J61:J63,4)</f>
        <v>3</v>
      </c>
    </row>
    <row r="253" spans="1:5" x14ac:dyDescent="0.25">
      <c r="A253" s="78" t="str">
        <f>'Módulo 2 - Setor 8'!A64:G64</f>
        <v>Q2: Acessibilidade</v>
      </c>
      <c r="B253" s="78">
        <f>COUNTIF('Módulo 2 - Setor 8'!J66:J72,1)</f>
        <v>0</v>
      </c>
      <c r="C253" s="78">
        <f>COUNTIF('Módulo 2 - Setor 8'!J66:J72,2)</f>
        <v>0</v>
      </c>
      <c r="D253" s="78">
        <f>COUNTIF('Módulo 2 - Setor 8'!J66:J72,3)</f>
        <v>0</v>
      </c>
      <c r="E253" s="78">
        <f>COUNTIF('Módulo 2 - Setor 8'!J66:J72,4)</f>
        <v>2</v>
      </c>
    </row>
    <row r="254" spans="1:5" x14ac:dyDescent="0.25">
      <c r="A254" s="78" t="str">
        <f>'Módulo 2 - Setor 8'!A73:G73</f>
        <v>Q3: Capacidade de serviço</v>
      </c>
      <c r="B254" s="78">
        <f>COUNTIF('Módulo 2 - Setor 8'!J75:J76,1)</f>
        <v>0</v>
      </c>
      <c r="C254" s="78">
        <f>COUNTIF('Módulo 2 - Setor 8'!J75:J76,2)</f>
        <v>0</v>
      </c>
      <c r="D254" s="78">
        <f>COUNTIF('Módulo 2 - Setor 8'!J75:J76,3)</f>
        <v>0</v>
      </c>
      <c r="E254" s="78">
        <f>COUNTIF('Módulo 2 - Setor 8'!J75:J76,4)</f>
        <v>2</v>
      </c>
    </row>
    <row r="255" spans="1:5" x14ac:dyDescent="0.25">
      <c r="A255" s="78" t="str">
        <f>'Módulo 2 - Setor 8'!A78:G78</f>
        <v>Parte 2. Validação da qualidade — ao abrigo dos indicadores</v>
      </c>
    </row>
    <row r="256" spans="1:5" x14ac:dyDescent="0.25">
      <c r="A256" s="78" t="str">
        <f>A255</f>
        <v>Parte 2. Validação da qualidade — ao abrigo dos indicadores</v>
      </c>
      <c r="B256" s="78">
        <f>SUM(B257:B259)</f>
        <v>0</v>
      </c>
      <c r="C256" s="78">
        <f>SUM(C257:C259)</f>
        <v>0</v>
      </c>
      <c r="D256" s="78">
        <f>SUM(D257:D259)</f>
        <v>0</v>
      </c>
      <c r="E256" s="78">
        <f>SUM(E257:E259)</f>
        <v>21</v>
      </c>
    </row>
    <row r="257" spans="1:5" x14ac:dyDescent="0.25">
      <c r="A257" s="78" t="str">
        <f>'Módulo 2 - Setor 8'!A79:G79</f>
        <v>INDICADOR 1: (por definição)</v>
      </c>
      <c r="B257" s="78">
        <f>COUNTIF('Módulo 2 - Setor 8'!J81:J87,1)</f>
        <v>0</v>
      </c>
      <c r="C257" s="78">
        <f>COUNTIF('Módulo 2 - Setor 8'!J81:J87,2)</f>
        <v>0</v>
      </c>
      <c r="D257" s="78">
        <f>COUNTIF('Módulo 2 - Setor 8'!J81:J87,3)</f>
        <v>0</v>
      </c>
      <c r="E257" s="78">
        <f>COUNTIF('Módulo 2 - Setor 8'!J81:J87,4)</f>
        <v>7</v>
      </c>
    </row>
    <row r="258" spans="1:5" x14ac:dyDescent="0.25">
      <c r="A258" s="78" t="str">
        <f>'Módulo 2 - Setor 8'!A88:G88</f>
        <v>INDICADOR 2: (por definição)</v>
      </c>
      <c r="B258" s="78">
        <f>COUNTIF('Módulo 2 - Setor 8'!J90:J96,1)</f>
        <v>0</v>
      </c>
      <c r="C258" s="78">
        <f>COUNTIF('Módulo 2 - Setor 8'!J90:J96,2)</f>
        <v>0</v>
      </c>
      <c r="D258" s="78">
        <f>COUNTIF('Módulo 2 - Setor 8'!J90:J96,3)</f>
        <v>0</v>
      </c>
      <c r="E258" s="78">
        <f>COUNTIF('Módulo 2 - Setor 8'!J90:J96,4)</f>
        <v>7</v>
      </c>
    </row>
    <row r="259" spans="1:5" x14ac:dyDescent="0.25">
      <c r="A259" s="78" t="str">
        <f>'Módulo 2 - Setor 8'!A97:G97</f>
        <v>INDICADOR 3: (por definição)</v>
      </c>
      <c r="B259" s="78">
        <f>COUNTIF('Módulo 2 - Setor 8'!J99:J105,1)</f>
        <v>0</v>
      </c>
      <c r="C259" s="78">
        <f>COUNTIF('Módulo 2 - Setor 8'!J99:J105,2)</f>
        <v>0</v>
      </c>
      <c r="D259" s="78">
        <f>COUNTIF('Módulo 2 - Setor 8'!J99:J105,3)</f>
        <v>0</v>
      </c>
      <c r="E259" s="78">
        <f>COUNTIF('Módulo 2 - Setor 8'!J99:J105,4)</f>
        <v>7</v>
      </c>
    </row>
    <row r="262" spans="1:5" x14ac:dyDescent="0.25">
      <c r="A262" s="78" t="str">
        <f>'Módulo 2 - Setor 9'!A1:G1</f>
        <v>Módulo 2 — Setor 9</v>
      </c>
      <c r="B262" s="78" t="str">
        <f>A262 &amp; " - Resultados globais"</f>
        <v>Módulo 2 — Setor 9 - Resultados globais</v>
      </c>
      <c r="C262" s="78" t="str">
        <f>A262 &amp; " - Resultados detalhados"</f>
        <v>Módulo 2 — Setor 9 - Resultados detalhados</v>
      </c>
    </row>
    <row r="263" spans="1:5" x14ac:dyDescent="0.25">
      <c r="A263" s="78" t="str">
        <f>'Módulo 2 - Setor 9'!A2:G2</f>
        <v>Parte 1 — Avaliação a nível setorial/ministerial</v>
      </c>
    </row>
    <row r="264" spans="1:5" x14ac:dyDescent="0.25">
      <c r="A264" s="78" t="str">
        <f>'Módulo 2 - Setor 9'!A3:G3</f>
        <v xml:space="preserve">Tema 1: Quadro jurídico, institucional e estratégico ao nível do setor (tanto o INE como o Ministério do Setor) </v>
      </c>
    </row>
    <row r="265" spans="1:5" x14ac:dyDescent="0.25">
      <c r="A265" s="78" t="str">
        <f>A264</f>
        <v xml:space="preserve">Tema 1: Quadro jurídico, institucional e estratégico ao nível do setor (tanto o INE como o Ministério do Setor) </v>
      </c>
      <c r="B265" s="78">
        <f>SUM(B266:B267)</f>
        <v>0</v>
      </c>
      <c r="C265" s="78">
        <f>SUM(C266:C267)</f>
        <v>0</v>
      </c>
      <c r="D265" s="78">
        <f>SUM(D266:D267)</f>
        <v>0</v>
      </c>
      <c r="E265" s="78">
        <f>SUM(E266:E267)</f>
        <v>8</v>
      </c>
    </row>
    <row r="266" spans="1:5" x14ac:dyDescent="0.25">
      <c r="A266" s="78" t="str">
        <f>'Módulo 2 - Setor 9'!A4:G4</f>
        <v xml:space="preserve">Q1: Quadro jurídico e institucional de apoio à produção de estatísticas setoriais </v>
      </c>
      <c r="B266" s="78">
        <f>COUNTIF('Módulo 2 - Setor 9'!J6:J9,1)</f>
        <v>0</v>
      </c>
      <c r="C266" s="78">
        <f>COUNTIF('Módulo 2 - Setor 9'!J6:J9,2)</f>
        <v>0</v>
      </c>
      <c r="D266" s="78">
        <f>COUNTIF('Módulo 2 - Setor 9'!J6:J9,3)</f>
        <v>0</v>
      </c>
      <c r="E266" s="78">
        <f>COUNTIF('Módulo 2 - Setor 9'!J6:J9,4)</f>
        <v>4</v>
      </c>
    </row>
    <row r="267" spans="1:5" x14ac:dyDescent="0.25">
      <c r="A267" s="78" t="str">
        <f>'Módulo 2 - Setor 9'!A10:G10</f>
        <v>Q2: Integração e coesão com o quadro estratégico (ENDE, documententos estratégicos e políticos)</v>
      </c>
      <c r="B267" s="78">
        <f>COUNTIF('Módulo 2 - Setor 9'!J12:J15,1)</f>
        <v>0</v>
      </c>
      <c r="C267" s="78">
        <f>COUNTIF('Módulo 2 - Setor 9'!J12:J15,2)</f>
        <v>0</v>
      </c>
      <c r="D267" s="78">
        <f>COUNTIF('Módulo 2 - Setor 9'!J12:J15,3)</f>
        <v>0</v>
      </c>
      <c r="E267" s="78">
        <f>COUNTIF('Módulo 2 - Setor 9'!J12:J15,4)</f>
        <v>4</v>
      </c>
    </row>
    <row r="268" spans="1:5" x14ac:dyDescent="0.25">
      <c r="A268" s="78" t="str">
        <f>'Módulo 2 - Setor 9'!A17:G17</f>
        <v xml:space="preserve">Tema 2: Adequação dos recursos a nível setorial (INE e Ministério do setor) </v>
      </c>
    </row>
    <row r="269" spans="1:5" x14ac:dyDescent="0.25">
      <c r="A269" s="78" t="str">
        <f>A268</f>
        <v xml:space="preserve">Tema 2: Adequação dos recursos a nível setorial (INE e Ministério do setor) </v>
      </c>
      <c r="B269" s="78">
        <f>SUM(B270:B272)</f>
        <v>0</v>
      </c>
      <c r="C269" s="78">
        <f>SUM(C270:C272)</f>
        <v>0</v>
      </c>
      <c r="D269" s="78">
        <f>SUM(D270:D272)</f>
        <v>0</v>
      </c>
      <c r="E269" s="78">
        <f>SUM(E270:E272)</f>
        <v>6</v>
      </c>
    </row>
    <row r="270" spans="1:5" x14ac:dyDescent="0.25">
      <c r="A270" s="78" t="str">
        <f>'Módulo 2 - Setor 9'!A18:G18</f>
        <v xml:space="preserve">Q1: Pessoal </v>
      </c>
      <c r="B270" s="78">
        <f>COUNTIF('Módulo 2 - Setor 9'!J20:J21,1)</f>
        <v>0</v>
      </c>
      <c r="C270" s="78">
        <f>COUNTIF('Módulo 2 - Setor 9'!J20:J21,2)</f>
        <v>0</v>
      </c>
      <c r="D270" s="78">
        <f>COUNTIF('Módulo 2 - Setor 9'!J20:J21,3)</f>
        <v>0</v>
      </c>
      <c r="E270" s="78">
        <f>COUNTIF('Módulo 2 - Setor 9'!J20:J21,4)</f>
        <v>2</v>
      </c>
    </row>
    <row r="271" spans="1:5" x14ac:dyDescent="0.25">
      <c r="A271" s="78" t="str">
        <f>'Módulo 2 - Setor 9'!A22:G22</f>
        <v>Q2: Equipamentos e infraestruturas</v>
      </c>
      <c r="B271" s="78">
        <f>COUNTIF('Módulo 2 - Setor 9'!J24:J25,1)</f>
        <v>0</v>
      </c>
      <c r="C271" s="78">
        <f>COUNTIF('Módulo 2 - Setor 9'!J24:J25,2)</f>
        <v>0</v>
      </c>
      <c r="D271" s="78">
        <f>COUNTIF('Módulo 2 - Setor 9'!J24:J25,3)</f>
        <v>0</v>
      </c>
      <c r="E271" s="78">
        <f>COUNTIF('Módulo 2 - Setor 9'!J24:J25,4)</f>
        <v>2</v>
      </c>
    </row>
    <row r="272" spans="1:5" x14ac:dyDescent="0.25">
      <c r="A272" s="78" t="str">
        <f>'Módulo 2 - Setor 9'!A26:G26</f>
        <v>Q3: Financiamento</v>
      </c>
      <c r="B272" s="78">
        <f>COUNTIF('Módulo 2 - Setor 9'!J28:J29,1)</f>
        <v>0</v>
      </c>
      <c r="C272" s="78">
        <f>COUNTIF('Módulo 2 - Setor 9'!J28:J29,2)</f>
        <v>0</v>
      </c>
      <c r="D272" s="78">
        <f>COUNTIF('Módulo 2 - Setor 9'!J28:J29,3)</f>
        <v>0</v>
      </c>
      <c r="E272" s="78">
        <f>COUNTIF('Módulo 2 - Setor 9'!J28:J29,4)</f>
        <v>2</v>
      </c>
    </row>
    <row r="273" spans="1:5" x14ac:dyDescent="0.25">
      <c r="A273" s="78" t="str">
        <f>'Módulo 2 - Setor 9'!A31:G31</f>
        <v xml:space="preserve">Tema 3: Determinantes da qualidade dos dados a nível setorial </v>
      </c>
    </row>
    <row r="274" spans="1:5" x14ac:dyDescent="0.25">
      <c r="A274" s="78" t="str">
        <f>A273</f>
        <v xml:space="preserve">Tema 3: Determinantes da qualidade dos dados a nível setorial </v>
      </c>
      <c r="B274" s="78">
        <f>SUM(B275:B278)</f>
        <v>0</v>
      </c>
      <c r="C274" s="78">
        <f>SUM(C275:C278)</f>
        <v>0</v>
      </c>
      <c r="D274" s="78">
        <f>SUM(D275:D278)</f>
        <v>0</v>
      </c>
      <c r="E274" s="78">
        <f>SUM(E275:E278)</f>
        <v>17</v>
      </c>
    </row>
    <row r="275" spans="1:5" x14ac:dyDescent="0.25">
      <c r="A275" s="78" t="str">
        <f>'Módulo 2 - Setor 9'!A32:G32</f>
        <v>Q1: Compromisso de qualidade</v>
      </c>
      <c r="B275" s="78">
        <f>COUNTIF('Módulo 2 - Setor 9'!J34:J36,1)</f>
        <v>0</v>
      </c>
      <c r="C275" s="78">
        <f>COUNTIF('Módulo 2 - Setor 9'!J34:J36,2)</f>
        <v>0</v>
      </c>
      <c r="D275" s="78">
        <f>COUNTIF('Módulo 2 - Setor 9'!J34:J36,3)</f>
        <v>0</v>
      </c>
      <c r="E275" s="78">
        <f>COUNTIF('Módulo 2 - Setor 9'!J34:J36,4)</f>
        <v>3</v>
      </c>
    </row>
    <row r="276" spans="1:5" x14ac:dyDescent="0.25">
      <c r="A276" s="78" t="str">
        <f>'Módulo 2 - Setor 9'!A37:G37</f>
        <v>Q2: Imparcialidade e objetividade</v>
      </c>
      <c r="B276" s="78">
        <f>COUNTIF('Módulo 2 - Setor 9'!J39:J42,1)</f>
        <v>0</v>
      </c>
      <c r="C276" s="78">
        <f>COUNTIF('Módulo 2 - Setor 9'!J39:J42,2)</f>
        <v>0</v>
      </c>
      <c r="D276" s="78">
        <f>COUNTIF('Módulo 2 - Setor 9'!J39:J42,3)</f>
        <v>0</v>
      </c>
      <c r="E276" s="78">
        <f>COUNTIF('Módulo 2 - Setor 9'!J39:J42,4)</f>
        <v>4</v>
      </c>
    </row>
    <row r="277" spans="1:5" x14ac:dyDescent="0.25">
      <c r="A277" s="78" t="str">
        <f>'Módulo 2 - Setor 9'!A43:G43</f>
        <v>Q3: Metodologia e procedimentos estatísticos adequados</v>
      </c>
      <c r="B277" s="78">
        <f>COUNTIF('Módulo 2 - Setor 9'!J45:J48,1)</f>
        <v>0</v>
      </c>
      <c r="C277" s="78">
        <f>COUNTIF('Módulo 2 - Setor 9'!J45:J48,2)</f>
        <v>0</v>
      </c>
      <c r="D277" s="78">
        <f>COUNTIF('Módulo 2 - Setor 9'!J45:J48,3)</f>
        <v>0</v>
      </c>
      <c r="E277" s="78">
        <f>COUNTIF('Módulo 2 - Setor 9'!J45:J48,4)</f>
        <v>4</v>
      </c>
    </row>
    <row r="278" spans="1:5" x14ac:dyDescent="0.25">
      <c r="A278" s="78" t="str">
        <f>'Módulo 2 - Setor 9'!A49:G49</f>
        <v>Q4:  Exatidão e Fiabilidade</v>
      </c>
      <c r="B278" s="78">
        <f>COUNTIF('Módulo 2 - Setor 9'!J51:J56,1)</f>
        <v>0</v>
      </c>
      <c r="C278" s="78">
        <f>COUNTIF('Módulo 2 - Setor 9'!J51:J56,2)</f>
        <v>0</v>
      </c>
      <c r="D278" s="78">
        <f>COUNTIF('Módulo 2 - Setor 9'!J51:J56,3)</f>
        <v>0</v>
      </c>
      <c r="E278" s="78">
        <f>COUNTIF('Módulo 2 - Setor 9'!J51:J56,4)</f>
        <v>6</v>
      </c>
    </row>
    <row r="279" spans="1:5" x14ac:dyDescent="0.25">
      <c r="A279" s="78" t="str">
        <f>'Módulo 2 - Setor 9'!A58:G58</f>
        <v xml:space="preserve">Tema 4: Relações com os utilizadores a nível setorial </v>
      </c>
    </row>
    <row r="280" spans="1:5" x14ac:dyDescent="0.25">
      <c r="A280" s="78" t="str">
        <f>A279</f>
        <v xml:space="preserve">Tema 4: Relações com os utilizadores a nível setorial </v>
      </c>
      <c r="B280" s="78">
        <f>SUM(B281:B283)</f>
        <v>0</v>
      </c>
      <c r="C280" s="78">
        <f>SUM(C281:C283)</f>
        <v>0</v>
      </c>
      <c r="D280" s="78">
        <f>SUM(D281:D283)</f>
        <v>0</v>
      </c>
      <c r="E280" s="78">
        <f>SUM(E281:E283)</f>
        <v>7</v>
      </c>
    </row>
    <row r="281" spans="1:5" x14ac:dyDescent="0.25">
      <c r="A281" s="78" t="str">
        <f>'Módulo 2 - Setor 9'!A59:G59</f>
        <v>Q1:  Pertinência</v>
      </c>
      <c r="B281" s="78">
        <f>COUNTIF('Módulo 2 - Setor 9'!J61:J63,1)</f>
        <v>0</v>
      </c>
      <c r="C281" s="78">
        <f>COUNTIF('Módulo 2 - Setor 9'!J61:J63,2)</f>
        <v>0</v>
      </c>
      <c r="D281" s="78">
        <f>COUNTIF('Módulo 2 - Setor 9'!J61:J63,3)</f>
        <v>0</v>
      </c>
      <c r="E281" s="78">
        <f>COUNTIF('Módulo 2 - Setor 9'!J61:J63,4)</f>
        <v>3</v>
      </c>
    </row>
    <row r="282" spans="1:5" x14ac:dyDescent="0.25">
      <c r="A282" s="78" t="str">
        <f>'Módulo 2 - Setor 9'!A64:G64</f>
        <v>Q2: Acessibilidade</v>
      </c>
      <c r="B282" s="78">
        <f>COUNTIF('Módulo 2 - Setor 9'!J66:J72,1)</f>
        <v>0</v>
      </c>
      <c r="C282" s="78">
        <f>COUNTIF('Módulo 2 - Setor 9'!J66:J72,2)</f>
        <v>0</v>
      </c>
      <c r="D282" s="78">
        <f>COUNTIF('Módulo 2 - Setor 9'!J66:J72,3)</f>
        <v>0</v>
      </c>
      <c r="E282" s="78">
        <f>COUNTIF('Módulo 2 - Setor 9'!J66:J72,4)</f>
        <v>2</v>
      </c>
    </row>
    <row r="283" spans="1:5" x14ac:dyDescent="0.25">
      <c r="A283" s="78" t="str">
        <f>'Módulo 2 - Setor 9'!A73:G73</f>
        <v>Q3: Capacidade de serviço</v>
      </c>
      <c r="B283" s="78">
        <f>COUNTIF('Módulo 2 - Setor 9'!J75:J76,1)</f>
        <v>0</v>
      </c>
      <c r="C283" s="78">
        <f>COUNTIF('Módulo 2 - Setor 9'!J75:J76,2)</f>
        <v>0</v>
      </c>
      <c r="D283" s="78">
        <f>COUNTIF('Módulo 2 - Setor 9'!J75:J76,3)</f>
        <v>0</v>
      </c>
      <c r="E283" s="78">
        <f>COUNTIF('Módulo 2 - Setor 9'!J75:J76,4)</f>
        <v>2</v>
      </c>
    </row>
    <row r="284" spans="1:5" x14ac:dyDescent="0.25">
      <c r="A284" s="78" t="str">
        <f>'Módulo 2 - Setor 9'!A78:G78</f>
        <v>Parte 2. Validação da qualidade — ao abrigo dos indicadores</v>
      </c>
    </row>
    <row r="285" spans="1:5" x14ac:dyDescent="0.25">
      <c r="A285" s="78" t="str">
        <f>A284</f>
        <v>Parte 2. Validação da qualidade — ao abrigo dos indicadores</v>
      </c>
      <c r="B285" s="78">
        <f>SUM(B286:B288)</f>
        <v>0</v>
      </c>
      <c r="C285" s="78">
        <f>SUM(C286:C288)</f>
        <v>0</v>
      </c>
      <c r="D285" s="78">
        <f>SUM(D286:D288)</f>
        <v>0</v>
      </c>
      <c r="E285" s="78">
        <f>SUM(E286:E288)</f>
        <v>21</v>
      </c>
    </row>
    <row r="286" spans="1:5" x14ac:dyDescent="0.25">
      <c r="A286" s="78" t="str">
        <f>'Módulo 2 - Setor 9'!A79:G79</f>
        <v>INDICADOR 1: (por definição)</v>
      </c>
      <c r="B286" s="78">
        <f>COUNTIF('Módulo 2 - Setor 9'!J81:J87,1)</f>
        <v>0</v>
      </c>
      <c r="C286" s="78">
        <f>COUNTIF('Módulo 2 - Setor 9'!J81:J87,2)</f>
        <v>0</v>
      </c>
      <c r="D286" s="78">
        <f>COUNTIF('Módulo 2 - Setor 9'!J81:J87,3)</f>
        <v>0</v>
      </c>
      <c r="E286" s="78">
        <f>COUNTIF('Módulo 2 - Setor 9'!J81:J87,4)</f>
        <v>7</v>
      </c>
    </row>
    <row r="287" spans="1:5" x14ac:dyDescent="0.25">
      <c r="A287" s="78" t="str">
        <f>'Módulo 2 - Setor 9'!A88:G88</f>
        <v>INDICADOR 2: (por definição)</v>
      </c>
      <c r="B287" s="78">
        <f>COUNTIF('Módulo 2 - Setor 9'!J90:J96,1)</f>
        <v>0</v>
      </c>
      <c r="C287" s="78">
        <f>COUNTIF('Módulo 2 - Setor 9'!J90:J96,2)</f>
        <v>0</v>
      </c>
      <c r="D287" s="78">
        <f>COUNTIF('Módulo 2 - Setor 9'!J90:J96,3)</f>
        <v>0</v>
      </c>
      <c r="E287" s="78">
        <f>COUNTIF('Módulo 2 - Setor 9'!J90:J96,4)</f>
        <v>7</v>
      </c>
    </row>
    <row r="288" spans="1:5" x14ac:dyDescent="0.25">
      <c r="A288" s="78" t="str">
        <f>'Módulo 2 - Setor 9'!A97:G97</f>
        <v>INDICADOR 3: (por definição)</v>
      </c>
      <c r="B288" s="78">
        <f>COUNTIF('Módulo 2 - Setor 9'!J99:J105,1)</f>
        <v>0</v>
      </c>
      <c r="C288" s="78">
        <f>COUNTIF('Módulo 2 - Setor 9'!J99:J105,2)</f>
        <v>0</v>
      </c>
      <c r="D288" s="78">
        <f>COUNTIF('Módulo 2 - Setor 9'!J99:J105,3)</f>
        <v>0</v>
      </c>
      <c r="E288" s="78">
        <f>COUNTIF('Módulo 2 - Setor 9'!J99:J105,4)</f>
        <v>7</v>
      </c>
    </row>
    <row r="291" spans="1:5" x14ac:dyDescent="0.25">
      <c r="A291" s="78" t="str">
        <f>'Módulo 2 - Setor 10'!A1:G1</f>
        <v>Módulo 2 — Setor 10</v>
      </c>
      <c r="B291" s="78" t="str">
        <f>A291 &amp; " - Resultados globais"</f>
        <v>Módulo 2 — Setor 10 - Resultados globais</v>
      </c>
      <c r="C291" s="78" t="str">
        <f>A291 &amp; " - Resultados detalhados"</f>
        <v>Módulo 2 — Setor 10 - Resultados detalhados</v>
      </c>
    </row>
    <row r="292" spans="1:5" x14ac:dyDescent="0.25">
      <c r="A292" s="78" t="str">
        <f>'Módulo 2 - Setor 10'!A2:G2</f>
        <v>Parte 1 — Avaliação a nível setorial/ministerial</v>
      </c>
    </row>
    <row r="293" spans="1:5" x14ac:dyDescent="0.25">
      <c r="A293" s="78" t="str">
        <f>'Módulo 2 - Setor 10'!A3:G3</f>
        <v xml:space="preserve">Tema 1: Quadro jurídico, institucional e estratégico ao nível do setor (tanto o INE como o Ministério do Setor) </v>
      </c>
    </row>
    <row r="294" spans="1:5" x14ac:dyDescent="0.25">
      <c r="A294" s="78" t="str">
        <f>A293</f>
        <v xml:space="preserve">Tema 1: Quadro jurídico, institucional e estratégico ao nível do setor (tanto o INE como o Ministério do Setor) </v>
      </c>
      <c r="B294" s="78">
        <f>SUM(B295:B296)</f>
        <v>0</v>
      </c>
      <c r="C294" s="78">
        <f>SUM(C295:C296)</f>
        <v>0</v>
      </c>
      <c r="D294" s="78">
        <f>SUM(D295:D296)</f>
        <v>0</v>
      </c>
      <c r="E294" s="78">
        <f>SUM(E295:E296)</f>
        <v>8</v>
      </c>
    </row>
    <row r="295" spans="1:5" x14ac:dyDescent="0.25">
      <c r="A295" s="78" t="str">
        <f>'Módulo 2 - Setor 10'!A4:G4</f>
        <v xml:space="preserve">Q1: Quadro jurídico e institucional de apoio à produção de estatísticas setoriais </v>
      </c>
      <c r="B295" s="78">
        <f>COUNTIF('Módulo 2 - Setor 10'!J6:J9,1)</f>
        <v>0</v>
      </c>
      <c r="C295" s="78">
        <f>COUNTIF('Módulo 2 - Setor 10'!J6:J9,2)</f>
        <v>0</v>
      </c>
      <c r="D295" s="78">
        <f>COUNTIF('Módulo 2 - Setor 10'!J6:J9,3)</f>
        <v>0</v>
      </c>
      <c r="E295" s="78">
        <f>COUNTIF('Módulo 2 - Setor 10'!J6:J9,4)</f>
        <v>4</v>
      </c>
    </row>
    <row r="296" spans="1:5" x14ac:dyDescent="0.25">
      <c r="A296" s="78" t="str">
        <f>'Módulo 2 - Setor 10'!A10:G10</f>
        <v>Q2: Integração e coesão com o quadro estratégico (ENDE, documententos estratégicos e políticos)</v>
      </c>
      <c r="B296" s="78">
        <f>COUNTIF('Módulo 2 - Setor 10'!J12:J15,1)</f>
        <v>0</v>
      </c>
      <c r="C296" s="78">
        <f>COUNTIF('Módulo 2 - Setor 10'!J12:J15,2)</f>
        <v>0</v>
      </c>
      <c r="D296" s="78">
        <f>COUNTIF('Módulo 2 - Setor 10'!J12:J15,3)</f>
        <v>0</v>
      </c>
      <c r="E296" s="78">
        <f>COUNTIF('Módulo 2 - Setor 10'!J12:J15,4)</f>
        <v>4</v>
      </c>
    </row>
    <row r="297" spans="1:5" x14ac:dyDescent="0.25">
      <c r="A297" s="78" t="str">
        <f>'Módulo 2 - Setor 10'!A17:G17</f>
        <v xml:space="preserve">Tema 2: Adequação dos recursos a nível setorial (INE e Ministério do setor) </v>
      </c>
    </row>
    <row r="298" spans="1:5" x14ac:dyDescent="0.25">
      <c r="A298" s="78" t="str">
        <f>A297</f>
        <v xml:space="preserve">Tema 2: Adequação dos recursos a nível setorial (INE e Ministério do setor) </v>
      </c>
      <c r="B298" s="78">
        <f>SUM(B299:B301)</f>
        <v>0</v>
      </c>
      <c r="C298" s="78">
        <f>SUM(C299:C301)</f>
        <v>0</v>
      </c>
      <c r="D298" s="78">
        <f>SUM(D299:D301)</f>
        <v>0</v>
      </c>
      <c r="E298" s="78">
        <f>SUM(E299:E301)</f>
        <v>6</v>
      </c>
    </row>
    <row r="299" spans="1:5" x14ac:dyDescent="0.25">
      <c r="A299" s="78" t="str">
        <f>'Módulo 2 - Setor 10'!A18:G18</f>
        <v xml:space="preserve">Q1: Pessoal </v>
      </c>
      <c r="B299" s="78">
        <f>COUNTIF('Módulo 2 - Setor 10'!J20:J21,1)</f>
        <v>0</v>
      </c>
      <c r="C299" s="78">
        <f>COUNTIF('Módulo 2 - Setor 10'!J20:J21,2)</f>
        <v>0</v>
      </c>
      <c r="D299" s="78">
        <f>COUNTIF('Módulo 2 - Setor 10'!J20:J21,3)</f>
        <v>0</v>
      </c>
      <c r="E299" s="78">
        <f>COUNTIF('Módulo 2 - Setor 10'!J20:J21,4)</f>
        <v>2</v>
      </c>
    </row>
    <row r="300" spans="1:5" x14ac:dyDescent="0.25">
      <c r="A300" s="78" t="str">
        <f>'Módulo 2 - Setor 10'!A22:G22</f>
        <v>Q2: Equipamentos e infraestruturas</v>
      </c>
      <c r="B300" s="78">
        <f>COUNTIF('Módulo 2 - Setor 10'!J24:J25,1)</f>
        <v>0</v>
      </c>
      <c r="C300" s="78">
        <f>COUNTIF('Módulo 2 - Setor 10'!J24:J25,2)</f>
        <v>0</v>
      </c>
      <c r="D300" s="78">
        <f>COUNTIF('Módulo 2 - Setor 10'!J24:J25,3)</f>
        <v>0</v>
      </c>
      <c r="E300" s="78">
        <f>COUNTIF('Módulo 2 - Setor 10'!J24:J25,4)</f>
        <v>2</v>
      </c>
    </row>
    <row r="301" spans="1:5" x14ac:dyDescent="0.25">
      <c r="A301" s="78" t="str">
        <f>'Módulo 2 - Setor 10'!A26:G26</f>
        <v>Q3: Financiamento</v>
      </c>
      <c r="B301" s="78">
        <f>COUNTIF('Módulo 2 - Setor 10'!J28:J29,1)</f>
        <v>0</v>
      </c>
      <c r="C301" s="78">
        <f>COUNTIF('Módulo 2 - Setor 10'!J28:J29,2)</f>
        <v>0</v>
      </c>
      <c r="D301" s="78">
        <f>COUNTIF('Módulo 2 - Setor 10'!J28:J29,3)</f>
        <v>0</v>
      </c>
      <c r="E301" s="78">
        <f>COUNTIF('Módulo 2 - Setor 10'!J28:J29,4)</f>
        <v>2</v>
      </c>
    </row>
    <row r="302" spans="1:5" x14ac:dyDescent="0.25">
      <c r="A302" s="78" t="str">
        <f>'Módulo 2 - Setor 10'!A31:G31</f>
        <v xml:space="preserve">Tema 3: Determinantes da qualidade dos dados a nível setorial </v>
      </c>
    </row>
    <row r="303" spans="1:5" x14ac:dyDescent="0.25">
      <c r="A303" s="78" t="str">
        <f>A302</f>
        <v xml:space="preserve">Tema 3: Determinantes da qualidade dos dados a nível setorial </v>
      </c>
      <c r="B303" s="78">
        <f>SUM(B304:B307)</f>
        <v>0</v>
      </c>
      <c r="C303" s="78">
        <f>SUM(C304:C307)</f>
        <v>0</v>
      </c>
      <c r="D303" s="78">
        <f>SUM(D304:D307)</f>
        <v>0</v>
      </c>
      <c r="E303" s="78">
        <f>SUM(E304:E307)</f>
        <v>17</v>
      </c>
    </row>
    <row r="304" spans="1:5" x14ac:dyDescent="0.25">
      <c r="A304" s="78" t="str">
        <f>'Módulo 2 - Setor 10'!A32:G32</f>
        <v>Q1: Compromisso de qualidade</v>
      </c>
      <c r="B304" s="78">
        <f>COUNTIF('Módulo 2 - Setor 10'!J34:J36,1)</f>
        <v>0</v>
      </c>
      <c r="C304" s="78">
        <f>COUNTIF('Módulo 2 - Setor 10'!J34:J36,2)</f>
        <v>0</v>
      </c>
      <c r="D304" s="78">
        <f>COUNTIF('Módulo 2 - Setor 10'!J34:J36,3)</f>
        <v>0</v>
      </c>
      <c r="E304" s="78">
        <f>COUNTIF('Módulo 2 - Setor 10'!J34:J36,4)</f>
        <v>3</v>
      </c>
    </row>
    <row r="305" spans="1:5" x14ac:dyDescent="0.25">
      <c r="A305" s="78" t="str">
        <f>'Módulo 2 - Setor 10'!A37:G37</f>
        <v>Q2: Imparcialidade e objetividade</v>
      </c>
      <c r="B305" s="78">
        <f>COUNTIF('Módulo 2 - Setor 10'!J39:J42,1)</f>
        <v>0</v>
      </c>
      <c r="C305" s="78">
        <f>COUNTIF('Módulo 2 - Setor 10'!J39:J42,2)</f>
        <v>0</v>
      </c>
      <c r="D305" s="78">
        <f>COUNTIF('Módulo 2 - Setor 10'!J39:J42,3)</f>
        <v>0</v>
      </c>
      <c r="E305" s="78">
        <f>COUNTIF('Módulo 2 - Setor 10'!J39:J42,4)</f>
        <v>4</v>
      </c>
    </row>
    <row r="306" spans="1:5" x14ac:dyDescent="0.25">
      <c r="A306" s="78" t="str">
        <f>'Módulo 2 - Setor 10'!A43:G43</f>
        <v>Q3: Metodologia e procedimentos estatísticos adequados</v>
      </c>
      <c r="B306" s="78">
        <f>COUNTIF('Módulo 2 - Setor 10'!J45:J48,1)</f>
        <v>0</v>
      </c>
      <c r="C306" s="78">
        <f>COUNTIF('Módulo 2 - Setor 10'!J45:J48,2)</f>
        <v>0</v>
      </c>
      <c r="D306" s="78">
        <f>COUNTIF('Módulo 2 - Setor 10'!J45:J48,3)</f>
        <v>0</v>
      </c>
      <c r="E306" s="78">
        <f>COUNTIF('Módulo 2 - Setor 10'!J45:J48,4)</f>
        <v>4</v>
      </c>
    </row>
    <row r="307" spans="1:5" x14ac:dyDescent="0.25">
      <c r="A307" s="78" t="str">
        <f>'Módulo 2 - Setor 10'!A49:G49</f>
        <v>Q4:  Exatidão e Fiabilidade</v>
      </c>
      <c r="B307" s="78">
        <f>COUNTIF('Módulo 2 - Setor 10'!J51:J56,1)</f>
        <v>0</v>
      </c>
      <c r="C307" s="78">
        <f>COUNTIF('Módulo 2 - Setor 10'!J51:J56,2)</f>
        <v>0</v>
      </c>
      <c r="D307" s="78">
        <f>COUNTIF('Módulo 2 - Setor 10'!J51:J56,3)</f>
        <v>0</v>
      </c>
      <c r="E307" s="78">
        <f>COUNTIF('Módulo 2 - Setor 10'!J51:J56,4)</f>
        <v>6</v>
      </c>
    </row>
    <row r="308" spans="1:5" x14ac:dyDescent="0.25">
      <c r="A308" s="78" t="str">
        <f>'Módulo 2 - Setor 10'!A58:G58</f>
        <v xml:space="preserve">Tema 4: Relações com os utilizadores a nível setorial </v>
      </c>
    </row>
    <row r="309" spans="1:5" x14ac:dyDescent="0.25">
      <c r="A309" s="78" t="str">
        <f>A308</f>
        <v xml:space="preserve">Tema 4: Relações com os utilizadores a nível setorial </v>
      </c>
      <c r="B309" s="78">
        <f>SUM(B310:B312)</f>
        <v>0</v>
      </c>
      <c r="C309" s="78">
        <f>SUM(C310:C312)</f>
        <v>0</v>
      </c>
      <c r="D309" s="78">
        <f>SUM(D310:D312)</f>
        <v>0</v>
      </c>
      <c r="E309" s="78">
        <f>SUM(E310:E312)</f>
        <v>7</v>
      </c>
    </row>
    <row r="310" spans="1:5" x14ac:dyDescent="0.25">
      <c r="A310" s="78" t="str">
        <f>'Módulo 2 - Setor 10'!A59:G59</f>
        <v>Q1:  Pertinência</v>
      </c>
      <c r="B310" s="78">
        <f>COUNTIF('Módulo 2 - Setor 10'!J61:J63,1)</f>
        <v>0</v>
      </c>
      <c r="C310" s="78">
        <f>COUNTIF('Módulo 2 - Setor 10'!J61:J63,2)</f>
        <v>0</v>
      </c>
      <c r="D310" s="78">
        <f>COUNTIF('Módulo 2 - Setor 10'!J61:J63,3)</f>
        <v>0</v>
      </c>
      <c r="E310" s="78">
        <f>COUNTIF('Módulo 2 - Setor 10'!J61:J63,4)</f>
        <v>3</v>
      </c>
    </row>
    <row r="311" spans="1:5" x14ac:dyDescent="0.25">
      <c r="A311" s="78" t="str">
        <f>'Módulo 2 - Setor 10'!A64:G64</f>
        <v>Q2: Acessibilidade</v>
      </c>
      <c r="B311" s="78">
        <f>COUNTIF('Módulo 2 - Setor 10'!J66:J72,1)</f>
        <v>0</v>
      </c>
      <c r="C311" s="78">
        <f>COUNTIF('Módulo 2 - Setor 10'!J66:J72,2)</f>
        <v>0</v>
      </c>
      <c r="D311" s="78">
        <f>COUNTIF('Módulo 2 - Setor 10'!J66:J72,3)</f>
        <v>0</v>
      </c>
      <c r="E311" s="78">
        <f>COUNTIF('Módulo 2 - Setor 10'!J66:J72,4)</f>
        <v>2</v>
      </c>
    </row>
    <row r="312" spans="1:5" x14ac:dyDescent="0.25">
      <c r="A312" s="78" t="str">
        <f>'Módulo 2 - Setor 10'!A73:G73</f>
        <v>Q3: Capacidade de serviço</v>
      </c>
      <c r="B312" s="78">
        <f>COUNTIF('Módulo 2 - Setor 10'!J75:J76,1)</f>
        <v>0</v>
      </c>
      <c r="C312" s="78">
        <f>COUNTIF('Módulo 2 - Setor 10'!J75:J76,2)</f>
        <v>0</v>
      </c>
      <c r="D312" s="78">
        <f>COUNTIF('Módulo 2 - Setor 10'!J75:J76,3)</f>
        <v>0</v>
      </c>
      <c r="E312" s="78">
        <f>COUNTIF('Módulo 2 - Setor 10'!J75:J76,4)</f>
        <v>2</v>
      </c>
    </row>
    <row r="313" spans="1:5" x14ac:dyDescent="0.25">
      <c r="A313" s="78" t="str">
        <f>'Módulo 2 - Setor 10'!A78:G78</f>
        <v>Parte 2. Validação da qualidade — ao abrigo dos indicadores</v>
      </c>
    </row>
    <row r="314" spans="1:5" x14ac:dyDescent="0.25">
      <c r="A314" s="78" t="str">
        <f>A313</f>
        <v>Parte 2. Validação da qualidade — ao abrigo dos indicadores</v>
      </c>
      <c r="B314" s="78">
        <f>SUM(B315:B317)</f>
        <v>0</v>
      </c>
      <c r="C314" s="78">
        <f>SUM(C315:C317)</f>
        <v>0</v>
      </c>
      <c r="D314" s="78">
        <f>SUM(D315:D317)</f>
        <v>0</v>
      </c>
      <c r="E314" s="78">
        <f>SUM(E315:E317)</f>
        <v>21</v>
      </c>
    </row>
    <row r="315" spans="1:5" x14ac:dyDescent="0.25">
      <c r="A315" s="78" t="str">
        <f>'Módulo 2 - Setor 10'!A79:G79</f>
        <v>INDICADOR 1: (por definição)</v>
      </c>
      <c r="B315" s="78">
        <f>COUNTIF('Módulo 2 - Setor 10'!J81:J87,1)</f>
        <v>0</v>
      </c>
      <c r="C315" s="78">
        <f>COUNTIF('Módulo 2 - Setor 10'!J81:J87,2)</f>
        <v>0</v>
      </c>
      <c r="D315" s="78">
        <f>COUNTIF('Módulo 2 - Setor 10'!J81:J87,3)</f>
        <v>0</v>
      </c>
      <c r="E315" s="78">
        <f>COUNTIF('Módulo 2 - Setor 10'!J81:J87,4)</f>
        <v>7</v>
      </c>
    </row>
    <row r="316" spans="1:5" x14ac:dyDescent="0.25">
      <c r="A316" s="78" t="str">
        <f>'Módulo 2 - Setor 10'!A88:G88</f>
        <v>INDICADOR 2: (por definição)</v>
      </c>
      <c r="B316" s="78">
        <f>COUNTIF('Módulo 2 - Setor 10'!J90:J96,1)</f>
        <v>0</v>
      </c>
      <c r="C316" s="78">
        <f>COUNTIF('Módulo 2 - Setor 10'!J90:J96,2)</f>
        <v>0</v>
      </c>
      <c r="D316" s="78">
        <f>COUNTIF('Módulo 2 - Setor 10'!J90:J96,3)</f>
        <v>0</v>
      </c>
      <c r="E316" s="78">
        <f>COUNTIF('Módulo 2 - Setor 10'!J90:J96,4)</f>
        <v>7</v>
      </c>
    </row>
    <row r="317" spans="1:5" x14ac:dyDescent="0.25">
      <c r="A317" s="78" t="str">
        <f>'Módulo 2 - Setor 10'!A97:G97</f>
        <v>INDICADOR 3: (por definição)</v>
      </c>
      <c r="B317" s="78">
        <f>COUNTIF('Módulo 2 - Setor 10'!J99:J105,1)</f>
        <v>0</v>
      </c>
      <c r="C317" s="78">
        <f>COUNTIF('Módulo 2 - Setor 10'!J99:J105,2)</f>
        <v>0</v>
      </c>
      <c r="D317" s="78">
        <f>COUNTIF('Módulo 2 - Setor 10'!J99:J105,3)</f>
        <v>0</v>
      </c>
      <c r="E317" s="78">
        <f>COUNTIF('Módulo 2 - Setor 10'!J99:J105,4)</f>
        <v>7</v>
      </c>
    </row>
  </sheetData>
  <sheetProtection algorithmName="SHA-512" hashValue="Sp7yaPExvCx0bq4cSI0K0awCV1kAasnZm294e1duaZ9//1u81jIk6JGSJZQ218oolXr3S8n0iXmrEiObwyibYQ==" saltValue="me0kcJga/0haV2mzErYPIA==" spinCount="100000" sheet="1" objects="1" scenarios="1"/>
  <mergeCells count="1">
    <mergeCell ref="A1:T1"/>
  </mergeCells>
  <pageMargins left="0.7" right="0.7" top="0.75" bottom="0.75" header="0.3" footer="0.3"/>
  <pageSetup paperSize="8" scale="6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ED63-09C5-45BC-9CB9-5F326EFB0D70}">
  <sheetPr codeName="Sheet1">
    <tabColor rgb="FF002060"/>
  </sheetPr>
  <dimension ref="A1:N42"/>
  <sheetViews>
    <sheetView showGridLines="0" zoomScaleNormal="100" workbookViewId="0">
      <selection sqref="A1:M1"/>
    </sheetView>
  </sheetViews>
  <sheetFormatPr defaultRowHeight="15" x14ac:dyDescent="0.25"/>
  <cols>
    <col min="1" max="1" width="9.28515625" style="2" customWidth="1"/>
    <col min="2" max="14" width="9.140625" style="2"/>
  </cols>
  <sheetData>
    <row r="1" spans="1:13" ht="29.25" customHeight="1" x14ac:dyDescent="0.25">
      <c r="A1" s="163" t="s">
        <v>85</v>
      </c>
      <c r="B1" s="163"/>
      <c r="C1" s="163"/>
      <c r="D1" s="163"/>
      <c r="E1" s="163"/>
      <c r="F1" s="163"/>
      <c r="G1" s="163"/>
      <c r="H1" s="163"/>
      <c r="I1" s="163"/>
      <c r="J1" s="163"/>
      <c r="K1" s="163"/>
      <c r="L1" s="163"/>
      <c r="M1" s="163"/>
    </row>
    <row r="2" spans="1:13" x14ac:dyDescent="0.25">
      <c r="A2" s="45"/>
      <c r="B2" s="46"/>
      <c r="C2" s="46"/>
      <c r="D2" s="46"/>
      <c r="E2" s="46"/>
      <c r="F2" s="46"/>
      <c r="G2" s="46"/>
      <c r="H2" s="46"/>
      <c r="I2" s="46"/>
      <c r="J2" s="46"/>
      <c r="K2" s="46"/>
      <c r="L2" s="46"/>
      <c r="M2" s="46"/>
    </row>
    <row r="3" spans="1:13" ht="48.75" customHeight="1" x14ac:dyDescent="0.25">
      <c r="A3" s="184" t="s">
        <v>86</v>
      </c>
      <c r="B3" s="184"/>
      <c r="C3" s="184"/>
      <c r="D3" s="184"/>
      <c r="E3" s="184"/>
      <c r="F3" s="184"/>
      <c r="G3" s="184"/>
      <c r="H3" s="184"/>
      <c r="I3" s="184"/>
      <c r="J3" s="184"/>
      <c r="K3" s="184"/>
      <c r="L3" s="184"/>
      <c r="M3" s="184"/>
    </row>
    <row r="4" spans="1:13" x14ac:dyDescent="0.25">
      <c r="A4" s="1"/>
    </row>
    <row r="5" spans="1:13" x14ac:dyDescent="0.25">
      <c r="A5" s="179" t="s">
        <v>87</v>
      </c>
      <c r="B5" s="179"/>
      <c r="C5" s="179"/>
      <c r="D5" s="179"/>
      <c r="E5" s="179"/>
      <c r="F5" s="179"/>
      <c r="G5" s="179"/>
      <c r="H5" s="179"/>
      <c r="I5" s="179"/>
      <c r="J5" s="179"/>
      <c r="K5" s="179"/>
      <c r="L5" s="179"/>
      <c r="M5" s="179"/>
    </row>
    <row r="6" spans="1:13" x14ac:dyDescent="0.25">
      <c r="A6" s="183" t="s">
        <v>88</v>
      </c>
      <c r="B6" s="183"/>
      <c r="C6" s="183"/>
      <c r="D6" s="183"/>
      <c r="E6" s="183"/>
      <c r="F6" s="183"/>
      <c r="G6" s="183"/>
      <c r="H6" s="183"/>
      <c r="I6" s="183"/>
      <c r="J6" s="183"/>
      <c r="K6" s="183"/>
      <c r="L6" s="183"/>
      <c r="M6" s="183"/>
    </row>
    <row r="7" spans="1:13" x14ac:dyDescent="0.25">
      <c r="A7" s="183" t="s">
        <v>89</v>
      </c>
      <c r="B7" s="183"/>
      <c r="C7" s="183"/>
      <c r="D7" s="183"/>
      <c r="E7" s="183"/>
      <c r="F7" s="183"/>
      <c r="G7" s="183"/>
      <c r="H7" s="183"/>
      <c r="I7" s="183"/>
      <c r="J7" s="183"/>
      <c r="K7" s="183"/>
      <c r="L7" s="183"/>
      <c r="M7" s="183"/>
    </row>
    <row r="8" spans="1:13" x14ac:dyDescent="0.25">
      <c r="A8" s="180" t="s">
        <v>90</v>
      </c>
      <c r="B8" s="180"/>
      <c r="C8" s="180"/>
      <c r="D8" s="180"/>
      <c r="E8" s="180"/>
      <c r="F8" s="180"/>
      <c r="G8" s="180"/>
      <c r="H8" s="180"/>
      <c r="I8" s="180"/>
      <c r="J8" s="180"/>
      <c r="K8" s="180"/>
      <c r="L8" s="180"/>
      <c r="M8" s="180"/>
    </row>
    <row r="9" spans="1:13" x14ac:dyDescent="0.25">
      <c r="A9" s="180" t="s">
        <v>91</v>
      </c>
      <c r="B9" s="180"/>
      <c r="C9" s="180"/>
      <c r="D9" s="180"/>
      <c r="E9" s="180"/>
      <c r="F9" s="180"/>
      <c r="G9" s="180"/>
      <c r="H9" s="180"/>
      <c r="I9" s="180"/>
      <c r="J9" s="180"/>
      <c r="K9" s="180"/>
      <c r="L9" s="180"/>
      <c r="M9" s="180"/>
    </row>
    <row r="10" spans="1:13" x14ac:dyDescent="0.25">
      <c r="A10" s="180" t="s">
        <v>92</v>
      </c>
      <c r="B10" s="180"/>
      <c r="C10" s="180"/>
      <c r="D10" s="180"/>
      <c r="E10" s="180"/>
      <c r="F10" s="180"/>
      <c r="G10" s="180"/>
      <c r="H10" s="180"/>
      <c r="I10" s="180"/>
      <c r="J10" s="180"/>
      <c r="K10" s="180"/>
      <c r="L10" s="180"/>
      <c r="M10" s="180"/>
    </row>
    <row r="11" spans="1:13" x14ac:dyDescent="0.25">
      <c r="A11" s="180" t="s">
        <v>93</v>
      </c>
      <c r="B11" s="180"/>
      <c r="C11" s="180"/>
      <c r="D11" s="180"/>
      <c r="E11" s="180"/>
      <c r="F11" s="180"/>
      <c r="G11" s="180"/>
      <c r="H11" s="180"/>
      <c r="I11" s="180"/>
      <c r="J11" s="180"/>
      <c r="K11" s="180"/>
      <c r="L11" s="180"/>
      <c r="M11" s="180"/>
    </row>
    <row r="12" spans="1:13" x14ac:dyDescent="0.25">
      <c r="A12" s="180" t="s">
        <v>94</v>
      </c>
      <c r="B12" s="180"/>
      <c r="C12" s="180"/>
      <c r="D12" s="180"/>
      <c r="E12" s="180"/>
      <c r="F12" s="180"/>
      <c r="G12" s="180"/>
      <c r="H12" s="180"/>
      <c r="I12" s="180"/>
      <c r="J12" s="180"/>
      <c r="K12" s="180"/>
      <c r="L12" s="180"/>
      <c r="M12" s="180"/>
    </row>
    <row r="13" spans="1:13" x14ac:dyDescent="0.25">
      <c r="A13" s="180" t="s">
        <v>95</v>
      </c>
      <c r="B13" s="180"/>
      <c r="C13" s="180"/>
      <c r="D13" s="180"/>
      <c r="E13" s="180"/>
      <c r="F13" s="180"/>
      <c r="G13" s="180"/>
      <c r="H13" s="180"/>
      <c r="I13" s="180"/>
      <c r="J13" s="180"/>
      <c r="K13" s="180"/>
      <c r="L13" s="180"/>
      <c r="M13" s="180"/>
    </row>
    <row r="14" spans="1:13" x14ac:dyDescent="0.25">
      <c r="A14" s="180" t="s">
        <v>96</v>
      </c>
      <c r="B14" s="180"/>
      <c r="C14" s="180"/>
      <c r="D14" s="180"/>
      <c r="E14" s="180"/>
      <c r="F14" s="180"/>
      <c r="G14" s="180"/>
      <c r="H14" s="180"/>
      <c r="I14" s="180"/>
      <c r="J14" s="180"/>
      <c r="K14" s="180"/>
      <c r="L14" s="180"/>
      <c r="M14" s="180"/>
    </row>
    <row r="15" spans="1:13" x14ac:dyDescent="0.25">
      <c r="A15" s="180" t="s">
        <v>97</v>
      </c>
      <c r="B15" s="180"/>
      <c r="C15" s="180"/>
      <c r="D15" s="180"/>
      <c r="E15" s="180"/>
      <c r="F15" s="180"/>
      <c r="G15" s="180"/>
      <c r="H15" s="180"/>
      <c r="I15" s="180"/>
      <c r="J15" s="180"/>
      <c r="K15" s="180"/>
      <c r="L15" s="180"/>
      <c r="M15" s="180"/>
    </row>
    <row r="16" spans="1:13" x14ac:dyDescent="0.25">
      <c r="A16" s="181"/>
      <c r="B16" s="181"/>
      <c r="C16" s="181"/>
      <c r="D16" s="181"/>
      <c r="E16" s="181"/>
      <c r="F16" s="181"/>
      <c r="G16" s="181"/>
      <c r="H16" s="181"/>
      <c r="I16" s="181"/>
      <c r="J16" s="181"/>
      <c r="K16" s="181"/>
      <c r="L16" s="181"/>
      <c r="M16" s="181"/>
    </row>
    <row r="17" spans="1:13" x14ac:dyDescent="0.25">
      <c r="A17" s="179" t="s">
        <v>98</v>
      </c>
      <c r="B17" s="179"/>
      <c r="C17" s="179"/>
      <c r="D17" s="179"/>
      <c r="E17" s="179"/>
      <c r="F17" s="179"/>
      <c r="G17" s="179"/>
      <c r="H17" s="179"/>
      <c r="I17" s="179"/>
      <c r="J17" s="179"/>
      <c r="K17" s="179"/>
      <c r="L17" s="179"/>
      <c r="M17" s="179"/>
    </row>
    <row r="18" spans="1:13" ht="43.5" customHeight="1" x14ac:dyDescent="0.25">
      <c r="A18" s="182" t="s">
        <v>99</v>
      </c>
      <c r="B18" s="182"/>
      <c r="C18" s="182"/>
      <c r="D18" s="182"/>
      <c r="E18" s="182"/>
      <c r="F18" s="182"/>
      <c r="G18" s="182"/>
      <c r="H18" s="182"/>
      <c r="I18" s="182"/>
      <c r="J18" s="182"/>
      <c r="K18" s="182"/>
      <c r="L18" s="182"/>
      <c r="M18" s="182"/>
    </row>
    <row r="19" spans="1:13" x14ac:dyDescent="0.25">
      <c r="A19" s="183"/>
      <c r="B19" s="183"/>
      <c r="C19" s="183"/>
      <c r="D19" s="183"/>
      <c r="E19" s="183"/>
      <c r="F19" s="183"/>
      <c r="G19" s="183"/>
      <c r="H19" s="183"/>
      <c r="I19" s="183"/>
      <c r="J19" s="183"/>
      <c r="K19" s="183"/>
      <c r="L19" s="183"/>
      <c r="M19" s="183"/>
    </row>
    <row r="20" spans="1:13" x14ac:dyDescent="0.25">
      <c r="A20" s="1"/>
    </row>
    <row r="21" spans="1:13" x14ac:dyDescent="0.25">
      <c r="A21" s="179" t="s">
        <v>100</v>
      </c>
      <c r="B21" s="179"/>
      <c r="C21" s="179"/>
      <c r="D21" s="179"/>
      <c r="E21" s="179"/>
      <c r="F21" s="179"/>
      <c r="G21" s="179"/>
      <c r="H21" s="179"/>
      <c r="I21" s="179"/>
      <c r="J21" s="179"/>
      <c r="K21" s="179"/>
      <c r="L21" s="179"/>
      <c r="M21" s="179"/>
    </row>
    <row r="22" spans="1:13" ht="48" customHeight="1" x14ac:dyDescent="0.25">
      <c r="A22" s="164" t="s">
        <v>101</v>
      </c>
      <c r="B22" s="164"/>
      <c r="C22" s="164"/>
      <c r="D22" s="164"/>
      <c r="E22" s="164"/>
      <c r="F22" s="164"/>
      <c r="G22" s="164"/>
      <c r="H22" s="164"/>
      <c r="I22" s="164"/>
      <c r="J22" s="164"/>
      <c r="K22" s="164"/>
      <c r="L22" s="164"/>
      <c r="M22" s="164"/>
    </row>
    <row r="24" spans="1:13" x14ac:dyDescent="0.25">
      <c r="A24" s="165" t="s">
        <v>102</v>
      </c>
      <c r="B24" s="165"/>
      <c r="C24" s="165"/>
      <c r="D24" s="165"/>
      <c r="E24" s="178"/>
      <c r="F24" s="178"/>
      <c r="G24" s="178"/>
      <c r="H24" s="178"/>
      <c r="I24" s="178"/>
      <c r="J24" s="178"/>
      <c r="K24" s="178"/>
      <c r="L24" s="178"/>
      <c r="M24" s="178"/>
    </row>
    <row r="25" spans="1:13" x14ac:dyDescent="0.25">
      <c r="A25" s="165" t="s">
        <v>103</v>
      </c>
      <c r="B25" s="165"/>
      <c r="C25" s="165"/>
      <c r="D25" s="165"/>
      <c r="E25" s="178"/>
      <c r="F25" s="178"/>
      <c r="G25" s="178"/>
      <c r="H25" s="178"/>
      <c r="I25" s="178"/>
      <c r="J25" s="178"/>
      <c r="K25" s="178"/>
      <c r="L25" s="178"/>
      <c r="M25" s="178"/>
    </row>
    <row r="26" spans="1:13" x14ac:dyDescent="0.25">
      <c r="A26" s="165" t="s">
        <v>104</v>
      </c>
      <c r="B26" s="165"/>
      <c r="C26" s="165"/>
      <c r="D26" s="165"/>
      <c r="E26" s="178"/>
      <c r="F26" s="178"/>
      <c r="G26" s="178"/>
      <c r="H26" s="178"/>
      <c r="I26" s="178"/>
      <c r="J26" s="178"/>
      <c r="K26" s="178"/>
      <c r="L26" s="178"/>
      <c r="M26" s="178"/>
    </row>
    <row r="27" spans="1:13" x14ac:dyDescent="0.25">
      <c r="A27" s="165" t="s">
        <v>105</v>
      </c>
      <c r="B27" s="165"/>
      <c r="C27" s="165"/>
      <c r="D27" s="165"/>
      <c r="E27" s="178"/>
      <c r="F27" s="178"/>
      <c r="G27" s="178"/>
      <c r="H27" s="178"/>
      <c r="I27" s="178"/>
      <c r="J27" s="178"/>
      <c r="K27" s="178"/>
      <c r="L27" s="178"/>
      <c r="M27" s="178"/>
    </row>
    <row r="28" spans="1:13" x14ac:dyDescent="0.25">
      <c r="A28" s="165" t="s">
        <v>106</v>
      </c>
      <c r="B28" s="165"/>
      <c r="C28" s="165"/>
      <c r="D28" s="165"/>
      <c r="E28" s="178"/>
      <c r="F28" s="178"/>
      <c r="G28" s="178"/>
      <c r="H28" s="178"/>
      <c r="I28" s="178"/>
      <c r="J28" s="178"/>
      <c r="K28" s="178"/>
      <c r="L28" s="178"/>
      <c r="M28" s="178"/>
    </row>
    <row r="29" spans="1:13" x14ac:dyDescent="0.25">
      <c r="A29" s="99" t="s">
        <v>107</v>
      </c>
      <c r="B29" s="99"/>
      <c r="C29" s="99"/>
      <c r="D29" s="99"/>
      <c r="E29" s="99"/>
      <c r="F29" s="99"/>
      <c r="G29" s="99"/>
      <c r="H29" s="99"/>
      <c r="I29" s="99"/>
      <c r="J29" s="99"/>
      <c r="K29" s="99"/>
      <c r="L29" s="99"/>
      <c r="M29" s="99"/>
    </row>
    <row r="30" spans="1:13" x14ac:dyDescent="0.25">
      <c r="A30" s="100"/>
      <c r="B30" s="100"/>
      <c r="C30" s="100"/>
      <c r="D30" s="100"/>
      <c r="E30" s="100"/>
      <c r="F30" s="100"/>
      <c r="G30" s="100"/>
      <c r="H30" s="100"/>
      <c r="I30" s="100"/>
      <c r="J30" s="100"/>
      <c r="K30" s="100"/>
      <c r="L30" s="100"/>
      <c r="M30" s="100"/>
    </row>
    <row r="31" spans="1:13" x14ac:dyDescent="0.25">
      <c r="A31" s="170" t="s">
        <v>108</v>
      </c>
      <c r="B31" s="170"/>
      <c r="C31" s="170"/>
      <c r="D31" s="170"/>
      <c r="E31" s="170"/>
      <c r="F31" s="170"/>
      <c r="G31" s="170"/>
      <c r="H31" s="170"/>
      <c r="I31" s="170"/>
      <c r="J31" s="170"/>
      <c r="K31" s="170"/>
      <c r="L31" s="170"/>
      <c r="M31" s="170"/>
    </row>
    <row r="33" spans="1:13" ht="33" customHeight="1" x14ac:dyDescent="0.25">
      <c r="A33" s="165" t="s">
        <v>109</v>
      </c>
      <c r="B33" s="165"/>
      <c r="C33" s="165"/>
      <c r="D33" s="165"/>
      <c r="E33" s="166" t="s">
        <v>110</v>
      </c>
      <c r="F33" s="166"/>
      <c r="G33" s="166"/>
      <c r="H33" s="166"/>
      <c r="I33" s="166"/>
      <c r="J33" s="166"/>
      <c r="K33" s="166"/>
      <c r="L33" s="166"/>
      <c r="M33" s="166"/>
    </row>
    <row r="34" spans="1:13" x14ac:dyDescent="0.25">
      <c r="A34" s="172" t="s">
        <v>111</v>
      </c>
      <c r="B34" s="172"/>
      <c r="C34" s="172"/>
      <c r="D34" s="172"/>
      <c r="E34" s="167" t="s">
        <v>61</v>
      </c>
      <c r="F34" s="168"/>
      <c r="G34" s="168"/>
      <c r="H34" s="168"/>
      <c r="I34" s="168"/>
      <c r="J34" s="168"/>
      <c r="K34" s="168"/>
      <c r="L34" s="168"/>
      <c r="M34" s="169"/>
    </row>
    <row r="35" spans="1:13" x14ac:dyDescent="0.25">
      <c r="A35" s="173"/>
      <c r="B35" s="173"/>
      <c r="C35" s="173"/>
      <c r="D35" s="173"/>
      <c r="E35" s="174" t="s">
        <v>0</v>
      </c>
      <c r="F35" s="175"/>
      <c r="G35" s="175"/>
      <c r="H35" s="175"/>
      <c r="I35" s="175"/>
      <c r="J35" s="175"/>
      <c r="K35" s="175"/>
      <c r="L35" s="175"/>
      <c r="M35" s="176"/>
    </row>
    <row r="36" spans="1:13" x14ac:dyDescent="0.25">
      <c r="A36" s="101"/>
      <c r="B36" s="101"/>
      <c r="C36" s="101"/>
      <c r="D36" s="101"/>
      <c r="E36" s="100"/>
      <c r="F36" s="100"/>
      <c r="G36" s="100"/>
      <c r="H36" s="100"/>
      <c r="I36" s="100"/>
      <c r="J36" s="100"/>
      <c r="K36" s="100"/>
      <c r="L36" s="100"/>
      <c r="M36" s="100"/>
    </row>
    <row r="37" spans="1:13" x14ac:dyDescent="0.25">
      <c r="A37" s="170" t="s">
        <v>112</v>
      </c>
      <c r="B37" s="170"/>
      <c r="C37" s="170"/>
      <c r="D37" s="170"/>
      <c r="E37" s="170"/>
      <c r="F37" s="170"/>
      <c r="G37" s="170"/>
      <c r="H37" s="170"/>
      <c r="I37" s="170"/>
      <c r="J37" s="170"/>
      <c r="K37" s="170"/>
      <c r="L37" s="170"/>
      <c r="M37" s="170"/>
    </row>
    <row r="38" spans="1:13" x14ac:dyDescent="0.25">
      <c r="A38" s="177"/>
      <c r="B38" s="177"/>
      <c r="C38" s="177"/>
      <c r="D38" s="177"/>
      <c r="E38" s="177"/>
      <c r="F38" s="177"/>
      <c r="G38" s="177"/>
      <c r="H38" s="177"/>
      <c r="I38" s="177"/>
      <c r="J38" s="177"/>
      <c r="K38" s="177"/>
      <c r="L38" s="177"/>
      <c r="M38" s="177"/>
    </row>
    <row r="39" spans="1:13" x14ac:dyDescent="0.25">
      <c r="A39" s="165" t="s">
        <v>113</v>
      </c>
      <c r="B39" s="165"/>
      <c r="C39" s="165"/>
      <c r="D39" s="165"/>
      <c r="E39" s="171" t="s">
        <v>114</v>
      </c>
      <c r="F39" s="171"/>
      <c r="G39" s="171"/>
      <c r="H39" s="171"/>
      <c r="I39" s="171"/>
      <c r="J39" s="171"/>
      <c r="K39" s="171"/>
      <c r="L39" s="171"/>
      <c r="M39" s="171"/>
    </row>
    <row r="40" spans="1:13" x14ac:dyDescent="0.25">
      <c r="A40" s="165" t="s">
        <v>115</v>
      </c>
      <c r="B40" s="165"/>
      <c r="C40" s="165"/>
      <c r="D40" s="165"/>
      <c r="E40" s="171" t="s">
        <v>116</v>
      </c>
      <c r="F40" s="171"/>
      <c r="G40" s="171"/>
      <c r="H40" s="171"/>
      <c r="I40" s="171"/>
      <c r="J40" s="171"/>
      <c r="K40" s="171"/>
      <c r="L40" s="171"/>
      <c r="M40" s="171"/>
    </row>
    <row r="41" spans="1:13" ht="45" customHeight="1" x14ac:dyDescent="0.25">
      <c r="A41" s="165" t="s">
        <v>117</v>
      </c>
      <c r="B41" s="165"/>
      <c r="C41" s="165"/>
      <c r="D41" s="165"/>
      <c r="E41" s="171" t="s">
        <v>118</v>
      </c>
      <c r="F41" s="171"/>
      <c r="G41" s="171"/>
      <c r="H41" s="171"/>
      <c r="I41" s="171"/>
      <c r="J41" s="171"/>
      <c r="K41" s="171"/>
      <c r="L41" s="171"/>
      <c r="M41" s="171"/>
    </row>
    <row r="42" spans="1:13" ht="30" customHeight="1" x14ac:dyDescent="0.25">
      <c r="A42" s="165" t="s">
        <v>119</v>
      </c>
      <c r="B42" s="165"/>
      <c r="C42" s="165"/>
      <c r="D42" s="165"/>
      <c r="E42" s="171" t="s">
        <v>120</v>
      </c>
      <c r="F42" s="171"/>
      <c r="G42" s="171"/>
      <c r="H42" s="171"/>
      <c r="I42" s="171"/>
      <c r="J42" s="171"/>
      <c r="K42" s="171"/>
      <c r="L42" s="171"/>
      <c r="M42" s="171"/>
    </row>
  </sheetData>
  <sheetProtection algorithmName="SHA-512" hashValue="MW/ePxgUJ3akpD6rGvk8PD2K18Jo0XaIkAqn1GVetfYl4imz8a4OxOYrzoUvVsSsXWm6H7/7uoML+BXQTBq4TA==" saltValue="caJUSUsdXxf6JwofIDScxg==" spinCount="100000" sheet="1" objects="1" scenarios="1"/>
  <mergeCells count="45">
    <mergeCell ref="A8:M8"/>
    <mergeCell ref="A1:M1"/>
    <mergeCell ref="A3:M3"/>
    <mergeCell ref="A5:M5"/>
    <mergeCell ref="A6:M6"/>
    <mergeCell ref="A7:M7"/>
    <mergeCell ref="A21:M21"/>
    <mergeCell ref="A9:M9"/>
    <mergeCell ref="A10:M10"/>
    <mergeCell ref="A11:M11"/>
    <mergeCell ref="A12:M12"/>
    <mergeCell ref="A13:M13"/>
    <mergeCell ref="A14:M14"/>
    <mergeCell ref="A15:M15"/>
    <mergeCell ref="A17:M17"/>
    <mergeCell ref="A16:M16"/>
    <mergeCell ref="A18:M18"/>
    <mergeCell ref="A19:M19"/>
    <mergeCell ref="E28:M28"/>
    <mergeCell ref="A31:M31"/>
    <mergeCell ref="A22:M22"/>
    <mergeCell ref="A24:D24"/>
    <mergeCell ref="A25:D25"/>
    <mergeCell ref="A26:D26"/>
    <mergeCell ref="A27:D27"/>
    <mergeCell ref="A28:D28"/>
    <mergeCell ref="E24:M24"/>
    <mergeCell ref="E25:M25"/>
    <mergeCell ref="E26:M26"/>
    <mergeCell ref="E27:M27"/>
    <mergeCell ref="A33:D33"/>
    <mergeCell ref="E33:M33"/>
    <mergeCell ref="E34:M34"/>
    <mergeCell ref="A37:M37"/>
    <mergeCell ref="E42:M42"/>
    <mergeCell ref="A42:D42"/>
    <mergeCell ref="A34:D35"/>
    <mergeCell ref="E35:M35"/>
    <mergeCell ref="A38:M38"/>
    <mergeCell ref="A39:D39"/>
    <mergeCell ref="A40:D40"/>
    <mergeCell ref="A41:D41"/>
    <mergeCell ref="E39:M39"/>
    <mergeCell ref="E40:M40"/>
    <mergeCell ref="E41:M41"/>
  </mergeCells>
  <hyperlinks>
    <hyperlink ref="E34" r:id="rId1" xr:uid="{5599CB0E-3239-43FC-A6D7-5927BFFD47A2}"/>
    <hyperlink ref="E35" r:id="rId2" xr:uid="{AF9E434C-29AA-4EB4-9193-A5F082DBE657}"/>
  </hyperlinks>
  <pageMargins left="0.7" right="0.7" top="0.75" bottom="0.75" header="0.3" footer="0.3"/>
  <pageSetup paperSize="9" scale="73"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04735-35CB-4FC0-A2E2-8241F408D4C3}">
  <sheetPr codeName="Sheet2">
    <tabColor theme="4" tint="0.39997558519241921"/>
    <pageSetUpPr fitToPage="1"/>
  </sheetPr>
  <dimension ref="A1:AGL103"/>
  <sheetViews>
    <sheetView showGridLines="0" zoomScale="90" zoomScaleNormal="90" zoomScaleSheetLayoutView="75" workbookViewId="0">
      <selection activeCell="D7" sqref="D7"/>
    </sheetView>
  </sheetViews>
  <sheetFormatPr defaultColWidth="9.28515625" defaultRowHeight="14.25" x14ac:dyDescent="0.2"/>
  <cols>
    <col min="1" max="1" width="6.28515625" style="48" customWidth="1"/>
    <col min="2" max="2" width="24.42578125" style="48" customWidth="1"/>
    <col min="3" max="3" width="59" style="48" customWidth="1"/>
    <col min="4" max="4" width="29.7109375" style="48" customWidth="1"/>
    <col min="5" max="5" width="22" style="50" customWidth="1"/>
    <col min="6" max="6" width="13" style="48" customWidth="1"/>
    <col min="7" max="7" width="19.7109375" style="51" customWidth="1"/>
    <col min="8" max="8" width="9.5703125" style="48" customWidth="1"/>
    <col min="9" max="9" width="9.28515625" style="48" customWidth="1"/>
    <col min="10" max="10" width="9.28515625" style="48" hidden="1" customWidth="1"/>
    <col min="11" max="14" width="21.5703125" style="49" hidden="1" customWidth="1"/>
    <col min="15" max="16384" width="9.28515625" style="48"/>
  </cols>
  <sheetData>
    <row r="1" spans="1:870" ht="40.5" customHeight="1" x14ac:dyDescent="0.2">
      <c r="A1" s="185" t="s">
        <v>121</v>
      </c>
      <c r="B1" s="185"/>
      <c r="C1" s="185"/>
      <c r="D1" s="185"/>
      <c r="E1" s="185"/>
      <c r="F1" s="185"/>
      <c r="G1" s="185"/>
    </row>
    <row r="2" spans="1:870" ht="26.25" x14ac:dyDescent="0.2">
      <c r="A2" s="186" t="s">
        <v>122</v>
      </c>
      <c r="B2" s="186"/>
      <c r="C2" s="186"/>
      <c r="D2" s="186"/>
      <c r="E2" s="186"/>
      <c r="F2" s="186"/>
      <c r="G2" s="186"/>
    </row>
    <row r="3" spans="1:870" ht="26.25" x14ac:dyDescent="0.2">
      <c r="A3" s="3"/>
      <c r="J3" s="48" t="s">
        <v>74</v>
      </c>
      <c r="K3" s="49" t="s">
        <v>62</v>
      </c>
      <c r="L3" s="49" t="s">
        <v>63</v>
      </c>
      <c r="M3" s="52">
        <v>10.625</v>
      </c>
      <c r="N3" s="49" t="s">
        <v>64</v>
      </c>
    </row>
    <row r="4" spans="1:870" ht="15.75" x14ac:dyDescent="0.2">
      <c r="A4" s="115" t="s">
        <v>123</v>
      </c>
      <c r="B4" s="116"/>
      <c r="C4" s="116"/>
      <c r="D4" s="116"/>
      <c r="E4" s="116"/>
      <c r="F4" s="116"/>
      <c r="G4" s="117"/>
    </row>
    <row r="5" spans="1:870" ht="15.75" x14ac:dyDescent="0.2">
      <c r="A5" s="120" t="s">
        <v>124</v>
      </c>
      <c r="B5" s="110"/>
      <c r="C5" s="110"/>
      <c r="D5" s="110"/>
      <c r="E5" s="110"/>
      <c r="F5" s="110"/>
      <c r="G5" s="110"/>
    </row>
    <row r="6" spans="1:870" ht="24" x14ac:dyDescent="0.2">
      <c r="A6" s="59"/>
      <c r="B6" s="58" t="s">
        <v>125</v>
      </c>
      <c r="C6" s="58" t="s">
        <v>126</v>
      </c>
      <c r="D6" s="57" t="s">
        <v>127</v>
      </c>
      <c r="E6" s="57" t="s">
        <v>128</v>
      </c>
      <c r="F6" s="57" t="s">
        <v>129</v>
      </c>
      <c r="G6" s="73" t="s">
        <v>130</v>
      </c>
    </row>
    <row r="7" spans="1:870" ht="264" x14ac:dyDescent="0.2">
      <c r="A7" s="74" t="s">
        <v>1</v>
      </c>
      <c r="B7" s="18" t="s">
        <v>131</v>
      </c>
      <c r="C7" s="76" t="s">
        <v>660</v>
      </c>
      <c r="D7" s="79"/>
      <c r="E7" s="80" t="s">
        <v>145</v>
      </c>
      <c r="F7" s="71"/>
      <c r="G7" s="82" t="s">
        <v>133</v>
      </c>
      <c r="J7" s="48">
        <f>_xlfn.SWITCH(E7,K7,1,L7,2,M7,3,N7,4)</f>
        <v>4</v>
      </c>
      <c r="K7" s="6" t="s">
        <v>142</v>
      </c>
      <c r="L7" s="7" t="s">
        <v>143</v>
      </c>
      <c r="M7" s="8" t="s">
        <v>144</v>
      </c>
      <c r="N7" s="9" t="s">
        <v>145</v>
      </c>
    </row>
    <row r="8" spans="1:870" ht="78.75" customHeight="1" x14ac:dyDescent="0.2">
      <c r="A8" s="74" t="s">
        <v>2</v>
      </c>
      <c r="B8" s="18" t="s">
        <v>134</v>
      </c>
      <c r="C8" s="77" t="s">
        <v>135</v>
      </c>
      <c r="D8" s="81"/>
      <c r="E8" s="80" t="s">
        <v>132</v>
      </c>
      <c r="F8" s="71"/>
      <c r="G8" s="82" t="s">
        <v>136</v>
      </c>
      <c r="J8" s="48">
        <f t="shared" ref="J8:J54" si="0">_xlfn.SWITCH(E8,K8,1,L8,2,M8,3,N8,4)</f>
        <v>4</v>
      </c>
      <c r="K8" s="6" t="s">
        <v>146</v>
      </c>
      <c r="L8" s="7" t="s">
        <v>147</v>
      </c>
      <c r="M8" s="8" t="s">
        <v>144</v>
      </c>
      <c r="N8" s="9" t="s">
        <v>145</v>
      </c>
    </row>
    <row r="9" spans="1:870" ht="129" customHeight="1" x14ac:dyDescent="0.2">
      <c r="A9" s="75" t="s">
        <v>3</v>
      </c>
      <c r="B9" s="18" t="s">
        <v>137</v>
      </c>
      <c r="C9" s="77" t="s">
        <v>138</v>
      </c>
      <c r="D9" s="81"/>
      <c r="E9" s="80" t="s">
        <v>132</v>
      </c>
      <c r="F9" s="72"/>
      <c r="G9" s="82" t="s">
        <v>139</v>
      </c>
      <c r="J9" s="48">
        <f t="shared" si="0"/>
        <v>4</v>
      </c>
      <c r="K9" s="6" t="s">
        <v>148</v>
      </c>
      <c r="L9" s="7" t="s">
        <v>149</v>
      </c>
      <c r="M9" s="8" t="s">
        <v>150</v>
      </c>
      <c r="N9" s="9" t="s">
        <v>145</v>
      </c>
    </row>
    <row r="10" spans="1:870" ht="88.5" customHeight="1" x14ac:dyDescent="0.2">
      <c r="A10" s="75" t="s">
        <v>4</v>
      </c>
      <c r="B10" s="18" t="s">
        <v>140</v>
      </c>
      <c r="C10" s="77" t="s">
        <v>141</v>
      </c>
      <c r="D10" s="81"/>
      <c r="E10" s="80" t="s">
        <v>132</v>
      </c>
      <c r="F10" s="72"/>
      <c r="G10" s="82"/>
      <c r="J10" s="48">
        <f t="shared" si="0"/>
        <v>4</v>
      </c>
      <c r="K10" s="6" t="s">
        <v>151</v>
      </c>
      <c r="L10" s="7" t="s">
        <v>152</v>
      </c>
      <c r="M10" s="8" t="s">
        <v>153</v>
      </c>
      <c r="N10" s="9" t="s">
        <v>145</v>
      </c>
    </row>
    <row r="11" spans="1:870" s="68" customFormat="1" ht="15.75" x14ac:dyDescent="0.2">
      <c r="A11" s="121" t="s">
        <v>261</v>
      </c>
      <c r="B11" s="122"/>
      <c r="C11" s="122"/>
      <c r="D11" s="122"/>
      <c r="E11" s="122"/>
      <c r="F11" s="122"/>
      <c r="G11" s="122"/>
      <c r="H11" s="48"/>
      <c r="I11" s="48"/>
      <c r="J11" s="48"/>
      <c r="K11" s="49"/>
      <c r="L11" s="49"/>
      <c r="M11" s="49"/>
      <c r="N11" s="49"/>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48"/>
      <c r="NQ11" s="48"/>
      <c r="NR11" s="48"/>
      <c r="NS11" s="48"/>
      <c r="NT11" s="48"/>
      <c r="NU11" s="48"/>
      <c r="NV11" s="48"/>
      <c r="NW11" s="48"/>
      <c r="NX11" s="48"/>
      <c r="NY11" s="48"/>
      <c r="NZ11" s="48"/>
      <c r="OA11" s="48"/>
      <c r="OB11" s="48"/>
      <c r="OC11" s="48"/>
      <c r="OD11" s="48"/>
      <c r="OE11" s="48"/>
      <c r="OF11" s="48"/>
      <c r="OG11" s="48"/>
      <c r="OH11" s="48"/>
      <c r="OI11" s="48"/>
      <c r="OJ11" s="48"/>
      <c r="OK11" s="48"/>
      <c r="OL11" s="48"/>
      <c r="OM11" s="48"/>
      <c r="ON11" s="48"/>
      <c r="OO11" s="48"/>
      <c r="OP11" s="48"/>
      <c r="OQ11" s="48"/>
      <c r="OR11" s="48"/>
      <c r="OS11" s="48"/>
      <c r="OT11" s="48"/>
      <c r="OU11" s="48"/>
      <c r="OV11" s="48"/>
      <c r="OW11" s="48"/>
      <c r="OX11" s="48"/>
      <c r="OY11" s="48"/>
      <c r="OZ11" s="48"/>
      <c r="PA11" s="48"/>
      <c r="PB11" s="48"/>
      <c r="PC11" s="48"/>
      <c r="PD11" s="48"/>
      <c r="PE11" s="48"/>
      <c r="PF11" s="48"/>
      <c r="PG11" s="48"/>
      <c r="PH11" s="48"/>
      <c r="PI11" s="48"/>
      <c r="PJ11" s="48"/>
      <c r="PK11" s="48"/>
      <c r="PL11" s="48"/>
      <c r="PM11" s="48"/>
      <c r="PN11" s="48"/>
      <c r="PO11" s="48"/>
      <c r="PP11" s="48"/>
      <c r="PQ11" s="48"/>
      <c r="PR11" s="48"/>
      <c r="PS11" s="48"/>
      <c r="PT11" s="48"/>
      <c r="PU11" s="48"/>
      <c r="PV11" s="48"/>
      <c r="PW11" s="48"/>
      <c r="PX11" s="48"/>
      <c r="PY11" s="48"/>
      <c r="PZ11" s="48"/>
      <c r="QA11" s="48"/>
      <c r="QB11" s="48"/>
      <c r="QC11" s="48"/>
      <c r="QD11" s="48"/>
      <c r="QE11" s="48"/>
      <c r="QF11" s="48"/>
      <c r="QG11" s="48"/>
      <c r="QH11" s="48"/>
      <c r="QI11" s="48"/>
      <c r="QJ11" s="48"/>
      <c r="QK11" s="48"/>
      <c r="QL11" s="48"/>
      <c r="QM11" s="48"/>
      <c r="QN11" s="48"/>
      <c r="QO11" s="48"/>
      <c r="QP11" s="48"/>
      <c r="QQ11" s="48"/>
      <c r="QR11" s="48"/>
      <c r="QS11" s="48"/>
      <c r="QT11" s="48"/>
      <c r="QU11" s="48"/>
      <c r="QV11" s="48"/>
      <c r="QW11" s="48"/>
      <c r="QX11" s="48"/>
      <c r="QY11" s="48"/>
      <c r="QZ11" s="48"/>
      <c r="RA11" s="48"/>
      <c r="RB11" s="48"/>
      <c r="RC11" s="48"/>
      <c r="RD11" s="48"/>
      <c r="RE11" s="48"/>
      <c r="RF11" s="48"/>
      <c r="RG11" s="48"/>
      <c r="RH11" s="48"/>
      <c r="RI11" s="48"/>
      <c r="RJ11" s="48"/>
      <c r="RK11" s="48"/>
      <c r="RL11" s="48"/>
      <c r="RM11" s="48"/>
      <c r="RN11" s="48"/>
      <c r="RO11" s="48"/>
      <c r="RP11" s="48"/>
      <c r="RQ11" s="48"/>
      <c r="RR11" s="48"/>
      <c r="RS11" s="48"/>
      <c r="RT11" s="48"/>
      <c r="RU11" s="48"/>
      <c r="RV11" s="48"/>
      <c r="RW11" s="48"/>
      <c r="RX11" s="48"/>
      <c r="RY11" s="48"/>
      <c r="RZ11" s="48"/>
      <c r="SA11" s="48"/>
      <c r="SB11" s="48"/>
      <c r="SC11" s="48"/>
      <c r="SD11" s="48"/>
      <c r="SE11" s="48"/>
      <c r="SF11" s="48"/>
      <c r="SG11" s="48"/>
      <c r="SH11" s="48"/>
      <c r="SI11" s="48"/>
      <c r="SJ11" s="48"/>
      <c r="SK11" s="48"/>
      <c r="SL11" s="48"/>
      <c r="SM11" s="48"/>
      <c r="SN11" s="48"/>
      <c r="SO11" s="48"/>
      <c r="SP11" s="48"/>
      <c r="SQ11" s="48"/>
      <c r="SR11" s="48"/>
      <c r="SS11" s="48"/>
      <c r="ST11" s="48"/>
      <c r="SU11" s="48"/>
      <c r="SV11" s="48"/>
      <c r="SW11" s="48"/>
      <c r="SX11" s="48"/>
      <c r="SY11" s="48"/>
      <c r="SZ11" s="48"/>
      <c r="TA11" s="48"/>
      <c r="TB11" s="48"/>
      <c r="TC11" s="48"/>
      <c r="TD11" s="48"/>
      <c r="TE11" s="48"/>
      <c r="TF11" s="48"/>
      <c r="TG11" s="48"/>
      <c r="TH11" s="48"/>
      <c r="TI11" s="48"/>
      <c r="TJ11" s="48"/>
      <c r="TK11" s="48"/>
      <c r="TL11" s="48"/>
      <c r="TM11" s="48"/>
      <c r="TN11" s="48"/>
      <c r="TO11" s="48"/>
      <c r="TP11" s="48"/>
      <c r="TQ11" s="48"/>
      <c r="TR11" s="48"/>
      <c r="TS11" s="48"/>
      <c r="TT11" s="48"/>
      <c r="TU11" s="48"/>
      <c r="TV11" s="48"/>
      <c r="TW11" s="48"/>
      <c r="TX11" s="48"/>
      <c r="TY11" s="48"/>
      <c r="TZ11" s="48"/>
      <c r="UA11" s="48"/>
      <c r="UB11" s="48"/>
      <c r="UC11" s="48"/>
      <c r="UD11" s="48"/>
      <c r="UE11" s="48"/>
      <c r="UF11" s="48"/>
      <c r="UG11" s="48"/>
      <c r="UH11" s="48"/>
      <c r="UI11" s="48"/>
      <c r="UJ11" s="48"/>
      <c r="UK11" s="48"/>
      <c r="UL11" s="48"/>
      <c r="UM11" s="48"/>
      <c r="UN11" s="48"/>
      <c r="UO11" s="48"/>
      <c r="UP11" s="48"/>
      <c r="UQ11" s="48"/>
      <c r="UR11" s="48"/>
      <c r="US11" s="48"/>
      <c r="UT11" s="48"/>
      <c r="UU11" s="48"/>
      <c r="UV11" s="48"/>
      <c r="UW11" s="48"/>
      <c r="UX11" s="48"/>
      <c r="UY11" s="48"/>
      <c r="UZ11" s="48"/>
      <c r="VA11" s="48"/>
      <c r="VB11" s="48"/>
      <c r="VC11" s="48"/>
      <c r="VD11" s="48"/>
      <c r="VE11" s="48"/>
      <c r="VF11" s="48"/>
      <c r="VG11" s="48"/>
      <c r="VH11" s="48"/>
      <c r="VI11" s="48"/>
      <c r="VJ11" s="48"/>
      <c r="VK11" s="48"/>
      <c r="VL11" s="48"/>
      <c r="VM11" s="48"/>
      <c r="VN11" s="48"/>
      <c r="VO11" s="48"/>
      <c r="VP11" s="48"/>
      <c r="VQ11" s="48"/>
      <c r="VR11" s="48"/>
      <c r="VS11" s="48"/>
      <c r="VT11" s="48"/>
      <c r="VU11" s="48"/>
      <c r="VV11" s="48"/>
      <c r="VW11" s="48"/>
      <c r="VX11" s="48"/>
      <c r="VY11" s="48"/>
      <c r="VZ11" s="48"/>
      <c r="WA11" s="48"/>
      <c r="WB11" s="48"/>
      <c r="WC11" s="48"/>
      <c r="WD11" s="48"/>
      <c r="WE11" s="48"/>
      <c r="WF11" s="48"/>
      <c r="WG11" s="48"/>
      <c r="WH11" s="48"/>
      <c r="WI11" s="48"/>
      <c r="WJ11" s="48"/>
      <c r="WK11" s="48"/>
      <c r="WL11" s="48"/>
      <c r="WM11" s="48"/>
      <c r="WN11" s="48"/>
      <c r="WO11" s="48"/>
      <c r="WP11" s="48"/>
      <c r="WQ11" s="48"/>
      <c r="WR11" s="48"/>
      <c r="WS11" s="48"/>
      <c r="WT11" s="48"/>
      <c r="WU11" s="48"/>
      <c r="WV11" s="48"/>
      <c r="WW11" s="48"/>
      <c r="WX11" s="48"/>
      <c r="WY11" s="48"/>
      <c r="WZ11" s="48"/>
      <c r="XA11" s="48"/>
      <c r="XB11" s="48"/>
      <c r="XC11" s="48"/>
      <c r="XD11" s="48"/>
      <c r="XE11" s="48"/>
      <c r="XF11" s="48"/>
      <c r="XG11" s="48"/>
      <c r="XH11" s="48"/>
      <c r="XI11" s="48"/>
      <c r="XJ11" s="48"/>
      <c r="XK11" s="48"/>
      <c r="XL11" s="48"/>
      <c r="XM11" s="48"/>
      <c r="XN11" s="48"/>
      <c r="XO11" s="48"/>
      <c r="XP11" s="48"/>
      <c r="XQ11" s="48"/>
      <c r="XR11" s="48"/>
      <c r="XS11" s="48"/>
      <c r="XT11" s="48"/>
      <c r="XU11" s="48"/>
      <c r="XV11" s="48"/>
      <c r="XW11" s="48"/>
      <c r="XX11" s="48"/>
      <c r="XY11" s="48"/>
      <c r="XZ11" s="48"/>
      <c r="YA11" s="48"/>
      <c r="YB11" s="48"/>
      <c r="YC11" s="48"/>
      <c r="YD11" s="48"/>
      <c r="YE11" s="48"/>
      <c r="YF11" s="48"/>
      <c r="YG11" s="48"/>
      <c r="YH11" s="48"/>
      <c r="YI11" s="48"/>
      <c r="YJ11" s="48"/>
      <c r="YK11" s="48"/>
      <c r="YL11" s="48"/>
      <c r="YM11" s="48"/>
      <c r="YN11" s="48"/>
      <c r="YO11" s="48"/>
      <c r="YP11" s="48"/>
      <c r="YQ11" s="48"/>
      <c r="YR11" s="48"/>
      <c r="YS11" s="48"/>
      <c r="YT11" s="48"/>
      <c r="YU11" s="48"/>
      <c r="YV11" s="48"/>
      <c r="YW11" s="48"/>
      <c r="YX11" s="48"/>
      <c r="YY11" s="48"/>
      <c r="YZ11" s="48"/>
      <c r="ZA11" s="48"/>
      <c r="ZB11" s="48"/>
      <c r="ZC11" s="48"/>
      <c r="ZD11" s="48"/>
      <c r="ZE11" s="48"/>
      <c r="ZF11" s="48"/>
      <c r="ZG11" s="48"/>
      <c r="ZH11" s="48"/>
      <c r="ZI11" s="48"/>
      <c r="ZJ11" s="48"/>
      <c r="ZK11" s="48"/>
      <c r="ZL11" s="48"/>
      <c r="ZM11" s="48"/>
      <c r="ZN11" s="48"/>
      <c r="ZO11" s="48"/>
      <c r="ZP11" s="48"/>
      <c r="ZQ11" s="48"/>
      <c r="ZR11" s="48"/>
      <c r="ZS11" s="48"/>
      <c r="ZT11" s="48"/>
      <c r="ZU11" s="48"/>
      <c r="ZV11" s="48"/>
      <c r="ZW11" s="48"/>
      <c r="ZX11" s="48"/>
      <c r="ZY11" s="48"/>
      <c r="ZZ11" s="48"/>
      <c r="AAA11" s="48"/>
      <c r="AAB11" s="48"/>
      <c r="AAC11" s="48"/>
      <c r="AAD11" s="48"/>
      <c r="AAE11" s="48"/>
      <c r="AAF11" s="48"/>
      <c r="AAG11" s="48"/>
      <c r="AAH11" s="48"/>
      <c r="AAI11" s="48"/>
      <c r="AAJ11" s="48"/>
      <c r="AAK11" s="48"/>
      <c r="AAL11" s="48"/>
      <c r="AAM11" s="48"/>
      <c r="AAN11" s="48"/>
      <c r="AAO11" s="48"/>
      <c r="AAP11" s="48"/>
      <c r="AAQ11" s="48"/>
      <c r="AAR11" s="48"/>
      <c r="AAS11" s="48"/>
      <c r="AAT11" s="48"/>
      <c r="AAU11" s="48"/>
      <c r="AAV11" s="48"/>
      <c r="AAW11" s="48"/>
      <c r="AAX11" s="48"/>
      <c r="AAY11" s="48"/>
      <c r="AAZ11" s="48"/>
      <c r="ABA11" s="48"/>
      <c r="ABB11" s="48"/>
      <c r="ABC11" s="48"/>
      <c r="ABD11" s="48"/>
      <c r="ABE11" s="48"/>
      <c r="ABF11" s="48"/>
      <c r="ABG11" s="48"/>
      <c r="ABH11" s="48"/>
      <c r="ABI11" s="48"/>
      <c r="ABJ11" s="48"/>
      <c r="ABK11" s="48"/>
      <c r="ABL11" s="48"/>
      <c r="ABM11" s="48"/>
      <c r="ABN11" s="48"/>
      <c r="ABO11" s="48"/>
      <c r="ABP11" s="48"/>
      <c r="ABQ11" s="48"/>
      <c r="ABR11" s="48"/>
      <c r="ABS11" s="48"/>
      <c r="ABT11" s="48"/>
      <c r="ABU11" s="48"/>
      <c r="ABV11" s="48"/>
      <c r="ABW11" s="48"/>
      <c r="ABX11" s="48"/>
      <c r="ABY11" s="48"/>
      <c r="ABZ11" s="48"/>
      <c r="ACA11" s="48"/>
      <c r="ACB11" s="48"/>
      <c r="ACC11" s="48"/>
      <c r="ACD11" s="48"/>
      <c r="ACE11" s="48"/>
      <c r="ACF11" s="48"/>
      <c r="ACG11" s="48"/>
      <c r="ACH11" s="48"/>
      <c r="ACI11" s="48"/>
      <c r="ACJ11" s="48"/>
      <c r="ACK11" s="48"/>
      <c r="ACL11" s="48"/>
      <c r="ACM11" s="48"/>
      <c r="ACN11" s="48"/>
      <c r="ACO11" s="48"/>
      <c r="ACP11" s="48"/>
      <c r="ACQ11" s="48"/>
      <c r="ACR11" s="48"/>
      <c r="ACS11" s="48"/>
      <c r="ACT11" s="48"/>
      <c r="ACU11" s="48"/>
      <c r="ACV11" s="48"/>
      <c r="ACW11" s="48"/>
      <c r="ACX11" s="48"/>
      <c r="ACY11" s="48"/>
      <c r="ACZ11" s="48"/>
      <c r="ADA11" s="48"/>
      <c r="ADB11" s="48"/>
      <c r="ADC11" s="48"/>
      <c r="ADD11" s="48"/>
      <c r="ADE11" s="48"/>
      <c r="ADF11" s="48"/>
      <c r="ADG11" s="48"/>
      <c r="ADH11" s="48"/>
      <c r="ADI11" s="48"/>
      <c r="ADJ11" s="48"/>
      <c r="ADK11" s="48"/>
      <c r="ADL11" s="48"/>
      <c r="ADM11" s="48"/>
      <c r="ADN11" s="48"/>
      <c r="ADO11" s="48"/>
      <c r="ADP11" s="48"/>
      <c r="ADQ11" s="48"/>
      <c r="ADR11" s="48"/>
      <c r="ADS11" s="48"/>
      <c r="ADT11" s="48"/>
      <c r="ADU11" s="48"/>
      <c r="ADV11" s="48"/>
      <c r="ADW11" s="48"/>
      <c r="ADX11" s="48"/>
      <c r="ADY11" s="48"/>
      <c r="ADZ11" s="48"/>
      <c r="AEA11" s="48"/>
      <c r="AEB11" s="48"/>
      <c r="AEC11" s="48"/>
      <c r="AED11" s="48"/>
      <c r="AEE11" s="48"/>
      <c r="AEF11" s="48"/>
      <c r="AEG11" s="48"/>
      <c r="AEH11" s="48"/>
      <c r="AEI11" s="48"/>
      <c r="AEJ11" s="48"/>
      <c r="AEK11" s="48"/>
      <c r="AEL11" s="48"/>
      <c r="AEM11" s="48"/>
      <c r="AEN11" s="48"/>
      <c r="AEO11" s="48"/>
      <c r="AEP11" s="48"/>
      <c r="AEQ11" s="48"/>
      <c r="AER11" s="48"/>
      <c r="AES11" s="48"/>
      <c r="AET11" s="48"/>
      <c r="AEU11" s="48"/>
      <c r="AEV11" s="48"/>
      <c r="AEW11" s="48"/>
      <c r="AEX11" s="48"/>
      <c r="AEY11" s="48"/>
      <c r="AEZ11" s="48"/>
      <c r="AFA11" s="48"/>
      <c r="AFB11" s="48"/>
      <c r="AFC11" s="48"/>
      <c r="AFD11" s="48"/>
      <c r="AFE11" s="48"/>
      <c r="AFF11" s="48"/>
      <c r="AFG11" s="48"/>
      <c r="AFH11" s="48"/>
      <c r="AFI11" s="48"/>
      <c r="AFJ11" s="48"/>
      <c r="AFK11" s="48"/>
      <c r="AFL11" s="48"/>
      <c r="AFM11" s="48"/>
      <c r="AFN11" s="48"/>
      <c r="AFO11" s="48"/>
      <c r="AFP11" s="48"/>
      <c r="AFQ11" s="48"/>
      <c r="AFR11" s="48"/>
      <c r="AFS11" s="48"/>
      <c r="AFT11" s="48"/>
      <c r="AFU11" s="48"/>
      <c r="AFV11" s="48"/>
      <c r="AFW11" s="48"/>
      <c r="AFX11" s="48"/>
      <c r="AFY11" s="48"/>
      <c r="AFZ11" s="48"/>
      <c r="AGA11" s="48"/>
      <c r="AGB11" s="48"/>
      <c r="AGC11" s="48"/>
      <c r="AGD11" s="48"/>
      <c r="AGE11" s="48"/>
      <c r="AGF11" s="48"/>
      <c r="AGG11" s="48"/>
      <c r="AGH11" s="48"/>
      <c r="AGI11" s="48"/>
      <c r="AGJ11" s="48"/>
      <c r="AGK11" s="48"/>
      <c r="AGL11" s="48"/>
    </row>
    <row r="12" spans="1:870" ht="24" x14ac:dyDescent="0.2">
      <c r="A12" s="62"/>
      <c r="B12" s="63" t="s">
        <v>125</v>
      </c>
      <c r="C12" s="63" t="s">
        <v>126</v>
      </c>
      <c r="D12" s="64" t="s">
        <v>127</v>
      </c>
      <c r="E12" s="64" t="s">
        <v>128</v>
      </c>
      <c r="F12" s="64" t="s">
        <v>129</v>
      </c>
      <c r="G12" s="63" t="s">
        <v>130</v>
      </c>
    </row>
    <row r="13" spans="1:870" ht="132" x14ac:dyDescent="0.2">
      <c r="A13" s="26" t="s">
        <v>5</v>
      </c>
      <c r="B13" s="18" t="s">
        <v>262</v>
      </c>
      <c r="C13" s="60" t="s">
        <v>661</v>
      </c>
      <c r="D13" s="79"/>
      <c r="E13" s="80" t="s">
        <v>132</v>
      </c>
      <c r="F13" s="44"/>
      <c r="G13" s="82" t="s">
        <v>263</v>
      </c>
      <c r="J13" s="48">
        <f t="shared" si="0"/>
        <v>4</v>
      </c>
      <c r="K13" s="6" t="s">
        <v>146</v>
      </c>
      <c r="L13" s="7" t="s">
        <v>154</v>
      </c>
      <c r="M13" s="8" t="s">
        <v>144</v>
      </c>
      <c r="N13" s="9" t="s">
        <v>145</v>
      </c>
    </row>
    <row r="14" spans="1:870" ht="93.75" customHeight="1" x14ac:dyDescent="0.2">
      <c r="A14" s="26" t="s">
        <v>6</v>
      </c>
      <c r="B14" s="18" t="s">
        <v>264</v>
      </c>
      <c r="C14" s="18" t="s">
        <v>265</v>
      </c>
      <c r="D14" s="81"/>
      <c r="E14" s="80" t="s">
        <v>132</v>
      </c>
      <c r="F14" s="36"/>
      <c r="G14" s="82"/>
      <c r="J14" s="48">
        <f t="shared" si="0"/>
        <v>4</v>
      </c>
      <c r="K14" s="6" t="s">
        <v>146</v>
      </c>
      <c r="L14" s="7" t="s">
        <v>155</v>
      </c>
      <c r="M14" s="8" t="s">
        <v>144</v>
      </c>
      <c r="N14" s="9" t="s">
        <v>145</v>
      </c>
    </row>
    <row r="15" spans="1:870" ht="72" customHeight="1" x14ac:dyDescent="0.2">
      <c r="A15" s="26" t="s">
        <v>7</v>
      </c>
      <c r="B15" s="18" t="s">
        <v>266</v>
      </c>
      <c r="C15" s="18" t="s">
        <v>267</v>
      </c>
      <c r="D15" s="81"/>
      <c r="E15" s="80" t="s">
        <v>132</v>
      </c>
      <c r="F15" s="36"/>
      <c r="G15" s="82"/>
      <c r="J15" s="48">
        <f t="shared" si="0"/>
        <v>4</v>
      </c>
      <c r="K15" s="6" t="s">
        <v>146</v>
      </c>
      <c r="L15" s="7" t="s">
        <v>156</v>
      </c>
      <c r="M15" s="8" t="s">
        <v>144</v>
      </c>
      <c r="N15" s="9" t="s">
        <v>145</v>
      </c>
    </row>
    <row r="16" spans="1:870" ht="79.5" customHeight="1" x14ac:dyDescent="0.2">
      <c r="A16" s="26" t="s">
        <v>8</v>
      </c>
      <c r="B16" s="18" t="s">
        <v>268</v>
      </c>
      <c r="C16" s="18" t="s">
        <v>269</v>
      </c>
      <c r="D16" s="81"/>
      <c r="E16" s="80" t="s">
        <v>132</v>
      </c>
      <c r="F16" s="36"/>
      <c r="G16" s="82"/>
      <c r="J16" s="48">
        <f t="shared" si="0"/>
        <v>4</v>
      </c>
      <c r="K16" s="6" t="s">
        <v>157</v>
      </c>
      <c r="L16" s="7" t="s">
        <v>158</v>
      </c>
      <c r="M16" s="8" t="s">
        <v>159</v>
      </c>
      <c r="N16" s="9" t="s">
        <v>145</v>
      </c>
    </row>
    <row r="17" spans="1:144" ht="84.75" customHeight="1" x14ac:dyDescent="0.2">
      <c r="A17" s="61" t="s">
        <v>9</v>
      </c>
      <c r="B17" s="18" t="s">
        <v>270</v>
      </c>
      <c r="C17" s="18" t="s">
        <v>271</v>
      </c>
      <c r="D17" s="81"/>
      <c r="E17" s="80" t="s">
        <v>132</v>
      </c>
      <c r="F17" s="36"/>
      <c r="G17" s="82"/>
      <c r="J17" s="48">
        <f t="shared" si="0"/>
        <v>4</v>
      </c>
      <c r="K17" s="6" t="s">
        <v>160</v>
      </c>
      <c r="L17" s="7" t="s">
        <v>161</v>
      </c>
      <c r="M17" s="8" t="s">
        <v>162</v>
      </c>
      <c r="N17" s="9" t="s">
        <v>145</v>
      </c>
    </row>
    <row r="18" spans="1:144" x14ac:dyDescent="0.2">
      <c r="A18" s="102"/>
      <c r="B18" s="103"/>
      <c r="C18" s="103"/>
      <c r="D18" s="103"/>
      <c r="E18" s="103"/>
      <c r="F18" s="103"/>
      <c r="G18" s="103"/>
    </row>
    <row r="19" spans="1:144" ht="15.75" x14ac:dyDescent="0.2">
      <c r="A19" s="107" t="s">
        <v>272</v>
      </c>
      <c r="B19" s="108"/>
      <c r="C19" s="108"/>
      <c r="D19" s="108"/>
      <c r="E19" s="108"/>
      <c r="F19" s="108"/>
      <c r="G19" s="109"/>
    </row>
    <row r="20" spans="1:144" s="68" customFormat="1" ht="15.75" customHeight="1" x14ac:dyDescent="0.2">
      <c r="A20" s="145" t="s">
        <v>273</v>
      </c>
      <c r="B20" s="110"/>
      <c r="C20" s="110"/>
      <c r="D20" s="110"/>
      <c r="E20" s="110"/>
      <c r="F20" s="110"/>
      <c r="G20" s="110"/>
      <c r="H20" s="48"/>
      <c r="I20" s="48"/>
      <c r="J20" s="48"/>
      <c r="K20" s="49"/>
      <c r="L20" s="49"/>
      <c r="M20" s="49"/>
      <c r="N20" s="49"/>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row>
    <row r="21" spans="1:144" ht="24" x14ac:dyDescent="0.2">
      <c r="A21" s="62"/>
      <c r="B21" s="63" t="s">
        <v>125</v>
      </c>
      <c r="C21" s="63" t="s">
        <v>126</v>
      </c>
      <c r="D21" s="64" t="s">
        <v>127</v>
      </c>
      <c r="E21" s="64" t="s">
        <v>128</v>
      </c>
      <c r="F21" s="64" t="s">
        <v>274</v>
      </c>
      <c r="G21" s="63" t="s">
        <v>130</v>
      </c>
    </row>
    <row r="22" spans="1:144" ht="93" customHeight="1" x14ac:dyDescent="0.2">
      <c r="A22" s="26" t="s">
        <v>10</v>
      </c>
      <c r="B22" s="18" t="s">
        <v>275</v>
      </c>
      <c r="C22" s="60" t="s">
        <v>662</v>
      </c>
      <c r="D22" s="79"/>
      <c r="E22" s="80" t="s">
        <v>132</v>
      </c>
      <c r="F22" s="44"/>
      <c r="G22" s="82" t="s">
        <v>276</v>
      </c>
      <c r="J22" s="48">
        <f t="shared" si="0"/>
        <v>4</v>
      </c>
      <c r="K22" s="6" t="s">
        <v>163</v>
      </c>
      <c r="L22" s="7" t="s">
        <v>164</v>
      </c>
      <c r="M22" s="8" t="s">
        <v>144</v>
      </c>
      <c r="N22" s="9" t="s">
        <v>145</v>
      </c>
    </row>
    <row r="23" spans="1:144" ht="98.25" customHeight="1" x14ac:dyDescent="0.2">
      <c r="A23" s="26" t="s">
        <v>11</v>
      </c>
      <c r="B23" s="18" t="s">
        <v>277</v>
      </c>
      <c r="C23" s="18" t="s">
        <v>278</v>
      </c>
      <c r="D23" s="81"/>
      <c r="E23" s="80" t="s">
        <v>132</v>
      </c>
      <c r="F23" s="36"/>
      <c r="G23" s="82"/>
      <c r="J23" s="48">
        <f t="shared" si="0"/>
        <v>4</v>
      </c>
      <c r="K23" s="6" t="s">
        <v>165</v>
      </c>
      <c r="L23" s="7" t="s">
        <v>166</v>
      </c>
      <c r="M23" s="8" t="s">
        <v>167</v>
      </c>
      <c r="N23" s="9" t="s">
        <v>145</v>
      </c>
    </row>
    <row r="24" spans="1:144" ht="70.5" customHeight="1" x14ac:dyDescent="0.2">
      <c r="A24" s="26" t="s">
        <v>12</v>
      </c>
      <c r="B24" s="18" t="s">
        <v>279</v>
      </c>
      <c r="C24" s="18" t="s">
        <v>280</v>
      </c>
      <c r="D24" s="81"/>
      <c r="E24" s="80" t="s">
        <v>132</v>
      </c>
      <c r="F24" s="36"/>
      <c r="G24" s="82"/>
      <c r="J24" s="48">
        <f t="shared" si="0"/>
        <v>4</v>
      </c>
      <c r="K24" s="6" t="s">
        <v>168</v>
      </c>
      <c r="L24" s="7" t="s">
        <v>169</v>
      </c>
      <c r="M24" s="8" t="s">
        <v>144</v>
      </c>
      <c r="N24" s="9" t="s">
        <v>145</v>
      </c>
    </row>
    <row r="25" spans="1:144" ht="62.25" customHeight="1" x14ac:dyDescent="0.2">
      <c r="A25" s="26" t="s">
        <v>13</v>
      </c>
      <c r="B25" s="18" t="s">
        <v>281</v>
      </c>
      <c r="C25" s="18" t="s">
        <v>282</v>
      </c>
      <c r="D25" s="81"/>
      <c r="E25" s="80" t="s">
        <v>132</v>
      </c>
      <c r="F25" s="36"/>
      <c r="G25" s="82"/>
      <c r="J25" s="48">
        <f t="shared" si="0"/>
        <v>4</v>
      </c>
      <c r="K25" s="6" t="s">
        <v>146</v>
      </c>
      <c r="L25" s="7" t="s">
        <v>170</v>
      </c>
      <c r="M25" s="8" t="s">
        <v>144</v>
      </c>
      <c r="N25" s="9" t="s">
        <v>145</v>
      </c>
    </row>
    <row r="26" spans="1:144" ht="60" x14ac:dyDescent="0.2">
      <c r="A26" s="26" t="s">
        <v>14</v>
      </c>
      <c r="B26" s="18" t="s">
        <v>283</v>
      </c>
      <c r="C26" s="18" t="s">
        <v>284</v>
      </c>
      <c r="D26" s="81"/>
      <c r="E26" s="80" t="s">
        <v>132</v>
      </c>
      <c r="F26" s="36"/>
      <c r="G26" s="82"/>
      <c r="J26" s="48">
        <f t="shared" si="0"/>
        <v>4</v>
      </c>
      <c r="K26" s="6" t="s">
        <v>171</v>
      </c>
      <c r="L26" s="7" t="s">
        <v>172</v>
      </c>
      <c r="M26" s="8" t="s">
        <v>173</v>
      </c>
      <c r="N26" s="9" t="s">
        <v>145</v>
      </c>
    </row>
    <row r="27" spans="1:144" ht="60" x14ac:dyDescent="0.2">
      <c r="A27" s="26" t="s">
        <v>15</v>
      </c>
      <c r="B27" s="18" t="s">
        <v>285</v>
      </c>
      <c r="C27" s="18" t="s">
        <v>286</v>
      </c>
      <c r="D27" s="79"/>
      <c r="E27" s="80" t="s">
        <v>132</v>
      </c>
      <c r="F27" s="44"/>
      <c r="G27" s="82" t="s">
        <v>287</v>
      </c>
      <c r="J27" s="48">
        <f t="shared" si="0"/>
        <v>4</v>
      </c>
      <c r="K27" s="6" t="s">
        <v>171</v>
      </c>
      <c r="L27" s="7" t="s">
        <v>172</v>
      </c>
      <c r="M27" s="8" t="s">
        <v>173</v>
      </c>
      <c r="N27" s="9" t="s">
        <v>145</v>
      </c>
    </row>
    <row r="28" spans="1:144" s="68" customFormat="1" ht="15.75" customHeight="1" x14ac:dyDescent="0.2">
      <c r="A28" s="121" t="s">
        <v>288</v>
      </c>
      <c r="B28" s="122"/>
      <c r="C28" s="122"/>
      <c r="D28" s="122"/>
      <c r="E28" s="122"/>
      <c r="F28" s="122"/>
      <c r="G28" s="122"/>
      <c r="H28" s="48"/>
      <c r="I28" s="48"/>
      <c r="J28" s="48"/>
      <c r="K28" s="49"/>
      <c r="L28" s="49"/>
      <c r="M28" s="49"/>
      <c r="N28" s="49"/>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row>
    <row r="29" spans="1:144" ht="24" x14ac:dyDescent="0.2">
      <c r="A29" s="62"/>
      <c r="B29" s="63" t="s">
        <v>125</v>
      </c>
      <c r="C29" s="63" t="s">
        <v>126</v>
      </c>
      <c r="D29" s="64" t="s">
        <v>127</v>
      </c>
      <c r="E29" s="64" t="s">
        <v>128</v>
      </c>
      <c r="F29" s="64" t="s">
        <v>129</v>
      </c>
      <c r="G29" s="63" t="s">
        <v>130</v>
      </c>
    </row>
    <row r="30" spans="1:144" ht="69" customHeight="1" x14ac:dyDescent="0.2">
      <c r="A30" s="26" t="s">
        <v>16</v>
      </c>
      <c r="B30" s="18" t="s">
        <v>289</v>
      </c>
      <c r="C30" s="18" t="s">
        <v>290</v>
      </c>
      <c r="D30" s="81"/>
      <c r="E30" s="80" t="s">
        <v>132</v>
      </c>
      <c r="F30" s="36"/>
      <c r="G30" s="82" t="s">
        <v>291</v>
      </c>
      <c r="J30" s="48">
        <f t="shared" si="0"/>
        <v>4</v>
      </c>
      <c r="K30" s="6" t="s">
        <v>174</v>
      </c>
      <c r="L30" s="7" t="s">
        <v>175</v>
      </c>
      <c r="M30" s="8" t="s">
        <v>144</v>
      </c>
      <c r="N30" s="9" t="s">
        <v>145</v>
      </c>
    </row>
    <row r="31" spans="1:144" ht="60.75" customHeight="1" x14ac:dyDescent="0.2">
      <c r="A31" s="26" t="s">
        <v>17</v>
      </c>
      <c r="B31" s="18" t="s">
        <v>292</v>
      </c>
      <c r="C31" s="18" t="s">
        <v>293</v>
      </c>
      <c r="D31" s="81"/>
      <c r="E31" s="80" t="s">
        <v>132</v>
      </c>
      <c r="F31" s="36"/>
      <c r="G31" s="82"/>
      <c r="J31" s="48">
        <f t="shared" si="0"/>
        <v>4</v>
      </c>
      <c r="K31" s="6" t="s">
        <v>176</v>
      </c>
      <c r="L31" s="7" t="s">
        <v>177</v>
      </c>
      <c r="M31" s="8" t="s">
        <v>178</v>
      </c>
      <c r="N31" s="9" t="s">
        <v>145</v>
      </c>
    </row>
    <row r="32" spans="1:144" ht="48" x14ac:dyDescent="0.2">
      <c r="A32" s="26" t="s">
        <v>18</v>
      </c>
      <c r="B32" s="18" t="s">
        <v>294</v>
      </c>
      <c r="C32" s="18" t="s">
        <v>295</v>
      </c>
      <c r="D32" s="81"/>
      <c r="E32" s="80" t="s">
        <v>132</v>
      </c>
      <c r="F32" s="36"/>
      <c r="G32" s="82"/>
      <c r="J32" s="48">
        <f t="shared" si="0"/>
        <v>4</v>
      </c>
      <c r="K32" s="6" t="s">
        <v>179</v>
      </c>
      <c r="L32" s="7" t="s">
        <v>180</v>
      </c>
      <c r="M32" s="8" t="s">
        <v>144</v>
      </c>
      <c r="N32" s="9" t="s">
        <v>145</v>
      </c>
    </row>
    <row r="33" spans="1:14" ht="125.45" customHeight="1" x14ac:dyDescent="0.2">
      <c r="A33" s="26" t="s">
        <v>19</v>
      </c>
      <c r="B33" s="18" t="s">
        <v>296</v>
      </c>
      <c r="C33" s="18" t="s">
        <v>297</v>
      </c>
      <c r="D33" s="81"/>
      <c r="E33" s="80" t="s">
        <v>132</v>
      </c>
      <c r="F33" s="36"/>
      <c r="G33" s="82"/>
      <c r="J33" s="48">
        <f t="shared" si="0"/>
        <v>4</v>
      </c>
      <c r="K33" s="6" t="s">
        <v>146</v>
      </c>
      <c r="L33" s="7" t="s">
        <v>181</v>
      </c>
      <c r="M33" s="8" t="s">
        <v>144</v>
      </c>
      <c r="N33" s="9" t="s">
        <v>145</v>
      </c>
    </row>
    <row r="34" spans="1:14" ht="119.45" customHeight="1" x14ac:dyDescent="0.2">
      <c r="A34" s="26" t="s">
        <v>20</v>
      </c>
      <c r="B34" s="18" t="s">
        <v>298</v>
      </c>
      <c r="C34" s="18" t="s">
        <v>299</v>
      </c>
      <c r="D34" s="81"/>
      <c r="E34" s="80" t="s">
        <v>145</v>
      </c>
      <c r="F34" s="36"/>
      <c r="G34" s="82" t="s">
        <v>300</v>
      </c>
      <c r="J34" s="48">
        <f t="shared" si="0"/>
        <v>4</v>
      </c>
      <c r="K34" s="6" t="s">
        <v>182</v>
      </c>
      <c r="L34" s="7" t="s">
        <v>183</v>
      </c>
      <c r="M34" s="8" t="s">
        <v>184</v>
      </c>
      <c r="N34" s="9" t="s">
        <v>145</v>
      </c>
    </row>
    <row r="35" spans="1:14" ht="108" x14ac:dyDescent="0.2">
      <c r="A35" s="26" t="s">
        <v>21</v>
      </c>
      <c r="B35" s="18" t="s">
        <v>301</v>
      </c>
      <c r="C35" s="18" t="s">
        <v>302</v>
      </c>
      <c r="D35" s="81"/>
      <c r="E35" s="80" t="s">
        <v>132</v>
      </c>
      <c r="F35" s="36"/>
      <c r="G35" s="82"/>
      <c r="J35" s="48">
        <f t="shared" si="0"/>
        <v>4</v>
      </c>
      <c r="K35" s="6" t="s">
        <v>185</v>
      </c>
      <c r="L35" s="7" t="s">
        <v>186</v>
      </c>
      <c r="M35" s="8" t="s">
        <v>144</v>
      </c>
      <c r="N35" s="9" t="s">
        <v>145</v>
      </c>
    </row>
    <row r="36" spans="1:14" ht="81.75" customHeight="1" x14ac:dyDescent="0.2">
      <c r="A36" s="26" t="s">
        <v>22</v>
      </c>
      <c r="B36" s="18" t="s">
        <v>303</v>
      </c>
      <c r="C36" s="18" t="s">
        <v>304</v>
      </c>
      <c r="D36" s="81"/>
      <c r="E36" s="80" t="s">
        <v>132</v>
      </c>
      <c r="F36" s="36"/>
      <c r="G36" s="82"/>
      <c r="J36" s="48">
        <f t="shared" si="0"/>
        <v>4</v>
      </c>
      <c r="K36" s="6" t="s">
        <v>187</v>
      </c>
      <c r="L36" s="7" t="s">
        <v>188</v>
      </c>
      <c r="M36" s="8" t="s">
        <v>189</v>
      </c>
      <c r="N36" s="9" t="s">
        <v>145</v>
      </c>
    </row>
    <row r="37" spans="1:14" ht="84" x14ac:dyDescent="0.2">
      <c r="A37" s="19" t="s">
        <v>23</v>
      </c>
      <c r="B37" s="20" t="s">
        <v>305</v>
      </c>
      <c r="C37" s="20" t="s">
        <v>306</v>
      </c>
      <c r="D37" s="83"/>
      <c r="E37" s="84" t="s">
        <v>132</v>
      </c>
      <c r="F37" s="38"/>
      <c r="G37" s="85"/>
      <c r="J37" s="48">
        <f t="shared" si="0"/>
        <v>4</v>
      </c>
      <c r="K37" s="6" t="s">
        <v>190</v>
      </c>
      <c r="L37" s="7" t="s">
        <v>191</v>
      </c>
      <c r="M37" s="8" t="s">
        <v>192</v>
      </c>
      <c r="N37" s="10" t="s">
        <v>145</v>
      </c>
    </row>
    <row r="38" spans="1:14" x14ac:dyDescent="0.2">
      <c r="A38" s="111"/>
      <c r="B38" s="111"/>
      <c r="C38" s="111"/>
      <c r="D38" s="111"/>
      <c r="E38" s="111"/>
      <c r="F38" s="111"/>
      <c r="G38" s="111"/>
    </row>
    <row r="39" spans="1:14" ht="15.75" x14ac:dyDescent="0.2">
      <c r="A39" s="112" t="s">
        <v>307</v>
      </c>
      <c r="B39" s="113"/>
      <c r="C39" s="113"/>
      <c r="D39" s="113"/>
      <c r="E39" s="113"/>
      <c r="F39" s="113"/>
      <c r="G39" s="114"/>
    </row>
    <row r="40" spans="1:14" ht="15.75" x14ac:dyDescent="0.2">
      <c r="A40" s="104" t="s">
        <v>308</v>
      </c>
      <c r="B40" s="105"/>
      <c r="C40" s="105"/>
      <c r="D40" s="105"/>
      <c r="E40" s="105"/>
      <c r="F40" s="105"/>
      <c r="G40" s="105"/>
    </row>
    <row r="41" spans="1:14" ht="24" x14ac:dyDescent="0.2">
      <c r="A41" s="59"/>
      <c r="B41" s="58" t="s">
        <v>125</v>
      </c>
      <c r="C41" s="58" t="s">
        <v>126</v>
      </c>
      <c r="D41" s="57" t="s">
        <v>127</v>
      </c>
      <c r="E41" s="57" t="s">
        <v>128</v>
      </c>
      <c r="F41" s="57" t="s">
        <v>129</v>
      </c>
      <c r="G41" s="58" t="s">
        <v>130</v>
      </c>
    </row>
    <row r="42" spans="1:14" ht="75.75" customHeight="1" x14ac:dyDescent="0.2">
      <c r="A42" s="26" t="s">
        <v>24</v>
      </c>
      <c r="B42" s="18" t="s">
        <v>309</v>
      </c>
      <c r="C42" s="18" t="s">
        <v>310</v>
      </c>
      <c r="D42" s="81"/>
      <c r="E42" s="80" t="s">
        <v>132</v>
      </c>
      <c r="F42" s="36"/>
      <c r="G42" s="82" t="s">
        <v>311</v>
      </c>
      <c r="J42" s="48">
        <f t="shared" si="0"/>
        <v>4</v>
      </c>
      <c r="K42" s="6" t="s">
        <v>193</v>
      </c>
      <c r="L42" s="7" t="s">
        <v>194</v>
      </c>
      <c r="M42" s="8" t="s">
        <v>195</v>
      </c>
      <c r="N42" s="9" t="s">
        <v>145</v>
      </c>
    </row>
    <row r="43" spans="1:14" ht="116.25" customHeight="1" x14ac:dyDescent="0.2">
      <c r="A43" s="26" t="s">
        <v>25</v>
      </c>
      <c r="B43" s="18" t="s">
        <v>312</v>
      </c>
      <c r="C43" s="18" t="s">
        <v>313</v>
      </c>
      <c r="D43" s="81"/>
      <c r="E43" s="80" t="s">
        <v>132</v>
      </c>
      <c r="F43" s="36"/>
      <c r="G43" s="82"/>
      <c r="J43" s="48">
        <f t="shared" si="0"/>
        <v>4</v>
      </c>
      <c r="K43" s="6" t="s">
        <v>146</v>
      </c>
      <c r="L43" s="7" t="s">
        <v>196</v>
      </c>
      <c r="M43" s="8" t="s">
        <v>144</v>
      </c>
      <c r="N43" s="9" t="s">
        <v>145</v>
      </c>
    </row>
    <row r="44" spans="1:14" ht="119.45" customHeight="1" x14ac:dyDescent="0.2">
      <c r="A44" s="26" t="s">
        <v>26</v>
      </c>
      <c r="B44" s="18" t="s">
        <v>314</v>
      </c>
      <c r="C44" s="18" t="s">
        <v>315</v>
      </c>
      <c r="D44" s="81"/>
      <c r="E44" s="80" t="s">
        <v>132</v>
      </c>
      <c r="F44" s="36"/>
      <c r="G44" s="82"/>
      <c r="J44" s="48">
        <f t="shared" si="0"/>
        <v>4</v>
      </c>
      <c r="K44" s="6" t="s">
        <v>197</v>
      </c>
      <c r="L44" s="7" t="s">
        <v>198</v>
      </c>
      <c r="M44" s="8" t="s">
        <v>144</v>
      </c>
      <c r="N44" s="9" t="s">
        <v>145</v>
      </c>
    </row>
    <row r="45" spans="1:14" ht="57" customHeight="1" x14ac:dyDescent="0.2">
      <c r="A45" s="61" t="s">
        <v>27</v>
      </c>
      <c r="B45" s="18" t="s">
        <v>316</v>
      </c>
      <c r="C45" s="18" t="s">
        <v>317</v>
      </c>
      <c r="D45" s="81"/>
      <c r="E45" s="80" t="s">
        <v>132</v>
      </c>
      <c r="F45" s="36"/>
      <c r="G45" s="82"/>
      <c r="J45" s="48">
        <f t="shared" si="0"/>
        <v>4</v>
      </c>
      <c r="K45" s="6" t="s">
        <v>199</v>
      </c>
      <c r="L45" s="7" t="s">
        <v>200</v>
      </c>
      <c r="M45" s="8" t="s">
        <v>144</v>
      </c>
      <c r="N45" s="9" t="s">
        <v>145</v>
      </c>
    </row>
    <row r="46" spans="1:14" ht="15.75" x14ac:dyDescent="0.2">
      <c r="A46" s="104" t="s">
        <v>318</v>
      </c>
      <c r="B46" s="105"/>
      <c r="C46" s="105"/>
      <c r="D46" s="105"/>
      <c r="E46" s="105"/>
      <c r="F46" s="105"/>
      <c r="G46" s="105"/>
    </row>
    <row r="47" spans="1:14" ht="24" x14ac:dyDescent="0.2">
      <c r="A47" s="59"/>
      <c r="B47" s="58" t="s">
        <v>125</v>
      </c>
      <c r="C47" s="58" t="s">
        <v>126</v>
      </c>
      <c r="D47" s="57" t="s">
        <v>127</v>
      </c>
      <c r="E47" s="57" t="s">
        <v>128</v>
      </c>
      <c r="F47" s="57" t="s">
        <v>129</v>
      </c>
      <c r="G47" s="58" t="s">
        <v>130</v>
      </c>
    </row>
    <row r="48" spans="1:14" ht="49.15" customHeight="1" x14ac:dyDescent="0.2">
      <c r="A48" s="26" t="s">
        <v>28</v>
      </c>
      <c r="B48" s="18" t="s">
        <v>319</v>
      </c>
      <c r="C48" s="18" t="s">
        <v>320</v>
      </c>
      <c r="D48" s="81"/>
      <c r="E48" s="80" t="s">
        <v>132</v>
      </c>
      <c r="F48" s="36"/>
      <c r="G48" s="82" t="s">
        <v>321</v>
      </c>
      <c r="J48" s="48">
        <f t="shared" si="0"/>
        <v>4</v>
      </c>
      <c r="K48" s="6" t="s">
        <v>201</v>
      </c>
      <c r="L48" s="7" t="s">
        <v>202</v>
      </c>
      <c r="M48" s="8" t="s">
        <v>203</v>
      </c>
      <c r="N48" s="9" t="s">
        <v>145</v>
      </c>
    </row>
    <row r="49" spans="1:14" ht="97.9" customHeight="1" x14ac:dyDescent="0.2">
      <c r="A49" s="26" t="s">
        <v>29</v>
      </c>
      <c r="B49" s="18" t="s">
        <v>322</v>
      </c>
      <c r="C49" s="18" t="s">
        <v>323</v>
      </c>
      <c r="D49" s="79"/>
      <c r="E49" s="80" t="s">
        <v>132</v>
      </c>
      <c r="F49" s="44"/>
      <c r="G49" s="82"/>
      <c r="J49" s="48">
        <f t="shared" si="0"/>
        <v>4</v>
      </c>
      <c r="K49" s="6" t="s">
        <v>201</v>
      </c>
      <c r="L49" s="7" t="s">
        <v>202</v>
      </c>
      <c r="M49" s="8" t="s">
        <v>203</v>
      </c>
      <c r="N49" s="9" t="s">
        <v>145</v>
      </c>
    </row>
    <row r="50" spans="1:14" ht="96" x14ac:dyDescent="0.2">
      <c r="A50" s="26" t="s">
        <v>30</v>
      </c>
      <c r="B50" s="18" t="s">
        <v>324</v>
      </c>
      <c r="C50" s="18" t="s">
        <v>325</v>
      </c>
      <c r="D50" s="81"/>
      <c r="E50" s="80" t="s">
        <v>132</v>
      </c>
      <c r="F50" s="36"/>
      <c r="G50" s="82"/>
      <c r="J50" s="48">
        <f t="shared" si="0"/>
        <v>4</v>
      </c>
      <c r="K50" s="6" t="s">
        <v>146</v>
      </c>
      <c r="L50" s="7" t="s">
        <v>204</v>
      </c>
      <c r="M50" s="8" t="s">
        <v>144</v>
      </c>
      <c r="N50" s="9" t="s">
        <v>145</v>
      </c>
    </row>
    <row r="51" spans="1:14" ht="15.75" x14ac:dyDescent="0.2">
      <c r="A51" s="104" t="s">
        <v>326</v>
      </c>
      <c r="B51" s="105"/>
      <c r="C51" s="105"/>
      <c r="D51" s="105"/>
      <c r="E51" s="105"/>
      <c r="F51" s="105"/>
      <c r="G51" s="105"/>
    </row>
    <row r="52" spans="1:14" ht="24" x14ac:dyDescent="0.2">
      <c r="A52" s="59"/>
      <c r="B52" s="58" t="s">
        <v>125</v>
      </c>
      <c r="C52" s="58" t="s">
        <v>126</v>
      </c>
      <c r="D52" s="57" t="s">
        <v>127</v>
      </c>
      <c r="E52" s="57" t="s">
        <v>128</v>
      </c>
      <c r="F52" s="57" t="s">
        <v>129</v>
      </c>
      <c r="G52" s="58" t="s">
        <v>130</v>
      </c>
    </row>
    <row r="53" spans="1:14" ht="107.45" customHeight="1" x14ac:dyDescent="0.2">
      <c r="A53" s="26" t="s">
        <v>31</v>
      </c>
      <c r="B53" s="18" t="s">
        <v>327</v>
      </c>
      <c r="C53" s="18" t="s">
        <v>328</v>
      </c>
      <c r="D53" s="81"/>
      <c r="E53" s="80" t="s">
        <v>132</v>
      </c>
      <c r="F53" s="36"/>
      <c r="G53" s="82" t="s">
        <v>329</v>
      </c>
      <c r="J53" s="48">
        <f t="shared" si="0"/>
        <v>4</v>
      </c>
      <c r="K53" s="11">
        <v>1</v>
      </c>
      <c r="L53" s="7" t="s">
        <v>205</v>
      </c>
      <c r="M53" s="8" t="s">
        <v>206</v>
      </c>
      <c r="N53" s="9" t="s">
        <v>145</v>
      </c>
    </row>
    <row r="54" spans="1:14" ht="132" x14ac:dyDescent="0.2">
      <c r="A54" s="26" t="s">
        <v>32</v>
      </c>
      <c r="B54" s="18" t="s">
        <v>330</v>
      </c>
      <c r="C54" s="18" t="s">
        <v>331</v>
      </c>
      <c r="D54" s="79"/>
      <c r="E54" s="80" t="s">
        <v>132</v>
      </c>
      <c r="F54" s="44"/>
      <c r="G54" s="82"/>
      <c r="J54" s="48">
        <f t="shared" si="0"/>
        <v>4</v>
      </c>
      <c r="K54" s="6" t="s">
        <v>207</v>
      </c>
      <c r="L54" s="7" t="s">
        <v>208</v>
      </c>
      <c r="M54" s="8" t="s">
        <v>209</v>
      </c>
      <c r="N54" s="9" t="s">
        <v>145</v>
      </c>
    </row>
    <row r="55" spans="1:14" ht="81.75" customHeight="1" x14ac:dyDescent="0.2">
      <c r="A55" s="26" t="s">
        <v>33</v>
      </c>
      <c r="B55" s="18" t="s">
        <v>332</v>
      </c>
      <c r="C55" s="18" t="s">
        <v>333</v>
      </c>
      <c r="D55" s="81"/>
      <c r="E55" s="80" t="s">
        <v>132</v>
      </c>
      <c r="F55" s="36"/>
      <c r="G55" s="82"/>
      <c r="J55" s="48">
        <f t="shared" ref="J55:J101" si="1">_xlfn.SWITCH(E55,K55,1,L55,2,M55,3,N55,4)</f>
        <v>4</v>
      </c>
      <c r="K55" s="6" t="s">
        <v>210</v>
      </c>
      <c r="L55" s="7" t="s">
        <v>211</v>
      </c>
      <c r="M55" s="8" t="s">
        <v>212</v>
      </c>
      <c r="N55" s="9" t="s">
        <v>145</v>
      </c>
    </row>
    <row r="56" spans="1:14" ht="69" customHeight="1" x14ac:dyDescent="0.2">
      <c r="A56" s="61" t="s">
        <v>34</v>
      </c>
      <c r="B56" s="20" t="s">
        <v>334</v>
      </c>
      <c r="C56" s="20" t="s">
        <v>335</v>
      </c>
      <c r="D56" s="83"/>
      <c r="E56" s="84" t="s">
        <v>132</v>
      </c>
      <c r="F56" s="38"/>
      <c r="G56" s="85"/>
      <c r="J56" s="48">
        <f t="shared" si="1"/>
        <v>4</v>
      </c>
      <c r="K56" s="6" t="s">
        <v>213</v>
      </c>
      <c r="L56" s="7" t="s">
        <v>214</v>
      </c>
      <c r="M56" s="8" t="s">
        <v>144</v>
      </c>
      <c r="N56" s="9" t="s">
        <v>145</v>
      </c>
    </row>
    <row r="57" spans="1:14" x14ac:dyDescent="0.2">
      <c r="A57" s="118"/>
      <c r="B57" s="118"/>
      <c r="C57" s="118"/>
      <c r="D57" s="118"/>
      <c r="E57" s="118"/>
      <c r="F57" s="118"/>
      <c r="G57" s="118"/>
    </row>
    <row r="58" spans="1:14" x14ac:dyDescent="0.2">
      <c r="A58" s="103"/>
      <c r="B58" s="103"/>
      <c r="C58" s="103"/>
      <c r="D58" s="103"/>
      <c r="E58" s="103"/>
      <c r="F58" s="103"/>
      <c r="G58" s="103"/>
    </row>
    <row r="59" spans="1:14" ht="15.75" x14ac:dyDescent="0.2">
      <c r="A59" s="106" t="s">
        <v>336</v>
      </c>
      <c r="B59" s="106"/>
      <c r="C59" s="106"/>
      <c r="D59" s="106"/>
      <c r="E59" s="106"/>
      <c r="F59" s="106"/>
      <c r="G59" s="106"/>
    </row>
    <row r="60" spans="1:14" ht="15.75" x14ac:dyDescent="0.2">
      <c r="A60" s="104" t="s">
        <v>337</v>
      </c>
      <c r="B60" s="105"/>
      <c r="C60" s="105"/>
      <c r="D60" s="105"/>
      <c r="E60" s="105"/>
      <c r="F60" s="105"/>
      <c r="G60" s="105"/>
    </row>
    <row r="61" spans="1:14" ht="24" x14ac:dyDescent="0.2">
      <c r="A61" s="59"/>
      <c r="B61" s="58" t="s">
        <v>125</v>
      </c>
      <c r="C61" s="58" t="s">
        <v>126</v>
      </c>
      <c r="D61" s="57" t="s">
        <v>127</v>
      </c>
      <c r="E61" s="57" t="s">
        <v>128</v>
      </c>
      <c r="F61" s="57" t="s">
        <v>129</v>
      </c>
      <c r="G61" s="58" t="s">
        <v>130</v>
      </c>
    </row>
    <row r="62" spans="1:14" ht="97.5" customHeight="1" x14ac:dyDescent="0.2">
      <c r="A62" s="26" t="s">
        <v>35</v>
      </c>
      <c r="B62" s="18" t="s">
        <v>338</v>
      </c>
      <c r="C62" s="18" t="s">
        <v>339</v>
      </c>
      <c r="D62" s="79"/>
      <c r="E62" s="80" t="s">
        <v>132</v>
      </c>
      <c r="F62" s="44"/>
      <c r="G62" s="82" t="s">
        <v>340</v>
      </c>
      <c r="J62" s="48">
        <f t="shared" si="1"/>
        <v>4</v>
      </c>
      <c r="K62" s="6" t="s">
        <v>215</v>
      </c>
      <c r="L62" s="7" t="s">
        <v>216</v>
      </c>
      <c r="M62" s="8" t="s">
        <v>144</v>
      </c>
      <c r="N62" s="9" t="s">
        <v>145</v>
      </c>
    </row>
    <row r="63" spans="1:14" ht="65.25" customHeight="1" x14ac:dyDescent="0.2">
      <c r="A63" s="26" t="s">
        <v>36</v>
      </c>
      <c r="B63" s="18" t="s">
        <v>341</v>
      </c>
      <c r="C63" s="18" t="s">
        <v>342</v>
      </c>
      <c r="D63" s="81"/>
      <c r="E63" s="80" t="s">
        <v>132</v>
      </c>
      <c r="F63" s="36"/>
      <c r="G63" s="88"/>
      <c r="J63" s="48">
        <f t="shared" si="1"/>
        <v>4</v>
      </c>
      <c r="K63" s="6" t="s">
        <v>217</v>
      </c>
      <c r="L63" s="7" t="s">
        <v>218</v>
      </c>
      <c r="M63" s="8" t="s">
        <v>144</v>
      </c>
      <c r="N63" s="9" t="s">
        <v>145</v>
      </c>
    </row>
    <row r="64" spans="1:14" ht="96" x14ac:dyDescent="0.2">
      <c r="A64" s="26" t="s">
        <v>37</v>
      </c>
      <c r="B64" s="18" t="s">
        <v>343</v>
      </c>
      <c r="C64" s="18" t="s">
        <v>344</v>
      </c>
      <c r="D64" s="81"/>
      <c r="E64" s="80" t="s">
        <v>132</v>
      </c>
      <c r="F64" s="36"/>
      <c r="G64" s="82"/>
      <c r="J64" s="48">
        <f t="shared" si="1"/>
        <v>4</v>
      </c>
      <c r="K64" s="6" t="s">
        <v>219</v>
      </c>
      <c r="L64" s="7" t="s">
        <v>220</v>
      </c>
      <c r="M64" s="8" t="s">
        <v>144</v>
      </c>
      <c r="N64" s="9" t="s">
        <v>145</v>
      </c>
    </row>
    <row r="65" spans="1:14" ht="120" x14ac:dyDescent="0.2">
      <c r="A65" s="26" t="s">
        <v>38</v>
      </c>
      <c r="B65" s="18" t="s">
        <v>345</v>
      </c>
      <c r="C65" s="18" t="s">
        <v>346</v>
      </c>
      <c r="D65" s="81"/>
      <c r="E65" s="80" t="s">
        <v>132</v>
      </c>
      <c r="F65" s="36"/>
      <c r="G65" s="82"/>
      <c r="J65" s="48">
        <f t="shared" si="1"/>
        <v>4</v>
      </c>
      <c r="K65" s="6" t="s">
        <v>221</v>
      </c>
      <c r="L65" s="7" t="s">
        <v>222</v>
      </c>
      <c r="M65" s="8" t="s">
        <v>144</v>
      </c>
      <c r="N65" s="9" t="s">
        <v>145</v>
      </c>
    </row>
    <row r="66" spans="1:14" ht="87.75" customHeight="1" x14ac:dyDescent="0.2">
      <c r="A66" s="26" t="s">
        <v>39</v>
      </c>
      <c r="B66" s="20" t="s">
        <v>347</v>
      </c>
      <c r="C66" s="20" t="s">
        <v>348</v>
      </c>
      <c r="D66" s="83"/>
      <c r="E66" s="84" t="s">
        <v>132</v>
      </c>
      <c r="F66" s="38"/>
      <c r="G66" s="82"/>
      <c r="J66" s="48">
        <f t="shared" si="1"/>
        <v>4</v>
      </c>
      <c r="K66" s="6" t="s">
        <v>223</v>
      </c>
      <c r="L66" s="7" t="s">
        <v>224</v>
      </c>
      <c r="M66" s="8" t="s">
        <v>144</v>
      </c>
      <c r="N66" s="9" t="s">
        <v>145</v>
      </c>
    </row>
    <row r="67" spans="1:14" ht="96" customHeight="1" x14ac:dyDescent="0.2">
      <c r="A67" s="26" t="s">
        <v>40</v>
      </c>
      <c r="B67" s="18" t="s">
        <v>349</v>
      </c>
      <c r="C67" s="65" t="s">
        <v>350</v>
      </c>
      <c r="D67" s="86"/>
      <c r="E67" s="87" t="s">
        <v>132</v>
      </c>
      <c r="F67" s="66"/>
      <c r="G67" s="82"/>
      <c r="J67" s="48">
        <f t="shared" si="1"/>
        <v>4</v>
      </c>
      <c r="K67" s="6" t="s">
        <v>221</v>
      </c>
      <c r="L67" s="7" t="s">
        <v>225</v>
      </c>
      <c r="M67" s="8" t="s">
        <v>144</v>
      </c>
      <c r="N67" s="9" t="s">
        <v>145</v>
      </c>
    </row>
    <row r="68" spans="1:14" ht="15.75" x14ac:dyDescent="0.2">
      <c r="A68" s="104" t="s">
        <v>351</v>
      </c>
      <c r="B68" s="105"/>
      <c r="C68" s="105"/>
      <c r="D68" s="105"/>
      <c r="E68" s="105"/>
      <c r="F68" s="105"/>
      <c r="G68" s="105"/>
    </row>
    <row r="69" spans="1:14" ht="24" x14ac:dyDescent="0.2">
      <c r="A69" s="59"/>
      <c r="B69" s="58" t="s">
        <v>125</v>
      </c>
      <c r="C69" s="58" t="s">
        <v>126</v>
      </c>
      <c r="D69" s="57" t="s">
        <v>127</v>
      </c>
      <c r="E69" s="57" t="s">
        <v>128</v>
      </c>
      <c r="F69" s="57" t="s">
        <v>129</v>
      </c>
      <c r="G69" s="58" t="s">
        <v>130</v>
      </c>
    </row>
    <row r="70" spans="1:14" ht="183.6" customHeight="1" x14ac:dyDescent="0.2">
      <c r="A70" s="26" t="s">
        <v>41</v>
      </c>
      <c r="B70" s="18" t="s">
        <v>352</v>
      </c>
      <c r="C70" s="18" t="s">
        <v>353</v>
      </c>
      <c r="D70" s="79"/>
      <c r="E70" s="80" t="s">
        <v>132</v>
      </c>
      <c r="F70" s="44"/>
      <c r="G70" s="82" t="s">
        <v>354</v>
      </c>
      <c r="J70" s="48">
        <f t="shared" si="1"/>
        <v>4</v>
      </c>
      <c r="K70" s="6" t="s">
        <v>226</v>
      </c>
      <c r="L70" s="7" t="s">
        <v>227</v>
      </c>
      <c r="M70" s="8" t="s">
        <v>228</v>
      </c>
      <c r="N70" s="9" t="s">
        <v>145</v>
      </c>
    </row>
    <row r="71" spans="1:14" ht="60" x14ac:dyDescent="0.2">
      <c r="A71" s="26" t="s">
        <v>42</v>
      </c>
      <c r="B71" s="18" t="s">
        <v>355</v>
      </c>
      <c r="C71" s="18" t="s">
        <v>356</v>
      </c>
      <c r="D71" s="79"/>
      <c r="E71" s="80" t="s">
        <v>132</v>
      </c>
      <c r="F71" s="44"/>
      <c r="G71" s="82" t="s">
        <v>357</v>
      </c>
      <c r="J71" s="48">
        <f t="shared" si="1"/>
        <v>4</v>
      </c>
      <c r="K71" s="6" t="s">
        <v>146</v>
      </c>
      <c r="L71" s="7" t="s">
        <v>229</v>
      </c>
      <c r="M71" s="8" t="s">
        <v>144</v>
      </c>
      <c r="N71" s="9" t="s">
        <v>145</v>
      </c>
    </row>
    <row r="72" spans="1:14" ht="96" customHeight="1" x14ac:dyDescent="0.2">
      <c r="A72" s="26" t="s">
        <v>43</v>
      </c>
      <c r="B72" s="18" t="s">
        <v>358</v>
      </c>
      <c r="C72" s="18" t="s">
        <v>359</v>
      </c>
      <c r="D72" s="81"/>
      <c r="E72" s="80" t="s">
        <v>132</v>
      </c>
      <c r="F72" s="36"/>
      <c r="G72" s="82"/>
      <c r="J72" s="48">
        <f t="shared" si="1"/>
        <v>4</v>
      </c>
      <c r="K72" s="6" t="s">
        <v>230</v>
      </c>
      <c r="L72" s="7" t="s">
        <v>231</v>
      </c>
      <c r="M72" s="8" t="s">
        <v>144</v>
      </c>
      <c r="N72" s="9" t="s">
        <v>145</v>
      </c>
    </row>
    <row r="73" spans="1:14" ht="82.15" customHeight="1" x14ac:dyDescent="0.2">
      <c r="A73" s="19" t="s">
        <v>44</v>
      </c>
      <c r="B73" s="18" t="s">
        <v>360</v>
      </c>
      <c r="C73" s="18" t="s">
        <v>361</v>
      </c>
      <c r="D73" s="81"/>
      <c r="E73" s="80" t="s">
        <v>132</v>
      </c>
      <c r="F73" s="36"/>
      <c r="G73" s="88"/>
      <c r="J73" s="48">
        <f t="shared" si="1"/>
        <v>4</v>
      </c>
      <c r="K73" s="6" t="s">
        <v>146</v>
      </c>
      <c r="L73" s="7" t="s">
        <v>232</v>
      </c>
      <c r="M73" s="8" t="s">
        <v>233</v>
      </c>
      <c r="N73" s="9" t="s">
        <v>145</v>
      </c>
    </row>
    <row r="74" spans="1:14" ht="15.75" x14ac:dyDescent="0.2">
      <c r="A74" s="104" t="s">
        <v>362</v>
      </c>
      <c r="B74" s="105"/>
      <c r="C74" s="105"/>
      <c r="D74" s="105"/>
      <c r="E74" s="105"/>
      <c r="F74" s="105"/>
      <c r="G74" s="105"/>
    </row>
    <row r="75" spans="1:14" ht="24" x14ac:dyDescent="0.2">
      <c r="A75" s="59"/>
      <c r="B75" s="58" t="s">
        <v>125</v>
      </c>
      <c r="C75" s="58" t="s">
        <v>126</v>
      </c>
      <c r="D75" s="57" t="s">
        <v>127</v>
      </c>
      <c r="E75" s="57" t="s">
        <v>128</v>
      </c>
      <c r="F75" s="57" t="s">
        <v>129</v>
      </c>
      <c r="G75" s="58" t="s">
        <v>130</v>
      </c>
    </row>
    <row r="76" spans="1:14" ht="48" x14ac:dyDescent="0.2">
      <c r="A76" s="26" t="s">
        <v>45</v>
      </c>
      <c r="B76" s="18" t="s">
        <v>363</v>
      </c>
      <c r="C76" s="18" t="s">
        <v>364</v>
      </c>
      <c r="D76" s="79"/>
      <c r="E76" s="80" t="s">
        <v>132</v>
      </c>
      <c r="F76" s="44"/>
      <c r="G76" s="82" t="s">
        <v>365</v>
      </c>
      <c r="J76" s="48">
        <f t="shared" si="1"/>
        <v>4</v>
      </c>
      <c r="K76" s="6" t="s">
        <v>234</v>
      </c>
      <c r="L76" s="7" t="s">
        <v>235</v>
      </c>
      <c r="M76" s="8" t="s">
        <v>236</v>
      </c>
      <c r="N76" s="9" t="s">
        <v>145</v>
      </c>
    </row>
    <row r="77" spans="1:14" ht="60" x14ac:dyDescent="0.2">
      <c r="A77" s="26" t="s">
        <v>46</v>
      </c>
      <c r="B77" s="18" t="s">
        <v>366</v>
      </c>
      <c r="C77" s="18" t="s">
        <v>367</v>
      </c>
      <c r="D77" s="81"/>
      <c r="E77" s="80" t="s">
        <v>132</v>
      </c>
      <c r="F77" s="36"/>
      <c r="G77" s="82"/>
      <c r="J77" s="48">
        <f t="shared" si="1"/>
        <v>4</v>
      </c>
      <c r="K77" s="6" t="s">
        <v>237</v>
      </c>
      <c r="L77" s="7" t="s">
        <v>238</v>
      </c>
      <c r="M77" s="8" t="s">
        <v>144</v>
      </c>
      <c r="N77" s="10" t="s">
        <v>145</v>
      </c>
    </row>
    <row r="78" spans="1:14" ht="93" customHeight="1" x14ac:dyDescent="0.2">
      <c r="A78" s="26" t="s">
        <v>47</v>
      </c>
      <c r="B78" s="18" t="s">
        <v>368</v>
      </c>
      <c r="C78" s="18" t="s">
        <v>369</v>
      </c>
      <c r="D78" s="81"/>
      <c r="E78" s="80" t="s">
        <v>132</v>
      </c>
      <c r="F78" s="36"/>
      <c r="G78" s="82" t="s">
        <v>370</v>
      </c>
      <c r="J78" s="48">
        <f t="shared" si="1"/>
        <v>4</v>
      </c>
      <c r="K78" s="6" t="s">
        <v>146</v>
      </c>
      <c r="L78" s="7" t="s">
        <v>239</v>
      </c>
      <c r="M78" s="8" t="s">
        <v>144</v>
      </c>
      <c r="N78" s="9" t="s">
        <v>145</v>
      </c>
    </row>
    <row r="79" spans="1:14" ht="15.75" x14ac:dyDescent="0.2">
      <c r="A79" s="104" t="s">
        <v>371</v>
      </c>
      <c r="B79" s="105"/>
      <c r="C79" s="105"/>
      <c r="D79" s="105"/>
      <c r="E79" s="105"/>
      <c r="F79" s="105"/>
      <c r="G79" s="105"/>
    </row>
    <row r="80" spans="1:14" ht="24" x14ac:dyDescent="0.2">
      <c r="A80" s="59"/>
      <c r="B80" s="58" t="s">
        <v>125</v>
      </c>
      <c r="C80" s="58" t="s">
        <v>126</v>
      </c>
      <c r="D80" s="57" t="s">
        <v>127</v>
      </c>
      <c r="E80" s="57" t="s">
        <v>128</v>
      </c>
      <c r="F80" s="57" t="s">
        <v>129</v>
      </c>
      <c r="G80" s="58" t="s">
        <v>130</v>
      </c>
    </row>
    <row r="81" spans="1:14" ht="96" x14ac:dyDescent="0.2">
      <c r="A81" s="22" t="s">
        <v>48</v>
      </c>
      <c r="B81" s="18" t="s">
        <v>372</v>
      </c>
      <c r="C81" s="18" t="s">
        <v>373</v>
      </c>
      <c r="D81" s="79"/>
      <c r="E81" s="80" t="s">
        <v>132</v>
      </c>
      <c r="F81" s="44"/>
      <c r="G81" s="82" t="s">
        <v>374</v>
      </c>
      <c r="J81" s="48">
        <f t="shared" si="1"/>
        <v>4</v>
      </c>
      <c r="K81" s="6" t="s">
        <v>240</v>
      </c>
      <c r="L81" s="7" t="s">
        <v>241</v>
      </c>
      <c r="M81" s="8" t="s">
        <v>242</v>
      </c>
      <c r="N81" s="9" t="s">
        <v>145</v>
      </c>
    </row>
    <row r="82" spans="1:14" ht="109.5" customHeight="1" x14ac:dyDescent="0.2">
      <c r="A82" s="22" t="s">
        <v>49</v>
      </c>
      <c r="B82" s="18" t="s">
        <v>375</v>
      </c>
      <c r="C82" s="18" t="s">
        <v>376</v>
      </c>
      <c r="D82" s="81"/>
      <c r="E82" s="80" t="s">
        <v>132</v>
      </c>
      <c r="F82" s="36"/>
      <c r="G82" s="146" t="s">
        <v>381</v>
      </c>
      <c r="J82" s="48">
        <f t="shared" si="1"/>
        <v>4</v>
      </c>
      <c r="K82" s="6" t="s">
        <v>243</v>
      </c>
      <c r="L82" s="7" t="s">
        <v>155</v>
      </c>
      <c r="M82" s="8" t="s">
        <v>144</v>
      </c>
      <c r="N82" s="9" t="s">
        <v>145</v>
      </c>
    </row>
    <row r="83" spans="1:14" ht="93.75" customHeight="1" x14ac:dyDescent="0.2">
      <c r="A83" s="22" t="s">
        <v>50</v>
      </c>
      <c r="B83" s="18" t="s">
        <v>377</v>
      </c>
      <c r="C83" s="18" t="s">
        <v>378</v>
      </c>
      <c r="D83" s="81"/>
      <c r="E83" s="80" t="s">
        <v>132</v>
      </c>
      <c r="F83" s="36"/>
      <c r="G83" s="147"/>
      <c r="J83" s="48">
        <f t="shared" si="1"/>
        <v>4</v>
      </c>
      <c r="K83" s="12" t="s">
        <v>244</v>
      </c>
      <c r="L83" s="13" t="s">
        <v>245</v>
      </c>
      <c r="M83" s="14" t="s">
        <v>144</v>
      </c>
      <c r="N83" s="15" t="s">
        <v>145</v>
      </c>
    </row>
    <row r="84" spans="1:14" ht="70.5" customHeight="1" x14ac:dyDescent="0.2">
      <c r="A84" s="22" t="s">
        <v>51</v>
      </c>
      <c r="B84" s="18" t="s">
        <v>379</v>
      </c>
      <c r="C84" s="18" t="s">
        <v>380</v>
      </c>
      <c r="D84" s="81"/>
      <c r="E84" s="80" t="s">
        <v>132</v>
      </c>
      <c r="F84" s="36"/>
      <c r="G84" s="148"/>
      <c r="J84" s="48">
        <f t="shared" si="1"/>
        <v>4</v>
      </c>
      <c r="K84" s="12" t="s">
        <v>246</v>
      </c>
      <c r="L84" s="13" t="s">
        <v>247</v>
      </c>
      <c r="M84" s="14" t="s">
        <v>144</v>
      </c>
      <c r="N84" s="15" t="s">
        <v>145</v>
      </c>
    </row>
    <row r="85" spans="1:14" ht="15.75" x14ac:dyDescent="0.2">
      <c r="A85" s="119" t="s">
        <v>382</v>
      </c>
      <c r="B85" s="119"/>
      <c r="C85" s="119"/>
      <c r="D85" s="119"/>
      <c r="E85" s="119"/>
      <c r="F85" s="119"/>
      <c r="G85" s="119"/>
    </row>
    <row r="86" spans="1:14" ht="24" x14ac:dyDescent="0.2">
      <c r="A86" s="59"/>
      <c r="B86" s="58" t="s">
        <v>125</v>
      </c>
      <c r="C86" s="58" t="s">
        <v>126</v>
      </c>
      <c r="D86" s="57" t="s">
        <v>127</v>
      </c>
      <c r="E86" s="57" t="s">
        <v>128</v>
      </c>
      <c r="F86" s="57" t="s">
        <v>129</v>
      </c>
      <c r="G86" s="58" t="s">
        <v>130</v>
      </c>
    </row>
    <row r="87" spans="1:14" ht="60" customHeight="1" x14ac:dyDescent="0.2">
      <c r="A87" s="22" t="s">
        <v>52</v>
      </c>
      <c r="B87" s="18" t="s">
        <v>383</v>
      </c>
      <c r="C87" s="18" t="s">
        <v>384</v>
      </c>
      <c r="D87" s="81"/>
      <c r="E87" s="80" t="s">
        <v>132</v>
      </c>
      <c r="F87" s="36"/>
      <c r="G87" s="82" t="s">
        <v>381</v>
      </c>
      <c r="J87" s="48">
        <f t="shared" si="1"/>
        <v>4</v>
      </c>
      <c r="K87" s="6" t="s">
        <v>248</v>
      </c>
      <c r="L87" s="7" t="s">
        <v>155</v>
      </c>
      <c r="M87" s="8" t="s">
        <v>144</v>
      </c>
      <c r="N87" s="10" t="s">
        <v>145</v>
      </c>
    </row>
    <row r="88" spans="1:14" ht="60" customHeight="1" x14ac:dyDescent="0.2">
      <c r="A88" s="22" t="s">
        <v>53</v>
      </c>
      <c r="B88" s="27" t="s">
        <v>385</v>
      </c>
      <c r="C88" s="27" t="s">
        <v>386</v>
      </c>
      <c r="D88" s="89"/>
      <c r="E88" s="90" t="s">
        <v>132</v>
      </c>
      <c r="F88" s="67"/>
      <c r="G88" s="91" t="s">
        <v>387</v>
      </c>
      <c r="J88" s="48">
        <f t="shared" si="1"/>
        <v>4</v>
      </c>
      <c r="K88" s="6" t="s">
        <v>248</v>
      </c>
      <c r="L88" s="7" t="s">
        <v>155</v>
      </c>
      <c r="M88" s="8" t="s">
        <v>144</v>
      </c>
      <c r="N88" s="10" t="s">
        <v>145</v>
      </c>
    </row>
    <row r="89" spans="1:14" x14ac:dyDescent="0.2">
      <c r="A89" s="118"/>
      <c r="B89" s="118"/>
      <c r="C89" s="118"/>
      <c r="D89" s="118"/>
      <c r="E89" s="118"/>
      <c r="F89" s="118"/>
      <c r="G89" s="118"/>
    </row>
    <row r="90" spans="1:14" ht="15.75" x14ac:dyDescent="0.2">
      <c r="A90" s="115" t="s">
        <v>388</v>
      </c>
      <c r="B90" s="116"/>
      <c r="C90" s="116"/>
      <c r="D90" s="116"/>
      <c r="E90" s="116"/>
      <c r="F90" s="116"/>
      <c r="G90" s="117"/>
    </row>
    <row r="91" spans="1:14" ht="15.75" x14ac:dyDescent="0.2">
      <c r="A91" s="104" t="s">
        <v>389</v>
      </c>
      <c r="B91" s="105"/>
      <c r="C91" s="105"/>
      <c r="D91" s="105"/>
      <c r="E91" s="105"/>
      <c r="F91" s="105"/>
      <c r="G91" s="105"/>
    </row>
    <row r="92" spans="1:14" ht="24" x14ac:dyDescent="0.2">
      <c r="A92" s="59"/>
      <c r="B92" s="58" t="s">
        <v>125</v>
      </c>
      <c r="C92" s="58" t="s">
        <v>126</v>
      </c>
      <c r="D92" s="57" t="s">
        <v>127</v>
      </c>
      <c r="E92" s="57" t="s">
        <v>128</v>
      </c>
      <c r="F92" s="57" t="s">
        <v>129</v>
      </c>
      <c r="G92" s="58" t="s">
        <v>130</v>
      </c>
    </row>
    <row r="93" spans="1:14" ht="104.25" customHeight="1" x14ac:dyDescent="0.2">
      <c r="A93" s="22" t="s">
        <v>54</v>
      </c>
      <c r="B93" s="18" t="s">
        <v>390</v>
      </c>
      <c r="C93" s="18" t="s">
        <v>391</v>
      </c>
      <c r="D93" s="81"/>
      <c r="E93" s="80" t="s">
        <v>145</v>
      </c>
      <c r="F93" s="36"/>
      <c r="G93" s="82" t="s">
        <v>392</v>
      </c>
      <c r="J93" s="48">
        <f t="shared" si="1"/>
        <v>4</v>
      </c>
      <c r="K93" s="6" t="s">
        <v>249</v>
      </c>
      <c r="L93" s="7" t="s">
        <v>239</v>
      </c>
      <c r="M93" s="8" t="s">
        <v>144</v>
      </c>
      <c r="N93" s="9" t="s">
        <v>145</v>
      </c>
    </row>
    <row r="94" spans="1:14" ht="72" x14ac:dyDescent="0.2">
      <c r="A94" s="22" t="s">
        <v>55</v>
      </c>
      <c r="B94" s="18" t="s">
        <v>393</v>
      </c>
      <c r="C94" s="18" t="s">
        <v>394</v>
      </c>
      <c r="D94" s="81"/>
      <c r="E94" s="80" t="s">
        <v>132</v>
      </c>
      <c r="F94" s="36"/>
      <c r="G94" s="82" t="s">
        <v>381</v>
      </c>
      <c r="J94" s="48">
        <f t="shared" si="1"/>
        <v>4</v>
      </c>
      <c r="K94" s="6" t="s">
        <v>146</v>
      </c>
      <c r="L94" s="7" t="s">
        <v>250</v>
      </c>
      <c r="M94" s="8" t="s">
        <v>144</v>
      </c>
      <c r="N94" s="9" t="s">
        <v>145</v>
      </c>
    </row>
    <row r="95" spans="1:14" ht="15.75" customHeight="1" x14ac:dyDescent="0.2">
      <c r="A95" s="149" t="s">
        <v>395</v>
      </c>
      <c r="B95" s="150"/>
      <c r="C95" s="150"/>
      <c r="D95" s="150"/>
      <c r="E95" s="150"/>
      <c r="F95" s="150"/>
      <c r="G95" s="151"/>
    </row>
    <row r="96" spans="1:14" ht="24" x14ac:dyDescent="0.2">
      <c r="A96" s="59"/>
      <c r="B96" s="63" t="s">
        <v>125</v>
      </c>
      <c r="C96" s="63" t="s">
        <v>126</v>
      </c>
      <c r="D96" s="64" t="s">
        <v>127</v>
      </c>
      <c r="E96" s="64" t="s">
        <v>128</v>
      </c>
      <c r="F96" s="64" t="s">
        <v>129</v>
      </c>
      <c r="G96" s="63" t="s">
        <v>130</v>
      </c>
    </row>
    <row r="97" spans="1:14" ht="60" x14ac:dyDescent="0.2">
      <c r="A97" s="22" t="s">
        <v>56</v>
      </c>
      <c r="B97" s="18" t="s">
        <v>396</v>
      </c>
      <c r="C97" s="18" t="s">
        <v>397</v>
      </c>
      <c r="D97" s="81"/>
      <c r="E97" s="80" t="s">
        <v>132</v>
      </c>
      <c r="F97" s="36"/>
      <c r="G97" s="82" t="s">
        <v>398</v>
      </c>
      <c r="J97" s="48">
        <f t="shared" si="1"/>
        <v>4</v>
      </c>
      <c r="K97" s="6" t="s">
        <v>251</v>
      </c>
      <c r="L97" s="7" t="s">
        <v>252</v>
      </c>
      <c r="M97" s="8" t="s">
        <v>150</v>
      </c>
      <c r="N97" s="9" t="s">
        <v>145</v>
      </c>
    </row>
    <row r="98" spans="1:14" ht="84" x14ac:dyDescent="0.2">
      <c r="A98" s="22" t="s">
        <v>57</v>
      </c>
      <c r="B98" s="18" t="s">
        <v>399</v>
      </c>
      <c r="C98" s="18" t="s">
        <v>400</v>
      </c>
      <c r="D98" s="79"/>
      <c r="E98" s="80" t="s">
        <v>145</v>
      </c>
      <c r="F98" s="44"/>
      <c r="G98" s="82" t="s">
        <v>401</v>
      </c>
      <c r="J98" s="48">
        <f t="shared" si="1"/>
        <v>4</v>
      </c>
      <c r="K98" s="6" t="s">
        <v>253</v>
      </c>
      <c r="L98" s="7" t="s">
        <v>254</v>
      </c>
      <c r="M98" s="8" t="s">
        <v>255</v>
      </c>
      <c r="N98" s="9" t="s">
        <v>145</v>
      </c>
    </row>
    <row r="99" spans="1:14" ht="57.75" customHeight="1" x14ac:dyDescent="0.2">
      <c r="A99" s="22" t="s">
        <v>58</v>
      </c>
      <c r="B99" s="18" t="s">
        <v>402</v>
      </c>
      <c r="C99" s="18" t="s">
        <v>403</v>
      </c>
      <c r="D99" s="81"/>
      <c r="E99" s="80" t="s">
        <v>132</v>
      </c>
      <c r="F99" s="36"/>
      <c r="G99" s="82" t="s">
        <v>404</v>
      </c>
      <c r="J99" s="48">
        <f t="shared" si="1"/>
        <v>4</v>
      </c>
      <c r="K99" s="6" t="s">
        <v>256</v>
      </c>
      <c r="L99" s="7" t="s">
        <v>257</v>
      </c>
      <c r="M99" s="8" t="s">
        <v>233</v>
      </c>
      <c r="N99" s="10" t="s">
        <v>145</v>
      </c>
    </row>
    <row r="100" spans="1:14" ht="70.5" customHeight="1" x14ac:dyDescent="0.2">
      <c r="A100" s="22" t="s">
        <v>59</v>
      </c>
      <c r="B100" s="18" t="s">
        <v>405</v>
      </c>
      <c r="C100" s="18" t="s">
        <v>406</v>
      </c>
      <c r="D100" s="81"/>
      <c r="E100" s="80" t="s">
        <v>132</v>
      </c>
      <c r="F100" s="36"/>
      <c r="G100" s="82" t="s">
        <v>407</v>
      </c>
      <c r="J100" s="48">
        <f t="shared" si="1"/>
        <v>4</v>
      </c>
      <c r="K100" s="6" t="s">
        <v>146</v>
      </c>
      <c r="L100" s="7" t="s">
        <v>258</v>
      </c>
      <c r="M100" s="8" t="s">
        <v>144</v>
      </c>
      <c r="N100" s="10" t="s">
        <v>145</v>
      </c>
    </row>
    <row r="101" spans="1:14" ht="121.9" customHeight="1" x14ac:dyDescent="0.2">
      <c r="A101" s="22" t="s">
        <v>60</v>
      </c>
      <c r="B101" s="18" t="s">
        <v>408</v>
      </c>
      <c r="C101" s="18" t="s">
        <v>409</v>
      </c>
      <c r="D101" s="81"/>
      <c r="E101" s="80" t="s">
        <v>132</v>
      </c>
      <c r="F101" s="36"/>
      <c r="G101" s="82" t="s">
        <v>404</v>
      </c>
      <c r="J101" s="48">
        <f t="shared" si="1"/>
        <v>4</v>
      </c>
      <c r="K101" s="6" t="s">
        <v>259</v>
      </c>
      <c r="L101" s="7" t="s">
        <v>260</v>
      </c>
      <c r="M101" s="8" t="s">
        <v>144</v>
      </c>
      <c r="N101" s="10" t="s">
        <v>145</v>
      </c>
    </row>
    <row r="102" spans="1:14" x14ac:dyDescent="0.2">
      <c r="A102" s="53"/>
    </row>
    <row r="103" spans="1:14" x14ac:dyDescent="0.2">
      <c r="A103" s="53"/>
    </row>
  </sheetData>
  <sheetProtection algorithmName="SHA-512" hashValue="IqCjNpVzYlcDKJlT1MqcUTF1EIh6gqXuwc1Bo5BeZ40d6mi5xBcGtD6WCjmg/lqJ2lNxJ4qw6UtEkmhiUTakSw==" saltValue="lB1e1lKTlXuSmzCVzbjLhw==" spinCount="100000" sheet="1" objects="1" scenarios="1"/>
  <mergeCells count="2">
    <mergeCell ref="A1:G1"/>
    <mergeCell ref="A2:G2"/>
  </mergeCells>
  <conditionalFormatting sqref="F7:F10 F13:F17 F22:F27 F30:F37 F42:F45 F48:F50 F53:F56 F62:F67 F70:F73 F76:F78 F81:F84 F87:F88 F93:F94 F97:F101">
    <cfRule type="expression" dxfId="92" priority="1">
      <formula>$J7=3</formula>
    </cfRule>
    <cfRule type="expression" dxfId="91" priority="2">
      <formula>$J7=2</formula>
    </cfRule>
    <cfRule type="expression" dxfId="90" priority="3">
      <formula>$J7=1</formula>
    </cfRule>
  </conditionalFormatting>
  <dataValidations count="60">
    <dataValidation type="list" allowBlank="1" showInputMessage="1" showErrorMessage="1" sqref="E7" xr:uid="{DD848DF3-2F9F-47E4-91BF-42546E5B95B1}">
      <formula1>$K$7:$N$7</formula1>
    </dataValidation>
    <dataValidation type="list" allowBlank="1" showInputMessage="1" showErrorMessage="1" sqref="E8" xr:uid="{D22CF200-4B83-4827-B65F-C456051230F4}">
      <formula1>$K$8:$N$8</formula1>
    </dataValidation>
    <dataValidation type="list" allowBlank="1" showInputMessage="1" showErrorMessage="1" sqref="E9" xr:uid="{75237F1A-C32E-4028-A5F2-2A5A8E70CE4F}">
      <formula1>$K$9:$N$9</formula1>
    </dataValidation>
    <dataValidation type="list" allowBlank="1" showInputMessage="1" showErrorMessage="1" sqref="E10" xr:uid="{7C992E45-0A87-4984-9B4F-2EC51F1393C7}">
      <formula1>$K$10:$N$10</formula1>
    </dataValidation>
    <dataValidation type="list" allowBlank="1" showInputMessage="1" showErrorMessage="1" sqref="E13" xr:uid="{4A8B8AA4-1513-4D75-86F7-518C16E37AB5}">
      <formula1>$K$13:$N$13</formula1>
    </dataValidation>
    <dataValidation type="list" allowBlank="1" showInputMessage="1" showErrorMessage="1" sqref="E14" xr:uid="{73D32C17-0A2B-4BF0-8FC5-DA5FFD452A0F}">
      <formula1>$K$14:$N$14</formula1>
    </dataValidation>
    <dataValidation type="list" allowBlank="1" showInputMessage="1" showErrorMessage="1" sqref="E15" xr:uid="{B5A54CE4-4F18-473C-9BED-BD007506B551}">
      <formula1>$K$15:$N$15</formula1>
    </dataValidation>
    <dataValidation type="list" allowBlank="1" showInputMessage="1" showErrorMessage="1" sqref="E16" xr:uid="{48854FBC-2455-44D4-B131-F2DB3B03CF0C}">
      <formula1>$K$16:$N$16</formula1>
    </dataValidation>
    <dataValidation type="list" allowBlank="1" showInputMessage="1" showErrorMessage="1" sqref="E17" xr:uid="{887AE8C9-FB21-4AC2-9EA1-717ABF86042A}">
      <formula1>$K$17:$N$17</formula1>
    </dataValidation>
    <dataValidation type="list" allowBlank="1" showInputMessage="1" showErrorMessage="1" sqref="E22" xr:uid="{F8A1D9E7-85D5-4E1B-9AFA-7E231293420A}">
      <formula1>$K$22:$N$22</formula1>
    </dataValidation>
    <dataValidation type="list" allowBlank="1" showInputMessage="1" showErrorMessage="1" sqref="E23" xr:uid="{9776355E-A083-47E2-8D35-E0A55D13B14F}">
      <formula1>$K$23:$N$23</formula1>
    </dataValidation>
    <dataValidation type="list" allowBlank="1" showInputMessage="1" showErrorMessage="1" sqref="E24" xr:uid="{47643584-C670-4838-BE96-7828924BF30E}">
      <formula1>$K$24:$N$24</formula1>
    </dataValidation>
    <dataValidation type="list" allowBlank="1" showInputMessage="1" showErrorMessage="1" sqref="E25" xr:uid="{41133F78-A0DA-4739-8316-6F1503702038}">
      <formula1>$K$25:$N$25</formula1>
    </dataValidation>
    <dataValidation type="list" allowBlank="1" showInputMessage="1" showErrorMessage="1" sqref="E26" xr:uid="{02B97B5F-8A43-401F-A38C-9DC8FE0EDD23}">
      <formula1>$K$26:$N$26</formula1>
    </dataValidation>
    <dataValidation type="list" allowBlank="1" showInputMessage="1" showErrorMessage="1" sqref="E27" xr:uid="{97B9576E-894D-41C7-BEC6-979D44C65441}">
      <formula1>$K$27:$N$27</formula1>
    </dataValidation>
    <dataValidation type="list" allowBlank="1" showInputMessage="1" showErrorMessage="1" sqref="E30" xr:uid="{750AA19C-8793-49A2-8405-0D284A53CD86}">
      <formula1>$K$30:$N$30</formula1>
    </dataValidation>
    <dataValidation type="list" allowBlank="1" showInputMessage="1" showErrorMessage="1" sqref="E31" xr:uid="{83CFC08F-A5A7-4536-9EB8-589D9E7851FF}">
      <formula1>$K$31:$N$31</formula1>
    </dataValidation>
    <dataValidation type="list" allowBlank="1" showInputMessage="1" showErrorMessage="1" sqref="E32" xr:uid="{A2ED28D7-B174-45F9-BA61-A420E932A5E4}">
      <formula1>$K$32:$N$32</formula1>
    </dataValidation>
    <dataValidation type="list" allowBlank="1" showInputMessage="1" showErrorMessage="1" sqref="E33" xr:uid="{C48B14AF-77B5-4126-B8F3-A56D9708EDC1}">
      <formula1>$K$33:$N$33</formula1>
    </dataValidation>
    <dataValidation type="list" allowBlank="1" showInputMessage="1" showErrorMessage="1" sqref="E34" xr:uid="{F0988AC4-A10E-41E8-9E85-4D5F622E6E4D}">
      <formula1>$K$34:$N$34</formula1>
    </dataValidation>
    <dataValidation type="list" allowBlank="1" showInputMessage="1" showErrorMessage="1" sqref="E35" xr:uid="{457C62E4-5065-40B5-AE57-97EA4329993B}">
      <formula1>$K$35:$N$35</formula1>
    </dataValidation>
    <dataValidation type="list" allowBlank="1" showInputMessage="1" showErrorMessage="1" sqref="E36" xr:uid="{03FB1C7F-6640-4F46-BED7-27F99A3D49AB}">
      <formula1>$K$36:$N$36</formula1>
    </dataValidation>
    <dataValidation type="list" allowBlank="1" showInputMessage="1" showErrorMessage="1" sqref="E37" xr:uid="{D0E5F097-38F1-4B56-B9BB-464F36A1C719}">
      <formula1>$K$37:$N$37</formula1>
    </dataValidation>
    <dataValidation type="list" allowBlank="1" showInputMessage="1" showErrorMessage="1" sqref="E42" xr:uid="{1EBC3E3D-EA48-44EC-8DA2-E439F20998CD}">
      <formula1>$K$42:$N$42</formula1>
    </dataValidation>
    <dataValidation type="list" allowBlank="1" showInputMessage="1" showErrorMessage="1" sqref="E43" xr:uid="{A370ECC9-476F-4EF4-9197-9654DBAAA3F6}">
      <formula1>$K$43:$N$43</formula1>
    </dataValidation>
    <dataValidation type="list" allowBlank="1" showInputMessage="1" showErrorMessage="1" sqref="E44" xr:uid="{FE34305D-8589-4E0D-A289-A0F4684A0C2D}">
      <formula1>$K$44:$N$44</formula1>
    </dataValidation>
    <dataValidation type="list" allowBlank="1" showInputMessage="1" showErrorMessage="1" sqref="E45" xr:uid="{662C2391-2C35-4F0F-9901-DA6F385B3912}">
      <formula1>$K$45:$N$45</formula1>
    </dataValidation>
    <dataValidation type="list" allowBlank="1" showInputMessage="1" showErrorMessage="1" sqref="E48" xr:uid="{B0B1469D-C75D-4A6E-9B58-C733D5BB16E9}">
      <formula1>$K$48:$N$48</formula1>
    </dataValidation>
    <dataValidation type="list" allowBlank="1" showInputMessage="1" showErrorMessage="1" sqref="E49" xr:uid="{A39EA568-0338-4EFB-9EA2-F056F9CCF2F5}">
      <formula1>$K$49:$N$49</formula1>
    </dataValidation>
    <dataValidation type="list" allowBlank="1" showInputMessage="1" showErrorMessage="1" sqref="E50" xr:uid="{58E4499C-FB39-4117-89DB-381E84AED623}">
      <formula1>$K$50:$N$50</formula1>
    </dataValidation>
    <dataValidation type="list" allowBlank="1" showInputMessage="1" showErrorMessage="1" sqref="E53" xr:uid="{13AF699F-2110-401B-B072-B4709FC646B0}">
      <formula1>$K$53:$N$53</formula1>
    </dataValidation>
    <dataValidation type="list" allowBlank="1" showInputMessage="1" showErrorMessage="1" sqref="E54" xr:uid="{4E80E089-B50D-4EC2-884B-E0FFAEE9BF29}">
      <formula1>$K$54:$N$54</formula1>
    </dataValidation>
    <dataValidation type="list" allowBlank="1" showInputMessage="1" showErrorMessage="1" sqref="E55" xr:uid="{426AC657-7042-4FDF-B496-4BC17B39BF30}">
      <formula1>$K$55:$N$55</formula1>
    </dataValidation>
    <dataValidation type="list" allowBlank="1" showInputMessage="1" showErrorMessage="1" sqref="E56" xr:uid="{A546514E-64C2-494F-8AA6-384294F84374}">
      <formula1>$K$56:$N$56</formula1>
    </dataValidation>
    <dataValidation type="list" allowBlank="1" showInputMessage="1" showErrorMessage="1" sqref="E62" xr:uid="{8D20ED18-BDD2-444B-A58D-881204867582}">
      <formula1>$K$62:$N$62</formula1>
    </dataValidation>
    <dataValidation type="list" allowBlank="1" showInputMessage="1" showErrorMessage="1" sqref="E63" xr:uid="{9CCF7E4B-1BD5-489D-BC59-F91B383647FF}">
      <formula1>$K$63:$N$63</formula1>
    </dataValidation>
    <dataValidation type="list" allowBlank="1" showInputMessage="1" showErrorMessage="1" sqref="E64" xr:uid="{D44944C3-4D54-4331-997D-D9D3EF9B382F}">
      <formula1>$K$64:$N$64</formula1>
    </dataValidation>
    <dataValidation type="list" allowBlank="1" showInputMessage="1" showErrorMessage="1" sqref="E65" xr:uid="{1442EDB4-9EAC-4849-A0EE-70EF44D8ECA0}">
      <formula1>$K$65:$N$65</formula1>
    </dataValidation>
    <dataValidation type="list" allowBlank="1" showInputMessage="1" showErrorMessage="1" sqref="E66" xr:uid="{21890AAF-BDEE-4A1F-B358-97578F520582}">
      <formula1>$K$66:$N$66</formula1>
    </dataValidation>
    <dataValidation type="list" allowBlank="1" showInputMessage="1" showErrorMessage="1" sqref="E67" xr:uid="{EC81E8CB-7493-409A-988A-FC3E92652F5F}">
      <formula1>$K$67:$N$67</formula1>
    </dataValidation>
    <dataValidation type="list" allowBlank="1" showInputMessage="1" showErrorMessage="1" sqref="E70" xr:uid="{8EB07B89-8B87-41B9-B96F-E25CAF6ECFD8}">
      <formula1>$K$70:$N$70</formula1>
    </dataValidation>
    <dataValidation type="list" allowBlank="1" showInputMessage="1" showErrorMessage="1" sqref="E71" xr:uid="{A885CC17-C884-4430-BC7A-603BD395A626}">
      <formula1>$K$71:$N$71</formula1>
    </dataValidation>
    <dataValidation type="list" allowBlank="1" showInputMessage="1" showErrorMessage="1" sqref="E72" xr:uid="{313EE08F-0F9C-4426-9EE7-1FE94318D3EC}">
      <formula1>$K$72:$N$72</formula1>
    </dataValidation>
    <dataValidation type="list" allowBlank="1" showInputMessage="1" showErrorMessage="1" sqref="E73" xr:uid="{7BFFBE30-13E4-4040-AA03-11034DCC5AC6}">
      <formula1>$K$73:$N$73</formula1>
    </dataValidation>
    <dataValidation type="list" allowBlank="1" showInputMessage="1" showErrorMessage="1" sqref="E76" xr:uid="{C4985AD5-D64C-47C9-9399-CE6CA91AAC18}">
      <formula1>$K$76:$N$76</formula1>
    </dataValidation>
    <dataValidation type="list" allowBlank="1" showInputMessage="1" showErrorMessage="1" sqref="E77" xr:uid="{196EAB16-FC95-493C-95FA-26C779FCEF41}">
      <formula1>$K$77:$N$77</formula1>
    </dataValidation>
    <dataValidation type="list" allowBlank="1" showInputMessage="1" showErrorMessage="1" sqref="E78" xr:uid="{95EF9CA7-5602-4F1B-B48E-2BDDD149EFD8}">
      <formula1>$K$78:$N$78</formula1>
    </dataValidation>
    <dataValidation type="list" allowBlank="1" showInputMessage="1" showErrorMessage="1" sqref="E81" xr:uid="{7C3E41ED-F347-4DD8-A67D-27426217C39E}">
      <formula1>$K$81:$N$81</formula1>
    </dataValidation>
    <dataValidation type="list" allowBlank="1" showInputMessage="1" showErrorMessage="1" sqref="E82" xr:uid="{A857F162-5001-4150-8205-52696C915E1A}">
      <formula1>$K$82:$N$82</formula1>
    </dataValidation>
    <dataValidation type="list" allowBlank="1" showInputMessage="1" showErrorMessage="1" sqref="E83" xr:uid="{E9BEC536-37C8-4518-B93A-AE65D33E5B53}">
      <formula1>$K$83:$N$83</formula1>
    </dataValidation>
    <dataValidation type="list" allowBlank="1" showInputMessage="1" showErrorMessage="1" sqref="E84" xr:uid="{3A5DCAEF-9533-4466-BFFA-72294D7F0C1D}">
      <formula1>$K$84:$N$84</formula1>
    </dataValidation>
    <dataValidation type="list" allowBlank="1" showInputMessage="1" showErrorMessage="1" sqref="E87" xr:uid="{53C77190-A230-4DFA-883C-DD382895193D}">
      <formula1>$K$87:$N$87</formula1>
    </dataValidation>
    <dataValidation type="list" allowBlank="1" showInputMessage="1" showErrorMessage="1" sqref="E88" xr:uid="{AB281BFF-6A14-4419-9453-D6452FE2A92F}">
      <formula1>$K$88:$N$88</formula1>
    </dataValidation>
    <dataValidation type="list" allowBlank="1" showInputMessage="1" showErrorMessage="1" sqref="E93" xr:uid="{CA6A4FF5-F88C-4F97-9787-7ADEA7396FF7}">
      <formula1>$K$93:$N$93</formula1>
    </dataValidation>
    <dataValidation type="list" allowBlank="1" showInputMessage="1" showErrorMessage="1" sqref="E94" xr:uid="{697706DD-FF0E-4CC8-9FCA-4B19CA082F95}">
      <formula1>$K$94:$N$94</formula1>
    </dataValidation>
    <dataValidation type="list" allowBlank="1" showInputMessage="1" showErrorMessage="1" sqref="E97" xr:uid="{72F0354F-266B-48CD-9E38-075B45AA97A0}">
      <formula1>$K$97:$N$97</formula1>
    </dataValidation>
    <dataValidation type="list" allowBlank="1" showInputMessage="1" showErrorMessage="1" sqref="E98" xr:uid="{5CB2B170-3E01-43FD-ABE4-9A99F70FA92D}">
      <formula1>$K$98:$N$98</formula1>
    </dataValidation>
    <dataValidation type="list" allowBlank="1" showInputMessage="1" showErrorMessage="1" sqref="E99" xr:uid="{9870F728-D9D5-41F9-896E-1807547CE92A}">
      <formula1>$K$99:$N$99</formula1>
    </dataValidation>
    <dataValidation type="list" allowBlank="1" showInputMessage="1" showErrorMessage="1" sqref="E100" xr:uid="{031B1187-4E02-4848-89CE-1AD4DF8C2BC6}">
      <formula1>$K$100:$N$100</formula1>
    </dataValidation>
    <dataValidation type="list" allowBlank="1" showInputMessage="1" showErrorMessage="1" sqref="E101" xr:uid="{EEC7FD84-BE82-41AF-A9BD-9E53BF9853EF}">
      <formula1>$K$101:$N$101</formula1>
    </dataValidation>
  </dataValidations>
  <hyperlinks>
    <hyperlink ref="C22" r:id="rId1" display="https://unstats.un.org/unsd/dnss/hb/E-fundamental principles_A4-WEB.pdf" xr:uid="{FF546D39-852A-4F67-A3FF-C495753239BA}"/>
    <hyperlink ref="C7" r:id="rId2" display="https://statisticalcapacitymonitor.org/indicator/127/" xr:uid="{9D9066CE-7811-4AA0-BBAC-ECE8DEC14E7E}"/>
    <hyperlink ref="C13" r:id="rId3" display="https://paris21.org/nsds-status" xr:uid="{24EFEAE5-3EEA-43F5-9EE5-62E13CB4B4B6}"/>
  </hyperlinks>
  <pageMargins left="0.25" right="0.25" top="0.75" bottom="0.75" header="0.3" footer="0.3"/>
  <pageSetup paperSize="9" scale="56" fitToHeight="0" orientation="portrait" verticalDpi="0" r:id="rId4"/>
  <rowBreaks count="4" manualBreakCount="4">
    <brk id="18" max="6" man="1"/>
    <brk id="38" max="6" man="1"/>
    <brk id="58" max="6" man="1"/>
    <brk id="8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778F-F0B8-4F4A-8D24-6C4FB56781C6}">
  <sheetPr codeName="Sheet3">
    <tabColor theme="5" tint="-0.249977111117893"/>
  </sheetPr>
  <dimension ref="A1:F37"/>
  <sheetViews>
    <sheetView showGridLines="0" zoomScaleNormal="100" workbookViewId="0">
      <selection activeCell="L7" sqref="L7"/>
    </sheetView>
  </sheetViews>
  <sheetFormatPr defaultColWidth="9.28515625" defaultRowHeight="15" x14ac:dyDescent="0.25"/>
  <cols>
    <col min="1" max="1" width="18.28515625" style="4" customWidth="1"/>
    <col min="2" max="6" width="18.28515625" style="16" customWidth="1"/>
    <col min="7" max="16384" width="9.28515625" style="16"/>
  </cols>
  <sheetData>
    <row r="1" spans="1:6" ht="30" customHeight="1" x14ac:dyDescent="0.25">
      <c r="A1" s="188" t="s">
        <v>410</v>
      </c>
      <c r="B1" s="188"/>
      <c r="C1" s="188"/>
      <c r="D1" s="188"/>
      <c r="E1" s="188"/>
      <c r="F1" s="188"/>
    </row>
    <row r="2" spans="1:6" ht="77.25" customHeight="1" x14ac:dyDescent="0.25">
      <c r="A2" s="189" t="s">
        <v>411</v>
      </c>
      <c r="B2" s="189"/>
      <c r="C2" s="189"/>
      <c r="D2" s="189"/>
      <c r="E2" s="189"/>
      <c r="F2" s="189"/>
    </row>
    <row r="3" spans="1:6" ht="27.75" customHeight="1" x14ac:dyDescent="0.25">
      <c r="A3" s="189" t="s">
        <v>412</v>
      </c>
      <c r="B3" s="189"/>
      <c r="C3" s="189"/>
      <c r="D3" s="189"/>
      <c r="E3" s="189"/>
      <c r="F3" s="189"/>
    </row>
    <row r="4" spans="1:6" ht="27" customHeight="1" x14ac:dyDescent="0.25">
      <c r="A4" s="189" t="s">
        <v>413</v>
      </c>
      <c r="B4" s="189"/>
      <c r="C4" s="189"/>
      <c r="D4" s="189"/>
      <c r="E4" s="189"/>
      <c r="F4" s="189"/>
    </row>
    <row r="5" spans="1:6" ht="15" customHeight="1" x14ac:dyDescent="0.25">
      <c r="A5" s="189" t="s">
        <v>414</v>
      </c>
      <c r="B5" s="189"/>
      <c r="C5" s="189"/>
      <c r="D5" s="189"/>
      <c r="E5" s="189"/>
      <c r="F5" s="189"/>
    </row>
    <row r="6" spans="1:6" ht="13.5" customHeight="1" x14ac:dyDescent="0.25">
      <c r="A6" s="187" t="s">
        <v>415</v>
      </c>
      <c r="B6" s="187"/>
      <c r="C6" s="187"/>
      <c r="D6" s="187"/>
      <c r="E6" s="187"/>
      <c r="F6" s="187"/>
    </row>
    <row r="7" spans="1:6" ht="24" customHeight="1" x14ac:dyDescent="0.25">
      <c r="A7" s="189" t="s">
        <v>416</v>
      </c>
      <c r="B7" s="189"/>
      <c r="C7" s="189"/>
      <c r="D7" s="189"/>
      <c r="E7" s="189"/>
      <c r="F7" s="189"/>
    </row>
    <row r="8" spans="1:6" x14ac:dyDescent="0.25">
      <c r="A8" s="190"/>
      <c r="B8" s="190"/>
      <c r="C8" s="190"/>
      <c r="D8" s="190"/>
      <c r="E8" s="190"/>
      <c r="F8" s="190"/>
    </row>
    <row r="9" spans="1:6" x14ac:dyDescent="0.25">
      <c r="A9" s="191" t="s">
        <v>417</v>
      </c>
      <c r="B9" s="191"/>
      <c r="C9" s="191"/>
      <c r="D9" s="191"/>
      <c r="E9" s="191"/>
      <c r="F9" s="191"/>
    </row>
    <row r="10" spans="1:6" ht="30" customHeight="1" x14ac:dyDescent="0.25">
      <c r="A10" s="184" t="s">
        <v>418</v>
      </c>
      <c r="B10" s="184"/>
      <c r="C10" s="184"/>
      <c r="D10" s="184"/>
      <c r="E10" s="184"/>
      <c r="F10" s="184"/>
    </row>
    <row r="11" spans="1:6" x14ac:dyDescent="0.25">
      <c r="A11" s="184" t="s">
        <v>419</v>
      </c>
      <c r="B11" s="184"/>
      <c r="C11" s="184"/>
      <c r="D11" s="184"/>
      <c r="E11" s="184"/>
      <c r="F11" s="184"/>
    </row>
    <row r="13" spans="1:6" ht="30" x14ac:dyDescent="0.25">
      <c r="A13" s="47" t="s">
        <v>420</v>
      </c>
      <c r="B13" s="47" t="s">
        <v>421</v>
      </c>
      <c r="C13" s="47" t="s">
        <v>422</v>
      </c>
      <c r="D13" s="47" t="s">
        <v>423</v>
      </c>
      <c r="E13" s="47" t="s">
        <v>424</v>
      </c>
      <c r="F13" s="47" t="s">
        <v>425</v>
      </c>
    </row>
    <row r="14" spans="1:6" x14ac:dyDescent="0.25">
      <c r="A14" s="192"/>
      <c r="B14" s="192"/>
      <c r="C14" s="192"/>
      <c r="D14" s="192"/>
      <c r="E14" s="192"/>
      <c r="F14" s="192"/>
    </row>
    <row r="15" spans="1:6" x14ac:dyDescent="0.25">
      <c r="A15" s="192"/>
      <c r="B15" s="192"/>
      <c r="C15" s="192"/>
      <c r="D15" s="192"/>
      <c r="E15" s="192"/>
      <c r="F15" s="192"/>
    </row>
    <row r="16" spans="1:6" x14ac:dyDescent="0.25">
      <c r="A16" s="192"/>
      <c r="B16" s="192"/>
      <c r="C16" s="192"/>
      <c r="D16" s="192"/>
      <c r="E16" s="192"/>
      <c r="F16" s="192"/>
    </row>
    <row r="17" spans="1:6" x14ac:dyDescent="0.25">
      <c r="A17" s="192"/>
      <c r="B17" s="192"/>
      <c r="C17" s="192"/>
      <c r="D17" s="192"/>
      <c r="E17" s="192"/>
      <c r="F17" s="192"/>
    </row>
    <row r="19" spans="1:6" x14ac:dyDescent="0.25">
      <c r="A19" s="194" t="s">
        <v>426</v>
      </c>
      <c r="B19" s="195"/>
      <c r="C19" s="195"/>
      <c r="D19" s="195"/>
      <c r="E19" s="195"/>
      <c r="F19" s="195"/>
    </row>
    <row r="20" spans="1:6" ht="30.75" customHeight="1" x14ac:dyDescent="0.25">
      <c r="A20" s="184" t="s">
        <v>427</v>
      </c>
      <c r="B20" s="184"/>
      <c r="C20" s="184"/>
      <c r="D20" s="184"/>
      <c r="E20" s="184"/>
      <c r="F20" s="184"/>
    </row>
    <row r="22" spans="1:6" ht="45.75" customHeight="1" x14ac:dyDescent="0.25">
      <c r="A22" s="196" t="s">
        <v>428</v>
      </c>
      <c r="B22" s="196"/>
      <c r="C22" s="196" t="s">
        <v>429</v>
      </c>
      <c r="D22" s="196"/>
      <c r="E22" s="196"/>
      <c r="F22" s="196"/>
    </row>
    <row r="23" spans="1:6" x14ac:dyDescent="0.25">
      <c r="A23" s="197"/>
      <c r="B23" s="197"/>
      <c r="C23" s="198"/>
      <c r="D23" s="198"/>
      <c r="E23" s="198"/>
      <c r="F23" s="198"/>
    </row>
    <row r="24" spans="1:6" x14ac:dyDescent="0.25">
      <c r="A24" s="197"/>
      <c r="B24" s="197"/>
      <c r="C24" s="198"/>
      <c r="D24" s="198"/>
      <c r="E24" s="198"/>
      <c r="F24" s="198"/>
    </row>
    <row r="25" spans="1:6" x14ac:dyDescent="0.25">
      <c r="A25" s="197"/>
      <c r="B25" s="197"/>
      <c r="C25" s="198"/>
      <c r="D25" s="198"/>
      <c r="E25" s="198"/>
      <c r="F25" s="198"/>
    </row>
    <row r="26" spans="1:6" x14ac:dyDescent="0.25">
      <c r="A26" s="197"/>
      <c r="B26" s="197"/>
      <c r="C26" s="198"/>
      <c r="D26" s="198"/>
      <c r="E26" s="198"/>
      <c r="F26" s="198"/>
    </row>
    <row r="28" spans="1:6" x14ac:dyDescent="0.25">
      <c r="A28" s="191" t="s">
        <v>430</v>
      </c>
      <c r="B28" s="193"/>
      <c r="C28" s="193"/>
      <c r="D28" s="193"/>
      <c r="E28" s="193"/>
      <c r="F28" s="193"/>
    </row>
    <row r="29" spans="1:6" ht="32.25" customHeight="1" x14ac:dyDescent="0.25">
      <c r="A29" s="184" t="s">
        <v>431</v>
      </c>
      <c r="B29" s="184"/>
      <c r="C29" s="184"/>
      <c r="D29" s="184"/>
      <c r="E29" s="184"/>
      <c r="F29" s="184"/>
    </row>
    <row r="30" spans="1:6" x14ac:dyDescent="0.25">
      <c r="A30" s="184" t="s">
        <v>432</v>
      </c>
      <c r="B30" s="184"/>
      <c r="C30" s="184"/>
      <c r="D30" s="184"/>
      <c r="E30" s="184"/>
      <c r="F30" s="184"/>
    </row>
    <row r="31" spans="1:6" x14ac:dyDescent="0.25">
      <c r="A31" s="5"/>
      <c r="B31" s="5"/>
      <c r="C31" s="5"/>
      <c r="D31" s="5"/>
      <c r="E31" s="5"/>
      <c r="F31" s="5"/>
    </row>
    <row r="32" spans="1:6" x14ac:dyDescent="0.25">
      <c r="A32" s="191" t="s">
        <v>112</v>
      </c>
      <c r="B32" s="193"/>
      <c r="C32" s="193"/>
      <c r="D32" s="193"/>
      <c r="E32" s="193"/>
      <c r="F32" s="193"/>
    </row>
    <row r="34" spans="1:6" x14ac:dyDescent="0.25">
      <c r="A34" s="196" t="s">
        <v>113</v>
      </c>
      <c r="B34" s="196"/>
      <c r="C34" s="199" t="s">
        <v>114</v>
      </c>
      <c r="D34" s="199"/>
      <c r="E34" s="199"/>
      <c r="F34" s="199"/>
    </row>
    <row r="35" spans="1:6" x14ac:dyDescent="0.25">
      <c r="A35" s="196" t="s">
        <v>433</v>
      </c>
      <c r="B35" s="196"/>
      <c r="C35" s="199" t="s">
        <v>116</v>
      </c>
      <c r="D35" s="199"/>
      <c r="E35" s="199"/>
      <c r="F35" s="199"/>
    </row>
    <row r="36" spans="1:6" ht="45.75" customHeight="1" x14ac:dyDescent="0.25">
      <c r="A36" s="196" t="s">
        <v>117</v>
      </c>
      <c r="B36" s="196"/>
      <c r="C36" s="199" t="s">
        <v>434</v>
      </c>
      <c r="D36" s="199"/>
      <c r="E36" s="199"/>
      <c r="F36" s="199"/>
    </row>
    <row r="37" spans="1:6" ht="50.25" customHeight="1" x14ac:dyDescent="0.25">
      <c r="A37" s="196" t="s">
        <v>119</v>
      </c>
      <c r="B37" s="196"/>
      <c r="C37" s="199" t="s">
        <v>435</v>
      </c>
      <c r="D37" s="199"/>
      <c r="E37" s="199"/>
      <c r="F37" s="199"/>
    </row>
  </sheetData>
  <sheetProtection algorithmName="SHA-512" hashValue="lgtJFXQmHJirYhXM0zEKEpBLC1+JeWPnb6S1yXWT0fozZ+xcgQJL2DLKUIk/KlyRMAzqdY0e2CgNEfh6V37ICQ==" saltValue="P317RX++PuNBHyw6Ggt2nw==" spinCount="100000" sheet="1" objects="1" scenarios="1"/>
  <mergeCells count="43">
    <mergeCell ref="C37:F37"/>
    <mergeCell ref="A37:B37"/>
    <mergeCell ref="A34:B34"/>
    <mergeCell ref="A35:B35"/>
    <mergeCell ref="A36:B36"/>
    <mergeCell ref="C34:F34"/>
    <mergeCell ref="C35:F35"/>
    <mergeCell ref="C36:F36"/>
    <mergeCell ref="A32:F32"/>
    <mergeCell ref="A19:F19"/>
    <mergeCell ref="A20:F20"/>
    <mergeCell ref="A22:B22"/>
    <mergeCell ref="A23:B24"/>
    <mergeCell ref="A25:B26"/>
    <mergeCell ref="C22:F22"/>
    <mergeCell ref="C23:F24"/>
    <mergeCell ref="C25:F26"/>
    <mergeCell ref="A28:F28"/>
    <mergeCell ref="A29:F29"/>
    <mergeCell ref="A30:F30"/>
    <mergeCell ref="F14:F15"/>
    <mergeCell ref="A16:A17"/>
    <mergeCell ref="B16:B17"/>
    <mergeCell ref="C16:C17"/>
    <mergeCell ref="D16:D17"/>
    <mergeCell ref="E16:E17"/>
    <mergeCell ref="F16:F17"/>
    <mergeCell ref="A14:A15"/>
    <mergeCell ref="B14:B15"/>
    <mergeCell ref="C14:C15"/>
    <mergeCell ref="D14:D15"/>
    <mergeCell ref="E14:E15"/>
    <mergeCell ref="A7:F7"/>
    <mergeCell ref="A8:F8"/>
    <mergeCell ref="A9:F9"/>
    <mergeCell ref="A10:F10"/>
    <mergeCell ref="A11:F11"/>
    <mergeCell ref="A6:F6"/>
    <mergeCell ref="A1:F1"/>
    <mergeCell ref="A2:F2"/>
    <mergeCell ref="A3:F3"/>
    <mergeCell ref="A4:F4"/>
    <mergeCell ref="A5:F5"/>
  </mergeCells>
  <pageMargins left="0.7" right="0.7" top="0.75" bottom="0.75" header="0.3" footer="0.3"/>
  <pageSetup paperSize="9" scale="8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6271-775F-4CBD-BEFF-6F0BA3D5ABC7}">
  <sheetPr codeName="Sheet4">
    <tabColor theme="5" tint="0.59999389629810485"/>
    <pageSetUpPr fitToPage="1"/>
  </sheetPr>
  <dimension ref="A1:F16"/>
  <sheetViews>
    <sheetView showGridLines="0" zoomScale="90" zoomScaleNormal="90" zoomScaleSheetLayoutView="100" workbookViewId="0">
      <selection activeCell="A16" sqref="A16:XFD16"/>
    </sheetView>
  </sheetViews>
  <sheetFormatPr defaultColWidth="9.28515625" defaultRowHeight="12.75" x14ac:dyDescent="0.2"/>
  <cols>
    <col min="1" max="1" width="16.7109375" style="39" customWidth="1"/>
    <col min="2" max="2" width="24.28515625" style="39" customWidth="1"/>
    <col min="3" max="3" width="25" style="39" customWidth="1"/>
    <col min="4" max="4" width="28.5703125" style="39" customWidth="1"/>
    <col min="5" max="5" width="19" style="39" customWidth="1"/>
    <col min="6" max="6" width="26.28515625" style="39" customWidth="1"/>
    <col min="7" max="16384" width="9.28515625" style="39"/>
  </cols>
  <sheetData>
    <row r="1" spans="1:6" ht="54" customHeight="1" thickTop="1" thickBot="1" x14ac:dyDescent="0.25">
      <c r="A1" s="154" t="s">
        <v>436</v>
      </c>
      <c r="B1" s="97" t="s">
        <v>437</v>
      </c>
      <c r="C1" s="96" t="s">
        <v>438</v>
      </c>
      <c r="D1" s="97" t="s">
        <v>659</v>
      </c>
      <c r="E1" s="97" t="s">
        <v>439</v>
      </c>
      <c r="F1" s="97" t="s">
        <v>440</v>
      </c>
    </row>
    <row r="2" spans="1:6" ht="72.75" thickBot="1" x14ac:dyDescent="0.25">
      <c r="A2" s="158" t="s">
        <v>441</v>
      </c>
      <c r="B2" s="159"/>
      <c r="C2" s="159" t="s">
        <v>442</v>
      </c>
      <c r="D2" s="160" t="s">
        <v>443</v>
      </c>
      <c r="E2" s="159" t="s">
        <v>671</v>
      </c>
      <c r="F2" s="161" t="s">
        <v>672</v>
      </c>
    </row>
    <row r="3" spans="1:6" ht="60.75" thickBot="1" x14ac:dyDescent="0.25">
      <c r="A3" s="155" t="s">
        <v>444</v>
      </c>
      <c r="B3" s="40"/>
      <c r="C3" s="40" t="s">
        <v>445</v>
      </c>
      <c r="D3" s="123" t="s">
        <v>446</v>
      </c>
      <c r="E3" s="156" t="s">
        <v>673</v>
      </c>
      <c r="F3" s="157" t="s">
        <v>674</v>
      </c>
    </row>
    <row r="4" spans="1:6" ht="48.75" thickBot="1" x14ac:dyDescent="0.25">
      <c r="A4" s="136" t="s">
        <v>447</v>
      </c>
      <c r="B4" s="124"/>
      <c r="C4" s="124" t="s">
        <v>448</v>
      </c>
      <c r="D4" s="125" t="s">
        <v>449</v>
      </c>
      <c r="E4" s="41" t="s">
        <v>675</v>
      </c>
      <c r="F4" s="42" t="s">
        <v>676</v>
      </c>
    </row>
    <row r="5" spans="1:6" ht="72.75" thickBot="1" x14ac:dyDescent="0.25">
      <c r="A5" s="136" t="s">
        <v>450</v>
      </c>
      <c r="B5" s="125" t="s">
        <v>451</v>
      </c>
      <c r="C5" s="41" t="s">
        <v>677</v>
      </c>
      <c r="D5" s="41" t="s">
        <v>678</v>
      </c>
      <c r="E5" s="41" t="s">
        <v>679</v>
      </c>
      <c r="F5" s="42" t="s">
        <v>680</v>
      </c>
    </row>
    <row r="6" spans="1:6" ht="39" customHeight="1" thickBot="1" x14ac:dyDescent="0.25">
      <c r="A6" s="136" t="s">
        <v>452</v>
      </c>
      <c r="B6" s="41"/>
      <c r="C6" s="124" t="s">
        <v>453</v>
      </c>
      <c r="D6" s="41" t="s">
        <v>681</v>
      </c>
      <c r="E6" s="124" t="s">
        <v>454</v>
      </c>
      <c r="F6" s="42" t="s">
        <v>682</v>
      </c>
    </row>
    <row r="7" spans="1:6" ht="72.75" thickBot="1" x14ac:dyDescent="0.25">
      <c r="A7" s="136" t="s">
        <v>455</v>
      </c>
      <c r="B7" s="41"/>
      <c r="C7" s="124" t="s">
        <v>456</v>
      </c>
      <c r="D7" s="41" t="s">
        <v>683</v>
      </c>
      <c r="E7" s="124" t="s">
        <v>457</v>
      </c>
      <c r="F7" s="42" t="s">
        <v>684</v>
      </c>
    </row>
    <row r="8" spans="1:6" ht="84.75" thickBot="1" x14ac:dyDescent="0.25">
      <c r="A8" s="136" t="s">
        <v>458</v>
      </c>
      <c r="B8" s="41" t="s">
        <v>685</v>
      </c>
      <c r="C8" s="41" t="s">
        <v>686</v>
      </c>
      <c r="D8" s="41" t="s">
        <v>687</v>
      </c>
      <c r="E8" s="41" t="s">
        <v>688</v>
      </c>
      <c r="F8" s="42" t="s">
        <v>689</v>
      </c>
    </row>
    <row r="9" spans="1:6" ht="72.75" thickBot="1" x14ac:dyDescent="0.25">
      <c r="A9" s="136" t="s">
        <v>460</v>
      </c>
      <c r="B9" s="41" t="s">
        <v>690</v>
      </c>
      <c r="C9" s="41" t="s">
        <v>691</v>
      </c>
      <c r="D9" s="41" t="s">
        <v>692</v>
      </c>
      <c r="E9" s="124" t="s">
        <v>459</v>
      </c>
      <c r="F9" s="42" t="s">
        <v>693</v>
      </c>
    </row>
    <row r="10" spans="1:6" ht="80.25" customHeight="1" thickBot="1" x14ac:dyDescent="0.25">
      <c r="A10" s="162" t="s">
        <v>461</v>
      </c>
      <c r="B10" s="41" t="s">
        <v>694</v>
      </c>
      <c r="C10" s="124" t="s">
        <v>462</v>
      </c>
      <c r="D10" s="41" t="s">
        <v>695</v>
      </c>
      <c r="E10" s="41" t="s">
        <v>696</v>
      </c>
      <c r="F10" s="42" t="s">
        <v>697</v>
      </c>
    </row>
    <row r="11" spans="1:6" ht="84.75" thickBot="1" x14ac:dyDescent="0.25">
      <c r="A11" s="136" t="s">
        <v>463</v>
      </c>
      <c r="B11" s="41" t="s">
        <v>698</v>
      </c>
      <c r="C11" s="41" t="s">
        <v>699</v>
      </c>
      <c r="D11" s="41" t="s">
        <v>700</v>
      </c>
      <c r="E11" s="124" t="s">
        <v>464</v>
      </c>
      <c r="F11" s="42" t="s">
        <v>701</v>
      </c>
    </row>
    <row r="12" spans="1:6" ht="120.75" thickBot="1" x14ac:dyDescent="0.25">
      <c r="A12" s="136" t="s">
        <v>465</v>
      </c>
      <c r="B12" s="41" t="s">
        <v>702</v>
      </c>
      <c r="C12" s="41" t="s">
        <v>703</v>
      </c>
      <c r="D12" s="41" t="s">
        <v>704</v>
      </c>
      <c r="E12" s="41" t="s">
        <v>705</v>
      </c>
      <c r="F12" s="42" t="s">
        <v>706</v>
      </c>
    </row>
    <row r="13" spans="1:6" ht="72.75" thickBot="1" x14ac:dyDescent="0.25">
      <c r="A13" s="136" t="s">
        <v>466</v>
      </c>
      <c r="B13" s="41" t="s">
        <v>75</v>
      </c>
      <c r="C13" s="41" t="s">
        <v>467</v>
      </c>
      <c r="D13" s="41" t="s">
        <v>707</v>
      </c>
      <c r="E13" s="124" t="s">
        <v>468</v>
      </c>
      <c r="F13" s="43" t="s">
        <v>708</v>
      </c>
    </row>
    <row r="14" spans="1:6" ht="72.75" thickBot="1" x14ac:dyDescent="0.25">
      <c r="A14" s="136" t="s">
        <v>469</v>
      </c>
      <c r="B14" s="41" t="s">
        <v>709</v>
      </c>
      <c r="C14" s="41" t="s">
        <v>710</v>
      </c>
      <c r="D14" s="41" t="s">
        <v>711</v>
      </c>
      <c r="E14" s="41" t="s">
        <v>468</v>
      </c>
      <c r="F14" s="42" t="s">
        <v>712</v>
      </c>
    </row>
    <row r="15" spans="1:6" ht="36" x14ac:dyDescent="0.2">
      <c r="A15" s="136" t="s">
        <v>470</v>
      </c>
      <c r="B15" s="41"/>
      <c r="C15" s="41" t="s">
        <v>713</v>
      </c>
      <c r="D15" s="41" t="s">
        <v>714</v>
      </c>
      <c r="E15" s="41" t="s">
        <v>715</v>
      </c>
      <c r="F15" s="152" t="s">
        <v>471</v>
      </c>
    </row>
    <row r="16" spans="1:6" x14ac:dyDescent="0.2">
      <c r="A16" s="39" t="s">
        <v>472</v>
      </c>
    </row>
  </sheetData>
  <sheetProtection algorithmName="SHA-512" hashValue="50FvzLZMoiVZDty2QLmQGzIBg26JIttPSythxspEcN7KNk3t8WkHWr5c+gWe8It464ChQfuiWPL5dL5r5gx/jA==" saltValue="keiIg6KzEF/9VCCM59EwLw==" spinCount="100000" sheet="1" objects="1" scenarios="1"/>
  <pageMargins left="0.59055118110236227" right="0.62992125984251968" top="0.39370078740157483" bottom="0.51181102362204722" header="0.39370078740157483" footer="0.51181102362204722"/>
  <pageSetup paperSize="9" scale="6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93D9-3ED5-4A54-B6DC-1488BAFCBB43}">
  <sheetPr codeName="Sheet5">
    <tabColor theme="5" tint="0.59999389629810485"/>
    <pageSetUpPr fitToPage="1"/>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8" width="9.28515625" style="48"/>
    <col min="9" max="9" width="9.28515625" style="48" customWidth="1"/>
    <col min="10" max="10" width="9.28515625" style="48" hidden="1" customWidth="1"/>
    <col min="11" max="14" width="15.42578125" style="54" hidden="1" customWidth="1"/>
    <col min="15" max="16384" width="9.28515625" style="48"/>
  </cols>
  <sheetData>
    <row r="1" spans="1:14" ht="36" customHeight="1" x14ac:dyDescent="0.2">
      <c r="A1" s="214" t="s">
        <v>716</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55" t="s">
        <v>669</v>
      </c>
      <c r="D67" s="127"/>
      <c r="E67" s="208"/>
      <c r="F67" s="211"/>
      <c r="G67" s="138"/>
      <c r="K67" s="48"/>
      <c r="L67" s="48"/>
      <c r="M67" s="48"/>
      <c r="N67" s="48"/>
    </row>
    <row r="68" spans="1:14" ht="24" x14ac:dyDescent="0.2">
      <c r="A68" s="202"/>
      <c r="B68" s="205"/>
      <c r="C68" s="55" t="s">
        <v>663</v>
      </c>
      <c r="D68" s="127"/>
      <c r="E68" s="208"/>
      <c r="F68" s="211"/>
      <c r="G68" s="138"/>
      <c r="K68" s="48"/>
      <c r="L68" s="48"/>
      <c r="M68" s="48"/>
      <c r="N68" s="48"/>
    </row>
    <row r="69" spans="1:14" ht="24" x14ac:dyDescent="0.2">
      <c r="A69" s="202"/>
      <c r="B69" s="205"/>
      <c r="C69" s="55" t="s">
        <v>665</v>
      </c>
      <c r="D69" s="127"/>
      <c r="E69" s="208"/>
      <c r="F69" s="211"/>
      <c r="G69" s="138"/>
      <c r="K69" s="48"/>
      <c r="L69" s="48"/>
      <c r="M69" s="48"/>
      <c r="N69" s="48"/>
    </row>
    <row r="70" spans="1:14" ht="24" x14ac:dyDescent="0.2">
      <c r="A70" s="202"/>
      <c r="B70" s="205"/>
      <c r="C70" s="55" t="s">
        <v>667</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145</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Ms28VmgXAkdy7gmSewJ4T6HMEakZpRaFyAwHAZWHWvbg4gQ2Eas6WqV7qDjWwCArgoCgchTKvfT7M/lqVjzVcg==" saltValue="93xPyzdK3Z5+Qz7cRIHpPw==" spinCount="100000" sheet="1" objects="1" scenarios="1"/>
  <mergeCells count="7">
    <mergeCell ref="A1:G1"/>
    <mergeCell ref="A2:G2"/>
    <mergeCell ref="A78:G78"/>
    <mergeCell ref="A66:A71"/>
    <mergeCell ref="B66:B71"/>
    <mergeCell ref="E66:E71"/>
    <mergeCell ref="F66:F71"/>
  </mergeCells>
  <conditionalFormatting sqref="F6:F9 F12:F15 F20:F21 F24:F25 F28:F29 F34:F36 F39:F42 F45:F48 F51:F56 F61:F63 F66:F70 F72 F75:F76 F81:F87">
    <cfRule type="expression" dxfId="89" priority="7">
      <formula>$J6=3</formula>
    </cfRule>
    <cfRule type="expression" dxfId="88" priority="8">
      <formula>$J6=2</formula>
    </cfRule>
    <cfRule type="expression" dxfId="87" priority="9">
      <formula>$J6=1</formula>
    </cfRule>
  </conditionalFormatting>
  <conditionalFormatting sqref="F90:F96">
    <cfRule type="expression" dxfId="86" priority="4">
      <formula>$J90=3</formula>
    </cfRule>
    <cfRule type="expression" dxfId="85" priority="5">
      <formula>$J90=2</formula>
    </cfRule>
    <cfRule type="expression" dxfId="84" priority="6">
      <formula>$J90=1</formula>
    </cfRule>
  </conditionalFormatting>
  <conditionalFormatting sqref="F99:F105">
    <cfRule type="expression" dxfId="83" priority="1">
      <formula>$J99=3</formula>
    </cfRule>
    <cfRule type="expression" dxfId="82" priority="2">
      <formula>$J99=2</formula>
    </cfRule>
    <cfRule type="expression" dxfId="81" priority="3">
      <formula>$J99=1</formula>
    </cfRule>
  </conditionalFormatting>
  <dataValidations count="45">
    <dataValidation type="list" allowBlank="1" showInputMessage="1" showErrorMessage="1" sqref="E6" xr:uid="{ED56D3C7-45ED-4496-8D1D-47272EB21666}">
      <formula1>$K$6:$N$6</formula1>
    </dataValidation>
    <dataValidation type="list" allowBlank="1" showInputMessage="1" showErrorMessage="1" sqref="E7" xr:uid="{48ABB9B8-3959-4E98-8153-39685F941C94}">
      <formula1>$K$7:$N$7</formula1>
    </dataValidation>
    <dataValidation type="list" allowBlank="1" showInputMessage="1" showErrorMessage="1" sqref="E8" xr:uid="{26A91D01-4DB9-4392-B961-41225C9A9177}">
      <formula1>$K$8:$N$8</formula1>
    </dataValidation>
    <dataValidation type="list" allowBlank="1" showInputMessage="1" showErrorMessage="1" sqref="E9" xr:uid="{DE18CA3C-7EB9-4CDD-BC8F-F1043068B6C8}">
      <formula1>$K$9:$N$9</formula1>
    </dataValidation>
    <dataValidation type="list" allowBlank="1" showInputMessage="1" showErrorMessage="1" sqref="E12" xr:uid="{FBA623E4-7709-4C1B-81BA-9E98FFB32553}">
      <formula1>$K$12:$N$12</formula1>
    </dataValidation>
    <dataValidation type="list" allowBlank="1" showInputMessage="1" showErrorMessage="1" sqref="E13" xr:uid="{198A0D5E-F6AB-495D-842C-A8FEB827278B}">
      <formula1>$K$13:$N$13</formula1>
    </dataValidation>
    <dataValidation type="list" allowBlank="1" showInputMessage="1" showErrorMessage="1" sqref="E14" xr:uid="{B59B18F6-CF3D-4158-9FA5-7A2BAA38E625}">
      <formula1>$K$14:$N$14</formula1>
    </dataValidation>
    <dataValidation type="list" allowBlank="1" showInputMessage="1" showErrorMessage="1" sqref="E15" xr:uid="{8D208F4B-303D-4A1E-97DE-03B2DC712344}">
      <formula1>$K$15:$N$15</formula1>
    </dataValidation>
    <dataValidation type="list" allowBlank="1" showInputMessage="1" showErrorMessage="1" sqref="E20" xr:uid="{1AC8F4F7-C7B2-4159-8E3B-4DB862EE2BF3}">
      <formula1>$K$20:$N$20</formula1>
    </dataValidation>
    <dataValidation type="list" allowBlank="1" showInputMessage="1" showErrorMessage="1" sqref="E21" xr:uid="{24D31321-2E00-4F3F-929D-FB913B22314C}">
      <formula1>$K$21:$N$21</formula1>
    </dataValidation>
    <dataValidation type="list" allowBlank="1" showInputMessage="1" showErrorMessage="1" sqref="E24" xr:uid="{531F571A-6CF8-435C-BF61-012F43A28FDF}">
      <formula1>$K$24:$N$24</formula1>
    </dataValidation>
    <dataValidation type="list" allowBlank="1" showInputMessage="1" showErrorMessage="1" sqref="E25" xr:uid="{3DE4002E-0852-40F4-A68D-62EF6578E32C}">
      <formula1>$K$25:$N$25</formula1>
    </dataValidation>
    <dataValidation type="list" allowBlank="1" showInputMessage="1" showErrorMessage="1" sqref="E28" xr:uid="{8B5EC5EC-9E8D-4D03-82DA-5CB6899D30B8}">
      <formula1>$K$28:$N$28</formula1>
    </dataValidation>
    <dataValidation type="list" allowBlank="1" showInputMessage="1" showErrorMessage="1" sqref="E29" xr:uid="{700BCF52-C8E7-47FE-9C0A-5521B57F7948}">
      <formula1>$K$29:$N$29</formula1>
    </dataValidation>
    <dataValidation type="list" allowBlank="1" showInputMessage="1" showErrorMessage="1" sqref="E34" xr:uid="{E17DB919-220A-427B-A0FB-F4CD24BF0658}">
      <formula1>$K$34:$N$34</formula1>
    </dataValidation>
    <dataValidation type="list" allowBlank="1" showInputMessage="1" showErrorMessage="1" sqref="E35" xr:uid="{C2AD670C-F801-49C4-84AB-C9115B86A4BC}">
      <formula1>$K$35:$N$35</formula1>
    </dataValidation>
    <dataValidation type="list" allowBlank="1" showInputMessage="1" showErrorMessage="1" sqref="E36" xr:uid="{48396FC4-2C40-459C-9F90-AE961873E3D6}">
      <formula1>$K$36:$N$36</formula1>
    </dataValidation>
    <dataValidation type="list" allowBlank="1" showInputMessage="1" showErrorMessage="1" sqref="E39" xr:uid="{6DE560F5-F37C-498F-ABCD-859851E85F5B}">
      <formula1>$K$39:$N$39</formula1>
    </dataValidation>
    <dataValidation type="list" allowBlank="1" showInputMessage="1" showErrorMessage="1" sqref="E40" xr:uid="{8E2AFC85-AFED-4997-8F44-7FB8262D04A5}">
      <formula1>$K$40:$N$40</formula1>
    </dataValidation>
    <dataValidation type="list" allowBlank="1" showInputMessage="1" showErrorMessage="1" sqref="E41" xr:uid="{439745D4-9AE1-43A2-8EB6-ADEC0BC14453}">
      <formula1>$K$41:$N$41</formula1>
    </dataValidation>
    <dataValidation type="list" allowBlank="1" showInputMessage="1" showErrorMessage="1" sqref="E42" xr:uid="{FE16C120-8481-4EE6-8B15-8CDAEC8BE39A}">
      <formula1>$K$42:$N$42</formula1>
    </dataValidation>
    <dataValidation type="list" allowBlank="1" showInputMessage="1" showErrorMessage="1" sqref="E45" xr:uid="{B77A0003-4892-4A32-AAFA-5413BA77C550}">
      <formula1>$K$45:$N$45</formula1>
    </dataValidation>
    <dataValidation type="list" allowBlank="1" showInputMessage="1" showErrorMessage="1" sqref="E46" xr:uid="{8295D699-C336-402F-B6B5-DB6D1880A192}">
      <formula1>$K$46:$N$46</formula1>
    </dataValidation>
    <dataValidation type="list" allowBlank="1" showInputMessage="1" showErrorMessage="1" sqref="E47" xr:uid="{535EE603-42BD-41F2-926D-3503AC6C839B}">
      <formula1>$K$47:$N$47</formula1>
    </dataValidation>
    <dataValidation type="list" allowBlank="1" showInputMessage="1" showErrorMessage="1" sqref="E48" xr:uid="{B500BB6E-906D-43AE-A07F-8323A81B4593}">
      <formula1>$K$48:$N$48</formula1>
    </dataValidation>
    <dataValidation type="list" allowBlank="1" showInputMessage="1" showErrorMessage="1" sqref="E51" xr:uid="{7921612D-782D-43AF-89C1-26402C1EE576}">
      <formula1>$K$51:$N$51</formula1>
    </dataValidation>
    <dataValidation type="list" allowBlank="1" showInputMessage="1" showErrorMessage="1" sqref="E52" xr:uid="{53B991F8-5AAD-45B4-85C9-A0CFD637C87A}">
      <formula1>$K$52:$N$52</formula1>
    </dataValidation>
    <dataValidation type="list" allowBlank="1" showInputMessage="1" showErrorMessage="1" sqref="E53" xr:uid="{D0FF0C27-AA68-40D8-8368-B2DFE3C5D435}">
      <formula1>$K$53:$N$53</formula1>
    </dataValidation>
    <dataValidation type="list" allowBlank="1" showInputMessage="1" showErrorMessage="1" sqref="E54" xr:uid="{2075F96E-FB6D-46E5-9A3F-DBAB447AAC85}">
      <formula1>$K$54:$N$54</formula1>
    </dataValidation>
    <dataValidation type="list" allowBlank="1" showInputMessage="1" showErrorMessage="1" sqref="E55" xr:uid="{BAF240F1-3AA8-4DA3-8071-2F7829D027DF}">
      <formula1>$K$55:$N$55</formula1>
    </dataValidation>
    <dataValidation type="list" allowBlank="1" showInputMessage="1" showErrorMessage="1" sqref="E56" xr:uid="{D3CFFF81-0789-4F3C-8D66-07F47EA389E4}">
      <formula1>$K$56:$N$56</formula1>
    </dataValidation>
    <dataValidation type="list" allowBlank="1" showInputMessage="1" showErrorMessage="1" sqref="E61" xr:uid="{1379B5AD-D614-405B-80C7-8F2FF07B61C5}">
      <formula1>$K$61:$N$61</formula1>
    </dataValidation>
    <dataValidation type="list" allowBlank="1" showInputMessage="1" showErrorMessage="1" sqref="E62" xr:uid="{5D904064-C348-492F-83CF-C4C05CA11EF2}">
      <formula1>$K$62:$N$62</formula1>
    </dataValidation>
    <dataValidation type="list" allowBlank="1" showInputMessage="1" showErrorMessage="1" sqref="E63" xr:uid="{8829C9C9-73CF-4013-967B-AA41F2597DD0}">
      <formula1>$K$63:$N$63</formula1>
    </dataValidation>
    <dataValidation type="list" allowBlank="1" showInputMessage="1" showErrorMessage="1" sqref="E66:E70" xr:uid="{F893F90A-D46D-4699-909B-1C3E429F08A0}">
      <formula1>$K$66:$N$66</formula1>
    </dataValidation>
    <dataValidation type="list" allowBlank="1" showInputMessage="1" showErrorMessage="1" sqref="E72" xr:uid="{8F10FC56-95B9-4319-B55D-9DA13EEA713B}">
      <formula1>$K$72:$N$72</formula1>
    </dataValidation>
    <dataValidation type="list" allowBlank="1" showInputMessage="1" showErrorMessage="1" sqref="E75" xr:uid="{B5B3B3B4-EA80-43DA-9DF7-3A11FFD5F7F0}">
      <formula1>$K$75:$N$75</formula1>
    </dataValidation>
    <dataValidation type="list" allowBlank="1" showInputMessage="1" showErrorMessage="1" sqref="E76" xr:uid="{61134004-40E4-4360-AF55-9443C905F3A0}">
      <formula1>$K$76:$N$76</formula1>
    </dataValidation>
    <dataValidation type="list" allowBlank="1" showInputMessage="1" showErrorMessage="1" sqref="E81 E90 E99" xr:uid="{34C3EB5B-BFE4-4ACB-B037-29433FD33012}">
      <formula1>$K$81:$N$81</formula1>
    </dataValidation>
    <dataValidation type="list" allowBlank="1" showInputMessage="1" showErrorMessage="1" sqref="E82 E91 E100" xr:uid="{E1845474-8E16-424E-BB6F-ED139317AB6D}">
      <formula1>$K$82:$N$82</formula1>
    </dataValidation>
    <dataValidation type="list" allowBlank="1" showInputMessage="1" showErrorMessage="1" sqref="E83 E92 E101" xr:uid="{918F11EC-F294-4044-BAAE-52684BC15689}">
      <formula1>$K$83:$N$83</formula1>
    </dataValidation>
    <dataValidation type="list" allowBlank="1" showInputMessage="1" showErrorMessage="1" sqref="E84 E93 E102" xr:uid="{6B9A5EDD-2F57-49BB-928D-E28FE009ADF6}">
      <formula1>$K$84:$N$84</formula1>
    </dataValidation>
    <dataValidation type="list" allowBlank="1" showInputMessage="1" showErrorMessage="1" sqref="E85 E94 E103" xr:uid="{CC6D2AA9-A0F8-4F5F-8CEF-C5E2C802FF5C}">
      <formula1>$K$85:$N$85</formula1>
    </dataValidation>
    <dataValidation type="list" allowBlank="1" showInputMessage="1" showErrorMessage="1" sqref="E86 E95 E104" xr:uid="{65E8F791-9AAE-4F28-B19D-7CB20181F1C0}">
      <formula1>$K$86:$N$86</formula1>
    </dataValidation>
    <dataValidation type="list" allowBlank="1" showInputMessage="1" showErrorMessage="1" sqref="E87 E96 E105" xr:uid="{11D8BBA0-1C84-4363-A273-3DFDAB0562A7}">
      <formula1>$K$87:$N$87</formula1>
    </dataValidation>
  </dataValidations>
  <hyperlinks>
    <hyperlink ref="C67" r:id="rId1" display="https://unstats.un.org/sdgs/indicators/Global Indicator Framework after 2023 refinement_Eng.pdf" xr:uid="{815DAFF2-187E-4608-9CAE-FBBA4E12E9D6}"/>
    <hyperlink ref="C68" r:id="rId2" display="https://www.who.int/data/gho/data/indicators" xr:uid="{6D8DED64-36E9-40E5-BF00-9762B883B860}"/>
    <hyperlink ref="C69" r:id="rId3" display="https://uis.unesco.org/sites/default/files/documents/education-indicators-technical-guidelines-en_0.pdf" xr:uid="{79F8EEC6-1421-4123-82EE-0CF98B9B975E}"/>
    <hyperlink ref="C70" r:id="rId4" display="https://ilostat.ilo.org/resources/concepts-and-definitions/description-labour-force-statistics/" xr:uid="{B4E49336-DBE2-4B8D-B66E-A854B201D1B4}"/>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A212-DCDF-44D7-A82B-E87046AA0B53}">
  <sheetPr codeName="Sheet6">
    <tabColor theme="5" tint="0.59999389629810485"/>
    <pageSetUpPr fitToPage="1"/>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476</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RYfWMbap7xUqWaiZmc60x5kb7NyIpy8VyjsPGdA2aq48NjoEP/m+Y1dG8lgoit0voEVJjdbD19gz1afAbfwJtg==" saltValue="v+9o9cai5yKuxNnIeJLXWQ=="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80" priority="7">
      <formula>$J6=3</formula>
    </cfRule>
    <cfRule type="expression" dxfId="79" priority="8">
      <formula>$J6=2</formula>
    </cfRule>
    <cfRule type="expression" dxfId="78" priority="9">
      <formula>$J6=1</formula>
    </cfRule>
  </conditionalFormatting>
  <conditionalFormatting sqref="F90:F96">
    <cfRule type="expression" dxfId="77" priority="4">
      <formula>$J90=3</formula>
    </cfRule>
    <cfRule type="expression" dxfId="76" priority="5">
      <formula>$J90=2</formula>
    </cfRule>
    <cfRule type="expression" dxfId="75" priority="6">
      <formula>$J90=1</formula>
    </cfRule>
  </conditionalFormatting>
  <conditionalFormatting sqref="F99:F105">
    <cfRule type="expression" dxfId="74" priority="1">
      <formula>$J99=3</formula>
    </cfRule>
    <cfRule type="expression" dxfId="73" priority="2">
      <formula>$J99=2</formula>
    </cfRule>
    <cfRule type="expression" dxfId="72" priority="3">
      <formula>$J99=1</formula>
    </cfRule>
  </conditionalFormatting>
  <dataValidations count="45">
    <dataValidation type="list" allowBlank="1" showInputMessage="1" showErrorMessage="1" sqref="E87 E96 E105" xr:uid="{AA1A1E4D-F7FA-4A23-853D-C061C9540686}">
      <formula1>$K$87:$N$87</formula1>
    </dataValidation>
    <dataValidation type="list" allowBlank="1" showInputMessage="1" showErrorMessage="1" sqref="E86 E95 E104" xr:uid="{31AF2B16-4884-405B-90D5-9B32829FFFB2}">
      <formula1>$K$86:$N$86</formula1>
    </dataValidation>
    <dataValidation type="list" allowBlank="1" showInputMessage="1" showErrorMessage="1" sqref="E85 E94 E103" xr:uid="{E0A14E17-D9B2-47C8-B3EF-F52B5C9E1490}">
      <formula1>$K$85:$N$85</formula1>
    </dataValidation>
    <dataValidation type="list" allowBlank="1" showInputMessage="1" showErrorMessage="1" sqref="E84 E93 E102" xr:uid="{40B47518-6810-4281-91D9-B1631A4CE50E}">
      <formula1>$K$84:$N$84</formula1>
    </dataValidation>
    <dataValidation type="list" allowBlank="1" showInputMessage="1" showErrorMessage="1" sqref="E83 E92 E101" xr:uid="{1337914B-E4C2-44DE-ACE1-021D797E931C}">
      <formula1>$K$83:$N$83</formula1>
    </dataValidation>
    <dataValidation type="list" allowBlank="1" showInputMessage="1" showErrorMessage="1" sqref="E82 E91 E100" xr:uid="{CD502B9A-E314-4D08-8CBC-9A9F1B21885F}">
      <formula1>$K$82:$N$82</formula1>
    </dataValidation>
    <dataValidation type="list" allowBlank="1" showInputMessage="1" showErrorMessage="1" sqref="E81 E90 E99" xr:uid="{53D5F102-6C3C-452E-B3F3-207F0F3BCB3B}">
      <formula1>$K$81:$N$81</formula1>
    </dataValidation>
    <dataValidation type="list" allowBlank="1" showInputMessage="1" showErrorMessage="1" sqref="E76" xr:uid="{AD374873-AAF2-4A52-AA78-85181F55EFC4}">
      <formula1>$K$76:$N$76</formula1>
    </dataValidation>
    <dataValidation type="list" allowBlank="1" showInputMessage="1" showErrorMessage="1" sqref="E75" xr:uid="{9EACA1FB-48E1-4DD7-B8C6-2FC2CE2D4897}">
      <formula1>$K$75:$N$75</formula1>
    </dataValidation>
    <dataValidation type="list" allowBlank="1" showInputMessage="1" showErrorMessage="1" sqref="E72" xr:uid="{C9C8FF0B-2BD0-4BAF-AD4F-925D4176DBBD}">
      <formula1>$K$72:$N$72</formula1>
    </dataValidation>
    <dataValidation type="list" allowBlank="1" showInputMessage="1" showErrorMessage="1" sqref="E66:E70" xr:uid="{3E724766-BDE1-4A79-996B-B5641EB221E1}">
      <formula1>$K$66:$N$66</formula1>
    </dataValidation>
    <dataValidation type="list" allowBlank="1" showInputMessage="1" showErrorMessage="1" sqref="E63" xr:uid="{42A74A0E-832B-4B38-9D80-00B5EE1A8679}">
      <formula1>$K$63:$N$63</formula1>
    </dataValidation>
    <dataValidation type="list" allowBlank="1" showInputMessage="1" showErrorMessage="1" sqref="E62" xr:uid="{DCA5E412-53D6-435F-B555-1A8DB3F87494}">
      <formula1>$K$62:$N$62</formula1>
    </dataValidation>
    <dataValidation type="list" allowBlank="1" showInputMessage="1" showErrorMessage="1" sqref="E61" xr:uid="{B3117AAA-C96E-4497-91F6-9B804E96BC85}">
      <formula1>$K$61:$N$61</formula1>
    </dataValidation>
    <dataValidation type="list" allowBlank="1" showInputMessage="1" showErrorMessage="1" sqref="E56" xr:uid="{547BC809-0D9F-41D8-8DAB-83B918B5B812}">
      <formula1>$K$56:$N$56</formula1>
    </dataValidation>
    <dataValidation type="list" allowBlank="1" showInputMessage="1" showErrorMessage="1" sqref="E55" xr:uid="{9097D14A-2AD4-44DB-A26E-AE153CFEAD42}">
      <formula1>$K$55:$N$55</formula1>
    </dataValidation>
    <dataValidation type="list" allowBlank="1" showInputMessage="1" showErrorMessage="1" sqref="E54" xr:uid="{2B8911BC-B1DE-4E84-9154-EC3606B82EB7}">
      <formula1>$K$54:$N$54</formula1>
    </dataValidation>
    <dataValidation type="list" allowBlank="1" showInputMessage="1" showErrorMessage="1" sqref="E53" xr:uid="{5CB8D03B-3D73-4AAA-BA68-25B03E52E50B}">
      <formula1>$K$53:$N$53</formula1>
    </dataValidation>
    <dataValidation type="list" allowBlank="1" showInputMessage="1" showErrorMessage="1" sqref="E52" xr:uid="{2D265513-C0DB-476C-981E-843F00651E47}">
      <formula1>$K$52:$N$52</formula1>
    </dataValidation>
    <dataValidation type="list" allowBlank="1" showInputMessage="1" showErrorMessage="1" sqref="E51" xr:uid="{5D2E4D2A-6F76-4722-BC89-E0DE5C83F009}">
      <formula1>$K$51:$N$51</formula1>
    </dataValidation>
    <dataValidation type="list" allowBlank="1" showInputMessage="1" showErrorMessage="1" sqref="E48" xr:uid="{936A03DB-24AA-45BE-80B0-0A9A68F26980}">
      <formula1>$K$48:$N$48</formula1>
    </dataValidation>
    <dataValidation type="list" allowBlank="1" showInputMessage="1" showErrorMessage="1" sqref="E47" xr:uid="{68E59D71-D574-485A-86BD-B4398D94C6D5}">
      <formula1>$K$47:$N$47</formula1>
    </dataValidation>
    <dataValidation type="list" allowBlank="1" showInputMessage="1" showErrorMessage="1" sqref="E46" xr:uid="{9909E75E-54F5-4606-9BD1-6131316D326E}">
      <formula1>$K$46:$N$46</formula1>
    </dataValidation>
    <dataValidation type="list" allowBlank="1" showInputMessage="1" showErrorMessage="1" sqref="E45" xr:uid="{DBB73E62-78F0-445C-8DB9-1F1832BB3EA1}">
      <formula1>$K$45:$N$45</formula1>
    </dataValidation>
    <dataValidation type="list" allowBlank="1" showInputMessage="1" showErrorMessage="1" sqref="E42" xr:uid="{B1E88964-192A-4926-A6AC-7C2FD07BD1C8}">
      <formula1>$K$42:$N$42</formula1>
    </dataValidation>
    <dataValidation type="list" allowBlank="1" showInputMessage="1" showErrorMessage="1" sqref="E41" xr:uid="{2233DB34-301A-46C5-84F3-63089BA3A5DA}">
      <formula1>$K$41:$N$41</formula1>
    </dataValidation>
    <dataValidation type="list" allowBlank="1" showInputMessage="1" showErrorMessage="1" sqref="E40" xr:uid="{59276019-6D0F-4604-AC2B-27CA7497782B}">
      <formula1>$K$40:$N$40</formula1>
    </dataValidation>
    <dataValidation type="list" allowBlank="1" showInputMessage="1" showErrorMessage="1" sqref="E39" xr:uid="{5550B698-97D5-42D1-9BFF-EE91229DC9CE}">
      <formula1>$K$39:$N$39</formula1>
    </dataValidation>
    <dataValidation type="list" allowBlank="1" showInputMessage="1" showErrorMessage="1" sqref="E36" xr:uid="{1FA661F1-6FD5-4DF0-9867-5D37A8201012}">
      <formula1>$K$36:$N$36</formula1>
    </dataValidation>
    <dataValidation type="list" allowBlank="1" showInputMessage="1" showErrorMessage="1" sqref="E35" xr:uid="{B8BF3F0E-B344-41AF-8EEB-67F494CA2266}">
      <formula1>$K$35:$N$35</formula1>
    </dataValidation>
    <dataValidation type="list" allowBlank="1" showInputMessage="1" showErrorMessage="1" sqref="E34" xr:uid="{D9EA0F22-1380-4611-A511-AF8C23C19459}">
      <formula1>$K$34:$N$34</formula1>
    </dataValidation>
    <dataValidation type="list" allowBlank="1" showInputMessage="1" showErrorMessage="1" sqref="E29" xr:uid="{ABE8EDFE-D857-46FD-A9DD-4F69A0F4BAD3}">
      <formula1>$K$29:$N$29</formula1>
    </dataValidation>
    <dataValidation type="list" allowBlank="1" showInputMessage="1" showErrorMessage="1" sqref="E28" xr:uid="{5E1427C4-781F-4BCB-B07B-9B932BE7B0DF}">
      <formula1>$K$28:$N$28</formula1>
    </dataValidation>
    <dataValidation type="list" allowBlank="1" showInputMessage="1" showErrorMessage="1" sqref="E25" xr:uid="{67EA4F40-FB8A-459B-861D-2E522F8930B3}">
      <formula1>$K$25:$N$25</formula1>
    </dataValidation>
    <dataValidation type="list" allowBlank="1" showInputMessage="1" showErrorMessage="1" sqref="E24" xr:uid="{D86C0674-A520-45F6-86F7-0CDB4870B052}">
      <formula1>$K$24:$N$24</formula1>
    </dataValidation>
    <dataValidation type="list" allowBlank="1" showInputMessage="1" showErrorMessage="1" sqref="E21" xr:uid="{EBE9D2C5-D0E9-4F58-8F00-3B4450804915}">
      <formula1>$K$21:$N$21</formula1>
    </dataValidation>
    <dataValidation type="list" allowBlank="1" showInputMessage="1" showErrorMessage="1" sqref="E20" xr:uid="{AAF44280-A370-451F-8540-040726BABB4B}">
      <formula1>$K$20:$N$20</formula1>
    </dataValidation>
    <dataValidation type="list" allowBlank="1" showInputMessage="1" showErrorMessage="1" sqref="E15" xr:uid="{B822362C-D3EE-43C6-9701-8045CA83C751}">
      <formula1>$K$15:$N$15</formula1>
    </dataValidation>
    <dataValidation type="list" allowBlank="1" showInputMessage="1" showErrorMessage="1" sqref="E14" xr:uid="{68BBB7BE-E586-4F18-8A3A-89146507D371}">
      <formula1>$K$14:$N$14</formula1>
    </dataValidation>
    <dataValidation type="list" allowBlank="1" showInputMessage="1" showErrorMessage="1" sqref="E13" xr:uid="{1688E466-98A1-4F42-B1B4-723D9F33745D}">
      <formula1>$K$13:$N$13</formula1>
    </dataValidation>
    <dataValidation type="list" allowBlank="1" showInputMessage="1" showErrorMessage="1" sqref="E12" xr:uid="{FCB1FC3F-CB3A-41AA-8177-DB3ED6E825E6}">
      <formula1>$K$12:$N$12</formula1>
    </dataValidation>
    <dataValidation type="list" allowBlank="1" showInputMessage="1" showErrorMessage="1" sqref="E9" xr:uid="{E2C9168F-5BBE-4241-8849-C9D903356938}">
      <formula1>$K$9:$N$9</formula1>
    </dataValidation>
    <dataValidation type="list" allowBlank="1" showInputMessage="1" showErrorMessage="1" sqref="E8" xr:uid="{28662393-F096-44CD-A374-E2B0D3750152}">
      <formula1>$K$8:$N$8</formula1>
    </dataValidation>
    <dataValidation type="list" allowBlank="1" showInputMessage="1" showErrorMessage="1" sqref="E7" xr:uid="{E53AAB15-746D-4097-A3DA-6CBDE66367F2}">
      <formula1>$K$7:$N$7</formula1>
    </dataValidation>
    <dataValidation type="list" allowBlank="1" showInputMessage="1" showErrorMessage="1" sqref="E6" xr:uid="{12DDD894-0D0B-4CD9-A773-F3CB2DE0DABA}">
      <formula1>$K$6:$N$6</formula1>
    </dataValidation>
  </dataValidations>
  <hyperlinks>
    <hyperlink ref="C67" r:id="rId1" display="https://unstats.un.org/sdgs/indicators/Global Indicator Framework after 2023 refinement_Eng.pdf" xr:uid="{D8C4FE93-3C53-4330-8115-AB8348C0AA04}"/>
    <hyperlink ref="C68" r:id="rId2" display="https://www.who.int/data/gho/data/indicators" xr:uid="{E515C15E-C0B7-4442-B936-F47C2901FF32}"/>
    <hyperlink ref="C69" r:id="rId3" display="https://uis.unesco.org/sites/default/files/documents/education-indicators-technical-guidelines-en_0.pdf" xr:uid="{46422EB9-69A7-4B9A-B928-AEF809E541D3}"/>
    <hyperlink ref="C70" r:id="rId4" display="https://ilostat.ilo.org/resources/concepts-and-definitions/description-labour-force-statistics/" xr:uid="{FCC3D210-8049-454D-A776-126EE7F80C98}"/>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2BB5-FF85-4196-A85D-688C81A283B1}">
  <sheetPr codeName="Sheet7">
    <tabColor theme="5" tint="0.59999389629810485"/>
    <pageSetUpPr fitToPage="1"/>
  </sheetPr>
  <dimension ref="A1:N105"/>
  <sheetViews>
    <sheetView showGridLines="0" topLeftCell="A23"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477</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dAVYHivlnF/dWS24LFBsqn3Kk/lzOZ6hGyR8N1ea8+ElD1Y+xcIMZHHwXXxWJZAY+W6e/F/gNY9il6Q2jpcvGg==" saltValue="9FfXJPfbmOR0lgFIldhhtQ=="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71" priority="7">
      <formula>$J6=3</formula>
    </cfRule>
    <cfRule type="expression" dxfId="70" priority="8">
      <formula>$J6=2</formula>
    </cfRule>
    <cfRule type="expression" dxfId="69" priority="9">
      <formula>$J6=1</formula>
    </cfRule>
  </conditionalFormatting>
  <conditionalFormatting sqref="F90:F96">
    <cfRule type="expression" dxfId="68" priority="4">
      <formula>$J90=3</formula>
    </cfRule>
    <cfRule type="expression" dxfId="67" priority="5">
      <formula>$J90=2</formula>
    </cfRule>
    <cfRule type="expression" dxfId="66" priority="6">
      <formula>$J90=1</formula>
    </cfRule>
  </conditionalFormatting>
  <conditionalFormatting sqref="F99:F105">
    <cfRule type="expression" dxfId="65" priority="1">
      <formula>$J99=3</formula>
    </cfRule>
    <cfRule type="expression" dxfId="64" priority="2">
      <formula>$J99=2</formula>
    </cfRule>
    <cfRule type="expression" dxfId="63" priority="3">
      <formula>$J99=1</formula>
    </cfRule>
  </conditionalFormatting>
  <dataValidations count="45">
    <dataValidation type="list" allowBlank="1" showInputMessage="1" showErrorMessage="1" sqref="E6" xr:uid="{657A588F-DCC7-4082-A248-764CDA7ECDFB}">
      <formula1>$K$6:$N$6</formula1>
    </dataValidation>
    <dataValidation type="list" allowBlank="1" showInputMessage="1" showErrorMessage="1" sqref="E7" xr:uid="{8702ECD1-DEEC-4F7E-A102-A6CD160071C2}">
      <formula1>$K$7:$N$7</formula1>
    </dataValidation>
    <dataValidation type="list" allowBlank="1" showInputMessage="1" showErrorMessage="1" sqref="E8" xr:uid="{6CDBC4C9-2C21-495F-B70F-1BDE712B39AA}">
      <formula1>$K$8:$N$8</formula1>
    </dataValidation>
    <dataValidation type="list" allowBlank="1" showInputMessage="1" showErrorMessage="1" sqref="E9" xr:uid="{69C4E0F5-E986-4B08-A4FB-32EF553C734F}">
      <formula1>$K$9:$N$9</formula1>
    </dataValidation>
    <dataValidation type="list" allowBlank="1" showInputMessage="1" showErrorMessage="1" sqref="E12" xr:uid="{80641448-4BD7-47C4-96A9-E6002E083580}">
      <formula1>$K$12:$N$12</formula1>
    </dataValidation>
    <dataValidation type="list" allowBlank="1" showInputMessage="1" showErrorMessage="1" sqref="E13" xr:uid="{1500F230-C660-442D-A2EA-087222F93FFE}">
      <formula1>$K$13:$N$13</formula1>
    </dataValidation>
    <dataValidation type="list" allowBlank="1" showInputMessage="1" showErrorMessage="1" sqref="E14" xr:uid="{AD7F2D3C-31B5-4034-9385-B649B7ED9509}">
      <formula1>$K$14:$N$14</formula1>
    </dataValidation>
    <dataValidation type="list" allowBlank="1" showInputMessage="1" showErrorMessage="1" sqref="E15" xr:uid="{A95E906E-E3C8-42AF-9B43-ACDBF73CB04E}">
      <formula1>$K$15:$N$15</formula1>
    </dataValidation>
    <dataValidation type="list" allowBlank="1" showInputMessage="1" showErrorMessage="1" sqref="E20" xr:uid="{37410111-6A9F-439B-AACE-988D216FE277}">
      <formula1>$K$20:$N$20</formula1>
    </dataValidation>
    <dataValidation type="list" allowBlank="1" showInputMessage="1" showErrorMessage="1" sqref="E21" xr:uid="{DC32FA35-E94F-40A4-A8C8-F700FC60FEE9}">
      <formula1>$K$21:$N$21</formula1>
    </dataValidation>
    <dataValidation type="list" allowBlank="1" showInputMessage="1" showErrorMessage="1" sqref="E24" xr:uid="{B2F5ED09-02A8-4EE4-8573-F763CB324C10}">
      <formula1>$K$24:$N$24</formula1>
    </dataValidation>
    <dataValidation type="list" allowBlank="1" showInputMessage="1" showErrorMessage="1" sqref="E25" xr:uid="{8E9E7E84-F112-4796-84D7-5B8DBE278057}">
      <formula1>$K$25:$N$25</formula1>
    </dataValidation>
    <dataValidation type="list" allowBlank="1" showInputMessage="1" showErrorMessage="1" sqref="E28" xr:uid="{A3F016E0-A428-4DFC-96D6-8E3DAD5F096A}">
      <formula1>$K$28:$N$28</formula1>
    </dataValidation>
    <dataValidation type="list" allowBlank="1" showInputMessage="1" showErrorMessage="1" sqref="E29" xr:uid="{DB126A57-B315-4C6C-8782-32EE9048C50C}">
      <formula1>$K$29:$N$29</formula1>
    </dataValidation>
    <dataValidation type="list" allowBlank="1" showInputMessage="1" showErrorMessage="1" sqref="E34" xr:uid="{25194708-712A-4873-81C0-64AC6C09F0CA}">
      <formula1>$K$34:$N$34</formula1>
    </dataValidation>
    <dataValidation type="list" allowBlank="1" showInputMessage="1" showErrorMessage="1" sqref="E35" xr:uid="{8BA85B71-F08E-4D20-BA37-35C0F3C94E47}">
      <formula1>$K$35:$N$35</formula1>
    </dataValidation>
    <dataValidation type="list" allowBlank="1" showInputMessage="1" showErrorMessage="1" sqref="E36" xr:uid="{F43ACDFF-2962-4FEC-9F6E-2BB8639BA630}">
      <formula1>$K$36:$N$36</formula1>
    </dataValidation>
    <dataValidation type="list" allowBlank="1" showInputMessage="1" showErrorMessage="1" sqref="E39" xr:uid="{BAE013A5-DD60-4D49-948F-497423BD3784}">
      <formula1>$K$39:$N$39</formula1>
    </dataValidation>
    <dataValidation type="list" allowBlank="1" showInputMessage="1" showErrorMessage="1" sqref="E40" xr:uid="{043225E6-D5C1-402B-BD7D-84B282261396}">
      <formula1>$K$40:$N$40</formula1>
    </dataValidation>
    <dataValidation type="list" allowBlank="1" showInputMessage="1" showErrorMessage="1" sqref="E41" xr:uid="{83080A36-A473-4153-8336-6DA424CC65E3}">
      <formula1>$K$41:$N$41</formula1>
    </dataValidation>
    <dataValidation type="list" allowBlank="1" showInputMessage="1" showErrorMessage="1" sqref="E42" xr:uid="{A954556F-6910-490B-A6D3-8179DF51C0A6}">
      <formula1>$K$42:$N$42</formula1>
    </dataValidation>
    <dataValidation type="list" allowBlank="1" showInputMessage="1" showErrorMessage="1" sqref="E45" xr:uid="{6C997CA6-0055-4815-9F08-456D59800E27}">
      <formula1>$K$45:$N$45</formula1>
    </dataValidation>
    <dataValidation type="list" allowBlank="1" showInputMessage="1" showErrorMessage="1" sqref="E46" xr:uid="{F16F328D-0F02-4219-B901-0E9D91DC8762}">
      <formula1>$K$46:$N$46</formula1>
    </dataValidation>
    <dataValidation type="list" allowBlank="1" showInputMessage="1" showErrorMessage="1" sqref="E47" xr:uid="{23511BB0-3B04-49AE-B13B-D3062CC4792A}">
      <formula1>$K$47:$N$47</formula1>
    </dataValidation>
    <dataValidation type="list" allowBlank="1" showInputMessage="1" showErrorMessage="1" sqref="E48" xr:uid="{BAF6933C-1757-4C00-92A1-E266FEA2F3D2}">
      <formula1>$K$48:$N$48</formula1>
    </dataValidation>
    <dataValidation type="list" allowBlank="1" showInputMessage="1" showErrorMessage="1" sqref="E51" xr:uid="{03A239EE-94AC-45C4-A6A3-DAAADAC7C1FC}">
      <formula1>$K$51:$N$51</formula1>
    </dataValidation>
    <dataValidation type="list" allowBlank="1" showInputMessage="1" showErrorMessage="1" sqref="E52" xr:uid="{8A89EB81-4152-40B1-B021-88BCA82D0EDB}">
      <formula1>$K$52:$N$52</formula1>
    </dataValidation>
    <dataValidation type="list" allowBlank="1" showInputMessage="1" showErrorMessage="1" sqref="E53" xr:uid="{9C606C2A-E272-44F7-B91E-60786EB23E74}">
      <formula1>$K$53:$N$53</formula1>
    </dataValidation>
    <dataValidation type="list" allowBlank="1" showInputMessage="1" showErrorMessage="1" sqref="E54" xr:uid="{C999D2B3-899F-4C4D-BD98-FFA15D9F43EA}">
      <formula1>$K$54:$N$54</formula1>
    </dataValidation>
    <dataValidation type="list" allowBlank="1" showInputMessage="1" showErrorMessage="1" sqref="E55" xr:uid="{BA3C0FFF-A010-4C43-9DB7-2696080AAEA7}">
      <formula1>$K$55:$N$55</formula1>
    </dataValidation>
    <dataValidation type="list" allowBlank="1" showInputMessage="1" showErrorMessage="1" sqref="E56" xr:uid="{62900F83-CAB6-45E1-A7ED-107EEAF87858}">
      <formula1>$K$56:$N$56</formula1>
    </dataValidation>
    <dataValidation type="list" allowBlank="1" showInputMessage="1" showErrorMessage="1" sqref="E61" xr:uid="{2AB786EE-0AA1-49E1-AA7D-E6FCC2C1EA2B}">
      <formula1>$K$61:$N$61</formula1>
    </dataValidation>
    <dataValidation type="list" allowBlank="1" showInputMessage="1" showErrorMessage="1" sqref="E62" xr:uid="{34A82C5F-FDE9-4715-900F-1AF913B1730A}">
      <formula1>$K$62:$N$62</formula1>
    </dataValidation>
    <dataValidation type="list" allowBlank="1" showInputMessage="1" showErrorMessage="1" sqref="E63" xr:uid="{014DCE66-59E5-4D57-8B86-56DA059EA300}">
      <formula1>$K$63:$N$63</formula1>
    </dataValidation>
    <dataValidation type="list" allowBlank="1" showInputMessage="1" showErrorMessage="1" sqref="E66:E70" xr:uid="{FD05729C-2EE6-47EE-9A82-CB503B8B1CB7}">
      <formula1>$K$66:$N$66</formula1>
    </dataValidation>
    <dataValidation type="list" allowBlank="1" showInputMessage="1" showErrorMessage="1" sqref="E72" xr:uid="{4A60ADAF-2DAB-4BB2-8550-AADEDB8B28E6}">
      <formula1>$K$72:$N$72</formula1>
    </dataValidation>
    <dataValidation type="list" allowBlank="1" showInputMessage="1" showErrorMessage="1" sqref="E75" xr:uid="{DBF04997-0E4E-4985-837F-DC3C87E482D3}">
      <formula1>$K$75:$N$75</formula1>
    </dataValidation>
    <dataValidation type="list" allowBlank="1" showInputMessage="1" showErrorMessage="1" sqref="E76" xr:uid="{0B8C00A2-6A97-4839-9F62-6EEB19086075}">
      <formula1>$K$76:$N$76</formula1>
    </dataValidation>
    <dataValidation type="list" allowBlank="1" showInputMessage="1" showErrorMessage="1" sqref="E81 E90 E99" xr:uid="{60CC19FB-8D0E-41EA-8818-D272FA586602}">
      <formula1>$K$81:$N$81</formula1>
    </dataValidation>
    <dataValidation type="list" allowBlank="1" showInputMessage="1" showErrorMessage="1" sqref="E82 E91 E100" xr:uid="{4B780D41-E130-4B62-B80E-D8DB948CE21D}">
      <formula1>$K$82:$N$82</formula1>
    </dataValidation>
    <dataValidation type="list" allowBlank="1" showInputMessage="1" showErrorMessage="1" sqref="E83 E92 E101" xr:uid="{9DCD414B-5F60-4AC3-BAC0-F0F09CDFC369}">
      <formula1>$K$83:$N$83</formula1>
    </dataValidation>
    <dataValidation type="list" allowBlank="1" showInputMessage="1" showErrorMessage="1" sqref="E84 E93 E102" xr:uid="{77048DEC-487E-46A4-A34E-A985C9F54096}">
      <formula1>$K$84:$N$84</formula1>
    </dataValidation>
    <dataValidation type="list" allowBlank="1" showInputMessage="1" showErrorMessage="1" sqref="E85 E94 E103" xr:uid="{ECF3169A-1B19-41E8-B287-8F3171A2D93A}">
      <formula1>$K$85:$N$85</formula1>
    </dataValidation>
    <dataValidation type="list" allowBlank="1" showInputMessage="1" showErrorMessage="1" sqref="E86 E95 E104" xr:uid="{EDBA1EA9-2293-44A7-B269-5814171B4A39}">
      <formula1>$K$86:$N$86</formula1>
    </dataValidation>
    <dataValidation type="list" allowBlank="1" showInputMessage="1" showErrorMessage="1" sqref="E87 E96 E105" xr:uid="{498B0715-44DB-451C-A497-F93453619EB1}">
      <formula1>$K$87:$N$87</formula1>
    </dataValidation>
  </dataValidations>
  <hyperlinks>
    <hyperlink ref="C67" r:id="rId1" display="https://unstats.un.org/sdgs/indicators/Global Indicator Framework after 2023 refinement_Eng.pdf" xr:uid="{1FAF968D-E0A8-4BED-B649-92CBC383C85D}"/>
    <hyperlink ref="C68" r:id="rId2" display="https://www.who.int/data/gho/data/indicators" xr:uid="{E776A8B8-B1BF-4E1E-A2C4-D380FB89607A}"/>
    <hyperlink ref="C69" r:id="rId3" display="https://uis.unesco.org/sites/default/files/documents/education-indicators-technical-guidelines-en_0.pdf" xr:uid="{A59E3690-E651-4B20-B393-A701C67A13E1}"/>
    <hyperlink ref="C70" r:id="rId4" display="https://ilostat.ilo.org/resources/concepts-and-definitions/description-labour-force-statistics/" xr:uid="{366457B4-A007-4F4C-AADF-964F9F1B1469}"/>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AF8E1-EA63-4AA2-974D-CEF9F70B4A19}">
  <sheetPr codeName="Sheet8">
    <tabColor theme="5" tint="0.59999389629810485"/>
    <pageSetUpPr fitToPage="1"/>
  </sheetPr>
  <dimension ref="A1:N105"/>
  <sheetViews>
    <sheetView showGridLines="0" zoomScale="90" zoomScaleNormal="90" workbookViewId="0">
      <selection sqref="A1:G1"/>
    </sheetView>
  </sheetViews>
  <sheetFormatPr defaultColWidth="9.28515625" defaultRowHeight="14.25" x14ac:dyDescent="0.2"/>
  <cols>
    <col min="1" max="1" width="9.28515625" style="48"/>
    <col min="2" max="2" width="35.5703125" style="48" customWidth="1"/>
    <col min="3" max="3" width="59" style="48" customWidth="1"/>
    <col min="4" max="4" width="29.7109375" style="48" customWidth="1"/>
    <col min="5" max="5" width="18" style="48" customWidth="1"/>
    <col min="6" max="6" width="11.5703125" style="48" customWidth="1"/>
    <col min="7" max="7" width="18" style="48" customWidth="1"/>
    <col min="8" max="9" width="9.28515625" style="48"/>
    <col min="10" max="10" width="9.28515625" style="48" hidden="1" customWidth="1"/>
    <col min="11" max="14" width="15.42578125" style="54" hidden="1" customWidth="1"/>
    <col min="15" max="16384" width="9.28515625" style="48"/>
  </cols>
  <sheetData>
    <row r="1" spans="1:14" ht="36" customHeight="1" x14ac:dyDescent="0.2">
      <c r="A1" s="214" t="s">
        <v>478</v>
      </c>
      <c r="B1" s="214"/>
      <c r="C1" s="214"/>
      <c r="D1" s="214"/>
      <c r="E1" s="214"/>
      <c r="F1" s="214"/>
      <c r="G1" s="214"/>
    </row>
    <row r="2" spans="1:14" ht="31.5" customHeight="1" x14ac:dyDescent="0.2">
      <c r="A2" s="215" t="s">
        <v>473</v>
      </c>
      <c r="B2" s="215"/>
      <c r="C2" s="215"/>
      <c r="D2" s="215"/>
      <c r="E2" s="215"/>
      <c r="F2" s="215"/>
      <c r="G2" s="215"/>
    </row>
    <row r="3" spans="1:14" ht="15.75" x14ac:dyDescent="0.2">
      <c r="A3" s="129" t="s">
        <v>474</v>
      </c>
      <c r="B3" s="130"/>
      <c r="C3" s="130"/>
      <c r="D3" s="130"/>
      <c r="E3" s="130"/>
      <c r="F3" s="130"/>
      <c r="G3" s="131"/>
      <c r="J3" s="48" t="s">
        <v>74</v>
      </c>
      <c r="K3" s="49" t="s">
        <v>62</v>
      </c>
      <c r="L3" s="49" t="s">
        <v>63</v>
      </c>
      <c r="M3" s="52">
        <v>10.625</v>
      </c>
      <c r="N3" s="49" t="s">
        <v>64</v>
      </c>
    </row>
    <row r="4" spans="1:14" ht="30" customHeight="1" x14ac:dyDescent="0.25">
      <c r="A4" s="137" t="s">
        <v>475</v>
      </c>
      <c r="B4" s="137"/>
      <c r="C4" s="137"/>
      <c r="D4" s="137"/>
      <c r="E4" s="137"/>
      <c r="F4" s="137"/>
      <c r="G4" s="137"/>
    </row>
    <row r="5" spans="1:14" ht="24" x14ac:dyDescent="0.2">
      <c r="A5" s="56"/>
      <c r="B5" s="58" t="s">
        <v>125</v>
      </c>
      <c r="C5" s="58" t="s">
        <v>126</v>
      </c>
      <c r="D5" s="57" t="s">
        <v>127</v>
      </c>
      <c r="E5" s="57" t="s">
        <v>128</v>
      </c>
      <c r="F5" s="57" t="s">
        <v>129</v>
      </c>
      <c r="G5" s="73" t="s">
        <v>130</v>
      </c>
    </row>
    <row r="6" spans="1:14" ht="132" x14ac:dyDescent="0.2">
      <c r="A6" s="17" t="s">
        <v>1</v>
      </c>
      <c r="B6" s="18" t="s">
        <v>534</v>
      </c>
      <c r="C6" s="18" t="s">
        <v>535</v>
      </c>
      <c r="D6" s="81"/>
      <c r="E6" s="81" t="s">
        <v>536</v>
      </c>
      <c r="F6" s="36"/>
      <c r="G6" s="89" t="s">
        <v>543</v>
      </c>
      <c r="J6" s="48">
        <f>_xlfn.SWITCH(E6,K6,1,L6,2,M6,3,N6,4)</f>
        <v>4</v>
      </c>
      <c r="K6" s="28" t="s">
        <v>485</v>
      </c>
      <c r="L6" s="29" t="s">
        <v>486</v>
      </c>
      <c r="M6" s="30" t="s">
        <v>144</v>
      </c>
      <c r="N6" s="31" t="s">
        <v>145</v>
      </c>
    </row>
    <row r="7" spans="1:14" ht="133.5" customHeight="1" x14ac:dyDescent="0.2">
      <c r="A7" s="17" t="s">
        <v>2</v>
      </c>
      <c r="B7" s="18" t="s">
        <v>537</v>
      </c>
      <c r="C7" s="18" t="s">
        <v>538</v>
      </c>
      <c r="D7" s="81"/>
      <c r="E7" s="81" t="s">
        <v>536</v>
      </c>
      <c r="F7" s="36"/>
      <c r="G7" s="138"/>
      <c r="J7" s="48">
        <f t="shared" ref="J7:J63" si="0">_xlfn.SWITCH(E7,K7,1,L7,2,M7,3,N7,4)</f>
        <v>4</v>
      </c>
      <c r="K7" s="28" t="s">
        <v>146</v>
      </c>
      <c r="L7" s="29" t="s">
        <v>487</v>
      </c>
      <c r="M7" s="30" t="s">
        <v>144</v>
      </c>
      <c r="N7" s="31" t="s">
        <v>145</v>
      </c>
    </row>
    <row r="8" spans="1:14" ht="55.5" customHeight="1" x14ac:dyDescent="0.2">
      <c r="A8" s="19" t="s">
        <v>3</v>
      </c>
      <c r="B8" s="20" t="s">
        <v>539</v>
      </c>
      <c r="C8" s="20" t="s">
        <v>540</v>
      </c>
      <c r="D8" s="83"/>
      <c r="E8" s="83" t="s">
        <v>536</v>
      </c>
      <c r="F8" s="38"/>
      <c r="G8" s="138"/>
      <c r="J8" s="48">
        <f t="shared" si="0"/>
        <v>4</v>
      </c>
      <c r="K8" s="28" t="s">
        <v>146</v>
      </c>
      <c r="L8" s="29" t="s">
        <v>239</v>
      </c>
      <c r="M8" s="30" t="s">
        <v>144</v>
      </c>
      <c r="N8" s="31" t="s">
        <v>145</v>
      </c>
    </row>
    <row r="9" spans="1:14" ht="70.5" customHeight="1" x14ac:dyDescent="0.2">
      <c r="A9" s="17" t="s">
        <v>4</v>
      </c>
      <c r="B9" s="18" t="s">
        <v>541</v>
      </c>
      <c r="C9" s="18" t="s">
        <v>542</v>
      </c>
      <c r="D9" s="81"/>
      <c r="E9" s="81" t="s">
        <v>145</v>
      </c>
      <c r="F9" s="36"/>
      <c r="G9" s="139"/>
      <c r="J9" s="48">
        <f t="shared" si="0"/>
        <v>4</v>
      </c>
      <c r="K9" s="28" t="s">
        <v>146</v>
      </c>
      <c r="L9" s="29" t="s">
        <v>181</v>
      </c>
      <c r="M9" s="30" t="s">
        <v>144</v>
      </c>
      <c r="N9" s="31" t="s">
        <v>145</v>
      </c>
    </row>
    <row r="10" spans="1:14" ht="30" customHeight="1" x14ac:dyDescent="0.25">
      <c r="A10" s="137" t="s">
        <v>544</v>
      </c>
      <c r="B10" s="140"/>
      <c r="C10" s="140"/>
      <c r="D10" s="140"/>
      <c r="E10" s="140"/>
      <c r="F10" s="140"/>
      <c r="G10" s="140"/>
    </row>
    <row r="11" spans="1:14" ht="24" x14ac:dyDescent="0.2">
      <c r="A11" s="59"/>
      <c r="B11" s="58" t="s">
        <v>125</v>
      </c>
      <c r="C11" s="58" t="s">
        <v>126</v>
      </c>
      <c r="D11" s="57" t="s">
        <v>127</v>
      </c>
      <c r="E11" s="57" t="s">
        <v>128</v>
      </c>
      <c r="F11" s="57" t="s">
        <v>129</v>
      </c>
      <c r="G11" s="73" t="s">
        <v>130</v>
      </c>
    </row>
    <row r="12" spans="1:14" ht="144" x14ac:dyDescent="0.2">
      <c r="A12" s="17" t="s">
        <v>5</v>
      </c>
      <c r="B12" s="18" t="s">
        <v>545</v>
      </c>
      <c r="C12" s="18" t="s">
        <v>546</v>
      </c>
      <c r="D12" s="81"/>
      <c r="E12" s="81" t="s">
        <v>536</v>
      </c>
      <c r="F12" s="36"/>
      <c r="G12" s="89" t="s">
        <v>553</v>
      </c>
      <c r="J12" s="48">
        <f t="shared" si="0"/>
        <v>4</v>
      </c>
      <c r="K12" s="28" t="s">
        <v>146</v>
      </c>
      <c r="L12" s="29" t="s">
        <v>488</v>
      </c>
      <c r="M12" s="30" t="s">
        <v>144</v>
      </c>
      <c r="N12" s="31" t="s">
        <v>145</v>
      </c>
    </row>
    <row r="13" spans="1:14" ht="48" x14ac:dyDescent="0.2">
      <c r="A13" s="17" t="s">
        <v>6</v>
      </c>
      <c r="B13" s="18" t="s">
        <v>547</v>
      </c>
      <c r="C13" s="18" t="s">
        <v>548</v>
      </c>
      <c r="D13" s="81"/>
      <c r="E13" s="81" t="s">
        <v>536</v>
      </c>
      <c r="F13" s="36"/>
      <c r="G13" s="138"/>
      <c r="J13" s="48">
        <f t="shared" si="0"/>
        <v>4</v>
      </c>
      <c r="K13" s="28" t="s">
        <v>146</v>
      </c>
      <c r="L13" s="29" t="s">
        <v>488</v>
      </c>
      <c r="M13" s="30" t="s">
        <v>144</v>
      </c>
      <c r="N13" s="31" t="s">
        <v>145</v>
      </c>
    </row>
    <row r="14" spans="1:14" ht="64.5" customHeight="1" x14ac:dyDescent="0.2">
      <c r="A14" s="17" t="s">
        <v>7</v>
      </c>
      <c r="B14" s="18" t="s">
        <v>549</v>
      </c>
      <c r="C14" s="18" t="s">
        <v>550</v>
      </c>
      <c r="D14" s="81"/>
      <c r="E14" s="81" t="s">
        <v>536</v>
      </c>
      <c r="F14" s="36"/>
      <c r="G14" s="138"/>
      <c r="J14" s="48">
        <f t="shared" si="0"/>
        <v>4</v>
      </c>
      <c r="K14" s="28" t="s">
        <v>146</v>
      </c>
      <c r="L14" s="29" t="s">
        <v>489</v>
      </c>
      <c r="M14" s="30" t="s">
        <v>144</v>
      </c>
      <c r="N14" s="31" t="s">
        <v>145</v>
      </c>
    </row>
    <row r="15" spans="1:14" ht="99" customHeight="1" x14ac:dyDescent="0.2">
      <c r="A15" s="17" t="s">
        <v>8</v>
      </c>
      <c r="B15" s="18" t="s">
        <v>551</v>
      </c>
      <c r="C15" s="21" t="s">
        <v>552</v>
      </c>
      <c r="D15" s="81"/>
      <c r="E15" s="81" t="s">
        <v>536</v>
      </c>
      <c r="F15" s="36"/>
      <c r="G15" s="139"/>
      <c r="J15" s="48">
        <f t="shared" si="0"/>
        <v>4</v>
      </c>
      <c r="K15" s="28" t="s">
        <v>146</v>
      </c>
      <c r="L15" s="29" t="s">
        <v>200</v>
      </c>
      <c r="M15" s="30" t="s">
        <v>144</v>
      </c>
      <c r="N15" s="31" t="s">
        <v>145</v>
      </c>
    </row>
    <row r="17" spans="1:14" ht="15.75" x14ac:dyDescent="0.2">
      <c r="A17" s="129" t="s">
        <v>554</v>
      </c>
      <c r="B17" s="130"/>
      <c r="C17" s="130"/>
      <c r="D17" s="130"/>
      <c r="E17" s="130"/>
      <c r="F17" s="130"/>
      <c r="G17" s="131"/>
    </row>
    <row r="18" spans="1:14" ht="30" customHeight="1" x14ac:dyDescent="0.25">
      <c r="A18" s="137" t="s">
        <v>308</v>
      </c>
      <c r="B18" s="140"/>
      <c r="C18" s="140"/>
      <c r="D18" s="140"/>
      <c r="E18" s="140"/>
      <c r="F18" s="140"/>
      <c r="G18" s="140"/>
    </row>
    <row r="19" spans="1:14" ht="24" x14ac:dyDescent="0.2">
      <c r="A19" s="59"/>
      <c r="B19" s="58" t="s">
        <v>125</v>
      </c>
      <c r="C19" s="58" t="s">
        <v>126</v>
      </c>
      <c r="D19" s="57" t="s">
        <v>127</v>
      </c>
      <c r="E19" s="57" t="s">
        <v>128</v>
      </c>
      <c r="F19" s="57" t="s">
        <v>129</v>
      </c>
      <c r="G19" s="73" t="s">
        <v>130</v>
      </c>
    </row>
    <row r="20" spans="1:14" ht="123" customHeight="1" x14ac:dyDescent="0.2">
      <c r="A20" s="22" t="s">
        <v>10</v>
      </c>
      <c r="B20" s="18" t="s">
        <v>555</v>
      </c>
      <c r="C20" s="18" t="s">
        <v>556</v>
      </c>
      <c r="D20" s="81"/>
      <c r="E20" s="81" t="s">
        <v>557</v>
      </c>
      <c r="F20" s="36"/>
      <c r="G20" s="89" t="s">
        <v>560</v>
      </c>
      <c r="J20" s="48">
        <f t="shared" si="0"/>
        <v>4</v>
      </c>
      <c r="K20" s="28" t="s">
        <v>490</v>
      </c>
      <c r="L20" s="29" t="s">
        <v>491</v>
      </c>
      <c r="M20" s="30" t="s">
        <v>233</v>
      </c>
      <c r="N20" s="32" t="s">
        <v>492</v>
      </c>
    </row>
    <row r="21" spans="1:14" ht="96" customHeight="1" x14ac:dyDescent="0.2">
      <c r="A21" s="23" t="s">
        <v>11</v>
      </c>
      <c r="B21" s="18" t="s">
        <v>558</v>
      </c>
      <c r="C21" s="18" t="s">
        <v>559</v>
      </c>
      <c r="D21" s="81"/>
      <c r="E21" s="81" t="s">
        <v>492</v>
      </c>
      <c r="F21" s="36"/>
      <c r="G21" s="139"/>
      <c r="J21" s="48">
        <f t="shared" si="0"/>
        <v>4</v>
      </c>
      <c r="K21" s="28" t="s">
        <v>493</v>
      </c>
      <c r="L21" s="29" t="s">
        <v>494</v>
      </c>
      <c r="M21" s="30" t="s">
        <v>144</v>
      </c>
      <c r="N21" s="32" t="s">
        <v>492</v>
      </c>
    </row>
    <row r="22" spans="1:14" ht="30" customHeight="1" x14ac:dyDescent="0.25">
      <c r="A22" s="137" t="s">
        <v>561</v>
      </c>
      <c r="B22" s="140"/>
      <c r="C22" s="140"/>
      <c r="D22" s="140"/>
      <c r="E22" s="140"/>
      <c r="F22" s="140"/>
      <c r="G22" s="140"/>
    </row>
    <row r="23" spans="1:14" ht="24" x14ac:dyDescent="0.2">
      <c r="A23" s="59"/>
      <c r="B23" s="58" t="s">
        <v>125</v>
      </c>
      <c r="C23" s="58" t="s">
        <v>126</v>
      </c>
      <c r="D23" s="57" t="s">
        <v>127</v>
      </c>
      <c r="E23" s="57" t="s">
        <v>128</v>
      </c>
      <c r="F23" s="57" t="s">
        <v>129</v>
      </c>
      <c r="G23" s="73" t="s">
        <v>130</v>
      </c>
    </row>
    <row r="24" spans="1:14" ht="84" x14ac:dyDescent="0.2">
      <c r="A24" s="22" t="s">
        <v>16</v>
      </c>
      <c r="B24" s="18" t="s">
        <v>562</v>
      </c>
      <c r="C24" s="18" t="s">
        <v>563</v>
      </c>
      <c r="D24" s="81"/>
      <c r="E24" s="81" t="s">
        <v>145</v>
      </c>
      <c r="F24" s="36"/>
      <c r="G24" s="89" t="s">
        <v>560</v>
      </c>
      <c r="J24" s="48">
        <f t="shared" si="0"/>
        <v>4</v>
      </c>
      <c r="K24" s="28" t="s">
        <v>495</v>
      </c>
      <c r="L24" s="29" t="s">
        <v>496</v>
      </c>
      <c r="M24" s="30" t="s">
        <v>497</v>
      </c>
      <c r="N24" s="31" t="s">
        <v>145</v>
      </c>
    </row>
    <row r="25" spans="1:14" ht="48" customHeight="1" x14ac:dyDescent="0.2">
      <c r="A25" s="24" t="s">
        <v>17</v>
      </c>
      <c r="B25" s="18" t="s">
        <v>564</v>
      </c>
      <c r="C25" s="18" t="s">
        <v>565</v>
      </c>
      <c r="D25" s="81"/>
      <c r="E25" s="81" t="s">
        <v>536</v>
      </c>
      <c r="F25" s="36"/>
      <c r="G25" s="139"/>
      <c r="J25" s="48">
        <f t="shared" si="0"/>
        <v>4</v>
      </c>
      <c r="K25" s="28" t="s">
        <v>146</v>
      </c>
      <c r="L25" s="29" t="s">
        <v>181</v>
      </c>
      <c r="M25" s="30" t="s">
        <v>144</v>
      </c>
      <c r="N25" s="31" t="s">
        <v>145</v>
      </c>
    </row>
    <row r="26" spans="1:14" ht="30" customHeight="1" x14ac:dyDescent="0.25">
      <c r="A26" s="137" t="s">
        <v>326</v>
      </c>
      <c r="B26" s="140"/>
      <c r="C26" s="140"/>
      <c r="D26" s="140"/>
      <c r="E26" s="140"/>
      <c r="F26" s="140"/>
      <c r="G26" s="140"/>
    </row>
    <row r="27" spans="1:14" ht="24" x14ac:dyDescent="0.2">
      <c r="A27" s="59"/>
      <c r="B27" s="58" t="s">
        <v>125</v>
      </c>
      <c r="C27" s="58" t="s">
        <v>126</v>
      </c>
      <c r="D27" s="57" t="s">
        <v>127</v>
      </c>
      <c r="E27" s="57" t="s">
        <v>128</v>
      </c>
      <c r="F27" s="57" t="s">
        <v>129</v>
      </c>
      <c r="G27" s="73" t="s">
        <v>130</v>
      </c>
    </row>
    <row r="28" spans="1:14" ht="84" x14ac:dyDescent="0.2">
      <c r="A28" s="24" t="s">
        <v>65</v>
      </c>
      <c r="B28" s="20" t="s">
        <v>566</v>
      </c>
      <c r="C28" s="20" t="s">
        <v>567</v>
      </c>
      <c r="D28" s="92"/>
      <c r="E28" s="92" t="s">
        <v>536</v>
      </c>
      <c r="F28" s="36"/>
      <c r="G28" s="141" t="s">
        <v>570</v>
      </c>
      <c r="J28" s="48">
        <f t="shared" si="0"/>
        <v>4</v>
      </c>
      <c r="K28" s="28" t="s">
        <v>146</v>
      </c>
      <c r="L28" s="29" t="s">
        <v>147</v>
      </c>
      <c r="M28" s="30" t="s">
        <v>144</v>
      </c>
      <c r="N28" s="32" t="s">
        <v>145</v>
      </c>
    </row>
    <row r="29" spans="1:14" ht="66.75" customHeight="1" x14ac:dyDescent="0.2">
      <c r="A29" s="25" t="s">
        <v>66</v>
      </c>
      <c r="B29" s="18" t="s">
        <v>568</v>
      </c>
      <c r="C29" s="18" t="s">
        <v>569</v>
      </c>
      <c r="D29" s="81"/>
      <c r="E29" s="81" t="s">
        <v>499</v>
      </c>
      <c r="F29" s="36"/>
      <c r="G29" s="142"/>
      <c r="J29" s="48">
        <f>_xlfn.SWITCH(E29,K29,1,L29,2,M29,3,N29,4)</f>
        <v>4</v>
      </c>
      <c r="K29" s="28" t="s">
        <v>498</v>
      </c>
      <c r="L29" s="29" t="s">
        <v>239</v>
      </c>
      <c r="M29" s="30" t="s">
        <v>144</v>
      </c>
      <c r="N29" s="31" t="s">
        <v>499</v>
      </c>
    </row>
    <row r="31" spans="1:14" ht="15.75" x14ac:dyDescent="0.2">
      <c r="A31" s="129" t="s">
        <v>571</v>
      </c>
      <c r="B31" s="130"/>
      <c r="C31" s="130"/>
      <c r="D31" s="130"/>
      <c r="E31" s="130"/>
      <c r="F31" s="130"/>
      <c r="G31" s="131"/>
    </row>
    <row r="32" spans="1:14" ht="30" customHeight="1" x14ac:dyDescent="0.25">
      <c r="A32" s="137" t="s">
        <v>572</v>
      </c>
      <c r="B32" s="140"/>
      <c r="C32" s="140"/>
      <c r="D32" s="140"/>
      <c r="E32" s="140"/>
      <c r="F32" s="140"/>
      <c r="G32" s="140"/>
    </row>
    <row r="33" spans="1:14" ht="24" x14ac:dyDescent="0.2">
      <c r="A33" s="59"/>
      <c r="B33" s="58" t="s">
        <v>125</v>
      </c>
      <c r="C33" s="58" t="s">
        <v>126</v>
      </c>
      <c r="D33" s="57" t="s">
        <v>127</v>
      </c>
      <c r="E33" s="57" t="s">
        <v>128</v>
      </c>
      <c r="F33" s="57" t="s">
        <v>129</v>
      </c>
      <c r="G33" s="73" t="s">
        <v>130</v>
      </c>
    </row>
    <row r="34" spans="1:14" ht="84" x14ac:dyDescent="0.2">
      <c r="A34" s="22" t="s">
        <v>24</v>
      </c>
      <c r="B34" s="18" t="s">
        <v>573</v>
      </c>
      <c r="C34" s="18" t="s">
        <v>574</v>
      </c>
      <c r="D34" s="81"/>
      <c r="E34" s="81" t="s">
        <v>536</v>
      </c>
      <c r="F34" s="36"/>
      <c r="G34" s="79" t="s">
        <v>560</v>
      </c>
      <c r="J34" s="48">
        <f t="shared" si="0"/>
        <v>4</v>
      </c>
      <c r="K34" s="28" t="s">
        <v>146</v>
      </c>
      <c r="L34" s="29" t="s">
        <v>500</v>
      </c>
      <c r="M34" s="30" t="s">
        <v>144</v>
      </c>
      <c r="N34" s="31" t="s">
        <v>145</v>
      </c>
    </row>
    <row r="35" spans="1:14" ht="48" x14ac:dyDescent="0.2">
      <c r="A35" s="22" t="s">
        <v>25</v>
      </c>
      <c r="B35" s="18" t="s">
        <v>575</v>
      </c>
      <c r="C35" s="18" t="s">
        <v>576</v>
      </c>
      <c r="D35" s="81"/>
      <c r="E35" s="81" t="s">
        <v>145</v>
      </c>
      <c r="F35" s="36"/>
      <c r="G35" s="93"/>
      <c r="J35" s="48">
        <f t="shared" si="0"/>
        <v>4</v>
      </c>
      <c r="K35" s="28" t="s">
        <v>146</v>
      </c>
      <c r="L35" s="29" t="s">
        <v>500</v>
      </c>
      <c r="M35" s="30" t="s">
        <v>144</v>
      </c>
      <c r="N35" s="31" t="s">
        <v>145</v>
      </c>
    </row>
    <row r="36" spans="1:14" ht="84" x14ac:dyDescent="0.2">
      <c r="A36" s="22" t="s">
        <v>26</v>
      </c>
      <c r="B36" s="18" t="s">
        <v>577</v>
      </c>
      <c r="C36" s="18" t="s">
        <v>342</v>
      </c>
      <c r="D36" s="81"/>
      <c r="E36" s="81" t="s">
        <v>145</v>
      </c>
      <c r="F36" s="36"/>
      <c r="G36" s="79" t="s">
        <v>578</v>
      </c>
      <c r="J36" s="48">
        <f t="shared" si="0"/>
        <v>4</v>
      </c>
      <c r="K36" s="28" t="s">
        <v>146</v>
      </c>
      <c r="L36" s="29" t="s">
        <v>501</v>
      </c>
      <c r="M36" s="30" t="s">
        <v>144</v>
      </c>
      <c r="N36" s="31" t="s">
        <v>145</v>
      </c>
    </row>
    <row r="37" spans="1:14" ht="30" customHeight="1" x14ac:dyDescent="0.25">
      <c r="A37" s="137" t="s">
        <v>579</v>
      </c>
      <c r="B37" s="140"/>
      <c r="C37" s="140"/>
      <c r="D37" s="140"/>
      <c r="E37" s="140"/>
      <c r="F37" s="140"/>
      <c r="G37" s="140"/>
    </row>
    <row r="38" spans="1:14" ht="24" x14ac:dyDescent="0.2">
      <c r="A38" s="59"/>
      <c r="B38" s="58" t="s">
        <v>125</v>
      </c>
      <c r="C38" s="58" t="s">
        <v>126</v>
      </c>
      <c r="D38" s="57" t="s">
        <v>127</v>
      </c>
      <c r="E38" s="57" t="s">
        <v>128</v>
      </c>
      <c r="F38" s="57" t="s">
        <v>129</v>
      </c>
      <c r="G38" s="73" t="s">
        <v>130</v>
      </c>
    </row>
    <row r="39" spans="1:14" ht="88.5" customHeight="1" x14ac:dyDescent="0.2">
      <c r="A39" s="22" t="s">
        <v>28</v>
      </c>
      <c r="B39" s="18" t="s">
        <v>580</v>
      </c>
      <c r="C39" s="18" t="s">
        <v>581</v>
      </c>
      <c r="D39" s="81"/>
      <c r="E39" s="81" t="s">
        <v>582</v>
      </c>
      <c r="F39" s="36"/>
      <c r="G39" s="89" t="s">
        <v>589</v>
      </c>
      <c r="J39" s="48">
        <f t="shared" si="0"/>
        <v>4</v>
      </c>
      <c r="K39" s="28" t="s">
        <v>498</v>
      </c>
      <c r="L39" s="29" t="s">
        <v>239</v>
      </c>
      <c r="M39" s="30" t="s">
        <v>144</v>
      </c>
      <c r="N39" s="31" t="s">
        <v>502</v>
      </c>
    </row>
    <row r="40" spans="1:14" ht="73.5" customHeight="1" x14ac:dyDescent="0.2">
      <c r="A40" s="23" t="s">
        <v>29</v>
      </c>
      <c r="B40" s="18" t="s">
        <v>583</v>
      </c>
      <c r="C40" s="18" t="s">
        <v>584</v>
      </c>
      <c r="D40" s="81"/>
      <c r="E40" s="81" t="s">
        <v>536</v>
      </c>
      <c r="F40" s="36"/>
      <c r="G40" s="138"/>
      <c r="J40" s="48">
        <f t="shared" si="0"/>
        <v>4</v>
      </c>
      <c r="K40" s="28" t="s">
        <v>503</v>
      </c>
      <c r="L40" s="29" t="s">
        <v>504</v>
      </c>
      <c r="M40" s="30" t="s">
        <v>144</v>
      </c>
      <c r="N40" s="31" t="s">
        <v>145</v>
      </c>
    </row>
    <row r="41" spans="1:14" ht="52.5" customHeight="1" x14ac:dyDescent="0.2">
      <c r="A41" s="23" t="s">
        <v>30</v>
      </c>
      <c r="B41" s="18" t="s">
        <v>585</v>
      </c>
      <c r="C41" s="18" t="s">
        <v>586</v>
      </c>
      <c r="D41" s="81"/>
      <c r="E41" s="81" t="s">
        <v>536</v>
      </c>
      <c r="F41" s="36"/>
      <c r="G41" s="138"/>
      <c r="J41" s="48">
        <f t="shared" si="0"/>
        <v>4</v>
      </c>
      <c r="K41" s="28" t="s">
        <v>146</v>
      </c>
      <c r="L41" s="29" t="s">
        <v>505</v>
      </c>
      <c r="M41" s="30" t="s">
        <v>144</v>
      </c>
      <c r="N41" s="31" t="s">
        <v>145</v>
      </c>
    </row>
    <row r="42" spans="1:14" ht="63.75" customHeight="1" x14ac:dyDescent="0.2">
      <c r="A42" s="23" t="s">
        <v>67</v>
      </c>
      <c r="B42" s="18" t="s">
        <v>587</v>
      </c>
      <c r="C42" s="18" t="s">
        <v>588</v>
      </c>
      <c r="D42" s="81"/>
      <c r="E42" s="81" t="s">
        <v>536</v>
      </c>
      <c r="F42" s="36"/>
      <c r="G42" s="139"/>
      <c r="J42" s="48">
        <f t="shared" si="0"/>
        <v>4</v>
      </c>
      <c r="K42" s="28" t="s">
        <v>146</v>
      </c>
      <c r="L42" s="29" t="s">
        <v>506</v>
      </c>
      <c r="M42" s="30" t="s">
        <v>144</v>
      </c>
      <c r="N42" s="31" t="s">
        <v>145</v>
      </c>
    </row>
    <row r="43" spans="1:14" ht="30" customHeight="1" x14ac:dyDescent="0.25">
      <c r="A43" s="137" t="s">
        <v>590</v>
      </c>
      <c r="B43" s="140"/>
      <c r="C43" s="140"/>
      <c r="D43" s="140"/>
      <c r="E43" s="140"/>
      <c r="F43" s="140"/>
      <c r="G43" s="140"/>
    </row>
    <row r="44" spans="1:14" ht="24" x14ac:dyDescent="0.2">
      <c r="A44" s="59"/>
      <c r="B44" s="58" t="s">
        <v>125</v>
      </c>
      <c r="C44" s="58" t="s">
        <v>126</v>
      </c>
      <c r="D44" s="57" t="s">
        <v>127</v>
      </c>
      <c r="E44" s="57" t="s">
        <v>128</v>
      </c>
      <c r="F44" s="57" t="s">
        <v>129</v>
      </c>
      <c r="G44" s="73" t="s">
        <v>130</v>
      </c>
    </row>
    <row r="45" spans="1:14" ht="51" customHeight="1" x14ac:dyDescent="0.2">
      <c r="A45" s="26" t="s">
        <v>31</v>
      </c>
      <c r="B45" s="18" t="s">
        <v>591</v>
      </c>
      <c r="C45" s="18" t="s">
        <v>592</v>
      </c>
      <c r="D45" s="81"/>
      <c r="E45" s="81" t="s">
        <v>536</v>
      </c>
      <c r="F45" s="36"/>
      <c r="G45" s="81" t="s">
        <v>593</v>
      </c>
      <c r="J45" s="48">
        <f t="shared" si="0"/>
        <v>4</v>
      </c>
      <c r="K45" s="28" t="s">
        <v>503</v>
      </c>
      <c r="L45" s="29" t="s">
        <v>507</v>
      </c>
      <c r="M45" s="30" t="s">
        <v>144</v>
      </c>
      <c r="N45" s="31" t="s">
        <v>145</v>
      </c>
    </row>
    <row r="46" spans="1:14" ht="84" x14ac:dyDescent="0.2">
      <c r="A46" s="26" t="s">
        <v>32</v>
      </c>
      <c r="B46" s="18" t="s">
        <v>594</v>
      </c>
      <c r="C46" s="18" t="s">
        <v>595</v>
      </c>
      <c r="D46" s="81"/>
      <c r="E46" s="81" t="s">
        <v>536</v>
      </c>
      <c r="F46" s="36"/>
      <c r="G46" s="94"/>
      <c r="J46" s="48">
        <f t="shared" si="0"/>
        <v>4</v>
      </c>
      <c r="K46" s="28" t="s">
        <v>146</v>
      </c>
      <c r="L46" s="29" t="s">
        <v>508</v>
      </c>
      <c r="M46" s="30" t="s">
        <v>144</v>
      </c>
      <c r="N46" s="31" t="s">
        <v>145</v>
      </c>
    </row>
    <row r="47" spans="1:14" ht="120" x14ac:dyDescent="0.2">
      <c r="A47" s="26" t="s">
        <v>33</v>
      </c>
      <c r="B47" s="18" t="s">
        <v>596</v>
      </c>
      <c r="C47" s="18" t="s">
        <v>597</v>
      </c>
      <c r="D47" s="81"/>
      <c r="E47" s="81" t="s">
        <v>536</v>
      </c>
      <c r="F47" s="36"/>
      <c r="G47" s="81" t="s">
        <v>560</v>
      </c>
      <c r="J47" s="48">
        <f t="shared" si="0"/>
        <v>4</v>
      </c>
      <c r="K47" s="28" t="s">
        <v>146</v>
      </c>
      <c r="L47" s="29" t="s">
        <v>509</v>
      </c>
      <c r="M47" s="30" t="s">
        <v>144</v>
      </c>
      <c r="N47" s="31" t="s">
        <v>145</v>
      </c>
    </row>
    <row r="48" spans="1:14" ht="84" x14ac:dyDescent="0.2">
      <c r="A48" s="26" t="s">
        <v>34</v>
      </c>
      <c r="B48" s="18" t="s">
        <v>598</v>
      </c>
      <c r="C48" s="18" t="s">
        <v>599</v>
      </c>
      <c r="D48" s="81"/>
      <c r="E48" s="81" t="s">
        <v>536</v>
      </c>
      <c r="F48" s="36"/>
      <c r="G48" s="81" t="s">
        <v>600</v>
      </c>
      <c r="J48" s="48">
        <f t="shared" si="0"/>
        <v>4</v>
      </c>
      <c r="K48" s="28" t="s">
        <v>146</v>
      </c>
      <c r="L48" s="29" t="s">
        <v>510</v>
      </c>
      <c r="M48" s="30" t="s">
        <v>144</v>
      </c>
      <c r="N48" s="31" t="s">
        <v>145</v>
      </c>
    </row>
    <row r="49" spans="1:14" ht="30" customHeight="1" x14ac:dyDescent="0.25">
      <c r="A49" s="137" t="s">
        <v>601</v>
      </c>
      <c r="B49" s="140"/>
      <c r="C49" s="140"/>
      <c r="D49" s="140"/>
      <c r="E49" s="140"/>
      <c r="F49" s="140"/>
      <c r="G49" s="140"/>
    </row>
    <row r="50" spans="1:14" ht="24" x14ac:dyDescent="0.2">
      <c r="A50" s="59"/>
      <c r="B50" s="58" t="s">
        <v>125</v>
      </c>
      <c r="C50" s="58" t="s">
        <v>126</v>
      </c>
      <c r="D50" s="57" t="s">
        <v>127</v>
      </c>
      <c r="E50" s="57" t="s">
        <v>128</v>
      </c>
      <c r="F50" s="57" t="s">
        <v>129</v>
      </c>
      <c r="G50" s="73" t="s">
        <v>130</v>
      </c>
    </row>
    <row r="51" spans="1:14" ht="180" x14ac:dyDescent="0.2">
      <c r="A51" s="25" t="s">
        <v>68</v>
      </c>
      <c r="B51" s="18" t="s">
        <v>602</v>
      </c>
      <c r="C51" s="18" t="s">
        <v>603</v>
      </c>
      <c r="D51" s="95"/>
      <c r="E51" s="95" t="s">
        <v>604</v>
      </c>
      <c r="F51" s="37"/>
      <c r="G51" s="89" t="s">
        <v>615</v>
      </c>
      <c r="J51" s="48">
        <f t="shared" si="0"/>
        <v>4</v>
      </c>
      <c r="K51" s="33" t="s">
        <v>146</v>
      </c>
      <c r="L51" s="70" t="s">
        <v>511</v>
      </c>
      <c r="M51" s="34" t="s">
        <v>144</v>
      </c>
      <c r="N51" s="35" t="s">
        <v>512</v>
      </c>
    </row>
    <row r="52" spans="1:14" ht="72" x14ac:dyDescent="0.2">
      <c r="A52" s="26" t="s">
        <v>69</v>
      </c>
      <c r="B52" s="18" t="s">
        <v>605</v>
      </c>
      <c r="C52" s="18" t="s">
        <v>606</v>
      </c>
      <c r="D52" s="81"/>
      <c r="E52" s="81" t="s">
        <v>536</v>
      </c>
      <c r="F52" s="36"/>
      <c r="G52" s="138"/>
      <c r="J52" s="48">
        <f t="shared" si="0"/>
        <v>4</v>
      </c>
      <c r="K52" s="28" t="s">
        <v>146</v>
      </c>
      <c r="L52" s="29" t="s">
        <v>513</v>
      </c>
      <c r="M52" s="30" t="s">
        <v>144</v>
      </c>
      <c r="N52" s="31" t="s">
        <v>145</v>
      </c>
    </row>
    <row r="53" spans="1:14" ht="96" customHeight="1" x14ac:dyDescent="0.2">
      <c r="A53" s="17" t="s">
        <v>70</v>
      </c>
      <c r="B53" s="18" t="s">
        <v>607</v>
      </c>
      <c r="C53" s="18" t="s">
        <v>608</v>
      </c>
      <c r="D53" s="81"/>
      <c r="E53" s="81" t="s">
        <v>145</v>
      </c>
      <c r="F53" s="36"/>
      <c r="G53" s="138"/>
      <c r="J53" s="48">
        <f t="shared" si="0"/>
        <v>4</v>
      </c>
      <c r="K53" s="28" t="s">
        <v>146</v>
      </c>
      <c r="L53" s="29" t="s">
        <v>514</v>
      </c>
      <c r="M53" s="30" t="s">
        <v>144</v>
      </c>
      <c r="N53" s="31" t="s">
        <v>145</v>
      </c>
    </row>
    <row r="54" spans="1:14" ht="53.25" customHeight="1" x14ac:dyDescent="0.2">
      <c r="A54" s="17" t="s">
        <v>71</v>
      </c>
      <c r="B54" s="18" t="s">
        <v>609</v>
      </c>
      <c r="C54" s="18" t="s">
        <v>610</v>
      </c>
      <c r="D54" s="81"/>
      <c r="E54" s="81" t="s">
        <v>536</v>
      </c>
      <c r="F54" s="36"/>
      <c r="G54" s="138"/>
      <c r="J54" s="48">
        <f t="shared" si="0"/>
        <v>4</v>
      </c>
      <c r="K54" s="28" t="s">
        <v>146</v>
      </c>
      <c r="L54" s="29" t="s">
        <v>514</v>
      </c>
      <c r="M54" s="30" t="s">
        <v>144</v>
      </c>
      <c r="N54" s="31" t="s">
        <v>145</v>
      </c>
    </row>
    <row r="55" spans="1:14" ht="47.45" customHeight="1" x14ac:dyDescent="0.2">
      <c r="A55" s="17" t="s">
        <v>72</v>
      </c>
      <c r="B55" s="18" t="s">
        <v>611</v>
      </c>
      <c r="C55" s="18" t="s">
        <v>612</v>
      </c>
      <c r="D55" s="81"/>
      <c r="E55" s="81" t="s">
        <v>536</v>
      </c>
      <c r="F55" s="36"/>
      <c r="G55" s="138"/>
      <c r="J55" s="48">
        <f t="shared" si="0"/>
        <v>4</v>
      </c>
      <c r="K55" s="28" t="s">
        <v>146</v>
      </c>
      <c r="L55" s="29" t="s">
        <v>515</v>
      </c>
      <c r="M55" s="30" t="s">
        <v>144</v>
      </c>
      <c r="N55" s="31" t="s">
        <v>145</v>
      </c>
    </row>
    <row r="56" spans="1:14" ht="76.5" customHeight="1" x14ac:dyDescent="0.2">
      <c r="A56" s="17" t="s">
        <v>76</v>
      </c>
      <c r="B56" s="18" t="s">
        <v>613</v>
      </c>
      <c r="C56" s="18" t="s">
        <v>614</v>
      </c>
      <c r="D56" s="81"/>
      <c r="E56" s="81" t="s">
        <v>536</v>
      </c>
      <c r="F56" s="36"/>
      <c r="G56" s="139"/>
      <c r="J56" s="48">
        <f t="shared" si="0"/>
        <v>4</v>
      </c>
      <c r="K56" s="28" t="s">
        <v>146</v>
      </c>
      <c r="L56" s="29" t="s">
        <v>516</v>
      </c>
      <c r="M56" s="30" t="s">
        <v>144</v>
      </c>
      <c r="N56" s="31" t="s">
        <v>145</v>
      </c>
    </row>
    <row r="57" spans="1:14" x14ac:dyDescent="0.2">
      <c r="A57" s="132"/>
      <c r="B57" s="132"/>
      <c r="C57" s="132"/>
      <c r="D57" s="132"/>
      <c r="E57" s="132"/>
      <c r="F57" s="132"/>
      <c r="G57" s="132"/>
    </row>
    <row r="58" spans="1:14" ht="15.75" x14ac:dyDescent="0.2">
      <c r="A58" s="129" t="s">
        <v>616</v>
      </c>
      <c r="B58" s="130"/>
      <c r="C58" s="130"/>
      <c r="D58" s="130"/>
      <c r="E58" s="130"/>
      <c r="F58" s="130"/>
      <c r="G58" s="131"/>
    </row>
    <row r="59" spans="1:14" ht="30" customHeight="1" x14ac:dyDescent="0.25">
      <c r="A59" s="137" t="s">
        <v>617</v>
      </c>
      <c r="B59" s="140"/>
      <c r="C59" s="140"/>
      <c r="D59" s="140"/>
      <c r="E59" s="140"/>
      <c r="F59" s="140"/>
      <c r="G59" s="140"/>
    </row>
    <row r="60" spans="1:14" ht="24" x14ac:dyDescent="0.2">
      <c r="A60" s="59"/>
      <c r="B60" s="58" t="s">
        <v>125</v>
      </c>
      <c r="C60" s="58" t="s">
        <v>126</v>
      </c>
      <c r="D60" s="57" t="s">
        <v>127</v>
      </c>
      <c r="E60" s="57" t="s">
        <v>128</v>
      </c>
      <c r="F60" s="57" t="s">
        <v>129</v>
      </c>
      <c r="G60" s="73" t="s">
        <v>130</v>
      </c>
    </row>
    <row r="61" spans="1:14" ht="108" x14ac:dyDescent="0.2">
      <c r="A61" s="26" t="s">
        <v>35</v>
      </c>
      <c r="B61" s="18" t="s">
        <v>618</v>
      </c>
      <c r="C61" s="18" t="s">
        <v>619</v>
      </c>
      <c r="D61" s="81"/>
      <c r="E61" s="81" t="s">
        <v>536</v>
      </c>
      <c r="F61" s="36"/>
      <c r="G61" s="89" t="s">
        <v>560</v>
      </c>
      <c r="J61" s="48">
        <f t="shared" si="0"/>
        <v>4</v>
      </c>
      <c r="K61" s="28" t="s">
        <v>517</v>
      </c>
      <c r="L61" s="29" t="s">
        <v>518</v>
      </c>
      <c r="M61" s="30" t="s">
        <v>144</v>
      </c>
      <c r="N61" s="31" t="s">
        <v>145</v>
      </c>
    </row>
    <row r="62" spans="1:14" ht="64.5" customHeight="1" x14ac:dyDescent="0.2">
      <c r="A62" s="17" t="s">
        <v>36</v>
      </c>
      <c r="B62" s="18" t="s">
        <v>620</v>
      </c>
      <c r="C62" s="18" t="s">
        <v>621</v>
      </c>
      <c r="D62" s="81"/>
      <c r="E62" s="81" t="s">
        <v>536</v>
      </c>
      <c r="F62" s="36"/>
      <c r="G62" s="138"/>
      <c r="J62" s="48">
        <f t="shared" si="0"/>
        <v>4</v>
      </c>
      <c r="K62" s="28" t="s">
        <v>146</v>
      </c>
      <c r="L62" s="29" t="s">
        <v>200</v>
      </c>
      <c r="M62" s="30" t="s">
        <v>144</v>
      </c>
      <c r="N62" s="31" t="s">
        <v>145</v>
      </c>
    </row>
    <row r="63" spans="1:14" ht="46.5" customHeight="1" x14ac:dyDescent="0.2">
      <c r="A63" s="17" t="s">
        <v>37</v>
      </c>
      <c r="B63" s="18" t="s">
        <v>622</v>
      </c>
      <c r="C63" s="18" t="s">
        <v>623</v>
      </c>
      <c r="D63" s="81"/>
      <c r="E63" s="81" t="s">
        <v>536</v>
      </c>
      <c r="F63" s="36"/>
      <c r="G63" s="139"/>
      <c r="J63" s="48">
        <f t="shared" si="0"/>
        <v>4</v>
      </c>
      <c r="K63" s="28" t="s">
        <v>498</v>
      </c>
      <c r="L63" s="29" t="s">
        <v>239</v>
      </c>
      <c r="M63" s="30" t="s">
        <v>144</v>
      </c>
      <c r="N63" s="31" t="s">
        <v>145</v>
      </c>
    </row>
    <row r="64" spans="1:14" ht="30" customHeight="1" x14ac:dyDescent="0.25">
      <c r="A64" s="137" t="s">
        <v>395</v>
      </c>
      <c r="B64" s="140"/>
      <c r="C64" s="140"/>
      <c r="D64" s="140"/>
      <c r="E64" s="140"/>
      <c r="F64" s="140"/>
      <c r="G64" s="140"/>
    </row>
    <row r="65" spans="1:14" ht="24" x14ac:dyDescent="0.2">
      <c r="A65" s="59"/>
      <c r="B65" s="58" t="s">
        <v>125</v>
      </c>
      <c r="C65" s="58" t="s">
        <v>126</v>
      </c>
      <c r="D65" s="57" t="s">
        <v>127</v>
      </c>
      <c r="E65" s="57" t="s">
        <v>128</v>
      </c>
      <c r="F65" s="57" t="s">
        <v>129</v>
      </c>
      <c r="G65" s="73" t="s">
        <v>130</v>
      </c>
    </row>
    <row r="66" spans="1:14" ht="108" x14ac:dyDescent="0.2">
      <c r="A66" s="201" t="s">
        <v>41</v>
      </c>
      <c r="B66" s="204" t="s">
        <v>624</v>
      </c>
      <c r="C66" s="27" t="s">
        <v>625</v>
      </c>
      <c r="D66" s="126"/>
      <c r="E66" s="207" t="s">
        <v>536</v>
      </c>
      <c r="F66" s="210"/>
      <c r="G66" s="89" t="s">
        <v>629</v>
      </c>
      <c r="J66" s="48">
        <f t="shared" ref="J66:J87" si="1">_xlfn.SWITCH(E66,K66,1,L66,2,M66,3,N66,4)</f>
        <v>4</v>
      </c>
      <c r="K66" s="28" t="s">
        <v>519</v>
      </c>
      <c r="L66" s="29" t="s">
        <v>520</v>
      </c>
      <c r="M66" s="30" t="s">
        <v>521</v>
      </c>
      <c r="N66" s="31" t="s">
        <v>145</v>
      </c>
    </row>
    <row r="67" spans="1:14" ht="24" x14ac:dyDescent="0.2">
      <c r="A67" s="202"/>
      <c r="B67" s="205"/>
      <c r="C67" s="98" t="s">
        <v>670</v>
      </c>
      <c r="D67" s="127"/>
      <c r="E67" s="208"/>
      <c r="F67" s="211"/>
      <c r="G67" s="138"/>
      <c r="K67" s="48"/>
      <c r="L67" s="48"/>
      <c r="M67" s="48"/>
      <c r="N67" s="48"/>
    </row>
    <row r="68" spans="1:14" ht="24" x14ac:dyDescent="0.2">
      <c r="A68" s="202"/>
      <c r="B68" s="205"/>
      <c r="C68" s="98" t="s">
        <v>664</v>
      </c>
      <c r="D68" s="127"/>
      <c r="E68" s="208"/>
      <c r="F68" s="211"/>
      <c r="G68" s="138"/>
      <c r="K68" s="48"/>
      <c r="L68" s="48"/>
      <c r="M68" s="48"/>
      <c r="N68" s="48"/>
    </row>
    <row r="69" spans="1:14" ht="24" x14ac:dyDescent="0.2">
      <c r="A69" s="202"/>
      <c r="B69" s="205"/>
      <c r="C69" s="98" t="s">
        <v>666</v>
      </c>
      <c r="D69" s="127"/>
      <c r="E69" s="208"/>
      <c r="F69" s="211"/>
      <c r="G69" s="138"/>
      <c r="K69" s="48"/>
      <c r="L69" s="48"/>
      <c r="M69" s="48"/>
      <c r="N69" s="48"/>
    </row>
    <row r="70" spans="1:14" ht="24" x14ac:dyDescent="0.2">
      <c r="A70" s="202"/>
      <c r="B70" s="205"/>
      <c r="C70" s="98" t="s">
        <v>668</v>
      </c>
      <c r="D70" s="127"/>
      <c r="E70" s="208"/>
      <c r="F70" s="211"/>
      <c r="G70" s="138"/>
      <c r="K70" s="48"/>
      <c r="L70" s="48"/>
      <c r="M70" s="48"/>
      <c r="N70" s="48"/>
    </row>
    <row r="71" spans="1:14" ht="39" customHeight="1" x14ac:dyDescent="0.2">
      <c r="A71" s="203"/>
      <c r="B71" s="206"/>
      <c r="C71" s="69" t="s">
        <v>626</v>
      </c>
      <c r="D71" s="128"/>
      <c r="E71" s="209"/>
      <c r="F71" s="212"/>
      <c r="G71" s="138"/>
      <c r="K71" s="48"/>
      <c r="L71" s="48"/>
      <c r="M71" s="48"/>
      <c r="N71" s="48"/>
    </row>
    <row r="72" spans="1:14" ht="76.5" customHeight="1" x14ac:dyDescent="0.2">
      <c r="A72" s="17" t="s">
        <v>42</v>
      </c>
      <c r="B72" s="18" t="s">
        <v>627</v>
      </c>
      <c r="C72" s="18" t="s">
        <v>628</v>
      </c>
      <c r="D72" s="81"/>
      <c r="E72" s="81" t="s">
        <v>536</v>
      </c>
      <c r="F72" s="36"/>
      <c r="G72" s="139"/>
      <c r="J72" s="48">
        <f t="shared" si="1"/>
        <v>4</v>
      </c>
      <c r="K72" s="28" t="s">
        <v>146</v>
      </c>
      <c r="L72" s="29" t="s">
        <v>514</v>
      </c>
      <c r="M72" s="30" t="s">
        <v>144</v>
      </c>
      <c r="N72" s="31" t="s">
        <v>145</v>
      </c>
    </row>
    <row r="73" spans="1:14" ht="30" customHeight="1" x14ac:dyDescent="0.25">
      <c r="A73" s="153" t="s">
        <v>630</v>
      </c>
      <c r="B73" s="153"/>
      <c r="C73" s="153"/>
      <c r="D73" s="153"/>
      <c r="E73" s="153"/>
      <c r="F73" s="153"/>
      <c r="G73" s="153"/>
    </row>
    <row r="74" spans="1:14" ht="24" x14ac:dyDescent="0.2">
      <c r="A74" s="59"/>
      <c r="B74" s="58" t="s">
        <v>125</v>
      </c>
      <c r="C74" s="58" t="s">
        <v>126</v>
      </c>
      <c r="D74" s="57" t="s">
        <v>127</v>
      </c>
      <c r="E74" s="57" t="s">
        <v>128</v>
      </c>
      <c r="F74" s="57" t="s">
        <v>129</v>
      </c>
      <c r="G74" s="73" t="s">
        <v>130</v>
      </c>
    </row>
    <row r="75" spans="1:14" ht="102.75" customHeight="1" x14ac:dyDescent="0.2">
      <c r="A75" s="26" t="s">
        <v>45</v>
      </c>
      <c r="B75" s="18" t="s">
        <v>408</v>
      </c>
      <c r="C75" s="18" t="s">
        <v>631</v>
      </c>
      <c r="D75" s="81"/>
      <c r="E75" s="81" t="s">
        <v>536</v>
      </c>
      <c r="F75" s="36"/>
      <c r="G75" s="81" t="s">
        <v>632</v>
      </c>
      <c r="J75" s="48">
        <f t="shared" si="1"/>
        <v>4</v>
      </c>
      <c r="K75" s="28" t="s">
        <v>522</v>
      </c>
      <c r="L75" s="29" t="s">
        <v>523</v>
      </c>
      <c r="M75" s="30" t="s">
        <v>144</v>
      </c>
      <c r="N75" s="31" t="s">
        <v>145</v>
      </c>
    </row>
    <row r="76" spans="1:14" ht="72.75" customHeight="1" x14ac:dyDescent="0.2">
      <c r="A76" s="26" t="s">
        <v>46</v>
      </c>
      <c r="B76" s="18" t="s">
        <v>633</v>
      </c>
      <c r="C76" s="18" t="s">
        <v>634</v>
      </c>
      <c r="D76" s="81"/>
      <c r="E76" s="81" t="s">
        <v>536</v>
      </c>
      <c r="F76" s="36"/>
      <c r="G76" s="81" t="s">
        <v>635</v>
      </c>
      <c r="J76" s="48">
        <f t="shared" si="1"/>
        <v>4</v>
      </c>
      <c r="K76" s="28" t="s">
        <v>524</v>
      </c>
      <c r="L76" s="29" t="s">
        <v>525</v>
      </c>
      <c r="M76" s="30" t="s">
        <v>144</v>
      </c>
      <c r="N76" s="31" t="s">
        <v>145</v>
      </c>
    </row>
    <row r="78" spans="1:14" ht="18" x14ac:dyDescent="0.2">
      <c r="A78" s="200" t="s">
        <v>636</v>
      </c>
      <c r="B78" s="200"/>
      <c r="C78" s="200"/>
      <c r="D78" s="200"/>
      <c r="E78" s="200"/>
      <c r="F78" s="200"/>
      <c r="G78" s="200"/>
    </row>
    <row r="79" spans="1:14" ht="30" customHeight="1" x14ac:dyDescent="0.25">
      <c r="A79" s="143" t="s">
        <v>637</v>
      </c>
      <c r="B79" s="143"/>
      <c r="C79" s="143"/>
      <c r="D79" s="143"/>
      <c r="E79" s="143"/>
      <c r="F79" s="143"/>
      <c r="G79" s="143"/>
    </row>
    <row r="80" spans="1:14" ht="24" x14ac:dyDescent="0.2">
      <c r="A80" s="59"/>
      <c r="B80" s="58" t="s">
        <v>125</v>
      </c>
      <c r="C80" s="58" t="s">
        <v>126</v>
      </c>
      <c r="D80" s="57" t="s">
        <v>127</v>
      </c>
      <c r="E80" s="57" t="s">
        <v>128</v>
      </c>
      <c r="F80" s="57" t="s">
        <v>129</v>
      </c>
      <c r="G80" s="73" t="s">
        <v>130</v>
      </c>
    </row>
    <row r="81" spans="1:14" ht="87.75" customHeight="1" x14ac:dyDescent="0.2">
      <c r="A81" s="17" t="s">
        <v>10</v>
      </c>
      <c r="B81" s="18" t="s">
        <v>638</v>
      </c>
      <c r="C81" s="18" t="s">
        <v>639</v>
      </c>
      <c r="D81" s="81"/>
      <c r="E81" s="81" t="s">
        <v>536</v>
      </c>
      <c r="F81" s="36"/>
      <c r="G81" s="79" t="s">
        <v>640</v>
      </c>
      <c r="J81" s="48">
        <f t="shared" si="1"/>
        <v>4</v>
      </c>
      <c r="K81" s="28" t="s">
        <v>526</v>
      </c>
      <c r="L81" s="29" t="s">
        <v>527</v>
      </c>
      <c r="M81" s="30" t="s">
        <v>528</v>
      </c>
      <c r="N81" s="31" t="s">
        <v>145</v>
      </c>
    </row>
    <row r="82" spans="1:14" ht="105.75" customHeight="1" x14ac:dyDescent="0.2">
      <c r="A82" s="17" t="s">
        <v>11</v>
      </c>
      <c r="B82" s="18" t="s">
        <v>641</v>
      </c>
      <c r="C82" s="18" t="s">
        <v>642</v>
      </c>
      <c r="D82" s="81"/>
      <c r="E82" s="81" t="s">
        <v>536</v>
      </c>
      <c r="F82" s="36"/>
      <c r="G82" s="79"/>
      <c r="J82" s="48">
        <f t="shared" si="1"/>
        <v>4</v>
      </c>
      <c r="K82" s="28" t="s">
        <v>146</v>
      </c>
      <c r="L82" s="29" t="s">
        <v>529</v>
      </c>
      <c r="M82" s="30" t="s">
        <v>233</v>
      </c>
      <c r="N82" s="31" t="s">
        <v>145</v>
      </c>
    </row>
    <row r="83" spans="1:14" ht="72.75" customHeight="1" x14ac:dyDescent="0.2">
      <c r="A83" s="17" t="s">
        <v>12</v>
      </c>
      <c r="B83" s="18" t="s">
        <v>643</v>
      </c>
      <c r="C83" s="18" t="s">
        <v>644</v>
      </c>
      <c r="D83" s="81"/>
      <c r="E83" s="81" t="s">
        <v>536</v>
      </c>
      <c r="F83" s="36"/>
      <c r="G83" s="79"/>
      <c r="J83" s="48">
        <f t="shared" si="1"/>
        <v>4</v>
      </c>
      <c r="K83" s="28" t="s">
        <v>530</v>
      </c>
      <c r="L83" s="29" t="s">
        <v>529</v>
      </c>
      <c r="M83" s="30" t="s">
        <v>233</v>
      </c>
      <c r="N83" s="31" t="s">
        <v>145</v>
      </c>
    </row>
    <row r="84" spans="1:14" ht="51.75" customHeight="1" x14ac:dyDescent="0.2">
      <c r="A84" s="17" t="s">
        <v>13</v>
      </c>
      <c r="B84" s="18" t="s">
        <v>645</v>
      </c>
      <c r="C84" s="18" t="s">
        <v>646</v>
      </c>
      <c r="D84" s="81"/>
      <c r="E84" s="81" t="s">
        <v>536</v>
      </c>
      <c r="F84" s="36"/>
      <c r="G84" s="79"/>
      <c r="J84" s="48">
        <f t="shared" si="1"/>
        <v>4</v>
      </c>
      <c r="K84" s="28" t="s">
        <v>531</v>
      </c>
      <c r="L84" s="29" t="s">
        <v>532</v>
      </c>
      <c r="M84" s="30" t="s">
        <v>533</v>
      </c>
      <c r="N84" s="31" t="s">
        <v>145</v>
      </c>
    </row>
    <row r="85" spans="1:14" ht="95.45" customHeight="1" x14ac:dyDescent="0.2">
      <c r="A85" s="17" t="s">
        <v>14</v>
      </c>
      <c r="B85" s="18" t="s">
        <v>647</v>
      </c>
      <c r="C85" s="18" t="s">
        <v>648</v>
      </c>
      <c r="D85" s="81"/>
      <c r="E85" s="81" t="s">
        <v>536</v>
      </c>
      <c r="F85" s="36"/>
      <c r="G85" s="79"/>
      <c r="J85" s="48">
        <f t="shared" si="1"/>
        <v>4</v>
      </c>
      <c r="K85" s="28" t="s">
        <v>146</v>
      </c>
      <c r="L85" s="29" t="s">
        <v>529</v>
      </c>
      <c r="M85" s="30" t="s">
        <v>233</v>
      </c>
      <c r="N85" s="31" t="s">
        <v>145</v>
      </c>
    </row>
    <row r="86" spans="1:14" ht="62.25" customHeight="1" x14ac:dyDescent="0.2">
      <c r="A86" s="17" t="s">
        <v>15</v>
      </c>
      <c r="B86" s="18" t="s">
        <v>649</v>
      </c>
      <c r="C86" s="18" t="s">
        <v>650</v>
      </c>
      <c r="D86" s="81"/>
      <c r="E86" s="81" t="s">
        <v>536</v>
      </c>
      <c r="F86" s="36"/>
      <c r="G86" s="79"/>
      <c r="J86" s="48">
        <f t="shared" si="1"/>
        <v>4</v>
      </c>
      <c r="K86" s="28" t="s">
        <v>146</v>
      </c>
      <c r="L86" s="29" t="s">
        <v>506</v>
      </c>
      <c r="M86" s="30" t="s">
        <v>233</v>
      </c>
      <c r="N86" s="31" t="s">
        <v>145</v>
      </c>
    </row>
    <row r="87" spans="1:14" ht="63" customHeight="1" x14ac:dyDescent="0.2">
      <c r="A87" s="17" t="s">
        <v>73</v>
      </c>
      <c r="B87" s="18" t="s">
        <v>651</v>
      </c>
      <c r="C87" s="18" t="s">
        <v>652</v>
      </c>
      <c r="D87" s="81"/>
      <c r="E87" s="81" t="s">
        <v>536</v>
      </c>
      <c r="F87" s="36"/>
      <c r="G87" s="79"/>
      <c r="J87" s="48">
        <f t="shared" si="1"/>
        <v>4</v>
      </c>
      <c r="K87" s="28" t="s">
        <v>146</v>
      </c>
      <c r="L87" s="29" t="s">
        <v>506</v>
      </c>
      <c r="M87" s="30" t="s">
        <v>233</v>
      </c>
      <c r="N87" s="31" t="s">
        <v>145</v>
      </c>
    </row>
    <row r="88" spans="1:14" ht="30" customHeight="1" x14ac:dyDescent="0.25">
      <c r="A88" s="143" t="s">
        <v>653</v>
      </c>
      <c r="B88" s="144"/>
      <c r="C88" s="144"/>
      <c r="D88" s="144"/>
      <c r="E88" s="144"/>
      <c r="F88" s="144"/>
      <c r="G88" s="144"/>
    </row>
    <row r="89" spans="1:14" ht="24" x14ac:dyDescent="0.2">
      <c r="A89" s="59"/>
      <c r="B89" s="58" t="s">
        <v>125</v>
      </c>
      <c r="C89" s="58" t="s">
        <v>126</v>
      </c>
      <c r="D89" s="57" t="s">
        <v>127</v>
      </c>
      <c r="E89" s="57" t="s">
        <v>128</v>
      </c>
      <c r="F89" s="57" t="s">
        <v>129</v>
      </c>
      <c r="G89" s="73" t="s">
        <v>130</v>
      </c>
    </row>
    <row r="90" spans="1:14" ht="86.25" customHeight="1" x14ac:dyDescent="0.2">
      <c r="A90" s="17" t="s">
        <v>16</v>
      </c>
      <c r="B90" s="18" t="s">
        <v>638</v>
      </c>
      <c r="C90" s="18" t="s">
        <v>639</v>
      </c>
      <c r="D90" s="81"/>
      <c r="E90" s="81" t="s">
        <v>536</v>
      </c>
      <c r="F90" s="36"/>
      <c r="G90" s="79" t="s">
        <v>640</v>
      </c>
      <c r="J90" s="48">
        <f t="shared" ref="J90:J96" si="2">_xlfn.SWITCH(E90,K90,1,L90,2,M90,3,N90,4)</f>
        <v>4</v>
      </c>
      <c r="K90" s="28" t="s">
        <v>526</v>
      </c>
      <c r="L90" s="29" t="s">
        <v>527</v>
      </c>
      <c r="M90" s="30" t="s">
        <v>528</v>
      </c>
      <c r="N90" s="31" t="s">
        <v>145</v>
      </c>
    </row>
    <row r="91" spans="1:14" ht="96.75" customHeight="1" x14ac:dyDescent="0.2">
      <c r="A91" s="17" t="s">
        <v>17</v>
      </c>
      <c r="B91" s="18" t="s">
        <v>641</v>
      </c>
      <c r="C91" s="18" t="s">
        <v>642</v>
      </c>
      <c r="D91" s="81"/>
      <c r="E91" s="81" t="s">
        <v>536</v>
      </c>
      <c r="F91" s="36"/>
      <c r="G91" s="79"/>
      <c r="J91" s="48">
        <f t="shared" si="2"/>
        <v>4</v>
      </c>
      <c r="K91" s="28" t="s">
        <v>146</v>
      </c>
      <c r="L91" s="29" t="s">
        <v>529</v>
      </c>
      <c r="M91" s="30" t="s">
        <v>233</v>
      </c>
      <c r="N91" s="31" t="s">
        <v>145</v>
      </c>
    </row>
    <row r="92" spans="1:14" ht="61.15" customHeight="1" x14ac:dyDescent="0.2">
      <c r="A92" s="17" t="s">
        <v>18</v>
      </c>
      <c r="B92" s="18" t="s">
        <v>643</v>
      </c>
      <c r="C92" s="18" t="s">
        <v>644</v>
      </c>
      <c r="D92" s="81"/>
      <c r="E92" s="81" t="s">
        <v>536</v>
      </c>
      <c r="F92" s="36"/>
      <c r="G92" s="79"/>
      <c r="J92" s="48">
        <f t="shared" si="2"/>
        <v>4</v>
      </c>
      <c r="K92" s="28" t="s">
        <v>530</v>
      </c>
      <c r="L92" s="29" t="s">
        <v>529</v>
      </c>
      <c r="M92" s="30" t="s">
        <v>233</v>
      </c>
      <c r="N92" s="31" t="s">
        <v>145</v>
      </c>
    </row>
    <row r="93" spans="1:14" ht="36" customHeight="1" x14ac:dyDescent="0.2">
      <c r="A93" s="17" t="s">
        <v>19</v>
      </c>
      <c r="B93" s="18" t="s">
        <v>645</v>
      </c>
      <c r="C93" s="18" t="s">
        <v>646</v>
      </c>
      <c r="D93" s="81"/>
      <c r="E93" s="81" t="s">
        <v>536</v>
      </c>
      <c r="F93" s="36"/>
      <c r="G93" s="79"/>
      <c r="J93" s="48">
        <f t="shared" si="2"/>
        <v>4</v>
      </c>
      <c r="K93" s="28" t="s">
        <v>531</v>
      </c>
      <c r="L93" s="29" t="s">
        <v>532</v>
      </c>
      <c r="M93" s="30" t="s">
        <v>533</v>
      </c>
      <c r="N93" s="31" t="s">
        <v>145</v>
      </c>
    </row>
    <row r="94" spans="1:14" ht="108" customHeight="1" x14ac:dyDescent="0.2">
      <c r="A94" s="17" t="s">
        <v>20</v>
      </c>
      <c r="B94" s="18" t="s">
        <v>647</v>
      </c>
      <c r="C94" s="18" t="s">
        <v>648</v>
      </c>
      <c r="D94" s="81"/>
      <c r="E94" s="81" t="s">
        <v>536</v>
      </c>
      <c r="F94" s="36"/>
      <c r="G94" s="79"/>
      <c r="J94" s="48">
        <f t="shared" si="2"/>
        <v>4</v>
      </c>
      <c r="K94" s="28" t="s">
        <v>146</v>
      </c>
      <c r="L94" s="29" t="s">
        <v>529</v>
      </c>
      <c r="M94" s="30" t="s">
        <v>233</v>
      </c>
      <c r="N94" s="31" t="s">
        <v>145</v>
      </c>
    </row>
    <row r="95" spans="1:14" ht="57" customHeight="1" x14ac:dyDescent="0.2">
      <c r="A95" s="17" t="s">
        <v>21</v>
      </c>
      <c r="B95" s="18" t="s">
        <v>654</v>
      </c>
      <c r="C95" s="18" t="s">
        <v>649</v>
      </c>
      <c r="D95" s="81"/>
      <c r="E95" s="81" t="s">
        <v>536</v>
      </c>
      <c r="F95" s="36"/>
      <c r="G95" s="79"/>
      <c r="J95" s="48">
        <f t="shared" si="2"/>
        <v>4</v>
      </c>
      <c r="K95" s="28" t="s">
        <v>146</v>
      </c>
      <c r="L95" s="29" t="s">
        <v>506</v>
      </c>
      <c r="M95" s="30" t="s">
        <v>233</v>
      </c>
      <c r="N95" s="31" t="s">
        <v>145</v>
      </c>
    </row>
    <row r="96" spans="1:14" ht="64.5" customHeight="1" x14ac:dyDescent="0.2">
      <c r="A96" s="17" t="s">
        <v>22</v>
      </c>
      <c r="B96" s="18" t="s">
        <v>651</v>
      </c>
      <c r="C96" s="18" t="s">
        <v>655</v>
      </c>
      <c r="D96" s="81"/>
      <c r="E96" s="81" t="s">
        <v>536</v>
      </c>
      <c r="F96" s="36"/>
      <c r="G96" s="79"/>
      <c r="J96" s="48">
        <f t="shared" si="2"/>
        <v>4</v>
      </c>
      <c r="K96" s="28" t="s">
        <v>146</v>
      </c>
      <c r="L96" s="29" t="s">
        <v>506</v>
      </c>
      <c r="M96" s="30" t="s">
        <v>233</v>
      </c>
      <c r="N96" s="31" t="s">
        <v>145</v>
      </c>
    </row>
    <row r="97" spans="1:14" ht="30" customHeight="1" x14ac:dyDescent="0.25">
      <c r="A97" s="143" t="s">
        <v>656</v>
      </c>
      <c r="B97" s="144"/>
      <c r="C97" s="144"/>
      <c r="D97" s="144"/>
      <c r="E97" s="144"/>
      <c r="F97" s="144"/>
      <c r="G97" s="144"/>
    </row>
    <row r="98" spans="1:14" ht="24" x14ac:dyDescent="0.2">
      <c r="A98" s="59"/>
      <c r="B98" s="58" t="s">
        <v>125</v>
      </c>
      <c r="C98" s="58" t="s">
        <v>126</v>
      </c>
      <c r="D98" s="57" t="s">
        <v>127</v>
      </c>
      <c r="E98" s="57" t="s">
        <v>128</v>
      </c>
      <c r="F98" s="57" t="s">
        <v>129</v>
      </c>
      <c r="G98" s="73" t="s">
        <v>130</v>
      </c>
    </row>
    <row r="99" spans="1:14" ht="87.75" customHeight="1" x14ac:dyDescent="0.2">
      <c r="A99" s="17" t="s">
        <v>65</v>
      </c>
      <c r="B99" s="18" t="s">
        <v>638</v>
      </c>
      <c r="C99" s="18" t="s">
        <v>639</v>
      </c>
      <c r="D99" s="81"/>
      <c r="E99" s="81" t="s">
        <v>536</v>
      </c>
      <c r="F99" s="36"/>
      <c r="G99" s="79" t="s">
        <v>657</v>
      </c>
      <c r="J99" s="48">
        <f t="shared" ref="J99:J105" si="3">_xlfn.SWITCH(E99,K99,1,L99,2,M99,3,N99,4)</f>
        <v>4</v>
      </c>
      <c r="K99" s="28" t="s">
        <v>526</v>
      </c>
      <c r="L99" s="29" t="s">
        <v>527</v>
      </c>
      <c r="M99" s="30" t="s">
        <v>528</v>
      </c>
      <c r="N99" s="31" t="s">
        <v>145</v>
      </c>
    </row>
    <row r="100" spans="1:14" ht="96.75" customHeight="1" x14ac:dyDescent="0.2">
      <c r="A100" s="17" t="s">
        <v>66</v>
      </c>
      <c r="B100" s="18" t="s">
        <v>641</v>
      </c>
      <c r="C100" s="18" t="s">
        <v>642</v>
      </c>
      <c r="D100" s="81"/>
      <c r="E100" s="81" t="s">
        <v>536</v>
      </c>
      <c r="F100" s="36"/>
      <c r="G100" s="79"/>
      <c r="J100" s="48">
        <f t="shared" si="3"/>
        <v>4</v>
      </c>
      <c r="K100" s="28" t="s">
        <v>146</v>
      </c>
      <c r="L100" s="29" t="s">
        <v>529</v>
      </c>
      <c r="M100" s="30" t="s">
        <v>233</v>
      </c>
      <c r="N100" s="31" t="s">
        <v>145</v>
      </c>
    </row>
    <row r="101" spans="1:14" ht="77.25" customHeight="1" x14ac:dyDescent="0.2">
      <c r="A101" s="17" t="s">
        <v>77</v>
      </c>
      <c r="B101" s="18" t="s">
        <v>643</v>
      </c>
      <c r="C101" s="18" t="s">
        <v>644</v>
      </c>
      <c r="D101" s="81"/>
      <c r="E101" s="81" t="s">
        <v>536</v>
      </c>
      <c r="F101" s="36"/>
      <c r="G101" s="79"/>
      <c r="J101" s="48">
        <f t="shared" si="3"/>
        <v>4</v>
      </c>
      <c r="K101" s="28" t="s">
        <v>530</v>
      </c>
      <c r="L101" s="29" t="s">
        <v>529</v>
      </c>
      <c r="M101" s="30" t="s">
        <v>233</v>
      </c>
      <c r="N101" s="31" t="s">
        <v>145</v>
      </c>
    </row>
    <row r="102" spans="1:14" ht="52.5" customHeight="1" x14ac:dyDescent="0.2">
      <c r="A102" s="17" t="s">
        <v>78</v>
      </c>
      <c r="B102" s="18" t="s">
        <v>645</v>
      </c>
      <c r="C102" s="18" t="s">
        <v>646</v>
      </c>
      <c r="D102" s="81"/>
      <c r="E102" s="81" t="s">
        <v>536</v>
      </c>
      <c r="F102" s="36"/>
      <c r="G102" s="79"/>
      <c r="J102" s="48">
        <f t="shared" si="3"/>
        <v>4</v>
      </c>
      <c r="K102" s="28" t="s">
        <v>531</v>
      </c>
      <c r="L102" s="29" t="s">
        <v>532</v>
      </c>
      <c r="M102" s="30" t="s">
        <v>533</v>
      </c>
      <c r="N102" s="31" t="s">
        <v>145</v>
      </c>
    </row>
    <row r="103" spans="1:14" ht="104.25" customHeight="1" x14ac:dyDescent="0.2">
      <c r="A103" s="17" t="s">
        <v>79</v>
      </c>
      <c r="B103" s="18" t="s">
        <v>647</v>
      </c>
      <c r="C103" s="18" t="s">
        <v>648</v>
      </c>
      <c r="D103" s="81"/>
      <c r="E103" s="81" t="s">
        <v>536</v>
      </c>
      <c r="F103" s="36"/>
      <c r="G103" s="79"/>
      <c r="J103" s="48">
        <f t="shared" si="3"/>
        <v>4</v>
      </c>
      <c r="K103" s="28" t="s">
        <v>146</v>
      </c>
      <c r="L103" s="29" t="s">
        <v>529</v>
      </c>
      <c r="M103" s="30" t="s">
        <v>233</v>
      </c>
      <c r="N103" s="31" t="s">
        <v>145</v>
      </c>
    </row>
    <row r="104" spans="1:14" ht="58.5" customHeight="1" x14ac:dyDescent="0.2">
      <c r="A104" s="17" t="s">
        <v>80</v>
      </c>
      <c r="B104" s="18" t="s">
        <v>649</v>
      </c>
      <c r="C104" s="18" t="s">
        <v>650</v>
      </c>
      <c r="D104" s="81"/>
      <c r="E104" s="81" t="s">
        <v>536</v>
      </c>
      <c r="F104" s="36"/>
      <c r="G104" s="79"/>
      <c r="J104" s="48">
        <f t="shared" si="3"/>
        <v>4</v>
      </c>
      <c r="K104" s="28" t="s">
        <v>146</v>
      </c>
      <c r="L104" s="29" t="s">
        <v>506</v>
      </c>
      <c r="M104" s="30" t="s">
        <v>233</v>
      </c>
      <c r="N104" s="31" t="s">
        <v>145</v>
      </c>
    </row>
    <row r="105" spans="1:14" ht="62.25" customHeight="1" x14ac:dyDescent="0.2">
      <c r="A105" s="17" t="s">
        <v>81</v>
      </c>
      <c r="B105" s="18" t="s">
        <v>651</v>
      </c>
      <c r="C105" s="18" t="s">
        <v>655</v>
      </c>
      <c r="D105" s="81"/>
      <c r="E105" s="81" t="s">
        <v>536</v>
      </c>
      <c r="F105" s="36"/>
      <c r="G105" s="79"/>
      <c r="J105" s="48">
        <f t="shared" si="3"/>
        <v>4</v>
      </c>
      <c r="K105" s="28" t="s">
        <v>146</v>
      </c>
      <c r="L105" s="29" t="s">
        <v>506</v>
      </c>
      <c r="M105" s="30" t="s">
        <v>233</v>
      </c>
      <c r="N105" s="31" t="s">
        <v>145</v>
      </c>
    </row>
  </sheetData>
  <sheetProtection algorithmName="SHA-512" hashValue="UPhIM+jx70pn8GB9VOEF+ANmO96Lrh66j/zVsEOKHG8bv6YLcl6+5kX13Fis+XaM0ZwdJpYoA2cIvFQ4QkNIeA==" saltValue="wcwwbN6ZBR8Ox96f7zIFYw==" spinCount="100000" sheet="1" objects="1" scenarios="1"/>
  <mergeCells count="7">
    <mergeCell ref="A1:G1"/>
    <mergeCell ref="A2:G2"/>
    <mergeCell ref="F66:F71"/>
    <mergeCell ref="A78:G78"/>
    <mergeCell ref="A66:A71"/>
    <mergeCell ref="B66:B71"/>
    <mergeCell ref="E66:E71"/>
  </mergeCells>
  <conditionalFormatting sqref="F6:F9 F12:F15 F20:F21 F24:F25 F28:F29 F34:F36 F39:F42 F45:F48 F51:F56 F61:F63 F66:F70 F72 F75:F76 F81:F87">
    <cfRule type="expression" dxfId="62" priority="7">
      <formula>$J6=3</formula>
    </cfRule>
    <cfRule type="expression" dxfId="61" priority="8">
      <formula>$J6=2</formula>
    </cfRule>
    <cfRule type="expression" dxfId="60" priority="9">
      <formula>$J6=1</formula>
    </cfRule>
  </conditionalFormatting>
  <conditionalFormatting sqref="F90:F96">
    <cfRule type="expression" dxfId="59" priority="4">
      <formula>$J90=3</formula>
    </cfRule>
    <cfRule type="expression" dxfId="58" priority="5">
      <formula>$J90=2</formula>
    </cfRule>
    <cfRule type="expression" dxfId="57" priority="6">
      <formula>$J90=1</formula>
    </cfRule>
  </conditionalFormatting>
  <conditionalFormatting sqref="F99:F105">
    <cfRule type="expression" dxfId="56" priority="1">
      <formula>$J99=3</formula>
    </cfRule>
    <cfRule type="expression" dxfId="55" priority="2">
      <formula>$J99=2</formula>
    </cfRule>
    <cfRule type="expression" dxfId="54" priority="3">
      <formula>$J99=1</formula>
    </cfRule>
  </conditionalFormatting>
  <dataValidations count="45">
    <dataValidation type="list" allowBlank="1" showInputMessage="1" showErrorMessage="1" sqref="E87 E96 E105" xr:uid="{58F4F38B-9EF8-4709-B024-106CFA400E57}">
      <formula1>$K$87:$N$87</formula1>
    </dataValidation>
    <dataValidation type="list" allowBlank="1" showInputMessage="1" showErrorMessage="1" sqref="E86 E95 E104" xr:uid="{878A2BDA-60CA-4E6B-9FB4-67FE67E0E7FE}">
      <formula1>$K$86:$N$86</formula1>
    </dataValidation>
    <dataValidation type="list" allowBlank="1" showInputMessage="1" showErrorMessage="1" sqref="E85 E94 E103" xr:uid="{BEDCEF8D-9075-4EAF-8AB5-8B7452065CD5}">
      <formula1>$K$85:$N$85</formula1>
    </dataValidation>
    <dataValidation type="list" allowBlank="1" showInputMessage="1" showErrorMessage="1" sqref="E84 E93 E102" xr:uid="{89754128-E988-4C91-BF17-A76CE75E4756}">
      <formula1>$K$84:$N$84</formula1>
    </dataValidation>
    <dataValidation type="list" allowBlank="1" showInputMessage="1" showErrorMessage="1" sqref="E83 E92 E101" xr:uid="{51BDF51D-E575-4302-8AE8-0A9A5AD40A4A}">
      <formula1>$K$83:$N$83</formula1>
    </dataValidation>
    <dataValidation type="list" allowBlank="1" showInputMessage="1" showErrorMessage="1" sqref="E82 E91 E100" xr:uid="{57B659BE-8098-4ACD-B883-A7B2579EC038}">
      <formula1>$K$82:$N$82</formula1>
    </dataValidation>
    <dataValidation type="list" allowBlank="1" showInputMessage="1" showErrorMessage="1" sqref="E81 E90 E99" xr:uid="{B994BE93-6051-4018-AC45-F9296E818063}">
      <formula1>$K$81:$N$81</formula1>
    </dataValidation>
    <dataValidation type="list" allowBlank="1" showInputMessage="1" showErrorMessage="1" sqref="E76" xr:uid="{FF48EF06-622A-4EB4-9662-9B749773E2BD}">
      <formula1>$K$76:$N$76</formula1>
    </dataValidation>
    <dataValidation type="list" allowBlank="1" showInputMessage="1" showErrorMessage="1" sqref="E75" xr:uid="{01DC9934-CDB2-45DD-8545-2A02A83081A7}">
      <formula1>$K$75:$N$75</formula1>
    </dataValidation>
    <dataValidation type="list" allowBlank="1" showInputMessage="1" showErrorMessage="1" sqref="E72" xr:uid="{91747740-0A69-440C-9A41-3678303634C9}">
      <formula1>$K$72:$N$72</formula1>
    </dataValidation>
    <dataValidation type="list" allowBlank="1" showInputMessage="1" showErrorMessage="1" sqref="E66:E70" xr:uid="{51E267B6-6729-4D72-98C6-FB531F689983}">
      <formula1>$K$66:$N$66</formula1>
    </dataValidation>
    <dataValidation type="list" allowBlank="1" showInputMessage="1" showErrorMessage="1" sqref="E63" xr:uid="{7DCAA8AF-FA3A-4FFB-8CB6-D13A89C5815E}">
      <formula1>$K$63:$N$63</formula1>
    </dataValidation>
    <dataValidation type="list" allowBlank="1" showInputMessage="1" showErrorMessage="1" sqref="E62" xr:uid="{B42A5912-5EE9-4D7C-A684-762E8B2914DE}">
      <formula1>$K$62:$N$62</formula1>
    </dataValidation>
    <dataValidation type="list" allowBlank="1" showInputMessage="1" showErrorMessage="1" sqref="E61" xr:uid="{90692795-8A8F-4323-B464-F1F13580A6DA}">
      <formula1>$K$61:$N$61</formula1>
    </dataValidation>
    <dataValidation type="list" allowBlank="1" showInputMessage="1" showErrorMessage="1" sqref="E56" xr:uid="{9409CF11-AAA2-4C57-B01B-C64EA23FAF04}">
      <formula1>$K$56:$N$56</formula1>
    </dataValidation>
    <dataValidation type="list" allowBlank="1" showInputMessage="1" showErrorMessage="1" sqref="E55" xr:uid="{C93033A5-DB32-454F-BC3C-3DDAEB393EA4}">
      <formula1>$K$55:$N$55</formula1>
    </dataValidation>
    <dataValidation type="list" allowBlank="1" showInputMessage="1" showErrorMessage="1" sqref="E54" xr:uid="{56115BEF-774B-4B36-8F8D-6E994382262F}">
      <formula1>$K$54:$N$54</formula1>
    </dataValidation>
    <dataValidation type="list" allowBlank="1" showInputMessage="1" showErrorMessage="1" sqref="E53" xr:uid="{00D6E461-EC59-4A3A-99CE-CBC1285B57ED}">
      <formula1>$K$53:$N$53</formula1>
    </dataValidation>
    <dataValidation type="list" allowBlank="1" showInputMessage="1" showErrorMessage="1" sqref="E52" xr:uid="{C371BCB6-D924-4CF2-8E98-918D0E5AE6E9}">
      <formula1>$K$52:$N$52</formula1>
    </dataValidation>
    <dataValidation type="list" allowBlank="1" showInputMessage="1" showErrorMessage="1" sqref="E51" xr:uid="{A1DF0FEB-EC59-4966-BAEA-D25AE5CB5E15}">
      <formula1>$K$51:$N$51</formula1>
    </dataValidation>
    <dataValidation type="list" allowBlank="1" showInputMessage="1" showErrorMessage="1" sqref="E48" xr:uid="{5156A0D2-C266-41B7-9648-D484F416D3B8}">
      <formula1>$K$48:$N$48</formula1>
    </dataValidation>
    <dataValidation type="list" allowBlank="1" showInputMessage="1" showErrorMessage="1" sqref="E47" xr:uid="{3308E638-D85F-40DA-BB11-A06A07A6EB83}">
      <formula1>$K$47:$N$47</formula1>
    </dataValidation>
    <dataValidation type="list" allowBlank="1" showInputMessage="1" showErrorMessage="1" sqref="E46" xr:uid="{4ECE9873-D9FB-4277-855A-09A76310D36E}">
      <formula1>$K$46:$N$46</formula1>
    </dataValidation>
    <dataValidation type="list" allowBlank="1" showInputMessage="1" showErrorMessage="1" sqref="E45" xr:uid="{917806AE-9C57-46CC-A564-AA1146574351}">
      <formula1>$K$45:$N$45</formula1>
    </dataValidation>
    <dataValidation type="list" allowBlank="1" showInputMessage="1" showErrorMessage="1" sqref="E42" xr:uid="{0D0CDEDD-A691-4030-B26A-86A3F3547681}">
      <formula1>$K$42:$N$42</formula1>
    </dataValidation>
    <dataValidation type="list" allowBlank="1" showInputMessage="1" showErrorMessage="1" sqref="E41" xr:uid="{A7CAB689-1868-4E59-BC91-12A851A9522A}">
      <formula1>$K$41:$N$41</formula1>
    </dataValidation>
    <dataValidation type="list" allowBlank="1" showInputMessage="1" showErrorMessage="1" sqref="E40" xr:uid="{2C3C9143-1E1E-4099-9E48-5C9944782E10}">
      <formula1>$K$40:$N$40</formula1>
    </dataValidation>
    <dataValidation type="list" allowBlank="1" showInputMessage="1" showErrorMessage="1" sqref="E39" xr:uid="{957C9250-1258-409C-8126-BF84187D60F5}">
      <formula1>$K$39:$N$39</formula1>
    </dataValidation>
    <dataValidation type="list" allowBlank="1" showInputMessage="1" showErrorMessage="1" sqref="E36" xr:uid="{B0C43E40-3F3F-4561-982A-4EBDE7F77868}">
      <formula1>$K$36:$N$36</formula1>
    </dataValidation>
    <dataValidation type="list" allowBlank="1" showInputMessage="1" showErrorMessage="1" sqref="E35" xr:uid="{F3CD172A-F66C-4FFB-B3ED-87C3590BFF27}">
      <formula1>$K$35:$N$35</formula1>
    </dataValidation>
    <dataValidation type="list" allowBlank="1" showInputMessage="1" showErrorMessage="1" sqref="E34" xr:uid="{C1B811F8-7B67-4231-B428-57267239E267}">
      <formula1>$K$34:$N$34</formula1>
    </dataValidation>
    <dataValidation type="list" allowBlank="1" showInputMessage="1" showErrorMessage="1" sqref="E29" xr:uid="{7ABD23EE-9356-4656-AB2F-4DF37BEF7A96}">
      <formula1>$K$29:$N$29</formula1>
    </dataValidation>
    <dataValidation type="list" allowBlank="1" showInputMessage="1" showErrorMessage="1" sqref="E28" xr:uid="{BF3C2EE1-AF8E-4447-AD30-78F616E203E2}">
      <formula1>$K$28:$N$28</formula1>
    </dataValidation>
    <dataValidation type="list" allowBlank="1" showInputMessage="1" showErrorMessage="1" sqref="E25" xr:uid="{6CF1F1B4-9DAC-4C2E-B73B-C3322AE1ACC8}">
      <formula1>$K$25:$N$25</formula1>
    </dataValidation>
    <dataValidation type="list" allowBlank="1" showInputMessage="1" showErrorMessage="1" sqref="E24" xr:uid="{D13C4038-2423-4098-9DB4-195C45C6DACC}">
      <formula1>$K$24:$N$24</formula1>
    </dataValidation>
    <dataValidation type="list" allowBlank="1" showInputMessage="1" showErrorMessage="1" sqref="E21" xr:uid="{F5E4DC5D-F44D-46CC-A385-8CC3303E84FD}">
      <formula1>$K$21:$N$21</formula1>
    </dataValidation>
    <dataValidation type="list" allowBlank="1" showInputMessage="1" showErrorMessage="1" sqref="E20" xr:uid="{8EF6A6E2-41E9-4441-858E-77A37EBDD9F8}">
      <formula1>$K$20:$N$20</formula1>
    </dataValidation>
    <dataValidation type="list" allowBlank="1" showInputMessage="1" showErrorMessage="1" sqref="E15" xr:uid="{ACD08F85-D34D-49D8-9278-5F22CFF38343}">
      <formula1>$K$15:$N$15</formula1>
    </dataValidation>
    <dataValidation type="list" allowBlank="1" showInputMessage="1" showErrorMessage="1" sqref="E14" xr:uid="{A565ED53-7B9F-456B-8590-B40313AC1ADD}">
      <formula1>$K$14:$N$14</formula1>
    </dataValidation>
    <dataValidation type="list" allowBlank="1" showInputMessage="1" showErrorMessage="1" sqref="E13" xr:uid="{A814405F-752A-441C-B3ED-A9A6089B9952}">
      <formula1>$K$13:$N$13</formula1>
    </dataValidation>
    <dataValidation type="list" allowBlank="1" showInputMessage="1" showErrorMessage="1" sqref="E12" xr:uid="{D8021AC0-529D-49CE-A0C0-E67CB144758C}">
      <formula1>$K$12:$N$12</formula1>
    </dataValidation>
    <dataValidation type="list" allowBlank="1" showInputMessage="1" showErrorMessage="1" sqref="E9" xr:uid="{FF90F663-4496-455E-AF37-5AA0A9905AEA}">
      <formula1>$K$9:$N$9</formula1>
    </dataValidation>
    <dataValidation type="list" allowBlank="1" showInputMessage="1" showErrorMessage="1" sqref="E8" xr:uid="{3479E6A4-CAF9-4E86-B91E-688518875F55}">
      <formula1>$K$8:$N$8</formula1>
    </dataValidation>
    <dataValidation type="list" allowBlank="1" showInputMessage="1" showErrorMessage="1" sqref="E7" xr:uid="{C256030B-E536-49C6-A9A4-3E1712BE2A82}">
      <formula1>$K$7:$N$7</formula1>
    </dataValidation>
    <dataValidation type="list" allowBlank="1" showInputMessage="1" showErrorMessage="1" sqref="E6" xr:uid="{41C0E2F8-AB4C-48B9-8C50-F341E7D2D4D6}">
      <formula1>$K$6:$N$6</formula1>
    </dataValidation>
  </dataValidations>
  <hyperlinks>
    <hyperlink ref="C67" r:id="rId1" display="https://unstats.un.org/sdgs/indicators/Global Indicator Framework after 2023 refinement_Eng.pdf" xr:uid="{C38D4D2C-EBDD-4714-B5C1-FABB0FF62025}"/>
    <hyperlink ref="C68" r:id="rId2" display="https://www.who.int/data/gho/data/indicators" xr:uid="{9ABA9174-D32E-4AE6-9C73-3447B1ED7BFF}"/>
    <hyperlink ref="C69" r:id="rId3" display="https://uis.unesco.org/sites/default/files/documents/education-indicators-technical-guidelines-en_0.pdf" xr:uid="{7326BCA1-0CE7-47A2-9A17-393FA9A65361}"/>
    <hyperlink ref="C70" r:id="rId4" display="https://ilostat.ilo.org/resources/concepts-and-definitions/description-labour-force-statistics/" xr:uid="{78665979-7D09-402B-B19E-045C79C87D35}"/>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Sobre o Snapshot </vt:lpstr>
      <vt:lpstr>Ficha Descritiva - Módulo 1</vt:lpstr>
      <vt:lpstr>Módulo 1</vt:lpstr>
      <vt:lpstr>Ficha Descritiva - Módulo 2</vt:lpstr>
      <vt:lpstr>Matriz setor</vt:lpstr>
      <vt:lpstr>Módulo 2 - Setor 1</vt:lpstr>
      <vt:lpstr>Módulo 2 - Setor 2</vt:lpstr>
      <vt:lpstr>Módulo 2 - Setor 3</vt:lpstr>
      <vt:lpstr>Módulo 2 - Setor 4</vt:lpstr>
      <vt:lpstr>Módulo 2 - Setor 5</vt:lpstr>
      <vt:lpstr>Módulo 2 - Setor 6</vt:lpstr>
      <vt:lpstr>Módulo 2 - Setor 7</vt:lpstr>
      <vt:lpstr>Módulo 2 - Setor 8</vt:lpstr>
      <vt:lpstr>Módulo 2 - Setor 9</vt:lpstr>
      <vt:lpstr>Módulo 2 - Setor 10</vt:lpstr>
      <vt:lpstr>Resumo</vt:lpstr>
      <vt:lpstr>'Ficha Descritiva - Módulo 1'!_Hlk129168549</vt:lpstr>
      <vt:lpstr>'Módulo 2 - Setor 1'!_Hlk132034694</vt:lpstr>
      <vt:lpstr>'Módulo 2 - Setor 10'!_Hlk132034694</vt:lpstr>
      <vt:lpstr>'Módulo 2 - Setor 2'!_Hlk132034694</vt:lpstr>
      <vt:lpstr>'Módulo 2 - Setor 3'!_Hlk132034694</vt:lpstr>
      <vt:lpstr>'Módulo 2 - Setor 4'!_Hlk132034694</vt:lpstr>
      <vt:lpstr>'Módulo 2 - Setor 5'!_Hlk132034694</vt:lpstr>
      <vt:lpstr>'Módulo 2 - Setor 6'!_Hlk132034694</vt:lpstr>
      <vt:lpstr>'Módulo 2 - Setor 7'!_Hlk132034694</vt:lpstr>
      <vt:lpstr>'Módulo 2 - Setor 8'!_Hlk132034694</vt:lpstr>
      <vt:lpstr>'Módulo 2 - Setor 9'!_Hlk132034694</vt:lpstr>
      <vt:lpstr>'Matriz setor'!OLE_LINK1</vt:lpstr>
      <vt:lpstr>'Matriz setor'!Print_Area</vt:lpstr>
      <vt:lpstr>'Módulo 1'!Print_Area</vt:lpstr>
      <vt:lpstr>'Módulo 2 - Setor 1'!Print_Area</vt:lpstr>
      <vt:lpstr>'Módulo 2 - Setor 2'!Print_Area</vt:lpstr>
      <vt:lpstr>'Módulo 2 - Setor 4'!Print_Area</vt:lpstr>
      <vt:lpstr>'Módulo 2 - Setor 5'!Print_Area</vt:lpstr>
      <vt:lpstr>'Módulo 2 - Setor 6'!Print_Area</vt:lpstr>
      <vt:lpstr>Resumo!Print_Area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Boutron</dc:creator>
  <cp:lastModifiedBy>Christophe Boutron</cp:lastModifiedBy>
  <cp:lastPrinted>2023-12-05T13:34:59Z</cp:lastPrinted>
  <dcterms:created xsi:type="dcterms:W3CDTF">2023-04-13T07:30:53Z</dcterms:created>
  <dcterms:modified xsi:type="dcterms:W3CDTF">2023-12-13T08:57:44Z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2023-06-27T09:30:23Z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85c79f1c-ddff-4c84-8e0a-bc6a6b5482df</vt:lpwstr>
  </property>
  <property fmtid="{D5CDD505-2E9C-101B-9397-08002B2CF9AE}" pid="8" name="MSIP_Label_6bd9ddd1-4d20-43f6-abfa-fc3c07406f94_ContentBits">
    <vt:lpwstr>0</vt:lpwstr>
  </property>
</Properties>
</file>