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480" yWindow="30" windowWidth="23250" windowHeight="11670" activeTab="1"/>
  </bookViews>
  <sheets>
    <sheet name="Information" sheetId="19" r:id="rId1"/>
    <sheet name="13.2.1" sheetId="17" r:id="rId2"/>
    <sheet name="13.3.1" sheetId="10" r:id="rId3"/>
    <sheet name="13.3.1.1" sheetId="11" r:id="rId4"/>
    <sheet name="13.3.3.1" sheetId="13" r:id="rId5"/>
    <sheet name="13.3.3.2" sheetId="14" r:id="rId6"/>
    <sheet name="14.2" sheetId="2" r:id="rId7"/>
    <sheet name="15.1" sheetId="3" r:id="rId8"/>
    <sheet name="15.2" sheetId="18" r:id="rId9"/>
    <sheet name="15.3" sheetId="6" r:id="rId10"/>
    <sheet name="18.1" sheetId="12" r:id="rId11"/>
    <sheet name="18.5.1" sheetId="15" r:id="rId12"/>
  </sheets>
  <definedNames>
    <definedName name="_AMO_UniqueIdentifier" hidden="1">"'25e39c77-da32-4f3a-a29e-ea6a4a5eb0cb'"</definedName>
    <definedName name="_xlnm.Print_Area" localSheetId="4">'13.3.3.1'!$A$1:$F$45</definedName>
    <definedName name="_xlnm.Print_Area" localSheetId="0">'Information'!$A$1:$D$30</definedName>
    <definedName name="_xlnm.Print_Titles" localSheetId="0">'Information'!$5:$5</definedName>
    <definedName name="_xlnm.Print_Titles" localSheetId="1">'13.2.1'!$A:$A</definedName>
    <definedName name="_xlnm.Print_Titles" localSheetId="2">'13.3.1'!$A:$B</definedName>
    <definedName name="_xlnm.Print_Titles" localSheetId="9">'15.3'!$A:$B</definedName>
  </definedNames>
  <calcPr calcId="162913"/>
</workbook>
</file>

<file path=xl/sharedStrings.xml><?xml version="1.0" encoding="utf-8"?>
<sst xmlns="http://schemas.openxmlformats.org/spreadsheetml/2006/main" count="1208" uniqueCount="675">
  <si>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</si>
  <si>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</si>
  <si>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</si>
  <si>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</si>
  <si>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</si>
  <si>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</si>
  <si>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</si>
  <si>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</si>
  <si>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</si>
  <si>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NACE 1</t>
  </si>
  <si>
    <t>NACE 2</t>
  </si>
  <si>
    <t>NACE 3</t>
  </si>
  <si>
    <t>NACE 4</t>
  </si>
  <si>
    <t>NACE 5</t>
  </si>
  <si>
    <t>NACE 6</t>
  </si>
  <si>
    <t>SBS</t>
  </si>
  <si>
    <t>size 7</t>
  </si>
  <si>
    <t>size 8</t>
  </si>
  <si>
    <t>size 9</t>
  </si>
  <si>
    <t>NACE 7</t>
  </si>
  <si>
    <t>NACE 8</t>
  </si>
  <si>
    <t>NACE 9</t>
  </si>
  <si>
    <t>NACE 10</t>
  </si>
  <si>
    <t>NACE 11</t>
  </si>
  <si>
    <t>NACE 12</t>
  </si>
  <si>
    <t>NACE 13</t>
  </si>
  <si>
    <t>NACE 14</t>
  </si>
  <si>
    <t>NACE 15</t>
  </si>
  <si>
    <t>NACE 16</t>
  </si>
  <si>
    <t>NACE 17</t>
  </si>
  <si>
    <t>NACE 18</t>
  </si>
  <si>
    <t>NACE 19</t>
  </si>
  <si>
    <t>NACE 20</t>
  </si>
  <si>
    <t>size 1 / size 4</t>
  </si>
  <si>
    <t>size 2 / size 5</t>
  </si>
  <si>
    <t>size 3 / size 6</t>
  </si>
  <si>
    <t>Number of enterprises</t>
  </si>
  <si>
    <t>Survey vehicle</t>
  </si>
  <si>
    <t>Not at all</t>
  </si>
  <si>
    <t>Partly (i.e. some questions only)</t>
  </si>
  <si>
    <t>Fully (i.e. all questions)</t>
  </si>
  <si>
    <t>If embedded in another survey, please give a short description of this survey.</t>
  </si>
  <si>
    <t>Number</t>
  </si>
  <si>
    <t>%</t>
  </si>
  <si>
    <t>All enterprises</t>
  </si>
  <si>
    <t xml:space="preserve">NACE 17 </t>
  </si>
  <si>
    <t>Item non-response rate (%)</t>
  </si>
  <si>
    <t>Variable (according to the code book, e.g. A10a)</t>
  </si>
  <si>
    <t>Imputation method used</t>
  </si>
  <si>
    <t>Estimated value</t>
  </si>
  <si>
    <t>Coefficient of variation</t>
  </si>
  <si>
    <t>Total number of persons employed</t>
  </si>
  <si>
    <t>Total number of enterprises that provided any form of CVT</t>
  </si>
  <si>
    <t>Ratio of the total number of enterprises that provided any form of CVT to the total number of enterprises</t>
  </si>
  <si>
    <t>Total number of enterprises that provided CVT courses</t>
  </si>
  <si>
    <t>Ratio of the total number of enterprises that provided CVT courses to the total number of enterprises</t>
  </si>
  <si>
    <t>Total number of persons employed in enterprises that provided any form of CVT</t>
  </si>
  <si>
    <t>Total number of participants in CVT courses</t>
  </si>
  <si>
    <t>Ratio of the total number of participants in CVT courses to the total number of persons employed</t>
  </si>
  <si>
    <t>Total number of enterprises providing IVT</t>
  </si>
  <si>
    <t>Ratio of the total number of enterprises providing IVT to the total number of enterprises</t>
  </si>
  <si>
    <t>If yes - please list the variables for which you used data from administrative sources?
(List of variables according to the code book, e.g. A10a.)</t>
  </si>
  <si>
    <r>
      <t xml:space="preserve">Ineligible: out-of-scope
</t>
    </r>
    <r>
      <rPr>
        <i/>
        <sz val="10"/>
        <rFont val="Calibri"/>
        <family val="2"/>
        <scheme val="minor"/>
      </rPr>
      <t>E.g. selected enterprises are not in the target population (i.e. less than 10 persons employed)</t>
    </r>
  </si>
  <si>
    <t>Over-coverage rate (%)</t>
  </si>
  <si>
    <t xml:space="preserve">NACE 20 and size categories are explained in Annex 1 and 2 of the CVTS manual. </t>
  </si>
  <si>
    <t>Countries with fewer than 50 million inhabitants should fill in the tables for 3 size classes (1-3), countries with 50 million inhabitants and more should fill in the tables for 6 size classes (4-9).</t>
  </si>
  <si>
    <r>
      <rPr>
        <i/>
        <sz val="10"/>
        <color theme="1"/>
        <rFont val="Calibri"/>
        <family val="2"/>
        <scheme val="minor"/>
      </rPr>
      <t xml:space="preserve">
Please add rows as necessary.</t>
    </r>
    <r>
      <rPr>
        <sz val="10"/>
        <color theme="1"/>
        <rFont val="Calibri"/>
        <family val="2"/>
        <scheme val="minor"/>
      </rPr>
      <t xml:space="preserve">
</t>
    </r>
  </si>
  <si>
    <t>Number of enterprises in the sampling frame</t>
  </si>
  <si>
    <t>Number of enterprises in the gross sample</t>
  </si>
  <si>
    <t>Number of enterprises in the net sample</t>
  </si>
  <si>
    <r>
      <t>Other ineligible</t>
    </r>
    <r>
      <rPr>
        <i/>
        <sz val="10"/>
        <rFont val="Calibri"/>
        <family val="2"/>
        <scheme val="minor"/>
      </rPr>
      <t xml:space="preserve">
E.g. no enterprise exists at the selected address or selected enterprise disappeared between the reference information from the sampling frame and the moment of the interview.</t>
    </r>
  </si>
  <si>
    <t>Examples / guidelines for each type of unit non-response</t>
  </si>
  <si>
    <t>Non-contact</t>
  </si>
  <si>
    <t>Refusal</t>
  </si>
  <si>
    <t>Inability to respond</t>
  </si>
  <si>
    <t>Other non-response</t>
  </si>
  <si>
    <t>Total unit non-response</t>
  </si>
  <si>
    <t>The selected enterprise was contacted but refused to take part in the survey.</t>
  </si>
  <si>
    <t>The selected enterprise was unable to participate (e.g. due to appropriate staff to reply).</t>
  </si>
  <si>
    <t>Types of unit non-response</t>
  </si>
  <si>
    <t>Questionnaire was never sent back.</t>
  </si>
  <si>
    <t>The selected enterprise did take part but the survey form cannot be used (poor quality - e.g. strong inconsistencies; unacceptable item-response / enterprise left most of the questions unanswered; survey form got lost and interview cannot be repeated; etc.).</t>
  </si>
  <si>
    <t>Rejected questionnaires</t>
  </si>
  <si>
    <t>Please specify the other types of non-response encountered.</t>
  </si>
  <si>
    <t>CVT main indicator</t>
  </si>
  <si>
    <t>CVTS 4 (2010)</t>
  </si>
  <si>
    <t>CVTS 5 (2015)</t>
  </si>
  <si>
    <t>Number of persons employed according to Structural Business Statistics</t>
  </si>
  <si>
    <t>Imputation rate (%)</t>
  </si>
  <si>
    <t>CVTS 3 (2005)</t>
  </si>
  <si>
    <t>Please add rows as necessary.</t>
  </si>
  <si>
    <t>Ratio of the total number of participants in CVT courses to the total number of persons employed in enterprises that provided CVT courses</t>
  </si>
  <si>
    <t>Unit non-response (number of eligible enterprises minus number of enterprises in the net sample)</t>
  </si>
  <si>
    <r>
      <t xml:space="preserve">Unit non-response rate
</t>
    </r>
    <r>
      <rPr>
        <i/>
        <sz val="10"/>
        <rFont val="Calibri"/>
        <family val="2"/>
        <scheme val="minor"/>
      </rPr>
      <t>(unit non-response / eligible enterprises * 100)</t>
    </r>
  </si>
  <si>
    <t>Number of eligible enterprises minus number of enterprises in the net sample.</t>
  </si>
  <si>
    <r>
      <t xml:space="preserve">Number of eligible enterprises
</t>
    </r>
    <r>
      <rPr>
        <i/>
        <sz val="10"/>
        <rFont val="Calibri"/>
        <family val="2"/>
        <scheme val="minor"/>
      </rPr>
      <t>I.e. the gross sample size minus the ineligible cases.</t>
    </r>
  </si>
  <si>
    <t>CAPI = computer assisted personal interview, i.e. interviewer is present</t>
  </si>
  <si>
    <t>CATI = computer assisted telephone interview i.e. interviewer is present</t>
  </si>
  <si>
    <t>CAWI = computer assisted web-interview, self-administered</t>
  </si>
  <si>
    <t>PAPI = paper assisted personal interview, i.e. interviewer is present</t>
  </si>
  <si>
    <t>PROC=1</t>
  </si>
  <si>
    <t>PROC=2</t>
  </si>
  <si>
    <t>PROC=3</t>
  </si>
  <si>
    <t>PROC=4</t>
  </si>
  <si>
    <t>PROC=5</t>
  </si>
  <si>
    <t>Other (PASI - paper assisted self-administered interview, CASI - non-web-based computer assisted self-administered interview)</t>
  </si>
  <si>
    <t>Total</t>
  </si>
  <si>
    <t>CVTS 6 (2020)</t>
  </si>
  <si>
    <t>CVTS 6 was a stand-alone survey.</t>
  </si>
  <si>
    <t>CVTS 6 was embedded in another survey.</t>
  </si>
  <si>
    <t>Did you use data from administrative sources for CVTS 6?</t>
  </si>
  <si>
    <t>Did you pilot test the CVTS 6 questionnaire?</t>
  </si>
  <si>
    <t>Number of persons employed according to CVTS 6</t>
  </si>
  <si>
    <t>Difference between SBS and CVTS 6 in %</t>
  </si>
  <si>
    <t>(SBS - CVTS 6) / SBS *100</t>
  </si>
  <si>
    <t>Total of enterprises</t>
  </si>
  <si>
    <t>Total number of enterprises</t>
  </si>
  <si>
    <t>Calculation methods</t>
  </si>
  <si>
    <t>Direct costs of CVT courses</t>
  </si>
  <si>
    <t>F1=1</t>
  </si>
  <si>
    <r>
      <t xml:space="preserve">Survey type
</t>
    </r>
    <r>
      <rPr>
        <i/>
        <sz val="10"/>
        <rFont val="Calibri"/>
        <family val="2"/>
        <scheme val="minor"/>
      </rPr>
      <t>Please indicate the number of questionnaires per survey type.</t>
    </r>
  </si>
  <si>
    <t>Total (= net sample)</t>
  </si>
  <si>
    <t>Please indicate whether the survey is mandatory or voluntary (for enterprises).</t>
  </si>
  <si>
    <t>Survey participation</t>
  </si>
  <si>
    <t>Coefficients of variation for CVTS 6 key statistics (see also Commission Regulation (EU) No 1153/2014, Annex V)</t>
  </si>
  <si>
    <t>Deviations from CVTS 6 concepts and definitions, deviations from the CVTS 6 questionnaire</t>
  </si>
  <si>
    <t>CVTS 6 quality report - annex</t>
  </si>
  <si>
    <t>The number of enterprises in the sampling frame.</t>
  </si>
  <si>
    <t>The number of enterprises in the gross sample.</t>
  </si>
  <si>
    <t>The number of enterprises in the net sample. The net sample is the effective sample, i.e. the actual number of responding enterprises.
(using actual NACE - A1 and actual size - A2tot)</t>
  </si>
  <si>
    <r>
      <t xml:space="preserve">CVTS 6 concepts and definitions
</t>
    </r>
    <r>
      <rPr>
        <i/>
        <sz val="10"/>
        <color theme="1"/>
        <rFont val="Calibri"/>
        <family val="2"/>
        <scheme val="minor"/>
      </rPr>
      <t>Please list the CVTS 6 concepts and definitions (see section 3 of the CVTS manual) for which your national survey differed and describe the differences.</t>
    </r>
  </si>
  <si>
    <r>
      <t xml:space="preserve">CVTS 6 variables
</t>
    </r>
    <r>
      <rPr>
        <i/>
        <sz val="10"/>
        <color theme="1"/>
        <rFont val="Calibri"/>
        <family val="2"/>
        <scheme val="minor"/>
      </rPr>
      <t>Please list the CVTS 6 variables for which your national implementation differed and describe the differences. This includes e.g. adding an open answer category and post-coding.</t>
    </r>
    <r>
      <rPr>
        <b/>
        <sz val="10"/>
        <color theme="1"/>
        <rFont val="Calibri"/>
        <family val="2"/>
        <scheme val="minor"/>
      </rPr>
      <t xml:space="preserve">
Please also list variables not covered by the EU legislation but added to the national questionnaire.</t>
    </r>
  </si>
  <si>
    <r>
      <t xml:space="preserve">CVTS 6 questionnaire
</t>
    </r>
    <r>
      <rPr>
        <i/>
        <sz val="10"/>
        <color theme="1"/>
        <rFont val="Calibri"/>
        <family val="2"/>
        <scheme val="minor"/>
      </rPr>
      <t>Please indicate any deviations from the European standard questionnaire (section 2 of the CVTS 6 manual).</t>
    </r>
  </si>
  <si>
    <t>For calculation methods, see sheet 'Information'.</t>
  </si>
  <si>
    <r>
      <t xml:space="preserve">CVTS 6
</t>
    </r>
    <r>
      <rPr>
        <i/>
        <sz val="10"/>
        <color theme="1"/>
        <rFont val="Calibri"/>
        <family val="2"/>
        <scheme val="minor"/>
      </rPr>
      <t>(using A1 and A2tot)</t>
    </r>
  </si>
  <si>
    <r>
      <rPr>
        <b/>
        <sz val="10"/>
        <rFont val="Calibri"/>
        <family val="2"/>
        <scheme val="minor"/>
      </rPr>
      <t>CVTS 6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all enterprises, training enterprises (CVT courses or any other form of CVT), CVT course enterprises or non-training enterprises.
Please add rows as necessary.</t>
    </r>
  </si>
  <si>
    <t>Hours spent in CVT courses - hours per person employed in all enterprises</t>
  </si>
  <si>
    <t>Direct costs of CVT courses per person employed in enterprises providing CVT courses (in EUR)</t>
  </si>
  <si>
    <t>Labour costs of participants of CVT courses per person employed in enterprises providing CVT courses (in EUR)</t>
  </si>
  <si>
    <t>Online table</t>
  </si>
  <si>
    <t>Enterprises providing any form of CVT as % of all enterprises</t>
  </si>
  <si>
    <t>trng_cvt_01s, trng_cvt_01n2</t>
  </si>
  <si>
    <t>Enterprises providing CVT courses as % of all enterprises</t>
  </si>
  <si>
    <t>Participants in CVT courses as % of all persons employed in all enterprises</t>
  </si>
  <si>
    <t>trng_cvt_12s, trng_cvt_12n2</t>
  </si>
  <si>
    <t>Participants in CVT courses as % of all persons employed in enterprises providing CVT courses</t>
  </si>
  <si>
    <t>trng_cvt_13s, trng_cvt_13n2</t>
  </si>
  <si>
    <t>trng_cvt_23s, trng_cvt_23n2</t>
  </si>
  <si>
    <t>trng_cvt_18s, trng_cvt_18n2</t>
  </si>
  <si>
    <t>Enterprises providing IVT as % of all enterprises</t>
  </si>
  <si>
    <t>trng_cvt_34s, trng_cvt_34n2</t>
  </si>
  <si>
    <t>Indicators</t>
  </si>
  <si>
    <t>N</t>
  </si>
  <si>
    <t>Numerator / Average</t>
  </si>
  <si>
    <t>Population / Denominator 
(excluding missing values)</t>
  </si>
  <si>
    <t>Enterprises providing training by type of training</t>
  </si>
  <si>
    <t>- Total number of enterprises providing any form of CVT (training enterprises)</t>
  </si>
  <si>
    <t>POP</t>
  </si>
  <si>
    <t>B1a=1 OR B1b=1 OR B2aflag=1 OR B2bflag=1 OR B2cflag=1 OR B2dflag=1 OR B2eflag=1</t>
  </si>
  <si>
    <t>- Enterprises providing any form of CVT as % of all enterprises</t>
  </si>
  <si>
    <t>All enterprises (weighted)</t>
  </si>
  <si>
    <t>- Total number of enterprises providing CVT courses</t>
  </si>
  <si>
    <t>B1a=1 OR B1b=1</t>
  </si>
  <si>
    <t>- Enterprises providing CVT courses as % of all enterprises</t>
  </si>
  <si>
    <t>Persons employed and participants</t>
  </si>
  <si>
    <t>- Total number of persons employed</t>
  </si>
  <si>
    <t>SUM(A2tot)</t>
  </si>
  <si>
    <t>- Total number of persons employed in enterprises providing any form of CVT</t>
  </si>
  <si>
    <t>SUM(A2tot) where (B1a=1 OR B1b=1 OR B2aflag=1 OR B2bflag=1 OR B2cflag=1 OR B2dflag=1 OR B2eflag=1)</t>
  </si>
  <si>
    <t>- Total number of participants in CVT courses</t>
  </si>
  <si>
    <t>SUM(C1tot) where C1tot&lt;999997</t>
  </si>
  <si>
    <t>- Participants in CVT courses as % of all persons employed in all enterprises</t>
  </si>
  <si>
    <t>- Participants in CVT courses as % of all persons employed in enterprises providing CVT courses</t>
  </si>
  <si>
    <t>SUM(A2tot) where (B1a=1 OR B1b=1)</t>
  </si>
  <si>
    <t>Hours</t>
  </si>
  <si>
    <t>- Hours spent in CVT courses - hours per person employed in all enterprises</t>
  </si>
  <si>
    <t>AVG</t>
  </si>
  <si>
    <t>SUM(C3tot) where C3tot &lt; 9999999997</t>
  </si>
  <si>
    <t>Costs</t>
  </si>
  <si>
    <t>- Total costs of CVT courses (direct costs plus net contributions to training funds)</t>
  </si>
  <si>
    <t>SUM(C7tot) where C7tot&lt;9999999997</t>
  </si>
  <si>
    <t>- Direct costs of CVT courses</t>
  </si>
  <si>
    <t>SUM(C7sub) where C7sub&lt;9999999997</t>
  </si>
  <si>
    <t>- Labour costs of participants of CVT courses</t>
  </si>
  <si>
    <t>SUM(PAC) where PAC&lt;9999999997</t>
  </si>
  <si>
    <t>- Direct costs of CVT courses per person employed in enterprises providing CVT courses (in EUR)</t>
  </si>
  <si>
    <t>- Labour costs of participants of CVT courses per person employed in enterprises providing CVT courses (in EUR)</t>
  </si>
  <si>
    <t>Initial vocational training (IVT)</t>
  </si>
  <si>
    <t>- Total number of enterprises providing IVT</t>
  </si>
  <si>
    <t>- Enterprises providing IVT as % of all enterprises</t>
  </si>
  <si>
    <t>- Total number of enterprises</t>
  </si>
  <si>
    <t>SUM(WEIGHT)</t>
  </si>
  <si>
    <t>Labour costs of participants in CVT courses</t>
  </si>
  <si>
    <r>
      <t xml:space="preserve">Total costs of CVT courses
</t>
    </r>
    <r>
      <rPr>
        <sz val="10"/>
        <color theme="1"/>
        <rFont val="Calibri"/>
        <family val="2"/>
        <scheme val="minor"/>
      </rPr>
      <t>(direct costs plus net contributions to training funds)</t>
    </r>
  </si>
  <si>
    <t>The information is to be provided for the net sample (= effective sample, i.e. the actual number of responding enterprises).</t>
  </si>
  <si>
    <t>Table 13.2.1 Sampling errors - indicators</t>
  </si>
  <si>
    <t>Table 13.3.1 Coverage error</t>
  </si>
  <si>
    <t>Table 13.3.1.1 Over-coverage - rate</t>
  </si>
  <si>
    <r>
      <t xml:space="preserve">Gross sample
</t>
    </r>
    <r>
      <rPr>
        <i/>
        <sz val="10"/>
        <color theme="1"/>
        <rFont val="Calibri"/>
        <family val="2"/>
        <scheme val="minor"/>
      </rPr>
      <t>(as in table 13.3.1)</t>
    </r>
  </si>
  <si>
    <t>Table 13.3.3.1 Unit non-response - rate</t>
  </si>
  <si>
    <r>
      <t xml:space="preserve">Population
(enterprises in the sampling frame)
</t>
    </r>
    <r>
      <rPr>
        <i/>
        <sz val="10"/>
        <rFont val="Calibri"/>
        <family val="2"/>
        <scheme val="minor"/>
      </rPr>
      <t>(as in table 13.3.1)</t>
    </r>
  </si>
  <si>
    <r>
      <t xml:space="preserve">Eligible enterprises
</t>
    </r>
    <r>
      <rPr>
        <i/>
        <sz val="10"/>
        <rFont val="Calibri"/>
        <family val="2"/>
        <scheme val="minor"/>
      </rPr>
      <t>(for definition see table 13.3.1.1)</t>
    </r>
  </si>
  <si>
    <r>
      <t xml:space="preserve">Unit response (enterprises in the net sample, i.e. actual number of responding enterprises)
</t>
    </r>
    <r>
      <rPr>
        <i/>
        <sz val="10"/>
        <rFont val="Calibri"/>
        <family val="2"/>
        <scheme val="minor"/>
      </rPr>
      <t>(as in table 13.3.1)</t>
    </r>
  </si>
  <si>
    <t>Table 13.3.3.2 Item non-response - rate</t>
  </si>
  <si>
    <t>Table 14.2 Project phases - dates</t>
  </si>
  <si>
    <t>Table 15.1 Comparability - geographical</t>
  </si>
  <si>
    <t>Table 15.2 Comparability - over time</t>
  </si>
  <si>
    <t>Table 15.3 Coherence - cross-domain</t>
  </si>
  <si>
    <t>Table 18.1 Source data and data collection</t>
  </si>
  <si>
    <t>Table 18.5.1 Imputation - rate</t>
  </si>
  <si>
    <t>B5B</t>
  </si>
  <si>
    <t>B6A</t>
  </si>
  <si>
    <t>B6B</t>
  </si>
  <si>
    <t>B6C</t>
  </si>
  <si>
    <t>B6D</t>
  </si>
  <si>
    <t>B6E</t>
  </si>
  <si>
    <t>16.2b</t>
  </si>
  <si>
    <t>32.8b</t>
  </si>
  <si>
    <t>A5</t>
  </si>
  <si>
    <t>C1tot</t>
  </si>
  <si>
    <t>C3tot</t>
  </si>
  <si>
    <t>by means</t>
  </si>
  <si>
    <t>There were no deviations from CVTS concepts and definitions.</t>
  </si>
  <si>
    <t>Covid variable in section D - added for national needs as a new variable, covered in variable D3i for Eurostat</t>
  </si>
  <si>
    <t>Covid variable in section E - added for national needs as a new variable, covered in variable E1i for Eurostat</t>
  </si>
  <si>
    <t>New section G added to the questionnaire - OECD PIAAC employer module (not a part of the data sent to Eurostat)</t>
  </si>
  <si>
    <t>18 variables in the new section G - OECD PIAAC employer module (not sent to Eurostat)</t>
  </si>
  <si>
    <t>2 variables in section A - OECD PIAAC employer module (not sent to Eurostat)</t>
  </si>
  <si>
    <t>x</t>
  </si>
  <si>
    <r>
      <rPr>
        <sz val="10"/>
        <color theme="1"/>
        <rFont val="Calibri"/>
        <family val="2"/>
        <scheme val="minor"/>
      </rPr>
      <t>x</t>
    </r>
    <r>
      <rPr>
        <i/>
        <sz val="10"/>
        <color theme="1"/>
        <rFont val="Calibri"/>
        <family val="2"/>
        <scheme val="minor"/>
      </rPr>
      <t xml:space="preserve"> - is not monitored</t>
    </r>
  </si>
  <si>
    <t>14646.1</t>
  </si>
  <si>
    <t>1020661.5</t>
  </si>
  <si>
    <t>8629.6</t>
  </si>
  <si>
    <t>11565.6</t>
  </si>
  <si>
    <t>248752.8</t>
  </si>
  <si>
    <t>6257.7</t>
  </si>
  <si>
    <t>2483.6</t>
  </si>
  <si>
    <t>272541.5</t>
  </si>
  <si>
    <t>1815.7</t>
  </si>
  <si>
    <t>596.9</t>
  </si>
  <si>
    <t>499367.2</t>
  </si>
  <si>
    <t>556.2</t>
  </si>
  <si>
    <t>50.3</t>
  </si>
  <si>
    <t>5506.8</t>
  </si>
  <si>
    <t>515.4</t>
  </si>
  <si>
    <t>34965.4</t>
  </si>
  <si>
    <t>263.2</t>
  </si>
  <si>
    <t>285.8</t>
  </si>
  <si>
    <t>20483.9</t>
  </si>
  <si>
    <t>98.8</t>
  </si>
  <si>
    <t>128.2</t>
  </si>
  <si>
    <t>10348.4</t>
  </si>
  <si>
    <t>55.4</t>
  </si>
  <si>
    <t>549.5</t>
  </si>
  <si>
    <t>58993.4</t>
  </si>
  <si>
    <t>382.9</t>
  </si>
  <si>
    <t>882.3</t>
  </si>
  <si>
    <t>53074.4</t>
  </si>
  <si>
    <t>565.7</t>
  </si>
  <si>
    <t>86544.8</t>
  </si>
  <si>
    <t>546.2</t>
  </si>
  <si>
    <t>194.1</t>
  </si>
  <si>
    <t>96309.1</t>
  </si>
  <si>
    <t>156.1</t>
  </si>
  <si>
    <t>432.1</t>
  </si>
  <si>
    <t>24076.5</t>
  </si>
  <si>
    <t>251.5</t>
  </si>
  <si>
    <t>295.4</t>
  </si>
  <si>
    <t>37381.6</t>
  </si>
  <si>
    <t>217.7</t>
  </si>
  <si>
    <t>1460.3</t>
  </si>
  <si>
    <t>49314.1</t>
  </si>
  <si>
    <t>438.2</t>
  </si>
  <si>
    <t>16918.4</t>
  </si>
  <si>
    <t>308.2</t>
  </si>
  <si>
    <t>59867.7</t>
  </si>
  <si>
    <t>1041.1</t>
  </si>
  <si>
    <t>1154.9</t>
  </si>
  <si>
    <t>117437.5</t>
  </si>
  <si>
    <t>584.7</t>
  </si>
  <si>
    <t>1173.9</t>
  </si>
  <si>
    <t>89591.3</t>
  </si>
  <si>
    <t>505.4</t>
  </si>
  <si>
    <t>25875.2</t>
  </si>
  <si>
    <t>370.1</t>
  </si>
  <si>
    <t>564.2</t>
  </si>
  <si>
    <t>48776.2</t>
  </si>
  <si>
    <t>473.1</t>
  </si>
  <si>
    <t>92.2</t>
  </si>
  <si>
    <t>32494.6</t>
  </si>
  <si>
    <t>80.1</t>
  </si>
  <si>
    <t>49.8</t>
  </si>
  <si>
    <t>2077.4</t>
  </si>
  <si>
    <t>40.6</t>
  </si>
  <si>
    <t>3090.5</t>
  </si>
  <si>
    <t>150624.8</t>
  </si>
  <si>
    <t>1697.8</t>
  </si>
  <si>
    <t>43.48</t>
  </si>
  <si>
    <t>14.49</t>
  </si>
  <si>
    <t>15.94</t>
  </si>
  <si>
    <t>18.84</t>
  </si>
  <si>
    <t>20.29</t>
  </si>
  <si>
    <t>0.0%</t>
  </si>
  <si>
    <t>2.9%</t>
  </si>
  <si>
    <t>1.9%</t>
  </si>
  <si>
    <t>1.7%</t>
  </si>
  <si>
    <t>5.8%</t>
  </si>
  <si>
    <t>0.3%</t>
  </si>
  <si>
    <t>3.1%</t>
  </si>
  <si>
    <t>1.6%</t>
  </si>
  <si>
    <t>4.4%</t>
  </si>
  <si>
    <t>3.5%</t>
  </si>
  <si>
    <t>7.4%</t>
  </si>
  <si>
    <t>15.9%</t>
  </si>
  <si>
    <t>4.0%</t>
  </si>
  <si>
    <t>3.2%</t>
  </si>
  <si>
    <t>14.6%</t>
  </si>
  <si>
    <t>15.6%</t>
  </si>
  <si>
    <t>4.2%</t>
  </si>
  <si>
    <t>6.2%</t>
  </si>
  <si>
    <t>7.9%</t>
  </si>
  <si>
    <t>1.3%</t>
  </si>
  <si>
    <t>5.3%</t>
  </si>
  <si>
    <t>2.5%</t>
  </si>
  <si>
    <t>2.1%</t>
  </si>
  <si>
    <t>0.8%</t>
  </si>
  <si>
    <t>8.4%</t>
  </si>
  <si>
    <t>10.9%</t>
  </si>
  <si>
    <t>8.1%</t>
  </si>
  <si>
    <t>5.0%</t>
  </si>
  <si>
    <t>6.7%</t>
  </si>
  <si>
    <t>4.9%</t>
  </si>
  <si>
    <t>2.7%</t>
  </si>
  <si>
    <t>8.0%</t>
  </si>
  <si>
    <t>6.1%</t>
  </si>
  <si>
    <t>7.5%</t>
  </si>
  <si>
    <t>9.9%</t>
  </si>
  <si>
    <t>11.3%</t>
  </si>
  <si>
    <t>13.8%</t>
  </si>
  <si>
    <t>3.9%</t>
  </si>
  <si>
    <t>9.0%</t>
  </si>
  <si>
    <t>7324.9</t>
  </si>
  <si>
    <t>824980.7</t>
  </si>
  <si>
    <t>497204.7</t>
  </si>
  <si>
    <t>116579621.8</t>
  </si>
  <si>
    <t>122070744.7</t>
  </si>
  <si>
    <t>135058046.4</t>
  </si>
  <si>
    <t>5155.8</t>
  </si>
  <si>
    <t>137739.3</t>
  </si>
  <si>
    <t>67355.1</t>
  </si>
  <si>
    <t>21099670.5</t>
  </si>
  <si>
    <t>18518818.9</t>
  </si>
  <si>
    <t>2204.2</t>
  </si>
  <si>
    <t>1626.3</t>
  </si>
  <si>
    <t>205698.6</t>
  </si>
  <si>
    <t>102598.9</t>
  </si>
  <si>
    <t>27189055.6</t>
  </si>
  <si>
    <t>29470024.1</t>
  </si>
  <si>
    <t>32878631.9</t>
  </si>
  <si>
    <t>542.8</t>
  </si>
  <si>
    <t>481542.8</t>
  </si>
  <si>
    <t>327250.7</t>
  </si>
  <si>
    <t>68290895.7</t>
  </si>
  <si>
    <t>68610194.6</t>
  </si>
  <si>
    <t>83660595.6</t>
  </si>
  <si>
    <t>230.8</t>
  </si>
  <si>
    <t>4970.7</t>
  </si>
  <si>
    <t>3602.9</t>
  </si>
  <si>
    <t>628116.6</t>
  </si>
  <si>
    <t>200.6</t>
  </si>
  <si>
    <t>24000.6</t>
  </si>
  <si>
    <t>13951.4</t>
  </si>
  <si>
    <t>1137855.2</t>
  </si>
  <si>
    <t>1446825.4</t>
  </si>
  <si>
    <t>118.8</t>
  </si>
  <si>
    <t>75.3</t>
  </si>
  <si>
    <t>12119.3</t>
  </si>
  <si>
    <t>5187.6</t>
  </si>
  <si>
    <t>537125.2</t>
  </si>
  <si>
    <t>535945.2</t>
  </si>
  <si>
    <t>52.2</t>
  </si>
  <si>
    <t>7874.4</t>
  </si>
  <si>
    <t>5210.4</t>
  </si>
  <si>
    <t>737214.4</t>
  </si>
  <si>
    <t>735268.4</t>
  </si>
  <si>
    <t>1082520.4</t>
  </si>
  <si>
    <t>345.5</t>
  </si>
  <si>
    <t>53631.6</t>
  </si>
  <si>
    <t>34061.1</t>
  </si>
  <si>
    <t>4212061.6</t>
  </si>
  <si>
    <t>4762814.5</t>
  </si>
  <si>
    <t>6914922.1</t>
  </si>
  <si>
    <t>111.3</t>
  </si>
  <si>
    <t>517.5</t>
  </si>
  <si>
    <t>41643.3</t>
  </si>
  <si>
    <t>21002.8</t>
  </si>
  <si>
    <t>2807973.2</t>
  </si>
  <si>
    <t>2809493.2</t>
  </si>
  <si>
    <t>2421658.3</t>
  </si>
  <si>
    <t>197.3</t>
  </si>
  <si>
    <t>480.9</t>
  </si>
  <si>
    <t>75900.8</t>
  </si>
  <si>
    <t>49124.5</t>
  </si>
  <si>
    <t>23716819.1</t>
  </si>
  <si>
    <t>23792723.1</t>
  </si>
  <si>
    <t>10044791.4</t>
  </si>
  <si>
    <t>200.4</t>
  </si>
  <si>
    <t>143.7</t>
  </si>
  <si>
    <t>92713.5</t>
  </si>
  <si>
    <t>62504.4</t>
  </si>
  <si>
    <t>10077765.8</t>
  </si>
  <si>
    <t>10649952.5</t>
  </si>
  <si>
    <t>8740188.9</t>
  </si>
  <si>
    <t>52.9</t>
  </si>
  <si>
    <t>18172.9</t>
  </si>
  <si>
    <t>8106.9</t>
  </si>
  <si>
    <t>173029.8</t>
  </si>
  <si>
    <t>913429.8</t>
  </si>
  <si>
    <t>4898466.9</t>
  </si>
  <si>
    <t>106.3</t>
  </si>
  <si>
    <t>35111.9</t>
  </si>
  <si>
    <t>23853.5</t>
  </si>
  <si>
    <t>6225055.5</t>
  </si>
  <si>
    <t>6120467.5</t>
  </si>
  <si>
    <t>9071387.3</t>
  </si>
  <si>
    <t>56.8</t>
  </si>
  <si>
    <t>865.1</t>
  </si>
  <si>
    <t>37057.1</t>
  </si>
  <si>
    <t>22040.8</t>
  </si>
  <si>
    <t>3739137.8</t>
  </si>
  <si>
    <t>4295937.8</t>
  </si>
  <si>
    <t>7490294.7</t>
  </si>
  <si>
    <t>305.9</t>
  </si>
  <si>
    <t>275.1</t>
  </si>
  <si>
    <t>11981.9</t>
  </si>
  <si>
    <t>4432.4</t>
  </si>
  <si>
    <t>927495.9</t>
  </si>
  <si>
    <t>1024057.7</t>
  </si>
  <si>
    <t>112.9</t>
  </si>
  <si>
    <t>808.6</t>
  </si>
  <si>
    <t>42968.4</t>
  </si>
  <si>
    <t>17277.1</t>
  </si>
  <si>
    <t>2698104.1</t>
  </si>
  <si>
    <t>3851351.7</t>
  </si>
  <si>
    <t>5060524.1</t>
  </si>
  <si>
    <t>259.8</t>
  </si>
  <si>
    <t>446.2</t>
  </si>
  <si>
    <t>100257.5</t>
  </si>
  <si>
    <t>57092.9</t>
  </si>
  <si>
    <t>4302970.9</t>
  </si>
  <si>
    <t>4467925.8</t>
  </si>
  <si>
    <t>9144279.6</t>
  </si>
  <si>
    <t>183.4</t>
  </si>
  <si>
    <t>486.2</t>
  </si>
  <si>
    <t>70817.4</t>
  </si>
  <si>
    <t>48137.8</t>
  </si>
  <si>
    <t>4587572.3</t>
  </si>
  <si>
    <t>214.8</t>
  </si>
  <si>
    <t>10876.7</t>
  </si>
  <si>
    <t>3610.1</t>
  </si>
  <si>
    <t>425898.1</t>
  </si>
  <si>
    <t>429298.1</t>
  </si>
  <si>
    <t>468121.5</t>
  </si>
  <si>
    <t>246.8</t>
  </si>
  <si>
    <t>428.7</t>
  </si>
  <si>
    <t>45125.8</t>
  </si>
  <si>
    <t>29497.8</t>
  </si>
  <si>
    <t>10428865.6</t>
  </si>
  <si>
    <t>11208334.4</t>
  </si>
  <si>
    <t>19342742.1</t>
  </si>
  <si>
    <t>151.3</t>
  </si>
  <si>
    <t>76.8</t>
  </si>
  <si>
    <t>31884.1</t>
  </si>
  <si>
    <t>28978.8</t>
  </si>
  <si>
    <t>9513090.3</t>
  </si>
  <si>
    <t>13281748.6</t>
  </si>
  <si>
    <t>39.4</t>
  </si>
  <si>
    <t>1821.8</t>
  </si>
  <si>
    <t>1447.8</t>
  </si>
  <si>
    <t>981155.4</t>
  </si>
  <si>
    <t>1026555.8</t>
  </si>
  <si>
    <t>1443.8</t>
  </si>
  <si>
    <t>58083.7</t>
  </si>
  <si>
    <t>25527248.9</t>
  </si>
  <si>
    <t>26441720.3</t>
  </si>
  <si>
    <t>27581339.4</t>
  </si>
  <si>
    <t>688.6</t>
  </si>
  <si>
    <t>0.59</t>
  </si>
  <si>
    <t>0.54</t>
  </si>
  <si>
    <t>0.73</t>
  </si>
  <si>
    <t>0.93</t>
  </si>
  <si>
    <t>0.66</t>
  </si>
  <si>
    <t>0.51</t>
  </si>
  <si>
    <t>0.35</t>
  </si>
  <si>
    <t>0.43</t>
  </si>
  <si>
    <t>0.7</t>
  </si>
  <si>
    <t>0.64</t>
  </si>
  <si>
    <t>0.72</t>
  </si>
  <si>
    <t>0.8</t>
  </si>
  <si>
    <t>0.58</t>
  </si>
  <si>
    <t>0.74</t>
  </si>
  <si>
    <t>0.4</t>
  </si>
  <si>
    <t>0.84</t>
  </si>
  <si>
    <t>0.87</t>
  </si>
  <si>
    <t>0.82</t>
  </si>
  <si>
    <t>0.55</t>
  </si>
  <si>
    <t>3.0%</t>
  </si>
  <si>
    <t>1.0%</t>
  </si>
  <si>
    <t>3.4%</t>
  </si>
  <si>
    <t>10.3%</t>
  </si>
  <si>
    <t>12.9%</t>
  </si>
  <si>
    <t>8.9%</t>
  </si>
  <si>
    <t>5.6%</t>
  </si>
  <si>
    <t>10.1%</t>
  </si>
  <si>
    <t>7.2%</t>
  </si>
  <si>
    <t>10.0%</t>
  </si>
  <si>
    <t>12.4%</t>
  </si>
  <si>
    <t>11.7%</t>
  </si>
  <si>
    <t>20.2%</t>
  </si>
  <si>
    <t>1.4%</t>
  </si>
  <si>
    <t>10.6%</t>
  </si>
  <si>
    <t>0.5</t>
  </si>
  <si>
    <t>0.45</t>
  </si>
  <si>
    <t>0.65</t>
  </si>
  <si>
    <t>0.91</t>
  </si>
  <si>
    <t>0.57</t>
  </si>
  <si>
    <t>0.39</t>
  </si>
  <si>
    <t>0.26</t>
  </si>
  <si>
    <t>0.37</t>
  </si>
  <si>
    <t>0.63</t>
  </si>
  <si>
    <t>0.46</t>
  </si>
  <si>
    <t>0.69</t>
  </si>
  <si>
    <t>0.41</t>
  </si>
  <si>
    <t>0.23</t>
  </si>
  <si>
    <t>0.76</t>
  </si>
  <si>
    <t>0.83</t>
  </si>
  <si>
    <t>0.79</t>
  </si>
  <si>
    <t>0.47</t>
  </si>
  <si>
    <t>2.6%</t>
  </si>
  <si>
    <t>6.0%</t>
  </si>
  <si>
    <t>3.6%</t>
  </si>
  <si>
    <t>4.3%</t>
  </si>
  <si>
    <t>4.8%</t>
  </si>
  <si>
    <t>16.5%</t>
  </si>
  <si>
    <t>4.6%</t>
  </si>
  <si>
    <t>17.0%</t>
  </si>
  <si>
    <t>19.6%</t>
  </si>
  <si>
    <t>7.0%</t>
  </si>
  <si>
    <t>5.1%</t>
  </si>
  <si>
    <t>7.6%</t>
  </si>
  <si>
    <t>0.4%</t>
  </si>
  <si>
    <t>6.8%</t>
  </si>
  <si>
    <t>7.1%</t>
  </si>
  <si>
    <t>13.1%</t>
  </si>
  <si>
    <t>18.4%</t>
  </si>
  <si>
    <t>7.3%</t>
  </si>
  <si>
    <t>23.3%</t>
  </si>
  <si>
    <t>29.2%</t>
  </si>
  <si>
    <t>12.6%</t>
  </si>
  <si>
    <t>10.5%</t>
  </si>
  <si>
    <t>0.49</t>
  </si>
  <si>
    <t>0.27</t>
  </si>
  <si>
    <t>0.38</t>
  </si>
  <si>
    <t>0.25</t>
  </si>
  <si>
    <t>0.34</t>
  </si>
  <si>
    <t>0.29</t>
  </si>
  <si>
    <t>0.14</t>
  </si>
  <si>
    <t>0.6</t>
  </si>
  <si>
    <t>0.89</t>
  </si>
  <si>
    <t>2.8%</t>
  </si>
  <si>
    <t>4.1%</t>
  </si>
  <si>
    <t>0.5%</t>
  </si>
  <si>
    <t>9.6%</t>
  </si>
  <si>
    <t>2.4%</t>
  </si>
  <si>
    <t>8.6%</t>
  </si>
  <si>
    <t>9.1%</t>
  </si>
  <si>
    <t>11.8%</t>
  </si>
  <si>
    <t>14.2%</t>
  </si>
  <si>
    <t>19.2%</t>
  </si>
  <si>
    <t>12.1%</t>
  </si>
  <si>
    <t>32.8%</t>
  </si>
  <si>
    <t>17.7%</t>
  </si>
  <si>
    <t>1.1%</t>
  </si>
  <si>
    <t>13.7%</t>
  </si>
  <si>
    <t>12.3%</t>
  </si>
  <si>
    <t>44.2%</t>
  </si>
  <si>
    <t>34.4%</t>
  </si>
  <si>
    <t>317.0%</t>
  </si>
  <si>
    <t>21.4%</t>
  </si>
  <si>
    <t>53.4%</t>
  </si>
  <si>
    <t>17.8%</t>
  </si>
  <si>
    <t>29.6%</t>
  </si>
  <si>
    <t>46.5%</t>
  </si>
  <si>
    <t>14.4%</t>
  </si>
  <si>
    <t>30.7%</t>
  </si>
  <si>
    <t>0.2%</t>
  </si>
  <si>
    <t>8.2%</t>
  </si>
  <si>
    <t>1.8%</t>
  </si>
  <si>
    <t>5.7%</t>
  </si>
  <si>
    <t>4.5%</t>
  </si>
  <si>
    <t>4.7%</t>
  </si>
  <si>
    <t>9.4%</t>
  </si>
  <si>
    <t>7.8%</t>
  </si>
  <si>
    <t>0.75</t>
  </si>
  <si>
    <t>0.67</t>
  </si>
  <si>
    <t>0.42</t>
  </si>
  <si>
    <t>0.48</t>
  </si>
  <si>
    <t>0.52</t>
  </si>
  <si>
    <t>0.68</t>
  </si>
  <si>
    <t>0.81</t>
  </si>
  <si>
    <t>0.61</t>
  </si>
  <si>
    <t>11.4%</t>
  </si>
  <si>
    <t>28.1%</t>
  </si>
  <si>
    <t>15.7%</t>
  </si>
  <si>
    <t>16.4%</t>
  </si>
  <si>
    <t>10.4%</t>
  </si>
  <si>
    <t>12.5%</t>
  </si>
  <si>
    <t>44.1%</t>
  </si>
  <si>
    <t>32.7%</t>
  </si>
  <si>
    <t>14.0%</t>
  </si>
  <si>
    <t>21.8%</t>
  </si>
  <si>
    <t>13.5%</t>
  </si>
  <si>
    <t>22.5%</t>
  </si>
  <si>
    <t>16.8%</t>
  </si>
  <si>
    <t>46.1%</t>
  </si>
  <si>
    <t>29.3%</t>
  </si>
  <si>
    <t>30.1%</t>
  </si>
  <si>
    <t>14.7%</t>
  </si>
  <si>
    <t>9.3%</t>
  </si>
  <si>
    <t>22.2%</t>
  </si>
  <si>
    <t>2.3%</t>
  </si>
  <si>
    <t>23.6%</t>
  </si>
  <si>
    <t>19.9%</t>
  </si>
  <si>
    <t>20.3%</t>
  </si>
  <si>
    <t>26.5%</t>
  </si>
  <si>
    <t>15.3%</t>
  </si>
  <si>
    <t>27.8%</t>
  </si>
  <si>
    <t>36.1%</t>
  </si>
  <si>
    <t>17.3%</t>
  </si>
  <si>
    <t>65.5%</t>
  </si>
  <si>
    <t>18.3%</t>
  </si>
  <si>
    <t>17.1%</t>
  </si>
  <si>
    <t>29.8%</t>
  </si>
  <si>
    <t>15.4%</t>
  </si>
  <si>
    <t>14.5%</t>
  </si>
  <si>
    <t>16.3%</t>
  </si>
  <si>
    <t>14.8%</t>
  </si>
  <si>
    <t>19.3%</t>
  </si>
  <si>
    <t>15.5%</t>
  </si>
  <si>
    <t>22.7%</t>
  </si>
  <si>
    <t>18.7%</t>
  </si>
  <si>
    <t>9.8%</t>
  </si>
  <si>
    <t>17.9%</t>
  </si>
  <si>
    <t>0.21</t>
  </si>
  <si>
    <t>0.19</t>
  </si>
  <si>
    <t>0.28</t>
  </si>
  <si>
    <t>0.13</t>
  </si>
  <si>
    <t>0.18</t>
  </si>
  <si>
    <t>0.2</t>
  </si>
  <si>
    <t>0.22</t>
  </si>
  <si>
    <t>0.16</t>
  </si>
  <si>
    <t>0.04</t>
  </si>
  <si>
    <t>Activity sections R, S94 and S96 are not covered by SBS. NACE20 for SBS consist of NACE sections L, M, N and division S95</t>
  </si>
  <si>
    <r>
      <t xml:space="preserve">NACE 18 </t>
    </r>
    <r>
      <rPr>
        <b/>
        <vertAlign val="superscript"/>
        <sz val="10"/>
        <color theme="1"/>
        <rFont val="Calibri"/>
        <family val="2"/>
        <scheme val="minor"/>
      </rPr>
      <t>1)</t>
    </r>
  </si>
  <si>
    <r>
      <t xml:space="preserve">NACE 19 </t>
    </r>
    <r>
      <rPr>
        <b/>
        <vertAlign val="superscript"/>
        <sz val="10"/>
        <color theme="1"/>
        <rFont val="Calibri"/>
        <family val="2"/>
        <scheme val="minor"/>
      </rPr>
      <t>1)</t>
    </r>
  </si>
  <si>
    <r>
      <t xml:space="preserve">NACE 20 </t>
    </r>
    <r>
      <rPr>
        <b/>
        <vertAlign val="superscript"/>
        <sz val="10"/>
        <color theme="1"/>
        <rFont val="Calibri"/>
        <family val="2"/>
        <scheme val="minor"/>
      </rPr>
      <t>2)</t>
    </r>
  </si>
  <si>
    <r>
      <rPr>
        <vertAlign val="superscript"/>
        <sz val="10"/>
        <color theme="1"/>
        <rFont val="Calibri"/>
        <family val="2"/>
        <scheme val="minor"/>
      </rPr>
      <t>1)</t>
    </r>
  </si>
  <si>
    <r>
      <rPr>
        <vertAlign val="superscript"/>
        <sz val="10"/>
        <color theme="1"/>
        <rFont val="Calibri"/>
        <family val="2"/>
        <scheme val="minor"/>
      </rPr>
      <t>2)</t>
    </r>
  </si>
  <si>
    <t>Yes</t>
  </si>
  <si>
    <t>No</t>
  </si>
  <si>
    <t>Mandatory</t>
  </si>
  <si>
    <t>Activity section K is not covered by SBS</t>
  </si>
  <si>
    <t>6.4</t>
  </si>
  <si>
    <t>12.5</t>
  </si>
  <si>
    <t>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</si>
</sst>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
    <numFmt numFmtId="166" formatCode="0.0%"/>
    <numFmt numFmtId="167" formatCode="0.00000"/>
    <numFmt numFmtId="168" formatCode="yyyy\-mm\-dd;@"/>
    <numFmt numFmtId="169" formatCode="#,##0.0"/>
  </numFmts>
  <fonts count="12">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sz val="9.5"/>
      <color rgb="FFFF0000"/>
      <name val="Arial"/>
      <family val="2"/>
    </font>
    <font>
      <vertAlign val="superscript"/>
      <sz val="10"/>
      <color theme="1"/>
      <name val="Calibri"/>
      <family val="2"/>
      <scheme val="minor"/>
    </font>
    <font>
      <b/>
      <vertAlign val="superscript"/>
      <sz val="10"/>
      <color theme="1"/>
      <name val="Calibri"/>
      <family val="2"/>
      <scheme val="minor"/>
    </font>
  </fonts>
  <fills count="5">
    <fill>
      <patternFill/>
    </fill>
    <fill>
      <patternFill patternType="gray125"/>
    </fill>
    <fill>
      <patternFill patternType="solid">
        <fgColor indexed="9"/>
        <bgColor indexed="64"/>
      </patternFill>
    </fill>
    <fill>
      <patternFill patternType="solid">
        <fgColor theme="9" tint="0.7999799847602844"/>
        <bgColor indexed="64"/>
      </patternFill>
    </fill>
    <fill>
      <patternFill patternType="solid">
        <fgColor rgb="FFFFFFFF"/>
        <bgColor indexed="64"/>
      </patternFill>
    </fill>
  </fills>
  <borders count="9">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rgb="FFC1C1C1"/>
      </left>
      <right style="thin">
        <color rgb="FFC1C1C1"/>
      </right>
      <top style="thin">
        <color rgb="FFC1C1C1"/>
      </top>
      <bottom style="thin">
        <color rgb="FFC1C1C1"/>
      </bottom>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25">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4" fillId="2" borderId="1" xfId="0" applyFont="1" applyFill="1" applyBorder="1" applyAlignment="1">
      <alignment vertical="center" wrapText="1"/>
    </xf>
    <xf numFmtId="0" fontId="3" fillId="0" borderId="0" xfId="0"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4" fillId="0" borderId="1" xfId="0" applyFont="1" applyFill="1" applyBorder="1" applyAlignment="1">
      <alignment vertical="center"/>
    </xf>
    <xf numFmtId="0" fontId="6" fillId="2" borderId="1" xfId="0" applyFont="1" applyFill="1" applyBorder="1" applyAlignment="1">
      <alignment vertical="center" wrapText="1"/>
    </xf>
    <xf numFmtId="0" fontId="4" fillId="0" borderId="1" xfId="0" applyFont="1" applyFill="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0" fontId="3" fillId="0" borderId="1" xfId="0" applyFont="1" applyBorder="1" applyAlignment="1">
      <alignment vertical="center" wrapText="1"/>
    </xf>
    <xf numFmtId="0" fontId="8" fillId="0" borderId="0"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6" fillId="2" borderId="0" xfId="0" applyFont="1" applyFill="1" applyBorder="1" applyAlignment="1">
      <alignment vertical="center"/>
    </xf>
    <xf numFmtId="0" fontId="6" fillId="2" borderId="0" xfId="0" applyFont="1" applyFill="1" applyBorder="1" applyAlignment="1">
      <alignment vertical="center" wrapText="1"/>
    </xf>
    <xf numFmtId="0" fontId="8" fillId="0" borderId="0" xfId="0" applyFont="1" applyAlignment="1">
      <alignment vertical="center"/>
    </xf>
    <xf numFmtId="164" fontId="5" fillId="0" borderId="1" xfId="0" applyNumberFormat="1" applyFont="1" applyFill="1" applyBorder="1" applyAlignment="1">
      <alignment horizontal="center" vertical="center" wrapText="1"/>
    </xf>
    <xf numFmtId="0" fontId="2" fillId="0" borderId="1" xfId="0" applyFont="1" applyBorder="1" applyAlignment="1">
      <alignment vertical="center"/>
    </xf>
    <xf numFmtId="0" fontId="2" fillId="0" borderId="0" xfId="0" applyFont="1" applyFill="1" applyAlignment="1">
      <alignment horizontal="left" vertical="center"/>
    </xf>
    <xf numFmtId="0" fontId="2" fillId="0" borderId="1" xfId="0" applyFont="1" applyFill="1" applyBorder="1" applyAlignment="1">
      <alignment vertical="center"/>
    </xf>
    <xf numFmtId="0" fontId="5" fillId="0" borderId="1" xfId="0" applyFont="1" applyFill="1" applyBorder="1" applyAlignment="1">
      <alignment horizontal="center" vertical="center" wrapText="1"/>
    </xf>
    <xf numFmtId="0" fontId="6" fillId="2" borderId="4" xfId="0" applyFont="1" applyFill="1" applyBorder="1" applyAlignment="1">
      <alignment vertical="center" wrapText="1"/>
    </xf>
    <xf numFmtId="0" fontId="4" fillId="2" borderId="2" xfId="0" applyFont="1" applyFill="1" applyBorder="1" applyAlignment="1">
      <alignment vertical="center" wrapText="1"/>
    </xf>
    <xf numFmtId="0" fontId="8" fillId="0" borderId="0" xfId="0" applyFont="1" applyBorder="1" applyAlignment="1">
      <alignment vertical="center"/>
    </xf>
    <xf numFmtId="0" fontId="2" fillId="3" borderId="1" xfId="0" applyFont="1" applyFill="1" applyBorder="1" applyAlignment="1">
      <alignment horizontal="left" vertical="center"/>
    </xf>
    <xf numFmtId="0" fontId="2" fillId="3" borderId="1" xfId="0" applyFont="1" applyFill="1" applyBorder="1" applyAlignment="1">
      <alignment vertical="center"/>
    </xf>
    <xf numFmtId="0" fontId="2" fillId="0" borderId="0" xfId="0" applyFont="1" applyFill="1" applyAlignment="1">
      <alignment vertical="center"/>
    </xf>
    <xf numFmtId="0" fontId="3" fillId="0" borderId="0" xfId="0" applyFont="1" applyAlignment="1">
      <alignment horizontal="left"/>
    </xf>
    <xf numFmtId="0" fontId="2" fillId="0" borderId="0" xfId="0" applyFont="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center"/>
    </xf>
    <xf numFmtId="0" fontId="3" fillId="0" borderId="1" xfId="0" applyFont="1" applyBorder="1" applyAlignment="1">
      <alignment horizontal="center" wrapText="1"/>
    </xf>
    <xf numFmtId="0" fontId="5" fillId="2" borderId="1" xfId="0" applyFont="1" applyFill="1" applyBorder="1" applyAlignment="1">
      <alignment horizontal="left" wrapText="1"/>
    </xf>
    <xf numFmtId="0" fontId="5" fillId="0" borderId="1" xfId="0" applyFont="1" applyFill="1" applyBorder="1" applyAlignment="1">
      <alignment horizontal="left" wrapText="1"/>
    </xf>
    <xf numFmtId="0" fontId="3" fillId="0" borderId="1" xfId="0" applyFont="1" applyBorder="1" applyAlignment="1">
      <alignment horizontal="left"/>
    </xf>
    <xf numFmtId="0" fontId="5" fillId="0" borderId="1" xfId="0" applyFont="1" applyBorder="1" applyAlignment="1">
      <alignment vertical="center" wrapText="1"/>
    </xf>
    <xf numFmtId="0" fontId="8" fillId="0" borderId="0" xfId="0" applyFont="1" applyFill="1" applyBorder="1" applyAlignment="1">
      <alignment vertical="center" wrapText="1"/>
    </xf>
    <xf numFmtId="0" fontId="2" fillId="3" borderId="1" xfId="0" applyFont="1" applyFill="1" applyBorder="1" applyAlignment="1" quotePrefix="1">
      <alignment horizontal="lef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20" applyFont="1" applyFill="1" applyBorder="1" applyAlignment="1">
      <alignment horizontal="left" vertical="center" wrapText="1"/>
      <protection/>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4" fillId="0" borderId="1" xfId="20" applyFont="1" applyFill="1" applyBorder="1" applyAlignment="1" quotePrefix="1">
      <alignment horizontal="left" vertical="center" wrapText="1"/>
      <protection/>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20" applyFont="1" applyFill="1" applyBorder="1" applyAlignment="1" quotePrefix="1">
      <alignment horizontal="left" vertical="center" wrapText="1"/>
      <protection/>
    </xf>
    <xf numFmtId="0" fontId="2" fillId="3" borderId="1" xfId="0" applyFont="1" applyFill="1" applyBorder="1" applyAlignment="1">
      <alignment horizontal="right" vertical="center"/>
    </xf>
    <xf numFmtId="164" fontId="2" fillId="3" borderId="1" xfId="0" applyNumberFormat="1" applyFont="1" applyFill="1" applyBorder="1" applyAlignment="1">
      <alignment horizontal="right" vertical="center"/>
    </xf>
    <xf numFmtId="1" fontId="2" fillId="3" borderId="1" xfId="0" applyNumberFormat="1" applyFont="1" applyFill="1" applyBorder="1" applyAlignment="1">
      <alignment horizontal="right" vertical="center"/>
    </xf>
    <xf numFmtId="0" fontId="4" fillId="3" borderId="1" xfId="0" applyFont="1" applyFill="1" applyBorder="1" applyAlignment="1">
      <alignment horizontal="right" vertical="center"/>
    </xf>
    <xf numFmtId="4" fontId="2" fillId="3" borderId="1" xfId="0" applyNumberFormat="1" applyFont="1" applyFill="1" applyBorder="1" applyAlignment="1">
      <alignment horizontal="right" vertical="center"/>
    </xf>
    <xf numFmtId="165" fontId="9" fillId="4" borderId="5" xfId="0" applyNumberFormat="1" applyFont="1" applyFill="1" applyBorder="1" applyAlignment="1">
      <alignment horizontal="right"/>
    </xf>
    <xf numFmtId="0" fontId="8" fillId="0" borderId="0" xfId="0" applyFont="1" applyAlignment="1">
      <alignment horizontal="left" vertical="center"/>
    </xf>
    <xf numFmtId="167" fontId="2" fillId="0" borderId="0" xfId="0" applyNumberFormat="1" applyFont="1" applyAlignment="1">
      <alignment horizontal="left" vertical="center"/>
    </xf>
    <xf numFmtId="3" fontId="2" fillId="3" borderId="1" xfId="0" applyNumberFormat="1" applyFont="1" applyFill="1" applyBorder="1" applyAlignment="1">
      <alignment horizontal="right" vertical="center"/>
    </xf>
    <xf numFmtId="49" fontId="6" fillId="0"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2" fillId="3" borderId="1" xfId="0" applyFont="1" applyFill="1" applyBorder="1" applyAlignment="1">
      <alignment horizontal="left"/>
    </xf>
    <xf numFmtId="164" fontId="4" fillId="3" borderId="1" xfId="0" applyNumberFormat="1" applyFont="1" applyFill="1" applyBorder="1" applyAlignment="1">
      <alignment horizontal="center"/>
    </xf>
    <xf numFmtId="0" fontId="3" fillId="0" borderId="1" xfId="0" applyFont="1" applyFill="1" applyBorder="1" applyAlignment="1">
      <alignment horizontal="left" vertical="center"/>
    </xf>
    <xf numFmtId="2" fontId="2" fillId="3" borderId="1" xfId="0" applyNumberFormat="1" applyFont="1" applyFill="1" applyBorder="1" applyAlignment="1">
      <alignment horizontal="right" vertical="center"/>
    </xf>
    <xf numFmtId="168" fontId="2" fillId="3" borderId="1" xfId="0" applyNumberFormat="1" applyFont="1" applyFill="1" applyBorder="1" applyAlignment="1">
      <alignment vertical="center"/>
    </xf>
    <xf numFmtId="0" fontId="2" fillId="0" borderId="0" xfId="0" applyFont="1" applyAlignment="1" quotePrefix="1">
      <alignment horizontal="right" vertical="center"/>
    </xf>
    <xf numFmtId="166" fontId="2" fillId="3" borderId="1" xfId="15" applyNumberFormat="1" applyFont="1" applyFill="1" applyBorder="1" applyAlignment="1">
      <alignment horizontal="right" vertical="center"/>
    </xf>
    <xf numFmtId="166" fontId="4" fillId="3" borderId="1" xfId="15" applyNumberFormat="1" applyFont="1" applyFill="1" applyBorder="1" applyAlignment="1">
      <alignment horizontal="right" vertical="center"/>
    </xf>
    <xf numFmtId="169" fontId="2" fillId="3" borderId="1" xfId="0" applyNumberFormat="1" applyFont="1" applyFill="1" applyBorder="1" applyAlignment="1">
      <alignment horizontal="right" vertical="center"/>
    </xf>
    <xf numFmtId="49" fontId="2" fillId="3" borderId="1"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3" borderId="1" xfId="0" applyFont="1" applyFill="1" applyBorder="1" applyAlignment="1" quotePrefix="1">
      <alignment horizontal="center" vertical="center"/>
    </xf>
    <xf numFmtId="0" fontId="2"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topLeftCell="A1">
      <selection activeCell="B1" sqref="B1"/>
    </sheetView>
  </sheetViews>
  <sheetFormatPr defaultColWidth="9.140625" defaultRowHeight="15"/>
  <cols>
    <col min="1" max="1" width="54.7109375" style="1" customWidth="1"/>
    <col min="2" max="2" width="7.7109375" style="61" customWidth="1"/>
    <col min="3" max="3" width="28.28125" style="1" customWidth="1"/>
    <col min="4" max="4" width="48.7109375" style="1" customWidth="1"/>
    <col min="5" max="8" width="15.7109375" style="6" customWidth="1"/>
    <col min="9" max="16384" width="9.140625" style="6" customWidth="1"/>
  </cols>
  <sheetData>
    <row r="1" ht="15">
      <c r="A1" s="4" t="s">
        <v>126</v>
      </c>
    </row>
    <row r="3" spans="1:8" s="49" customFormat="1" ht="15">
      <c r="A3" s="64" t="s">
        <v>117</v>
      </c>
      <c r="B3" s="62"/>
      <c r="C3" s="29"/>
      <c r="D3" s="29"/>
      <c r="E3" s="17"/>
      <c r="F3" s="17"/>
      <c r="G3" s="17"/>
      <c r="H3" s="17"/>
    </row>
    <row r="4" spans="1:4" s="49" customFormat="1" ht="15">
      <c r="A4" s="41"/>
      <c r="B4" s="63"/>
      <c r="C4" s="41"/>
      <c r="D4" s="41"/>
    </row>
    <row r="5" spans="1:4" s="49" customFormat="1" ht="25.5">
      <c r="A5" s="65" t="s">
        <v>151</v>
      </c>
      <c r="B5" s="66" t="s">
        <v>152</v>
      </c>
      <c r="C5" s="65" t="s">
        <v>153</v>
      </c>
      <c r="D5" s="30" t="s">
        <v>154</v>
      </c>
    </row>
    <row r="6" spans="1:4" s="49" customFormat="1" ht="15">
      <c r="A6" s="67" t="s">
        <v>155</v>
      </c>
      <c r="B6" s="68"/>
      <c r="C6" s="69"/>
      <c r="D6" s="69"/>
    </row>
    <row r="7" spans="1:4" s="49" customFormat="1" ht="15">
      <c r="A7" s="70" t="s">
        <v>190</v>
      </c>
      <c r="B7" s="68" t="s">
        <v>157</v>
      </c>
      <c r="C7" s="69"/>
      <c r="D7" s="71" t="s">
        <v>191</v>
      </c>
    </row>
    <row r="8" spans="1:4" s="49" customFormat="1" ht="25.5">
      <c r="A8" s="70" t="s">
        <v>156</v>
      </c>
      <c r="B8" s="72" t="s">
        <v>157</v>
      </c>
      <c r="C8" s="69"/>
      <c r="D8" s="71" t="s">
        <v>158</v>
      </c>
    </row>
    <row r="9" spans="1:4" s="49" customFormat="1" ht="38.25">
      <c r="A9" s="70" t="s">
        <v>159</v>
      </c>
      <c r="B9" s="72" t="s">
        <v>43</v>
      </c>
      <c r="C9" s="71" t="s">
        <v>158</v>
      </c>
      <c r="D9" s="73" t="s">
        <v>160</v>
      </c>
    </row>
    <row r="10" spans="1:4" s="49" customFormat="1" ht="15">
      <c r="A10" s="70" t="s">
        <v>161</v>
      </c>
      <c r="B10" s="72" t="s">
        <v>157</v>
      </c>
      <c r="C10" s="69"/>
      <c r="D10" s="73" t="s">
        <v>162</v>
      </c>
    </row>
    <row r="11" spans="1:4" s="49" customFormat="1" ht="15">
      <c r="A11" s="70" t="s">
        <v>163</v>
      </c>
      <c r="B11" s="72" t="s">
        <v>43</v>
      </c>
      <c r="C11" s="73" t="s">
        <v>162</v>
      </c>
      <c r="D11" s="73" t="s">
        <v>160</v>
      </c>
    </row>
    <row r="12" spans="1:4" s="49" customFormat="1" ht="15">
      <c r="A12" s="67" t="s">
        <v>164</v>
      </c>
      <c r="B12" s="68"/>
      <c r="C12" s="69"/>
      <c r="D12" s="69"/>
    </row>
    <row r="13" spans="1:4" s="49" customFormat="1" ht="15">
      <c r="A13" s="70" t="s">
        <v>165</v>
      </c>
      <c r="B13" s="72" t="s">
        <v>157</v>
      </c>
      <c r="C13" s="71"/>
      <c r="D13" s="71" t="s">
        <v>166</v>
      </c>
    </row>
    <row r="14" spans="1:4" s="49" customFormat="1" ht="25.5">
      <c r="A14" s="70" t="s">
        <v>167</v>
      </c>
      <c r="B14" s="72" t="s">
        <v>157</v>
      </c>
      <c r="C14" s="71"/>
      <c r="D14" s="71" t="s">
        <v>168</v>
      </c>
    </row>
    <row r="15" spans="1:4" s="49" customFormat="1" ht="15">
      <c r="A15" s="70" t="s">
        <v>169</v>
      </c>
      <c r="B15" s="72" t="s">
        <v>157</v>
      </c>
      <c r="C15" s="71"/>
      <c r="D15" s="71" t="s">
        <v>170</v>
      </c>
    </row>
    <row r="16" spans="1:4" s="49" customFormat="1" ht="25.5">
      <c r="A16" s="70" t="s">
        <v>171</v>
      </c>
      <c r="B16" s="72" t="s">
        <v>43</v>
      </c>
      <c r="C16" s="71" t="s">
        <v>170</v>
      </c>
      <c r="D16" s="71" t="s">
        <v>166</v>
      </c>
    </row>
    <row r="17" spans="1:4" s="49" customFormat="1" ht="25.5">
      <c r="A17" s="70" t="s">
        <v>172</v>
      </c>
      <c r="B17" s="72" t="s">
        <v>43</v>
      </c>
      <c r="C17" s="71" t="s">
        <v>170</v>
      </c>
      <c r="D17" s="71" t="s">
        <v>173</v>
      </c>
    </row>
    <row r="18" spans="1:4" s="49" customFormat="1" ht="15">
      <c r="A18" s="67" t="s">
        <v>174</v>
      </c>
      <c r="B18" s="74"/>
      <c r="C18" s="71"/>
      <c r="D18" s="71"/>
    </row>
    <row r="19" spans="1:4" s="49" customFormat="1" ht="25.5">
      <c r="A19" s="70" t="s">
        <v>175</v>
      </c>
      <c r="B19" s="74" t="s">
        <v>176</v>
      </c>
      <c r="C19" s="71" t="s">
        <v>177</v>
      </c>
      <c r="D19" s="71" t="s">
        <v>166</v>
      </c>
    </row>
    <row r="20" spans="1:4" s="49" customFormat="1" ht="15">
      <c r="A20" s="75" t="s">
        <v>178</v>
      </c>
      <c r="B20" s="74"/>
      <c r="C20" s="71"/>
      <c r="D20" s="71"/>
    </row>
    <row r="21" spans="1:4" s="49" customFormat="1" ht="25.5">
      <c r="A21" s="70" t="s">
        <v>179</v>
      </c>
      <c r="B21" s="74" t="s">
        <v>157</v>
      </c>
      <c r="C21" s="71"/>
      <c r="D21" s="71" t="s">
        <v>180</v>
      </c>
    </row>
    <row r="22" spans="1:4" s="49" customFormat="1" ht="15">
      <c r="A22" s="70" t="s">
        <v>181</v>
      </c>
      <c r="B22" s="74" t="s">
        <v>157</v>
      </c>
      <c r="C22" s="71"/>
      <c r="D22" s="71" t="s">
        <v>182</v>
      </c>
    </row>
    <row r="23" spans="1:4" s="49" customFormat="1" ht="15">
      <c r="A23" s="70" t="s">
        <v>183</v>
      </c>
      <c r="B23" s="74" t="s">
        <v>157</v>
      </c>
      <c r="C23" s="71"/>
      <c r="D23" s="71" t="s">
        <v>184</v>
      </c>
    </row>
    <row r="24" spans="1:4" s="49" customFormat="1" ht="25.5">
      <c r="A24" s="70" t="s">
        <v>185</v>
      </c>
      <c r="B24" s="74" t="s">
        <v>176</v>
      </c>
      <c r="C24" s="71" t="s">
        <v>182</v>
      </c>
      <c r="D24" s="71" t="s">
        <v>173</v>
      </c>
    </row>
    <row r="25" spans="1:4" s="49" customFormat="1" ht="25.5">
      <c r="A25" s="70" t="s">
        <v>186</v>
      </c>
      <c r="B25" s="74" t="s">
        <v>176</v>
      </c>
      <c r="C25" s="71" t="s">
        <v>184</v>
      </c>
      <c r="D25" s="71" t="s">
        <v>173</v>
      </c>
    </row>
    <row r="26" spans="1:4" s="49" customFormat="1" ht="15">
      <c r="A26" s="75" t="s">
        <v>187</v>
      </c>
      <c r="B26" s="74"/>
      <c r="C26" s="71"/>
      <c r="D26" s="71"/>
    </row>
    <row r="27" spans="1:4" s="49" customFormat="1" ht="15">
      <c r="A27" s="70" t="s">
        <v>188</v>
      </c>
      <c r="B27" s="72" t="s">
        <v>157</v>
      </c>
      <c r="C27" s="71"/>
      <c r="D27" s="71" t="s">
        <v>119</v>
      </c>
    </row>
    <row r="28" spans="1:4" s="49" customFormat="1" ht="15">
      <c r="A28" s="70" t="s">
        <v>189</v>
      </c>
      <c r="B28" s="74" t="s">
        <v>43</v>
      </c>
      <c r="C28" s="71" t="s">
        <v>119</v>
      </c>
      <c r="D28" s="73" t="s">
        <v>160</v>
      </c>
    </row>
    <row r="29" spans="1:4" s="49" customFormat="1" ht="15">
      <c r="A29" s="41"/>
      <c r="B29" s="63"/>
      <c r="C29" s="41"/>
      <c r="D29" s="41"/>
    </row>
    <row r="30" spans="1:4" s="49" customFormat="1" ht="15">
      <c r="A30" s="41"/>
      <c r="B30" s="63"/>
      <c r="C30" s="41"/>
      <c r="D30" s="41"/>
    </row>
    <row r="31" spans="1:4" s="49" customFormat="1" ht="15">
      <c r="A31" s="41"/>
      <c r="B31" s="63"/>
      <c r="C31" s="41"/>
      <c r="D31" s="41"/>
    </row>
    <row r="32" spans="1:4" s="49" customFormat="1" ht="15">
      <c r="A32" s="41"/>
      <c r="B32" s="63"/>
      <c r="C32" s="41"/>
      <c r="D32" s="41"/>
    </row>
    <row r="33" spans="1:4" s="49" customFormat="1" ht="15">
      <c r="A33" s="41"/>
      <c r="B33" s="63"/>
      <c r="C33" s="41"/>
      <c r="D33" s="41"/>
    </row>
    <row r="34" spans="1:4" s="49" customFormat="1" ht="15">
      <c r="A34" s="41"/>
      <c r="B34" s="63"/>
      <c r="C34" s="41"/>
      <c r="D34" s="41"/>
    </row>
    <row r="35" spans="1:4" s="49" customFormat="1" ht="15">
      <c r="A35" s="41"/>
      <c r="B35" s="63"/>
      <c r="C35" s="41"/>
      <c r="D35" s="41"/>
    </row>
    <row r="36" spans="1:4" s="49" customFormat="1" ht="15">
      <c r="A36" s="41"/>
      <c r="B36" s="63"/>
      <c r="C36" s="41"/>
      <c r="D36" s="41"/>
    </row>
    <row r="37" spans="1:4" s="49" customFormat="1" ht="15">
      <c r="A37" s="41"/>
      <c r="B37" s="63"/>
      <c r="C37" s="41"/>
      <c r="D37" s="41"/>
    </row>
    <row r="38" spans="1:4" s="49" customFormat="1" ht="15">
      <c r="A38" s="41"/>
      <c r="B38" s="63"/>
      <c r="C38" s="41"/>
      <c r="D38" s="41"/>
    </row>
    <row r="39" spans="1:4" s="49" customFormat="1" ht="15">
      <c r="A39" s="41"/>
      <c r="B39" s="63"/>
      <c r="C39" s="41"/>
      <c r="D39" s="41"/>
    </row>
    <row r="40" spans="1:4" s="49" customFormat="1" ht="15">
      <c r="A40" s="41"/>
      <c r="B40" s="63"/>
      <c r="C40" s="41"/>
      <c r="D40" s="41"/>
    </row>
    <row r="41" spans="1:4" s="49" customFormat="1" ht="15">
      <c r="A41" s="41"/>
      <c r="B41" s="63"/>
      <c r="C41" s="41"/>
      <c r="D41" s="41"/>
    </row>
    <row r="42" spans="1:4" s="49" customFormat="1" ht="15">
      <c r="A42" s="41"/>
      <c r="B42" s="63"/>
      <c r="C42" s="41"/>
      <c r="D42" s="41"/>
    </row>
    <row r="43" spans="1:4" s="49" customFormat="1" ht="15">
      <c r="A43" s="41"/>
      <c r="B43" s="63"/>
      <c r="C43" s="41"/>
      <c r="D43" s="41"/>
    </row>
    <row r="44" spans="1:4" s="49" customFormat="1" ht="15">
      <c r="A44" s="41"/>
      <c r="B44" s="63"/>
      <c r="C44" s="41"/>
      <c r="D44" s="41"/>
    </row>
    <row r="45" spans="1:4" s="49" customFormat="1" ht="15">
      <c r="A45" s="41"/>
      <c r="B45" s="63"/>
      <c r="C45" s="41"/>
      <c r="D45" s="41"/>
    </row>
    <row r="46" spans="1:4" s="49" customFormat="1" ht="15">
      <c r="A46" s="41"/>
      <c r="B46" s="63"/>
      <c r="C46" s="41"/>
      <c r="D46" s="41"/>
    </row>
    <row r="47" spans="1:4" s="49" customFormat="1" ht="15">
      <c r="A47" s="41"/>
      <c r="B47" s="63"/>
      <c r="C47" s="41"/>
      <c r="D47" s="41"/>
    </row>
    <row r="48" spans="1:4" s="49" customFormat="1" ht="15">
      <c r="A48" s="41"/>
      <c r="B48" s="63"/>
      <c r="C48" s="41"/>
      <c r="D48" s="41"/>
    </row>
    <row r="49" spans="1:4" s="49" customFormat="1" ht="15">
      <c r="A49" s="41"/>
      <c r="B49" s="63"/>
      <c r="C49" s="41"/>
      <c r="D49" s="41"/>
    </row>
    <row r="50" spans="1:4" s="49" customFormat="1" ht="15">
      <c r="A50" s="41"/>
      <c r="B50" s="63"/>
      <c r="C50" s="41"/>
      <c r="D50" s="41"/>
    </row>
    <row r="51" spans="1:4" s="49" customFormat="1" ht="15">
      <c r="A51" s="41"/>
      <c r="B51" s="63"/>
      <c r="C51" s="41"/>
      <c r="D51" s="41"/>
    </row>
    <row r="52" spans="1:4" s="49" customFormat="1" ht="15">
      <c r="A52" s="41"/>
      <c r="B52" s="63"/>
      <c r="C52" s="41"/>
      <c r="D52" s="41"/>
    </row>
    <row r="53" spans="1:4" s="49" customFormat="1" ht="15">
      <c r="A53" s="41"/>
      <c r="B53" s="63"/>
      <c r="C53" s="41"/>
      <c r="D53" s="41"/>
    </row>
    <row r="54" spans="1:4" s="49" customFormat="1" ht="15">
      <c r="A54" s="41"/>
      <c r="B54" s="63"/>
      <c r="C54" s="41"/>
      <c r="D54" s="41"/>
    </row>
  </sheetData>
  <printOptions/>
  <pageMargins left="0.7086614173228347" right="0.7086614173228347" top="0.7480314960629921" bottom="0.7480314960629921" header="0.31496062992125984" footer="0.31496062992125984"/>
  <pageSetup horizontalDpi="600" verticalDpi="600" orientation="landscape" paperSize="9" scale="93" r:id="rId1"/>
  <headerFooter>
    <oddHeader>&amp;C&amp;A</oddHeader>
    <oddFooter>&amp;CPage &amp;P of &amp;N</oddFooter>
  </headerFooter>
  <rowBreaks count="1" manualBreakCount="1">
    <brk id="1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workbookViewId="0" topLeftCell="A1">
      <selection activeCell="D1" sqref="D1"/>
    </sheetView>
  </sheetViews>
  <sheetFormatPr defaultColWidth="10.421875" defaultRowHeight="15"/>
  <cols>
    <col min="1" max="1" width="13.28125" style="1" customWidth="1"/>
    <col min="2" max="2" width="14.140625" style="1" customWidth="1"/>
    <col min="3" max="22" width="8.7109375" style="1" customWidth="1"/>
    <col min="23" max="16384" width="10.421875" style="1" customWidth="1"/>
  </cols>
  <sheetData>
    <row r="1" ht="15">
      <c r="A1" s="4" t="s">
        <v>207</v>
      </c>
    </row>
    <row r="3" spans="1:6" ht="15" customHeight="1">
      <c r="A3" s="17" t="s">
        <v>64</v>
      </c>
      <c r="F3" s="5"/>
    </row>
    <row r="4" spans="1:6" ht="15" customHeight="1">
      <c r="A4" s="17" t="s">
        <v>65</v>
      </c>
      <c r="F4" s="5"/>
    </row>
    <row r="6" spans="1:22" ht="15">
      <c r="A6" s="24" t="s">
        <v>87</v>
      </c>
      <c r="B6" s="25"/>
      <c r="C6" s="25"/>
      <c r="D6" s="25"/>
      <c r="E6" s="25"/>
      <c r="F6" s="25"/>
      <c r="G6" s="25"/>
      <c r="H6" s="25"/>
      <c r="I6" s="25"/>
      <c r="J6" s="25"/>
      <c r="K6" s="25"/>
      <c r="L6" s="25"/>
      <c r="M6" s="25"/>
      <c r="N6" s="25"/>
      <c r="O6" s="25"/>
      <c r="P6" s="25"/>
      <c r="Q6" s="25"/>
      <c r="R6" s="25"/>
      <c r="S6" s="25"/>
      <c r="T6" s="25"/>
      <c r="U6" s="25"/>
      <c r="V6" s="26"/>
    </row>
    <row r="7" spans="1:22" ht="15">
      <c r="A7" s="2"/>
      <c r="B7" s="2"/>
      <c r="C7" s="2" t="s">
        <v>9</v>
      </c>
      <c r="D7" s="2" t="s">
        <v>10</v>
      </c>
      <c r="E7" s="2" t="s">
        <v>11</v>
      </c>
      <c r="F7" s="2" t="s">
        <v>12</v>
      </c>
      <c r="G7" s="2" t="s">
        <v>13</v>
      </c>
      <c r="H7" s="2" t="s">
        <v>14</v>
      </c>
      <c r="I7" s="2" t="s">
        <v>19</v>
      </c>
      <c r="J7" s="2" t="s">
        <v>20</v>
      </c>
      <c r="K7" s="2" t="s">
        <v>21</v>
      </c>
      <c r="L7" s="2" t="s">
        <v>22</v>
      </c>
      <c r="M7" s="2" t="s">
        <v>23</v>
      </c>
      <c r="N7" s="2" t="s">
        <v>24</v>
      </c>
      <c r="O7" s="2" t="s">
        <v>25</v>
      </c>
      <c r="P7" s="2" t="s">
        <v>26</v>
      </c>
      <c r="Q7" s="2" t="s">
        <v>27</v>
      </c>
      <c r="R7" s="2" t="s">
        <v>28</v>
      </c>
      <c r="S7" s="2" t="s">
        <v>29</v>
      </c>
      <c r="T7" s="2" t="s">
        <v>663</v>
      </c>
      <c r="U7" s="2" t="s">
        <v>664</v>
      </c>
      <c r="V7" s="2" t="s">
        <v>665</v>
      </c>
    </row>
    <row r="8" spans="1:22" ht="15">
      <c r="A8" s="120" t="s">
        <v>15</v>
      </c>
      <c r="B8" s="2" t="s">
        <v>33</v>
      </c>
      <c r="C8" s="76">
        <v>765</v>
      </c>
      <c r="D8" s="76">
        <v>6728</v>
      </c>
      <c r="E8" s="76">
        <v>3827</v>
      </c>
      <c r="F8" s="76">
        <v>2210</v>
      </c>
      <c r="G8" s="76">
        <v>6856</v>
      </c>
      <c r="H8" s="76">
        <v>18001</v>
      </c>
      <c r="I8" s="76">
        <v>9383</v>
      </c>
      <c r="J8" s="76">
        <v>1044</v>
      </c>
      <c r="K8" s="76">
        <v>10421</v>
      </c>
      <c r="L8" s="76">
        <v>3913</v>
      </c>
      <c r="M8" s="76">
        <v>21894</v>
      </c>
      <c r="N8" s="76">
        <v>5940</v>
      </c>
      <c r="O8" s="76">
        <v>21905</v>
      </c>
      <c r="P8" s="76">
        <v>13105</v>
      </c>
      <c r="Q8" s="76">
        <v>13852</v>
      </c>
      <c r="R8" s="76">
        <v>15076</v>
      </c>
      <c r="S8" s="76">
        <v>5506</v>
      </c>
      <c r="T8" s="76"/>
      <c r="U8" s="76"/>
      <c r="V8" s="76">
        <v>42429</v>
      </c>
    </row>
    <row r="9" spans="1:22" ht="15">
      <c r="A9" s="116"/>
      <c r="B9" s="2" t="s">
        <v>34</v>
      </c>
      <c r="C9" s="76">
        <v>1592</v>
      </c>
      <c r="D9" s="76">
        <v>12765</v>
      </c>
      <c r="E9" s="76">
        <v>9244</v>
      </c>
      <c r="F9" s="76">
        <v>2600</v>
      </c>
      <c r="G9" s="76">
        <v>17218</v>
      </c>
      <c r="H9" s="76">
        <v>20415</v>
      </c>
      <c r="I9" s="76">
        <v>28962</v>
      </c>
      <c r="J9" s="76">
        <v>8432</v>
      </c>
      <c r="K9" s="76">
        <v>7412</v>
      </c>
      <c r="L9" s="76">
        <v>7549</v>
      </c>
      <c r="M9" s="76">
        <v>14353</v>
      </c>
      <c r="N9" s="76">
        <v>5932</v>
      </c>
      <c r="O9" s="76">
        <v>16867</v>
      </c>
      <c r="P9" s="76">
        <v>12806</v>
      </c>
      <c r="Q9" s="76">
        <v>16027</v>
      </c>
      <c r="R9" s="76">
        <v>5879</v>
      </c>
      <c r="S9" s="76">
        <v>9475</v>
      </c>
      <c r="T9" s="76"/>
      <c r="U9" s="76"/>
      <c r="V9" s="76">
        <v>31458</v>
      </c>
    </row>
    <row r="10" spans="1:22" ht="15">
      <c r="A10" s="116"/>
      <c r="B10" s="2" t="s">
        <v>35</v>
      </c>
      <c r="C10" s="76">
        <v>4192</v>
      </c>
      <c r="D10" s="76">
        <v>11556</v>
      </c>
      <c r="E10" s="76">
        <v>12930</v>
      </c>
      <c r="F10" s="76">
        <v>5302</v>
      </c>
      <c r="G10" s="76">
        <v>30417</v>
      </c>
      <c r="H10" s="76">
        <v>25435</v>
      </c>
      <c r="I10" s="76">
        <v>55541</v>
      </c>
      <c r="J10" s="76">
        <v>60240</v>
      </c>
      <c r="K10" s="76">
        <v>9087</v>
      </c>
      <c r="L10" s="76">
        <v>23693</v>
      </c>
      <c r="M10" s="76">
        <v>7925</v>
      </c>
      <c r="N10" s="76">
        <v>1067</v>
      </c>
      <c r="O10" s="76">
        <v>10084</v>
      </c>
      <c r="P10" s="76">
        <v>55403</v>
      </c>
      <c r="Q10" s="76">
        <v>46267</v>
      </c>
      <c r="R10" s="76">
        <v>2885</v>
      </c>
      <c r="S10" s="76">
        <v>20234</v>
      </c>
      <c r="T10" s="76"/>
      <c r="U10" s="76"/>
      <c r="V10" s="76">
        <v>42220</v>
      </c>
    </row>
    <row r="11" spans="1:22" ht="15">
      <c r="A11" s="116"/>
      <c r="B11" s="2" t="s">
        <v>16</v>
      </c>
      <c r="C11" s="76"/>
      <c r="D11" s="76"/>
      <c r="E11" s="76"/>
      <c r="F11" s="76"/>
      <c r="G11" s="76"/>
      <c r="H11" s="76"/>
      <c r="I11" s="76"/>
      <c r="J11" s="76"/>
      <c r="K11" s="76"/>
      <c r="L11" s="76"/>
      <c r="M11" s="76"/>
      <c r="N11" s="76"/>
      <c r="O11" s="76"/>
      <c r="P11" s="76"/>
      <c r="Q11" s="76"/>
      <c r="R11" s="76"/>
      <c r="S11" s="76"/>
      <c r="T11" s="76"/>
      <c r="U11" s="76"/>
      <c r="V11" s="76"/>
    </row>
    <row r="12" spans="1:22" ht="15">
      <c r="A12" s="116"/>
      <c r="B12" s="2" t="s">
        <v>17</v>
      </c>
      <c r="C12" s="76"/>
      <c r="D12" s="76"/>
      <c r="E12" s="76"/>
      <c r="F12" s="76"/>
      <c r="G12" s="76"/>
      <c r="H12" s="76"/>
      <c r="I12" s="76"/>
      <c r="J12" s="76"/>
      <c r="K12" s="76"/>
      <c r="L12" s="76"/>
      <c r="M12" s="76"/>
      <c r="N12" s="76"/>
      <c r="O12" s="76"/>
      <c r="P12" s="76"/>
      <c r="Q12" s="76"/>
      <c r="R12" s="76"/>
      <c r="S12" s="76"/>
      <c r="T12" s="76"/>
      <c r="U12" s="76"/>
      <c r="V12" s="76"/>
    </row>
    <row r="13" spans="1:22" ht="15">
      <c r="A13" s="117"/>
      <c r="B13" s="2" t="s">
        <v>18</v>
      </c>
      <c r="C13" s="76"/>
      <c r="D13" s="76"/>
      <c r="E13" s="76"/>
      <c r="F13" s="76"/>
      <c r="G13" s="76"/>
      <c r="H13" s="76"/>
      <c r="I13" s="76"/>
      <c r="J13" s="76"/>
      <c r="K13" s="76"/>
      <c r="L13" s="76"/>
      <c r="M13" s="76"/>
      <c r="N13" s="76"/>
      <c r="O13" s="76"/>
      <c r="P13" s="76"/>
      <c r="Q13" s="76"/>
      <c r="R13" s="76"/>
      <c r="S13" s="76"/>
      <c r="T13" s="76"/>
      <c r="U13" s="76"/>
      <c r="V13" s="76"/>
    </row>
    <row r="16" spans="1:22" ht="15">
      <c r="A16" s="24" t="s">
        <v>112</v>
      </c>
      <c r="B16" s="25"/>
      <c r="C16" s="25"/>
      <c r="D16" s="25"/>
      <c r="E16" s="25"/>
      <c r="F16" s="25"/>
      <c r="G16" s="25"/>
      <c r="H16" s="25"/>
      <c r="I16" s="25"/>
      <c r="J16" s="25"/>
      <c r="K16" s="25"/>
      <c r="L16" s="25"/>
      <c r="M16" s="25"/>
      <c r="N16" s="25"/>
      <c r="O16" s="25"/>
      <c r="P16" s="25"/>
      <c r="Q16" s="25"/>
      <c r="R16" s="25"/>
      <c r="S16" s="25"/>
      <c r="T16" s="25"/>
      <c r="U16" s="25"/>
      <c r="V16" s="26"/>
    </row>
    <row r="17" spans="1:22" ht="15">
      <c r="A17" s="2"/>
      <c r="B17" s="2"/>
      <c r="C17" s="2" t="s">
        <v>9</v>
      </c>
      <c r="D17" s="2" t="s">
        <v>10</v>
      </c>
      <c r="E17" s="2" t="s">
        <v>11</v>
      </c>
      <c r="F17" s="2" t="s">
        <v>12</v>
      </c>
      <c r="G17" s="2" t="s">
        <v>13</v>
      </c>
      <c r="H17" s="2" t="s">
        <v>14</v>
      </c>
      <c r="I17" s="2" t="s">
        <v>19</v>
      </c>
      <c r="J17" s="2" t="s">
        <v>20</v>
      </c>
      <c r="K17" s="2" t="s">
        <v>21</v>
      </c>
      <c r="L17" s="2" t="s">
        <v>22</v>
      </c>
      <c r="M17" s="2" t="s">
        <v>23</v>
      </c>
      <c r="N17" s="2" t="s">
        <v>24</v>
      </c>
      <c r="O17" s="2" t="s">
        <v>25</v>
      </c>
      <c r="P17" s="2" t="s">
        <v>26</v>
      </c>
      <c r="Q17" s="2" t="s">
        <v>27</v>
      </c>
      <c r="R17" s="2" t="s">
        <v>28</v>
      </c>
      <c r="S17" s="2" t="s">
        <v>29</v>
      </c>
      <c r="T17" s="2" t="s">
        <v>30</v>
      </c>
      <c r="U17" s="2" t="s">
        <v>31</v>
      </c>
      <c r="V17" s="2" t="s">
        <v>32</v>
      </c>
    </row>
    <row r="18" spans="1:22" ht="15">
      <c r="A18" s="115" t="s">
        <v>134</v>
      </c>
      <c r="B18" s="2" t="s">
        <v>33</v>
      </c>
      <c r="C18" s="78">
        <v>767.8</v>
      </c>
      <c r="D18" s="78">
        <v>8792.8</v>
      </c>
      <c r="E18" s="78">
        <v>4434.5</v>
      </c>
      <c r="F18" s="78">
        <v>2142</v>
      </c>
      <c r="G18" s="78">
        <v>8389.5</v>
      </c>
      <c r="H18" s="78">
        <v>15837.9</v>
      </c>
      <c r="I18" s="78">
        <v>10894.2</v>
      </c>
      <c r="J18" s="78">
        <v>1192.1</v>
      </c>
      <c r="K18" s="78">
        <v>8078.4</v>
      </c>
      <c r="L18" s="78">
        <v>4746</v>
      </c>
      <c r="M18" s="78">
        <v>27282.1</v>
      </c>
      <c r="N18" s="78">
        <v>8159.4</v>
      </c>
      <c r="O18" s="78">
        <v>28621.9</v>
      </c>
      <c r="P18" s="78">
        <v>17661</v>
      </c>
      <c r="Q18" s="78">
        <v>21661.8</v>
      </c>
      <c r="R18" s="78">
        <v>17982</v>
      </c>
      <c r="S18" s="78">
        <v>8550.4</v>
      </c>
      <c r="T18" s="78">
        <v>961.4</v>
      </c>
      <c r="U18" s="78">
        <v>902.4</v>
      </c>
      <c r="V18" s="78">
        <v>51695.2</v>
      </c>
    </row>
    <row r="19" spans="1:22" ht="15">
      <c r="A19" s="116"/>
      <c r="B19" s="2" t="s">
        <v>34</v>
      </c>
      <c r="C19" s="78">
        <v>1026</v>
      </c>
      <c r="D19" s="78">
        <v>13611</v>
      </c>
      <c r="E19" s="78">
        <v>8308.7</v>
      </c>
      <c r="F19" s="78">
        <v>3062.4</v>
      </c>
      <c r="G19" s="78">
        <v>20539.4</v>
      </c>
      <c r="H19" s="78">
        <v>22404.8</v>
      </c>
      <c r="I19" s="78">
        <v>27198.6</v>
      </c>
      <c r="J19" s="78">
        <v>11916</v>
      </c>
      <c r="K19" s="78">
        <v>7225.6</v>
      </c>
      <c r="L19" s="78">
        <v>7388.8</v>
      </c>
      <c r="M19" s="78">
        <v>14640</v>
      </c>
      <c r="N19" s="78">
        <v>7038</v>
      </c>
      <c r="O19" s="78">
        <v>20250.2</v>
      </c>
      <c r="P19" s="78">
        <v>12832.5</v>
      </c>
      <c r="Q19" s="78">
        <v>20856.5</v>
      </c>
      <c r="R19" s="78">
        <v>5535.2</v>
      </c>
      <c r="S19" s="78">
        <v>12972</v>
      </c>
      <c r="T19" s="78">
        <v>3198.8</v>
      </c>
      <c r="U19" s="78">
        <v>583</v>
      </c>
      <c r="V19" s="78">
        <v>51954</v>
      </c>
    </row>
    <row r="20" spans="1:22" ht="15">
      <c r="A20" s="116"/>
      <c r="B20" s="2" t="s">
        <v>35</v>
      </c>
      <c r="C20" s="78">
        <v>3713</v>
      </c>
      <c r="D20" s="78">
        <v>12561.6</v>
      </c>
      <c r="E20" s="78">
        <v>7740.7</v>
      </c>
      <c r="F20" s="78">
        <v>5144</v>
      </c>
      <c r="G20" s="78">
        <v>30064.5</v>
      </c>
      <c r="H20" s="78">
        <v>14831.7</v>
      </c>
      <c r="I20" s="78">
        <v>48452</v>
      </c>
      <c r="J20" s="78">
        <v>83201</v>
      </c>
      <c r="K20" s="78">
        <v>8772.5</v>
      </c>
      <c r="L20" s="78">
        <v>25246.8</v>
      </c>
      <c r="M20" s="78">
        <v>7392</v>
      </c>
      <c r="N20" s="78">
        <v>1721</v>
      </c>
      <c r="O20" s="78">
        <v>10995.6</v>
      </c>
      <c r="P20" s="78">
        <v>86944</v>
      </c>
      <c r="Q20" s="78">
        <v>47073</v>
      </c>
      <c r="R20" s="78">
        <v>2358</v>
      </c>
      <c r="S20" s="78">
        <v>27253.8</v>
      </c>
      <c r="T20" s="78">
        <v>28334.4</v>
      </c>
      <c r="U20" s="78">
        <v>592</v>
      </c>
      <c r="V20" s="78">
        <v>46975.6</v>
      </c>
    </row>
    <row r="21" spans="1:22" ht="15">
      <c r="A21" s="116"/>
      <c r="B21" s="2" t="s">
        <v>16</v>
      </c>
      <c r="C21" s="76"/>
      <c r="D21" s="76"/>
      <c r="E21" s="76"/>
      <c r="F21" s="76"/>
      <c r="G21" s="76"/>
      <c r="H21" s="76"/>
      <c r="I21" s="76"/>
      <c r="J21" s="76"/>
      <c r="K21" s="76"/>
      <c r="L21" s="76"/>
      <c r="M21" s="76"/>
      <c r="N21" s="76"/>
      <c r="O21" s="76"/>
      <c r="P21" s="76"/>
      <c r="Q21" s="76"/>
      <c r="R21" s="76"/>
      <c r="S21" s="76"/>
      <c r="T21" s="76"/>
      <c r="U21" s="76"/>
      <c r="V21" s="76"/>
    </row>
    <row r="22" spans="1:22" ht="15">
      <c r="A22" s="116"/>
      <c r="B22" s="2" t="s">
        <v>17</v>
      </c>
      <c r="C22" s="76"/>
      <c r="D22" s="76"/>
      <c r="E22" s="76"/>
      <c r="F22" s="76"/>
      <c r="G22" s="76"/>
      <c r="H22" s="76"/>
      <c r="I22" s="76"/>
      <c r="J22" s="76"/>
      <c r="K22" s="76"/>
      <c r="L22" s="76"/>
      <c r="M22" s="76"/>
      <c r="N22" s="76"/>
      <c r="O22" s="76"/>
      <c r="P22" s="76"/>
      <c r="Q22" s="76"/>
      <c r="R22" s="76"/>
      <c r="S22" s="76"/>
      <c r="T22" s="76"/>
      <c r="U22" s="76"/>
      <c r="V22" s="76"/>
    </row>
    <row r="23" spans="1:22" ht="15">
      <c r="A23" s="117"/>
      <c r="B23" s="2" t="s">
        <v>18</v>
      </c>
      <c r="C23" s="76"/>
      <c r="D23" s="76"/>
      <c r="E23" s="76"/>
      <c r="F23" s="76"/>
      <c r="G23" s="76"/>
      <c r="H23" s="76"/>
      <c r="I23" s="76"/>
      <c r="J23" s="76"/>
      <c r="K23" s="76"/>
      <c r="L23" s="76"/>
      <c r="M23" s="76"/>
      <c r="N23" s="76"/>
      <c r="O23" s="76"/>
      <c r="P23" s="76"/>
      <c r="Q23" s="76"/>
      <c r="R23" s="76"/>
      <c r="S23" s="76"/>
      <c r="T23" s="76"/>
      <c r="U23" s="76"/>
      <c r="V23" s="76"/>
    </row>
    <row r="26" spans="1:22" ht="15">
      <c r="A26" s="24" t="s">
        <v>113</v>
      </c>
      <c r="B26" s="25"/>
      <c r="C26" s="25"/>
      <c r="D26" s="25"/>
      <c r="E26" s="25"/>
      <c r="F26" s="25"/>
      <c r="G26" s="25"/>
      <c r="H26" s="25"/>
      <c r="I26" s="25"/>
      <c r="J26" s="25"/>
      <c r="K26" s="25"/>
      <c r="L26" s="25"/>
      <c r="M26" s="25"/>
      <c r="N26" s="25"/>
      <c r="O26" s="25"/>
      <c r="P26" s="25"/>
      <c r="Q26" s="25"/>
      <c r="R26" s="25"/>
      <c r="S26" s="25"/>
      <c r="T26" s="25"/>
      <c r="U26" s="25"/>
      <c r="V26" s="26"/>
    </row>
    <row r="27" spans="1:22" ht="15">
      <c r="A27" s="2"/>
      <c r="B27" s="2"/>
      <c r="C27" s="2" t="s">
        <v>9</v>
      </c>
      <c r="D27" s="2" t="s">
        <v>10</v>
      </c>
      <c r="E27" s="2" t="s">
        <v>11</v>
      </c>
      <c r="F27" s="2" t="s">
        <v>12</v>
      </c>
      <c r="G27" s="2" t="s">
        <v>13</v>
      </c>
      <c r="H27" s="2" t="s">
        <v>14</v>
      </c>
      <c r="I27" s="2" t="s">
        <v>19</v>
      </c>
      <c r="J27" s="2" t="s">
        <v>20</v>
      </c>
      <c r="K27" s="2" t="s">
        <v>21</v>
      </c>
      <c r="L27" s="2" t="s">
        <v>22</v>
      </c>
      <c r="M27" s="2" t="s">
        <v>23</v>
      </c>
      <c r="N27" s="2" t="s">
        <v>24</v>
      </c>
      <c r="O27" s="2" t="s">
        <v>25</v>
      </c>
      <c r="P27" s="2" t="s">
        <v>26</v>
      </c>
      <c r="Q27" s="2" t="s">
        <v>27</v>
      </c>
      <c r="R27" s="2" t="s">
        <v>28</v>
      </c>
      <c r="S27" s="2" t="s">
        <v>29</v>
      </c>
      <c r="T27" s="2" t="s">
        <v>30</v>
      </c>
      <c r="U27" s="2" t="s">
        <v>31</v>
      </c>
      <c r="V27" s="2" t="s">
        <v>32</v>
      </c>
    </row>
    <row r="28" spans="1:22" ht="15">
      <c r="A28" s="115" t="s">
        <v>114</v>
      </c>
      <c r="B28" s="2" t="s">
        <v>33</v>
      </c>
      <c r="C28" s="77">
        <f>(C8-C18)/C8*100</f>
        <v>-0.3660130718954189</v>
      </c>
      <c r="D28" s="77">
        <f aca="true" t="shared" si="0" ref="D28:V28">(D8-D18)/D8*100</f>
        <v>-30.689655172413783</v>
      </c>
      <c r="E28" s="77">
        <f t="shared" si="0"/>
        <v>-15.874052782858636</v>
      </c>
      <c r="F28" s="77">
        <f t="shared" si="0"/>
        <v>3.076923076923077</v>
      </c>
      <c r="G28" s="77">
        <f t="shared" si="0"/>
        <v>-22.367269544924152</v>
      </c>
      <c r="H28" s="77">
        <f t="shared" si="0"/>
        <v>12.016554635853566</v>
      </c>
      <c r="I28" s="77">
        <f t="shared" si="0"/>
        <v>-16.10572311627412</v>
      </c>
      <c r="J28" s="77">
        <f t="shared" si="0"/>
        <v>-14.185823754789265</v>
      </c>
      <c r="K28" s="77">
        <f t="shared" si="0"/>
        <v>22.47960848287113</v>
      </c>
      <c r="L28" s="77">
        <f t="shared" si="0"/>
        <v>-21.288014311270125</v>
      </c>
      <c r="M28" s="77">
        <f t="shared" si="0"/>
        <v>-24.60993879601717</v>
      </c>
      <c r="N28" s="77">
        <f t="shared" si="0"/>
        <v>-37.36363636363636</v>
      </c>
      <c r="O28" s="77">
        <f t="shared" si="0"/>
        <v>-30.66377539374573</v>
      </c>
      <c r="P28" s="77">
        <f t="shared" si="0"/>
        <v>-34.76535673407097</v>
      </c>
      <c r="Q28" s="77">
        <f t="shared" si="0"/>
        <v>-56.380306092982956</v>
      </c>
      <c r="R28" s="77">
        <f t="shared" si="0"/>
        <v>-19.275669938975856</v>
      </c>
      <c r="S28" s="77">
        <f t="shared" si="0"/>
        <v>-55.292408281874316</v>
      </c>
      <c r="T28" s="77"/>
      <c r="U28" s="77"/>
      <c r="V28" s="77">
        <f t="shared" si="0"/>
        <v>-21.839308020457697</v>
      </c>
    </row>
    <row r="29" spans="1:22" ht="15">
      <c r="A29" s="118"/>
      <c r="B29" s="2" t="s">
        <v>34</v>
      </c>
      <c r="C29" s="77">
        <f>(C9-C19)/C9*100</f>
        <v>35.55276381909548</v>
      </c>
      <c r="D29" s="77">
        <f aca="true" t="shared" si="1" ref="D29:V29">(D9-D19)/D9*100</f>
        <v>-6.62749706227967</v>
      </c>
      <c r="E29" s="77">
        <f t="shared" si="1"/>
        <v>10.117914322803973</v>
      </c>
      <c r="F29" s="77">
        <f t="shared" si="1"/>
        <v>-17.78461538461539</v>
      </c>
      <c r="G29" s="77">
        <f t="shared" si="1"/>
        <v>-19.290277616447913</v>
      </c>
      <c r="H29" s="77">
        <f t="shared" si="1"/>
        <v>-9.746754837129558</v>
      </c>
      <c r="I29" s="77">
        <f t="shared" si="1"/>
        <v>6.088667909674752</v>
      </c>
      <c r="J29" s="77">
        <f t="shared" si="1"/>
        <v>-41.31878557874763</v>
      </c>
      <c r="K29" s="77">
        <f t="shared" si="1"/>
        <v>2.5148407987047983</v>
      </c>
      <c r="L29" s="77">
        <f t="shared" si="1"/>
        <v>2.1221353821698217</v>
      </c>
      <c r="M29" s="77">
        <f t="shared" si="1"/>
        <v>-1.9995819689263568</v>
      </c>
      <c r="N29" s="77">
        <f t="shared" si="1"/>
        <v>-18.644639244774105</v>
      </c>
      <c r="O29" s="77">
        <f t="shared" si="1"/>
        <v>-20.058101618545095</v>
      </c>
      <c r="P29" s="77">
        <f t="shared" si="1"/>
        <v>-0.2069342495705138</v>
      </c>
      <c r="Q29" s="77">
        <f t="shared" si="1"/>
        <v>-30.13352467710738</v>
      </c>
      <c r="R29" s="77">
        <f t="shared" si="1"/>
        <v>5.847933321993539</v>
      </c>
      <c r="S29" s="77">
        <f t="shared" si="1"/>
        <v>-36.90765171503958</v>
      </c>
      <c r="T29" s="77"/>
      <c r="U29" s="77"/>
      <c r="V29" s="77">
        <f t="shared" si="1"/>
        <v>-65.15353805073431</v>
      </c>
    </row>
    <row r="30" spans="1:22" ht="15">
      <c r="A30" s="118"/>
      <c r="B30" s="2" t="s">
        <v>35</v>
      </c>
      <c r="C30" s="77">
        <f>(C10-C20)/C10*100</f>
        <v>11.426526717557252</v>
      </c>
      <c r="D30" s="77">
        <f aca="true" t="shared" si="2" ref="D30:V30">(D10-D20)/D10*100</f>
        <v>-8.701973001038425</v>
      </c>
      <c r="E30" s="77">
        <f t="shared" si="2"/>
        <v>40.13379737045631</v>
      </c>
      <c r="F30" s="77">
        <f t="shared" si="2"/>
        <v>2.980007544322897</v>
      </c>
      <c r="G30" s="77">
        <f t="shared" si="2"/>
        <v>1.158891409409212</v>
      </c>
      <c r="H30" s="77">
        <f t="shared" si="2"/>
        <v>41.68783172793395</v>
      </c>
      <c r="I30" s="77">
        <f t="shared" si="2"/>
        <v>12.763544048540718</v>
      </c>
      <c r="J30" s="77">
        <f t="shared" si="2"/>
        <v>-38.11586985391766</v>
      </c>
      <c r="K30" s="77">
        <f t="shared" si="2"/>
        <v>3.460988224936723</v>
      </c>
      <c r="L30" s="77">
        <f t="shared" si="2"/>
        <v>-6.5580551217659195</v>
      </c>
      <c r="M30" s="77">
        <f t="shared" si="2"/>
        <v>6.725552050473187</v>
      </c>
      <c r="N30" s="77">
        <f t="shared" si="2"/>
        <v>-61.293345829428304</v>
      </c>
      <c r="O30" s="77">
        <f t="shared" si="2"/>
        <v>-9.040063466878227</v>
      </c>
      <c r="P30" s="77">
        <f t="shared" si="2"/>
        <v>-56.93013013735718</v>
      </c>
      <c r="Q30" s="77">
        <f t="shared" si="2"/>
        <v>-1.7420623770722115</v>
      </c>
      <c r="R30" s="77">
        <f t="shared" si="2"/>
        <v>18.26689774696707</v>
      </c>
      <c r="S30" s="77">
        <f t="shared" si="2"/>
        <v>-34.6930908372047</v>
      </c>
      <c r="T30" s="77"/>
      <c r="U30" s="77"/>
      <c r="V30" s="77">
        <f t="shared" si="2"/>
        <v>-11.26385599242065</v>
      </c>
    </row>
    <row r="31" spans="1:22" ht="15">
      <c r="A31" s="118"/>
      <c r="B31" s="2" t="s">
        <v>16</v>
      </c>
      <c r="C31" s="90"/>
      <c r="D31" s="90"/>
      <c r="E31" s="90"/>
      <c r="F31" s="90"/>
      <c r="G31" s="90"/>
      <c r="H31" s="90"/>
      <c r="I31" s="90"/>
      <c r="J31" s="90"/>
      <c r="K31" s="90"/>
      <c r="L31" s="90"/>
      <c r="M31" s="90"/>
      <c r="N31" s="90"/>
      <c r="O31" s="90"/>
      <c r="P31" s="90"/>
      <c r="Q31" s="90"/>
      <c r="R31" s="90"/>
      <c r="S31" s="90"/>
      <c r="T31" s="90"/>
      <c r="U31" s="90"/>
      <c r="V31" s="90"/>
    </row>
    <row r="32" spans="1:22" ht="15">
      <c r="A32" s="118"/>
      <c r="B32" s="2" t="s">
        <v>17</v>
      </c>
      <c r="C32" s="90"/>
      <c r="D32" s="90"/>
      <c r="E32" s="90"/>
      <c r="F32" s="90"/>
      <c r="G32" s="90"/>
      <c r="H32" s="90"/>
      <c r="I32" s="90"/>
      <c r="J32" s="90"/>
      <c r="K32" s="90"/>
      <c r="L32" s="90"/>
      <c r="M32" s="90"/>
      <c r="N32" s="90"/>
      <c r="O32" s="90"/>
      <c r="P32" s="90"/>
      <c r="Q32" s="90"/>
      <c r="R32" s="90"/>
      <c r="S32" s="90"/>
      <c r="T32" s="90"/>
      <c r="U32" s="90"/>
      <c r="V32" s="90"/>
    </row>
    <row r="33" spans="1:22" ht="15">
      <c r="A33" s="119"/>
      <c r="B33" s="2" t="s">
        <v>18</v>
      </c>
      <c r="C33" s="90"/>
      <c r="D33" s="90"/>
      <c r="E33" s="90"/>
      <c r="F33" s="90"/>
      <c r="G33" s="90"/>
      <c r="H33" s="90"/>
      <c r="I33" s="90"/>
      <c r="J33" s="90"/>
      <c r="K33" s="90"/>
      <c r="L33" s="90"/>
      <c r="M33" s="90"/>
      <c r="N33" s="90"/>
      <c r="O33" s="90"/>
      <c r="P33" s="90"/>
      <c r="Q33" s="90"/>
      <c r="R33" s="90"/>
      <c r="S33" s="90"/>
      <c r="T33" s="90"/>
      <c r="U33" s="90"/>
      <c r="V33" s="90"/>
    </row>
    <row r="34" spans="3:22" ht="15">
      <c r="C34" s="5"/>
      <c r="D34" s="5"/>
      <c r="E34" s="5"/>
      <c r="F34" s="5"/>
      <c r="G34" s="5"/>
      <c r="H34" s="5"/>
      <c r="I34" s="5"/>
      <c r="J34" s="5"/>
      <c r="K34" s="5"/>
      <c r="L34" s="5"/>
      <c r="M34" s="5"/>
      <c r="N34" s="5"/>
      <c r="O34" s="5"/>
      <c r="P34" s="5"/>
      <c r="Q34" s="5"/>
      <c r="R34" s="5"/>
      <c r="S34" s="5"/>
      <c r="T34" s="5"/>
      <c r="U34" s="5"/>
      <c r="V34" s="5"/>
    </row>
    <row r="35" spans="3:22" ht="15">
      <c r="C35" s="5"/>
      <c r="D35" s="5"/>
      <c r="E35" s="5"/>
      <c r="F35" s="5"/>
      <c r="G35" s="5"/>
      <c r="H35" s="5"/>
      <c r="I35" s="5"/>
      <c r="J35" s="5"/>
      <c r="K35" s="5"/>
      <c r="L35" s="5"/>
      <c r="M35" s="5"/>
      <c r="N35" s="5"/>
      <c r="O35" s="5"/>
      <c r="P35" s="5"/>
      <c r="Q35" s="5"/>
      <c r="R35" s="5"/>
      <c r="S35" s="5"/>
      <c r="T35" s="5"/>
      <c r="U35" s="5"/>
      <c r="V35" s="5"/>
    </row>
    <row r="36" spans="1:22" ht="15">
      <c r="A36" s="92" t="s">
        <v>666</v>
      </c>
      <c r="B36" s="1" t="s">
        <v>671</v>
      </c>
      <c r="C36" s="5"/>
      <c r="D36" s="5"/>
      <c r="E36" s="5"/>
      <c r="F36" s="5"/>
      <c r="G36" s="5"/>
      <c r="H36" s="5"/>
      <c r="I36" s="5"/>
      <c r="J36" s="5"/>
      <c r="K36" s="5"/>
      <c r="L36" s="5"/>
      <c r="M36" s="5"/>
      <c r="N36" s="5"/>
      <c r="O36" s="5"/>
      <c r="P36" s="5"/>
      <c r="Q36" s="5"/>
      <c r="R36" s="5"/>
      <c r="S36" s="5"/>
      <c r="T36" s="5"/>
      <c r="U36" s="5"/>
      <c r="V36" s="5"/>
    </row>
    <row r="37" spans="1:2" ht="15">
      <c r="A37" s="92" t="s">
        <v>667</v>
      </c>
      <c r="B37" s="1" t="s">
        <v>662</v>
      </c>
    </row>
  </sheetData>
  <mergeCells count="3">
    <mergeCell ref="A18:A23"/>
    <mergeCell ref="A28:A33"/>
    <mergeCell ref="A8:A1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colBreaks count="1" manualBreakCount="1">
    <brk id="12"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election activeCell="B1" sqref="B1"/>
    </sheetView>
  </sheetViews>
  <sheetFormatPr defaultColWidth="8.8515625" defaultRowHeight="15" customHeight="1"/>
  <cols>
    <col min="1" max="1" width="75.421875" style="8" customWidth="1"/>
    <col min="2" max="2" width="21.421875" style="8" customWidth="1"/>
    <col min="3" max="16384" width="8.8515625" style="8" customWidth="1"/>
  </cols>
  <sheetData>
    <row r="1" ht="15" customHeight="1">
      <c r="A1" s="13" t="s">
        <v>208</v>
      </c>
    </row>
    <row r="3" spans="1:3" ht="15" customHeight="1">
      <c r="A3" s="121" t="s">
        <v>37</v>
      </c>
      <c r="B3" s="122"/>
      <c r="C3" s="40"/>
    </row>
    <row r="4" spans="1:3" ht="15" customHeight="1">
      <c r="A4" s="9" t="s">
        <v>108</v>
      </c>
      <c r="B4" s="86" t="s">
        <v>668</v>
      </c>
      <c r="C4" s="40"/>
    </row>
    <row r="5" spans="1:3" ht="15" customHeight="1">
      <c r="A5" s="9" t="s">
        <v>109</v>
      </c>
      <c r="B5" s="86" t="s">
        <v>669</v>
      </c>
      <c r="C5" s="40"/>
    </row>
    <row r="6" spans="1:3" ht="60" customHeight="1">
      <c r="A6" s="10" t="s">
        <v>41</v>
      </c>
      <c r="B6" s="86"/>
      <c r="C6" s="40"/>
    </row>
    <row r="7" spans="1:3" ht="15" customHeight="1">
      <c r="A7" s="3" t="s">
        <v>110</v>
      </c>
      <c r="B7" s="86" t="s">
        <v>669</v>
      </c>
      <c r="C7" s="40"/>
    </row>
    <row r="8" spans="1:3" ht="60" customHeight="1">
      <c r="A8" s="10" t="s">
        <v>61</v>
      </c>
      <c r="B8" s="86"/>
      <c r="C8" s="40"/>
    </row>
    <row r="9" spans="1:3" ht="15" customHeight="1">
      <c r="A9" s="121" t="s">
        <v>123</v>
      </c>
      <c r="B9" s="122"/>
      <c r="C9" s="44"/>
    </row>
    <row r="10" spans="1:3" ht="15" customHeight="1">
      <c r="A10" s="45" t="s">
        <v>122</v>
      </c>
      <c r="B10" s="86" t="s">
        <v>670</v>
      </c>
      <c r="C10" s="40"/>
    </row>
    <row r="11" spans="1:3" ht="30" customHeight="1">
      <c r="A11" s="123" t="s">
        <v>120</v>
      </c>
      <c r="B11" s="122"/>
      <c r="C11" s="40"/>
    </row>
    <row r="12" spans="1:3" ht="15" customHeight="1">
      <c r="A12" s="9" t="s">
        <v>96</v>
      </c>
      <c r="B12" s="79"/>
      <c r="C12" s="48" t="s">
        <v>100</v>
      </c>
    </row>
    <row r="13" spans="1:3" ht="15" customHeight="1">
      <c r="A13" s="9" t="s">
        <v>97</v>
      </c>
      <c r="B13" s="79"/>
      <c r="C13" s="48" t="s">
        <v>101</v>
      </c>
    </row>
    <row r="14" spans="1:3" ht="15" customHeight="1">
      <c r="A14" s="9" t="s">
        <v>98</v>
      </c>
      <c r="B14" s="79">
        <v>2387</v>
      </c>
      <c r="C14" s="48" t="s">
        <v>102</v>
      </c>
    </row>
    <row r="15" spans="1:3" ht="30" customHeight="1">
      <c r="A15" s="11" t="s">
        <v>99</v>
      </c>
      <c r="B15" s="79"/>
      <c r="C15" s="48" t="s">
        <v>103</v>
      </c>
    </row>
    <row r="16" spans="1:3" ht="25.5">
      <c r="A16" s="11" t="s">
        <v>105</v>
      </c>
      <c r="B16" s="79"/>
      <c r="C16" s="48" t="s">
        <v>104</v>
      </c>
    </row>
    <row r="17" spans="1:3" ht="12.75">
      <c r="A17" s="11" t="s">
        <v>121</v>
      </c>
      <c r="B17" s="79">
        <f>SUM(B12:B16)</f>
        <v>2387</v>
      </c>
      <c r="C17" s="42"/>
    </row>
    <row r="18" spans="1:3" ht="15" customHeight="1">
      <c r="A18" s="123" t="s">
        <v>111</v>
      </c>
      <c r="B18" s="124"/>
      <c r="C18" s="40"/>
    </row>
    <row r="19" spans="1:3" ht="15" customHeight="1">
      <c r="A19" s="9" t="s">
        <v>38</v>
      </c>
      <c r="B19" s="86" t="s">
        <v>668</v>
      </c>
      <c r="C19" s="40"/>
    </row>
    <row r="20" spans="1:3" ht="15" customHeight="1">
      <c r="A20" s="9" t="s">
        <v>39</v>
      </c>
      <c r="B20" s="86" t="s">
        <v>669</v>
      </c>
      <c r="C20" s="40"/>
    </row>
    <row r="21" spans="1:3" ht="15" customHeight="1">
      <c r="A21" s="9" t="s">
        <v>40</v>
      </c>
      <c r="B21" s="86" t="s">
        <v>669</v>
      </c>
      <c r="C21" s="40"/>
    </row>
  </sheetData>
  <mergeCells count="4">
    <mergeCell ref="A3:B3"/>
    <mergeCell ref="A11:B11"/>
    <mergeCell ref="A18:B18"/>
    <mergeCell ref="A9:B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election activeCell="C1" sqref="C1"/>
    </sheetView>
  </sheetViews>
  <sheetFormatPr defaultColWidth="8.8515625" defaultRowHeight="15" customHeight="1"/>
  <cols>
    <col min="1" max="2" width="25.7109375" style="6" customWidth="1"/>
    <col min="3" max="3" width="50.7109375" style="6" customWidth="1"/>
    <col min="4" max="16384" width="8.8515625" style="6" customWidth="1"/>
  </cols>
  <sheetData>
    <row r="1" ht="15" customHeight="1">
      <c r="A1" s="33" t="s">
        <v>209</v>
      </c>
    </row>
    <row r="2" ht="15" customHeight="1">
      <c r="A2" s="38" t="s">
        <v>90</v>
      </c>
    </row>
    <row r="4" spans="1:3" ht="30" customHeight="1">
      <c r="A4" s="58" t="s">
        <v>47</v>
      </c>
      <c r="B4" s="58" t="s">
        <v>88</v>
      </c>
      <c r="C4" s="7" t="s">
        <v>48</v>
      </c>
    </row>
    <row r="5" spans="1:3" ht="15" customHeight="1">
      <c r="A5" s="48" t="s">
        <v>218</v>
      </c>
      <c r="B5" s="90" t="s">
        <v>661</v>
      </c>
      <c r="C5" s="48" t="s">
        <v>221</v>
      </c>
    </row>
    <row r="6" spans="1:3" ht="15" customHeight="1">
      <c r="A6" s="48" t="s">
        <v>219</v>
      </c>
      <c r="B6" s="90" t="s">
        <v>653</v>
      </c>
      <c r="C6" s="48" t="s">
        <v>221</v>
      </c>
    </row>
    <row r="7" spans="1:3" ht="15" customHeight="1">
      <c r="A7" s="48" t="s">
        <v>220</v>
      </c>
      <c r="B7" s="90" t="s">
        <v>561</v>
      </c>
      <c r="C7" s="48" t="s">
        <v>221</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tabSelected="1" workbookViewId="0" topLeftCell="A1">
      <pane xSplit="1" ySplit="9" topLeftCell="B10" activePane="bottomRight" state="frozen"/>
      <selection pane="topRight" activeCell="B1" sqref="B1"/>
      <selection pane="bottomLeft" activeCell="A8" sqref="A8"/>
      <selection pane="bottomRight" activeCell="C1" sqref="C1"/>
    </sheetView>
  </sheetViews>
  <sheetFormatPr defaultColWidth="15.7109375" defaultRowHeight="15" customHeight="1"/>
  <cols>
    <col min="1" max="1" width="17.57421875" style="17" customWidth="1"/>
    <col min="2" max="16384" width="15.7109375" style="17" customWidth="1"/>
  </cols>
  <sheetData>
    <row r="1" spans="1:3" ht="15" customHeight="1">
      <c r="A1" s="16" t="s">
        <v>195</v>
      </c>
      <c r="B1" s="16"/>
      <c r="C1" s="16"/>
    </row>
    <row r="2" spans="1:3" ht="15" customHeight="1">
      <c r="A2" s="23" t="s">
        <v>124</v>
      </c>
      <c r="B2" s="23"/>
      <c r="C2" s="23"/>
    </row>
    <row r="3" ht="15" customHeight="1">
      <c r="A3" s="17" t="s">
        <v>64</v>
      </c>
    </row>
    <row r="4" ht="15" customHeight="1">
      <c r="A4" s="17" t="s">
        <v>65</v>
      </c>
    </row>
    <row r="5" ht="15" customHeight="1">
      <c r="A5" s="23" t="s">
        <v>133</v>
      </c>
    </row>
    <row r="6" ht="15" customHeight="1">
      <c r="A6" s="23" t="s">
        <v>194</v>
      </c>
    </row>
    <row r="8" spans="1:31" s="19" customFormat="1" ht="60" customHeight="1">
      <c r="A8" s="18"/>
      <c r="B8" s="97" t="s">
        <v>116</v>
      </c>
      <c r="C8" s="97"/>
      <c r="D8" s="97" t="s">
        <v>51</v>
      </c>
      <c r="E8" s="97"/>
      <c r="F8" s="97" t="s">
        <v>52</v>
      </c>
      <c r="G8" s="97"/>
      <c r="H8" s="97" t="s">
        <v>53</v>
      </c>
      <c r="I8" s="97"/>
      <c r="J8" s="97" t="s">
        <v>54</v>
      </c>
      <c r="K8" s="97"/>
      <c r="L8" s="97" t="s">
        <v>55</v>
      </c>
      <c r="M8" s="97"/>
      <c r="N8" s="97" t="s">
        <v>56</v>
      </c>
      <c r="O8" s="97"/>
      <c r="P8" s="97" t="s">
        <v>57</v>
      </c>
      <c r="Q8" s="97"/>
      <c r="R8" s="97" t="s">
        <v>58</v>
      </c>
      <c r="S8" s="97"/>
      <c r="T8" s="97" t="s">
        <v>91</v>
      </c>
      <c r="U8" s="97"/>
      <c r="V8" s="97" t="s">
        <v>193</v>
      </c>
      <c r="W8" s="97"/>
      <c r="X8" s="97" t="s">
        <v>118</v>
      </c>
      <c r="Y8" s="97"/>
      <c r="Z8" s="97" t="s">
        <v>192</v>
      </c>
      <c r="AA8" s="97"/>
      <c r="AB8" s="97" t="s">
        <v>59</v>
      </c>
      <c r="AC8" s="97"/>
      <c r="AD8" s="97" t="s">
        <v>60</v>
      </c>
      <c r="AE8" s="97"/>
    </row>
    <row r="9" spans="1:31" s="59" customFormat="1" ht="30" customHeight="1">
      <c r="A9" s="10"/>
      <c r="B9" s="10" t="s">
        <v>49</v>
      </c>
      <c r="C9" s="10" t="s">
        <v>50</v>
      </c>
      <c r="D9" s="10" t="s">
        <v>49</v>
      </c>
      <c r="E9" s="10" t="s">
        <v>50</v>
      </c>
      <c r="F9" s="10" t="s">
        <v>49</v>
      </c>
      <c r="G9" s="10" t="s">
        <v>50</v>
      </c>
      <c r="H9" s="10" t="s">
        <v>49</v>
      </c>
      <c r="I9" s="10" t="s">
        <v>50</v>
      </c>
      <c r="J9" s="10" t="s">
        <v>49</v>
      </c>
      <c r="K9" s="10" t="s">
        <v>50</v>
      </c>
      <c r="L9" s="10" t="s">
        <v>49</v>
      </c>
      <c r="M9" s="10" t="s">
        <v>50</v>
      </c>
      <c r="N9" s="10" t="s">
        <v>49</v>
      </c>
      <c r="O9" s="10" t="s">
        <v>50</v>
      </c>
      <c r="P9" s="10" t="s">
        <v>49</v>
      </c>
      <c r="Q9" s="10" t="s">
        <v>50</v>
      </c>
      <c r="R9" s="10" t="s">
        <v>49</v>
      </c>
      <c r="S9" s="10" t="s">
        <v>50</v>
      </c>
      <c r="T9" s="10" t="s">
        <v>49</v>
      </c>
      <c r="U9" s="10" t="s">
        <v>50</v>
      </c>
      <c r="V9" s="10" t="s">
        <v>49</v>
      </c>
      <c r="W9" s="10" t="s">
        <v>50</v>
      </c>
      <c r="X9" s="10" t="s">
        <v>49</v>
      </c>
      <c r="Y9" s="10" t="s">
        <v>50</v>
      </c>
      <c r="Z9" s="10" t="s">
        <v>49</v>
      </c>
      <c r="AA9" s="10" t="s">
        <v>50</v>
      </c>
      <c r="AB9" s="10" t="s">
        <v>49</v>
      </c>
      <c r="AC9" s="10" t="s">
        <v>50</v>
      </c>
      <c r="AD9" s="10" t="s">
        <v>49</v>
      </c>
      <c r="AE9" s="10" t="s">
        <v>50</v>
      </c>
    </row>
    <row r="10" spans="1:31" ht="15" customHeight="1">
      <c r="A10" s="14" t="s">
        <v>115</v>
      </c>
      <c r="B10" s="77" t="s">
        <v>230</v>
      </c>
      <c r="C10" s="93" t="s">
        <v>302</v>
      </c>
      <c r="D10" s="80" t="s">
        <v>231</v>
      </c>
      <c r="E10" s="93" t="s">
        <v>303</v>
      </c>
      <c r="F10" s="80" t="s">
        <v>232</v>
      </c>
      <c r="G10" s="93" t="s">
        <v>323</v>
      </c>
      <c r="H10" s="80" t="s">
        <v>487</v>
      </c>
      <c r="I10" s="93" t="s">
        <v>323</v>
      </c>
      <c r="J10" s="80" t="s">
        <v>341</v>
      </c>
      <c r="K10" s="93" t="s">
        <v>506</v>
      </c>
      <c r="L10" s="80" t="s">
        <v>521</v>
      </c>
      <c r="M10" s="93" t="s">
        <v>506</v>
      </c>
      <c r="N10" s="80" t="s">
        <v>342</v>
      </c>
      <c r="O10" s="93" t="s">
        <v>311</v>
      </c>
      <c r="P10" s="80" t="s">
        <v>343</v>
      </c>
      <c r="Q10" s="93" t="s">
        <v>548</v>
      </c>
      <c r="R10" s="80" t="s">
        <v>560</v>
      </c>
      <c r="S10" s="93" t="s">
        <v>569</v>
      </c>
      <c r="T10" s="80" t="s">
        <v>496</v>
      </c>
      <c r="U10" s="93" t="s">
        <v>324</v>
      </c>
      <c r="V10" s="80" t="s">
        <v>344</v>
      </c>
      <c r="W10" s="93" t="s">
        <v>579</v>
      </c>
      <c r="X10" s="80" t="s">
        <v>345</v>
      </c>
      <c r="Y10" s="93" t="s">
        <v>611</v>
      </c>
      <c r="Z10" s="80" t="s">
        <v>346</v>
      </c>
      <c r="AA10" s="93" t="s">
        <v>333</v>
      </c>
      <c r="AB10" s="95">
        <v>3125</v>
      </c>
      <c r="AC10" s="94" t="s">
        <v>598</v>
      </c>
      <c r="AD10" s="80" t="s">
        <v>653</v>
      </c>
      <c r="AE10" s="93" t="s">
        <v>598</v>
      </c>
    </row>
    <row r="11" spans="1:31" ht="15" customHeight="1">
      <c r="A11" s="2" t="s">
        <v>33</v>
      </c>
      <c r="B11" s="77" t="s">
        <v>233</v>
      </c>
      <c r="C11" s="93" t="s">
        <v>302</v>
      </c>
      <c r="D11" s="80" t="s">
        <v>234</v>
      </c>
      <c r="E11" s="93" t="s">
        <v>304</v>
      </c>
      <c r="F11" s="80" t="s">
        <v>235</v>
      </c>
      <c r="G11" s="93" t="s">
        <v>311</v>
      </c>
      <c r="H11" s="80" t="s">
        <v>488</v>
      </c>
      <c r="I11" s="93" t="s">
        <v>311</v>
      </c>
      <c r="J11" s="80" t="s">
        <v>347</v>
      </c>
      <c r="K11" s="93" t="s">
        <v>318</v>
      </c>
      <c r="L11" s="80" t="s">
        <v>522</v>
      </c>
      <c r="M11" s="93" t="s">
        <v>318</v>
      </c>
      <c r="N11" s="80" t="s">
        <v>348</v>
      </c>
      <c r="O11" s="93" t="s">
        <v>538</v>
      </c>
      <c r="P11" s="80" t="s">
        <v>349</v>
      </c>
      <c r="Q11" s="93" t="s">
        <v>329</v>
      </c>
      <c r="R11" s="80" t="s">
        <v>561</v>
      </c>
      <c r="S11" s="93" t="s">
        <v>539</v>
      </c>
      <c r="T11" s="80" t="s">
        <v>487</v>
      </c>
      <c r="U11" s="93" t="s">
        <v>339</v>
      </c>
      <c r="V11" s="80" t="s">
        <v>350</v>
      </c>
      <c r="W11" s="93" t="s">
        <v>580</v>
      </c>
      <c r="X11" s="84">
        <v>23990526</v>
      </c>
      <c r="Y11" s="93" t="s">
        <v>612</v>
      </c>
      <c r="Z11" s="80" t="s">
        <v>351</v>
      </c>
      <c r="AA11" s="93" t="s">
        <v>626</v>
      </c>
      <c r="AB11" s="95" t="s">
        <v>352</v>
      </c>
      <c r="AC11" s="94" t="s">
        <v>602</v>
      </c>
      <c r="AD11" s="80" t="s">
        <v>654</v>
      </c>
      <c r="AE11" s="93" t="s">
        <v>602</v>
      </c>
    </row>
    <row r="12" spans="1:31" ht="15" customHeight="1">
      <c r="A12" s="2" t="s">
        <v>34</v>
      </c>
      <c r="B12" s="77" t="s">
        <v>236</v>
      </c>
      <c r="C12" s="93" t="s">
        <v>302</v>
      </c>
      <c r="D12" s="80" t="s">
        <v>237</v>
      </c>
      <c r="E12" s="93" t="s">
        <v>305</v>
      </c>
      <c r="F12" s="80" t="s">
        <v>238</v>
      </c>
      <c r="G12" s="93" t="s">
        <v>324</v>
      </c>
      <c r="H12" s="80" t="s">
        <v>489</v>
      </c>
      <c r="I12" s="93" t="s">
        <v>324</v>
      </c>
      <c r="J12" s="80" t="s">
        <v>353</v>
      </c>
      <c r="K12" s="93" t="s">
        <v>323</v>
      </c>
      <c r="L12" s="80" t="s">
        <v>523</v>
      </c>
      <c r="M12" s="93" t="s">
        <v>323</v>
      </c>
      <c r="N12" s="80" t="s">
        <v>354</v>
      </c>
      <c r="O12" s="93" t="s">
        <v>304</v>
      </c>
      <c r="P12" s="80" t="s">
        <v>355</v>
      </c>
      <c r="Q12" s="93" t="s">
        <v>311</v>
      </c>
      <c r="R12" s="80" t="s">
        <v>562</v>
      </c>
      <c r="S12" s="93" t="s">
        <v>570</v>
      </c>
      <c r="T12" s="80" t="s">
        <v>505</v>
      </c>
      <c r="U12" s="93" t="s">
        <v>308</v>
      </c>
      <c r="V12" s="80" t="s">
        <v>356</v>
      </c>
      <c r="W12" s="93" t="s">
        <v>581</v>
      </c>
      <c r="X12" s="80" t="s">
        <v>357</v>
      </c>
      <c r="Y12" s="93" t="s">
        <v>613</v>
      </c>
      <c r="Z12" s="80" t="s">
        <v>358</v>
      </c>
      <c r="AA12" s="93" t="s">
        <v>627</v>
      </c>
      <c r="AB12" s="84">
        <v>690</v>
      </c>
      <c r="AC12" s="94" t="s">
        <v>306</v>
      </c>
      <c r="AD12" s="80" t="s">
        <v>655</v>
      </c>
      <c r="AE12" s="93" t="s">
        <v>306</v>
      </c>
    </row>
    <row r="13" spans="1:31" ht="15" customHeight="1">
      <c r="A13" s="2" t="s">
        <v>35</v>
      </c>
      <c r="B13" s="77" t="s">
        <v>239</v>
      </c>
      <c r="C13" s="93" t="s">
        <v>302</v>
      </c>
      <c r="D13" s="80" t="s">
        <v>240</v>
      </c>
      <c r="E13" s="93" t="s">
        <v>306</v>
      </c>
      <c r="F13" s="80" t="s">
        <v>241</v>
      </c>
      <c r="G13" s="93" t="s">
        <v>325</v>
      </c>
      <c r="H13" s="80" t="s">
        <v>490</v>
      </c>
      <c r="I13" s="93" t="s">
        <v>325</v>
      </c>
      <c r="J13" s="80" t="s">
        <v>359</v>
      </c>
      <c r="K13" s="93" t="s">
        <v>507</v>
      </c>
      <c r="L13" s="80" t="s">
        <v>524</v>
      </c>
      <c r="M13" s="93" t="s">
        <v>507</v>
      </c>
      <c r="N13" s="80" t="s">
        <v>360</v>
      </c>
      <c r="O13" s="93" t="s">
        <v>539</v>
      </c>
      <c r="P13" s="80" t="s">
        <v>361</v>
      </c>
      <c r="Q13" s="93" t="s">
        <v>549</v>
      </c>
      <c r="R13" s="80" t="s">
        <v>491</v>
      </c>
      <c r="S13" s="93" t="s">
        <v>303</v>
      </c>
      <c r="T13" s="80" t="s">
        <v>531</v>
      </c>
      <c r="U13" s="93" t="s">
        <v>332</v>
      </c>
      <c r="V13" s="80" t="s">
        <v>362</v>
      </c>
      <c r="W13" s="93" t="s">
        <v>543</v>
      </c>
      <c r="X13" s="80" t="s">
        <v>363</v>
      </c>
      <c r="Y13" s="93" t="s">
        <v>614</v>
      </c>
      <c r="Z13" s="80" t="s">
        <v>364</v>
      </c>
      <c r="AA13" s="93" t="s">
        <v>628</v>
      </c>
      <c r="AB13" s="95" t="s">
        <v>365</v>
      </c>
      <c r="AC13" s="94" t="s">
        <v>314</v>
      </c>
      <c r="AD13" s="80" t="s">
        <v>526</v>
      </c>
      <c r="AE13" s="93" t="s">
        <v>314</v>
      </c>
    </row>
    <row r="14" spans="1:31" ht="15" customHeight="1">
      <c r="A14" s="2" t="s">
        <v>16</v>
      </c>
      <c r="B14" s="77"/>
      <c r="C14" s="93"/>
      <c r="D14" s="80"/>
      <c r="E14" s="93"/>
      <c r="F14" s="80"/>
      <c r="G14" s="93"/>
      <c r="H14" s="80"/>
      <c r="I14" s="93"/>
      <c r="J14" s="80"/>
      <c r="K14" s="93"/>
      <c r="L14" s="80"/>
      <c r="M14" s="93"/>
      <c r="N14" s="80"/>
      <c r="O14" s="93"/>
      <c r="P14" s="80"/>
      <c r="Q14" s="93"/>
      <c r="R14" s="80"/>
      <c r="S14" s="93"/>
      <c r="T14" s="80"/>
      <c r="U14" s="93"/>
      <c r="V14" s="80"/>
      <c r="W14" s="93"/>
      <c r="X14" s="80"/>
      <c r="Y14" s="93"/>
      <c r="Z14" s="80"/>
      <c r="AA14" s="93"/>
      <c r="AB14" s="95"/>
      <c r="AC14" s="94"/>
      <c r="AD14" s="80"/>
      <c r="AE14" s="93"/>
    </row>
    <row r="15" spans="1:31" ht="15" customHeight="1">
      <c r="A15" s="2" t="s">
        <v>17</v>
      </c>
      <c r="B15" s="77"/>
      <c r="C15" s="93"/>
      <c r="D15" s="80"/>
      <c r="E15" s="93"/>
      <c r="F15" s="80"/>
      <c r="G15" s="93"/>
      <c r="H15" s="80"/>
      <c r="I15" s="93"/>
      <c r="J15" s="80"/>
      <c r="K15" s="93"/>
      <c r="L15" s="80"/>
      <c r="M15" s="93"/>
      <c r="N15" s="80"/>
      <c r="O15" s="93"/>
      <c r="P15" s="80"/>
      <c r="Q15" s="93"/>
      <c r="R15" s="80"/>
      <c r="S15" s="93"/>
      <c r="T15" s="80"/>
      <c r="U15" s="93"/>
      <c r="V15" s="80"/>
      <c r="W15" s="93"/>
      <c r="X15" s="80"/>
      <c r="Y15" s="93"/>
      <c r="Z15" s="80"/>
      <c r="AA15" s="93"/>
      <c r="AB15" s="95"/>
      <c r="AC15" s="94"/>
      <c r="AD15" s="80"/>
      <c r="AE15" s="93"/>
    </row>
    <row r="16" spans="1:31" ht="15" customHeight="1">
      <c r="A16" s="2" t="s">
        <v>18</v>
      </c>
      <c r="B16" s="77"/>
      <c r="C16" s="93"/>
      <c r="D16" s="80"/>
      <c r="E16" s="93"/>
      <c r="F16" s="80"/>
      <c r="G16" s="93"/>
      <c r="H16" s="80"/>
      <c r="I16" s="93"/>
      <c r="J16" s="80"/>
      <c r="K16" s="93"/>
      <c r="L16" s="80"/>
      <c r="M16" s="93"/>
      <c r="N16" s="80"/>
      <c r="O16" s="93"/>
      <c r="P16" s="80"/>
      <c r="Q16" s="93"/>
      <c r="R16" s="80"/>
      <c r="S16" s="93"/>
      <c r="T16" s="80"/>
      <c r="U16" s="93"/>
      <c r="V16" s="80"/>
      <c r="W16" s="93"/>
      <c r="X16" s="80"/>
      <c r="Y16" s="93"/>
      <c r="Z16" s="80"/>
      <c r="AA16" s="93"/>
      <c r="AB16" s="95"/>
      <c r="AC16" s="94"/>
      <c r="AD16" s="80"/>
      <c r="AE16" s="93"/>
    </row>
    <row r="17" spans="1:31" ht="15" customHeight="1">
      <c r="A17" s="14" t="s">
        <v>9</v>
      </c>
      <c r="B17" s="77" t="s">
        <v>242</v>
      </c>
      <c r="C17" s="93" t="s">
        <v>302</v>
      </c>
      <c r="D17" s="80" t="s">
        <v>243</v>
      </c>
      <c r="E17" s="93" t="s">
        <v>307</v>
      </c>
      <c r="F17" s="84">
        <v>33</v>
      </c>
      <c r="G17" s="93" t="s">
        <v>303</v>
      </c>
      <c r="H17" s="80" t="s">
        <v>491</v>
      </c>
      <c r="I17" s="93" t="s">
        <v>303</v>
      </c>
      <c r="J17" s="84">
        <v>44770</v>
      </c>
      <c r="K17" s="93" t="s">
        <v>508</v>
      </c>
      <c r="L17" s="80" t="s">
        <v>525</v>
      </c>
      <c r="M17" s="93" t="s">
        <v>508</v>
      </c>
      <c r="N17" s="80" t="s">
        <v>366</v>
      </c>
      <c r="O17" s="93" t="s">
        <v>307</v>
      </c>
      <c r="P17" s="80" t="s">
        <v>367</v>
      </c>
      <c r="Q17" s="93" t="s">
        <v>550</v>
      </c>
      <c r="R17" s="80" t="s">
        <v>523</v>
      </c>
      <c r="S17" s="93" t="s">
        <v>571</v>
      </c>
      <c r="T17" s="80" t="s">
        <v>603</v>
      </c>
      <c r="U17" s="93" t="s">
        <v>595</v>
      </c>
      <c r="V17" s="84">
        <v>372742</v>
      </c>
      <c r="W17" s="93" t="s">
        <v>582</v>
      </c>
      <c r="X17" s="84">
        <v>372742</v>
      </c>
      <c r="Y17" s="93" t="s">
        <v>582</v>
      </c>
      <c r="Z17" s="80" t="s">
        <v>368</v>
      </c>
      <c r="AA17" s="93" t="s">
        <v>550</v>
      </c>
      <c r="AB17" s="96" t="s">
        <v>672</v>
      </c>
      <c r="AC17" s="94" t="s">
        <v>336</v>
      </c>
      <c r="AD17" s="80" t="s">
        <v>656</v>
      </c>
      <c r="AE17" s="93" t="s">
        <v>336</v>
      </c>
    </row>
    <row r="18" spans="1:31" ht="15" customHeight="1">
      <c r="A18" s="14" t="s">
        <v>10</v>
      </c>
      <c r="B18" s="77" t="s">
        <v>244</v>
      </c>
      <c r="C18" s="93" t="s">
        <v>302</v>
      </c>
      <c r="D18" s="80" t="s">
        <v>245</v>
      </c>
      <c r="E18" s="93" t="s">
        <v>308</v>
      </c>
      <c r="F18" s="80" t="s">
        <v>246</v>
      </c>
      <c r="G18" s="93" t="s">
        <v>326</v>
      </c>
      <c r="H18" s="80" t="s">
        <v>492</v>
      </c>
      <c r="I18" s="93" t="s">
        <v>326</v>
      </c>
      <c r="J18" s="80" t="s">
        <v>369</v>
      </c>
      <c r="K18" s="93" t="s">
        <v>509</v>
      </c>
      <c r="L18" s="80" t="s">
        <v>526</v>
      </c>
      <c r="M18" s="93" t="s">
        <v>509</v>
      </c>
      <c r="N18" s="80" t="s">
        <v>370</v>
      </c>
      <c r="O18" s="93" t="s">
        <v>540</v>
      </c>
      <c r="P18" s="80" t="s">
        <v>371</v>
      </c>
      <c r="Q18" s="93" t="s">
        <v>551</v>
      </c>
      <c r="R18" s="80" t="s">
        <v>501</v>
      </c>
      <c r="S18" s="93" t="s">
        <v>514</v>
      </c>
      <c r="T18" s="80" t="s">
        <v>496</v>
      </c>
      <c r="U18" s="93" t="s">
        <v>329</v>
      </c>
      <c r="V18" s="80" t="s">
        <v>372</v>
      </c>
      <c r="W18" s="93" t="s">
        <v>576</v>
      </c>
      <c r="X18" s="84">
        <v>1144574</v>
      </c>
      <c r="Y18" s="93" t="s">
        <v>576</v>
      </c>
      <c r="Z18" s="80" t="s">
        <v>373</v>
      </c>
      <c r="AA18" s="93" t="s">
        <v>629</v>
      </c>
      <c r="AB18" s="95" t="s">
        <v>374</v>
      </c>
      <c r="AC18" s="94" t="s">
        <v>643</v>
      </c>
      <c r="AD18" s="80" t="s">
        <v>533</v>
      </c>
      <c r="AE18" s="93" t="s">
        <v>643</v>
      </c>
    </row>
    <row r="19" spans="1:31" ht="15" customHeight="1">
      <c r="A19" s="14" t="s">
        <v>11</v>
      </c>
      <c r="B19" s="77" t="s">
        <v>247</v>
      </c>
      <c r="C19" s="93" t="s">
        <v>302</v>
      </c>
      <c r="D19" s="80" t="s">
        <v>248</v>
      </c>
      <c r="E19" s="93" t="s">
        <v>308</v>
      </c>
      <c r="F19" s="80" t="s">
        <v>249</v>
      </c>
      <c r="G19" s="93" t="s">
        <v>327</v>
      </c>
      <c r="H19" s="80" t="s">
        <v>493</v>
      </c>
      <c r="I19" s="93" t="s">
        <v>327</v>
      </c>
      <c r="J19" s="80" t="s">
        <v>375</v>
      </c>
      <c r="K19" s="93" t="s">
        <v>510</v>
      </c>
      <c r="L19" s="80" t="s">
        <v>527</v>
      </c>
      <c r="M19" s="93" t="s">
        <v>510</v>
      </c>
      <c r="N19" s="80" t="s">
        <v>376</v>
      </c>
      <c r="O19" s="93" t="s">
        <v>541</v>
      </c>
      <c r="P19" s="80" t="s">
        <v>377</v>
      </c>
      <c r="Q19" s="93" t="s">
        <v>326</v>
      </c>
      <c r="R19" s="80" t="s">
        <v>563</v>
      </c>
      <c r="S19" s="93" t="s">
        <v>572</v>
      </c>
      <c r="T19" s="80" t="s">
        <v>537</v>
      </c>
      <c r="U19" s="93" t="s">
        <v>596</v>
      </c>
      <c r="V19" s="80" t="s">
        <v>378</v>
      </c>
      <c r="W19" s="93" t="s">
        <v>583</v>
      </c>
      <c r="X19" s="80" t="s">
        <v>379</v>
      </c>
      <c r="Y19" s="93" t="s">
        <v>583</v>
      </c>
      <c r="Z19" s="84">
        <v>745646</v>
      </c>
      <c r="AA19" s="93" t="s">
        <v>546</v>
      </c>
      <c r="AB19" s="95" t="s">
        <v>380</v>
      </c>
      <c r="AC19" s="94" t="s">
        <v>545</v>
      </c>
      <c r="AD19" s="80" t="s">
        <v>657</v>
      </c>
      <c r="AE19" s="93" t="s">
        <v>545</v>
      </c>
    </row>
    <row r="20" spans="1:31" ht="15" customHeight="1">
      <c r="A20" s="14" t="s">
        <v>12</v>
      </c>
      <c r="B20" s="77" t="s">
        <v>250</v>
      </c>
      <c r="C20" s="93" t="s">
        <v>302</v>
      </c>
      <c r="D20" s="80" t="s">
        <v>251</v>
      </c>
      <c r="E20" s="93" t="s">
        <v>309</v>
      </c>
      <c r="F20" s="80" t="s">
        <v>252</v>
      </c>
      <c r="G20" s="93" t="s">
        <v>328</v>
      </c>
      <c r="H20" s="80" t="s">
        <v>494</v>
      </c>
      <c r="I20" s="93" t="s">
        <v>328</v>
      </c>
      <c r="J20" s="84">
        <v>47</v>
      </c>
      <c r="K20" s="93" t="s">
        <v>511</v>
      </c>
      <c r="L20" s="80" t="s">
        <v>528</v>
      </c>
      <c r="M20" s="93" t="s">
        <v>511</v>
      </c>
      <c r="N20" s="80" t="s">
        <v>381</v>
      </c>
      <c r="O20" s="93" t="s">
        <v>305</v>
      </c>
      <c r="P20" s="80" t="s">
        <v>382</v>
      </c>
      <c r="Q20" s="93" t="s">
        <v>324</v>
      </c>
      <c r="R20" s="80" t="s">
        <v>521</v>
      </c>
      <c r="S20" s="93" t="s">
        <v>573</v>
      </c>
      <c r="T20" s="80" t="s">
        <v>495</v>
      </c>
      <c r="U20" s="93" t="s">
        <v>597</v>
      </c>
      <c r="V20" s="80" t="s">
        <v>383</v>
      </c>
      <c r="W20" s="93" t="s">
        <v>331</v>
      </c>
      <c r="X20" s="80" t="s">
        <v>384</v>
      </c>
      <c r="Y20" s="93" t="s">
        <v>331</v>
      </c>
      <c r="Z20" s="80" t="s">
        <v>385</v>
      </c>
      <c r="AA20" s="93" t="s">
        <v>630</v>
      </c>
      <c r="AB20" s="84">
        <v>26</v>
      </c>
      <c r="AC20" s="94" t="s">
        <v>316</v>
      </c>
      <c r="AD20" s="80" t="s">
        <v>658</v>
      </c>
      <c r="AE20" s="93" t="s">
        <v>316</v>
      </c>
    </row>
    <row r="21" spans="1:31" ht="15" customHeight="1">
      <c r="A21" s="14" t="s">
        <v>13</v>
      </c>
      <c r="B21" s="77" t="s">
        <v>253</v>
      </c>
      <c r="C21" s="93" t="s">
        <v>302</v>
      </c>
      <c r="D21" s="80" t="s">
        <v>254</v>
      </c>
      <c r="E21" s="93" t="s">
        <v>310</v>
      </c>
      <c r="F21" s="80" t="s">
        <v>255</v>
      </c>
      <c r="G21" s="93" t="s">
        <v>329</v>
      </c>
      <c r="H21" s="80" t="s">
        <v>495</v>
      </c>
      <c r="I21" s="93" t="s">
        <v>329</v>
      </c>
      <c r="J21" s="80" t="s">
        <v>386</v>
      </c>
      <c r="K21" s="93" t="s">
        <v>512</v>
      </c>
      <c r="L21" s="80" t="s">
        <v>529</v>
      </c>
      <c r="M21" s="93" t="s">
        <v>512</v>
      </c>
      <c r="N21" s="80" t="s">
        <v>387</v>
      </c>
      <c r="O21" s="93" t="s">
        <v>542</v>
      </c>
      <c r="P21" s="80" t="s">
        <v>388</v>
      </c>
      <c r="Q21" s="93" t="s">
        <v>552</v>
      </c>
      <c r="R21" s="80" t="s">
        <v>499</v>
      </c>
      <c r="S21" s="93" t="s">
        <v>548</v>
      </c>
      <c r="T21" s="80" t="s">
        <v>523</v>
      </c>
      <c r="U21" s="93" t="s">
        <v>542</v>
      </c>
      <c r="V21" s="80" t="s">
        <v>389</v>
      </c>
      <c r="W21" s="93" t="s">
        <v>558</v>
      </c>
      <c r="X21" s="80" t="s">
        <v>390</v>
      </c>
      <c r="Y21" s="93" t="s">
        <v>615</v>
      </c>
      <c r="Z21" s="80" t="s">
        <v>391</v>
      </c>
      <c r="AA21" s="93" t="s">
        <v>576</v>
      </c>
      <c r="AB21" s="95" t="s">
        <v>392</v>
      </c>
      <c r="AC21" s="94" t="s">
        <v>644</v>
      </c>
      <c r="AD21" s="80" t="s">
        <v>658</v>
      </c>
      <c r="AE21" s="93" t="s">
        <v>644</v>
      </c>
    </row>
    <row r="22" spans="1:31" ht="15" customHeight="1">
      <c r="A22" s="14" t="s">
        <v>14</v>
      </c>
      <c r="B22" s="77" t="s">
        <v>256</v>
      </c>
      <c r="C22" s="93" t="s">
        <v>302</v>
      </c>
      <c r="D22" s="80" t="s">
        <v>257</v>
      </c>
      <c r="E22" s="93" t="s">
        <v>311</v>
      </c>
      <c r="F22" s="80" t="s">
        <v>258</v>
      </c>
      <c r="G22" s="93" t="s">
        <v>330</v>
      </c>
      <c r="H22" s="80" t="s">
        <v>496</v>
      </c>
      <c r="I22" s="93" t="s">
        <v>330</v>
      </c>
      <c r="J22" s="80" t="s">
        <v>393</v>
      </c>
      <c r="K22" s="93" t="s">
        <v>312</v>
      </c>
      <c r="L22" s="80" t="s">
        <v>487</v>
      </c>
      <c r="M22" s="93" t="s">
        <v>312</v>
      </c>
      <c r="N22" s="80" t="s">
        <v>394</v>
      </c>
      <c r="O22" s="93" t="s">
        <v>314</v>
      </c>
      <c r="P22" s="80" t="s">
        <v>395</v>
      </c>
      <c r="Q22" s="93" t="s">
        <v>312</v>
      </c>
      <c r="R22" s="80" t="s">
        <v>501</v>
      </c>
      <c r="S22" s="93" t="s">
        <v>552</v>
      </c>
      <c r="T22" s="80" t="s">
        <v>505</v>
      </c>
      <c r="U22" s="93" t="s">
        <v>598</v>
      </c>
      <c r="V22" s="80" t="s">
        <v>396</v>
      </c>
      <c r="W22" s="93" t="s">
        <v>584</v>
      </c>
      <c r="X22" s="80" t="s">
        <v>397</v>
      </c>
      <c r="Y22" s="93" t="s">
        <v>616</v>
      </c>
      <c r="Z22" s="80" t="s">
        <v>398</v>
      </c>
      <c r="AA22" s="93" t="s">
        <v>327</v>
      </c>
      <c r="AB22" s="95" t="s">
        <v>399</v>
      </c>
      <c r="AC22" s="94" t="s">
        <v>317</v>
      </c>
      <c r="AD22" s="80" t="s">
        <v>659</v>
      </c>
      <c r="AE22" s="93" t="s">
        <v>317</v>
      </c>
    </row>
    <row r="23" spans="1:31" ht="15" customHeight="1">
      <c r="A23" s="14" t="s">
        <v>19</v>
      </c>
      <c r="B23" s="78">
        <v>755</v>
      </c>
      <c r="C23" s="93" t="s">
        <v>302</v>
      </c>
      <c r="D23" s="80" t="s">
        <v>259</v>
      </c>
      <c r="E23" s="93" t="s">
        <v>312</v>
      </c>
      <c r="F23" s="80" t="s">
        <v>260</v>
      </c>
      <c r="G23" s="93" t="s">
        <v>331</v>
      </c>
      <c r="H23" s="80" t="s">
        <v>497</v>
      </c>
      <c r="I23" s="93" t="s">
        <v>331</v>
      </c>
      <c r="J23" s="80" t="s">
        <v>400</v>
      </c>
      <c r="K23" s="93" t="s">
        <v>306</v>
      </c>
      <c r="L23" s="80" t="s">
        <v>496</v>
      </c>
      <c r="M23" s="93" t="s">
        <v>306</v>
      </c>
      <c r="N23" s="80" t="s">
        <v>401</v>
      </c>
      <c r="O23" s="93" t="s">
        <v>326</v>
      </c>
      <c r="P23" s="80" t="s">
        <v>402</v>
      </c>
      <c r="Q23" s="93" t="s">
        <v>553</v>
      </c>
      <c r="R23" s="80" t="s">
        <v>525</v>
      </c>
      <c r="S23" s="93" t="s">
        <v>552</v>
      </c>
      <c r="T23" s="80" t="s">
        <v>604</v>
      </c>
      <c r="U23" s="93" t="s">
        <v>306</v>
      </c>
      <c r="V23" s="80" t="s">
        <v>403</v>
      </c>
      <c r="W23" s="93" t="s">
        <v>585</v>
      </c>
      <c r="X23" s="80" t="s">
        <v>404</v>
      </c>
      <c r="Y23" s="93" t="s">
        <v>617</v>
      </c>
      <c r="Z23" s="80" t="s">
        <v>405</v>
      </c>
      <c r="AA23" s="93" t="s">
        <v>631</v>
      </c>
      <c r="AB23" s="95" t="s">
        <v>406</v>
      </c>
      <c r="AC23" s="94" t="s">
        <v>517</v>
      </c>
      <c r="AD23" s="80" t="s">
        <v>561</v>
      </c>
      <c r="AE23" s="93" t="s">
        <v>517</v>
      </c>
    </row>
    <row r="24" spans="1:31" ht="15" customHeight="1">
      <c r="A24" s="15" t="s">
        <v>20</v>
      </c>
      <c r="B24" s="77" t="s">
        <v>261</v>
      </c>
      <c r="C24" s="93" t="s">
        <v>302</v>
      </c>
      <c r="D24" s="80" t="s">
        <v>262</v>
      </c>
      <c r="E24" s="93" t="s">
        <v>313</v>
      </c>
      <c r="F24" s="80" t="s">
        <v>263</v>
      </c>
      <c r="G24" s="93" t="s">
        <v>332</v>
      </c>
      <c r="H24" s="80" t="s">
        <v>498</v>
      </c>
      <c r="I24" s="93" t="s">
        <v>332</v>
      </c>
      <c r="J24" s="80" t="s">
        <v>407</v>
      </c>
      <c r="K24" s="93" t="s">
        <v>315</v>
      </c>
      <c r="L24" s="80" t="s">
        <v>500</v>
      </c>
      <c r="M24" s="93" t="s">
        <v>315</v>
      </c>
      <c r="N24" s="80" t="s">
        <v>408</v>
      </c>
      <c r="O24" s="93" t="s">
        <v>543</v>
      </c>
      <c r="P24" s="80" t="s">
        <v>409</v>
      </c>
      <c r="Q24" s="93" t="s">
        <v>554</v>
      </c>
      <c r="R24" s="80" t="s">
        <v>523</v>
      </c>
      <c r="S24" s="93" t="s">
        <v>329</v>
      </c>
      <c r="T24" s="80" t="s">
        <v>531</v>
      </c>
      <c r="U24" s="93" t="s">
        <v>599</v>
      </c>
      <c r="V24" s="80" t="s">
        <v>410</v>
      </c>
      <c r="W24" s="93" t="s">
        <v>586</v>
      </c>
      <c r="X24" s="80" t="s">
        <v>411</v>
      </c>
      <c r="Y24" s="93" t="s">
        <v>618</v>
      </c>
      <c r="Z24" s="80" t="s">
        <v>412</v>
      </c>
      <c r="AA24" s="93" t="s">
        <v>632</v>
      </c>
      <c r="AB24" s="95" t="s">
        <v>413</v>
      </c>
      <c r="AC24" s="94" t="s">
        <v>509</v>
      </c>
      <c r="AD24" s="80" t="s">
        <v>561</v>
      </c>
      <c r="AE24" s="93" t="s">
        <v>509</v>
      </c>
    </row>
    <row r="25" spans="1:31" ht="15" customHeight="1">
      <c r="A25" s="15" t="s">
        <v>21</v>
      </c>
      <c r="B25" s="77" t="s">
        <v>264</v>
      </c>
      <c r="C25" s="93" t="s">
        <v>302</v>
      </c>
      <c r="D25" s="80" t="s">
        <v>265</v>
      </c>
      <c r="E25" s="93" t="s">
        <v>308</v>
      </c>
      <c r="F25" s="80" t="s">
        <v>266</v>
      </c>
      <c r="G25" s="93" t="s">
        <v>333</v>
      </c>
      <c r="H25" s="80" t="s">
        <v>499</v>
      </c>
      <c r="I25" s="93" t="s">
        <v>333</v>
      </c>
      <c r="J25" s="84">
        <v>197</v>
      </c>
      <c r="K25" s="93" t="s">
        <v>513</v>
      </c>
      <c r="L25" s="80" t="s">
        <v>530</v>
      </c>
      <c r="M25" s="93" t="s">
        <v>513</v>
      </c>
      <c r="N25" s="80" t="s">
        <v>414</v>
      </c>
      <c r="O25" s="93" t="s">
        <v>311</v>
      </c>
      <c r="P25" s="80" t="s">
        <v>415</v>
      </c>
      <c r="Q25" s="93" t="s">
        <v>551</v>
      </c>
      <c r="R25" s="80" t="s">
        <v>564</v>
      </c>
      <c r="S25" s="93" t="s">
        <v>330</v>
      </c>
      <c r="T25" s="80" t="s">
        <v>521</v>
      </c>
      <c r="U25" s="93" t="s">
        <v>322</v>
      </c>
      <c r="V25" s="80" t="s">
        <v>416</v>
      </c>
      <c r="W25" s="93" t="s">
        <v>587</v>
      </c>
      <c r="X25" s="80" t="s">
        <v>417</v>
      </c>
      <c r="Y25" s="93" t="s">
        <v>619</v>
      </c>
      <c r="Z25" s="80" t="s">
        <v>418</v>
      </c>
      <c r="AA25" s="93" t="s">
        <v>633</v>
      </c>
      <c r="AB25" s="95" t="s">
        <v>419</v>
      </c>
      <c r="AC25" s="94" t="s">
        <v>645</v>
      </c>
      <c r="AD25" s="80" t="s">
        <v>563</v>
      </c>
      <c r="AE25" s="93" t="s">
        <v>645</v>
      </c>
    </row>
    <row r="26" spans="1:31" ht="15" customHeight="1">
      <c r="A26" s="15" t="s">
        <v>22</v>
      </c>
      <c r="B26" s="77" t="s">
        <v>267</v>
      </c>
      <c r="C26" s="93" t="s">
        <v>302</v>
      </c>
      <c r="D26" s="80" t="s">
        <v>268</v>
      </c>
      <c r="E26" s="93" t="s">
        <v>306</v>
      </c>
      <c r="F26" s="80" t="s">
        <v>269</v>
      </c>
      <c r="G26" s="93" t="s">
        <v>329</v>
      </c>
      <c r="H26" s="80" t="s">
        <v>500</v>
      </c>
      <c r="I26" s="93" t="s">
        <v>329</v>
      </c>
      <c r="J26" s="84">
        <v>204</v>
      </c>
      <c r="K26" s="93" t="s">
        <v>512</v>
      </c>
      <c r="L26" s="80" t="s">
        <v>531</v>
      </c>
      <c r="M26" s="93" t="s">
        <v>512</v>
      </c>
      <c r="N26" s="80" t="s">
        <v>420</v>
      </c>
      <c r="O26" s="93" t="s">
        <v>319</v>
      </c>
      <c r="P26" s="80" t="s">
        <v>421</v>
      </c>
      <c r="Q26" s="93" t="s">
        <v>335</v>
      </c>
      <c r="R26" s="80" t="s">
        <v>496</v>
      </c>
      <c r="S26" s="93" t="s">
        <v>542</v>
      </c>
      <c r="T26" s="80" t="s">
        <v>531</v>
      </c>
      <c r="U26" s="93" t="s">
        <v>600</v>
      </c>
      <c r="V26" s="80" t="s">
        <v>422</v>
      </c>
      <c r="W26" s="93" t="s">
        <v>588</v>
      </c>
      <c r="X26" s="80" t="s">
        <v>423</v>
      </c>
      <c r="Y26" s="93" t="s">
        <v>620</v>
      </c>
      <c r="Z26" s="80" t="s">
        <v>424</v>
      </c>
      <c r="AA26" s="93" t="s">
        <v>545</v>
      </c>
      <c r="AB26" s="95" t="s">
        <v>425</v>
      </c>
      <c r="AC26" s="94" t="s">
        <v>646</v>
      </c>
      <c r="AD26" s="80" t="s">
        <v>654</v>
      </c>
      <c r="AE26" s="93" t="s">
        <v>646</v>
      </c>
    </row>
    <row r="27" spans="1:31" ht="15" customHeight="1">
      <c r="A27" s="15" t="s">
        <v>23</v>
      </c>
      <c r="B27" s="77" t="s">
        <v>270</v>
      </c>
      <c r="C27" s="93" t="s">
        <v>302</v>
      </c>
      <c r="D27" s="80" t="s">
        <v>271</v>
      </c>
      <c r="E27" s="93" t="s">
        <v>314</v>
      </c>
      <c r="F27" s="84">
        <v>958</v>
      </c>
      <c r="G27" s="93" t="s">
        <v>312</v>
      </c>
      <c r="H27" s="80" t="s">
        <v>491</v>
      </c>
      <c r="I27" s="93" t="s">
        <v>312</v>
      </c>
      <c r="J27" s="80" t="s">
        <v>426</v>
      </c>
      <c r="K27" s="93" t="s">
        <v>326</v>
      </c>
      <c r="L27" s="80" t="s">
        <v>487</v>
      </c>
      <c r="M27" s="93" t="s">
        <v>326</v>
      </c>
      <c r="N27" s="80" t="s">
        <v>427</v>
      </c>
      <c r="O27" s="93" t="s">
        <v>544</v>
      </c>
      <c r="P27" s="80" t="s">
        <v>428</v>
      </c>
      <c r="Q27" s="93" t="s">
        <v>555</v>
      </c>
      <c r="R27" s="80" t="s">
        <v>522</v>
      </c>
      <c r="S27" s="93" t="s">
        <v>333</v>
      </c>
      <c r="T27" s="80" t="s">
        <v>496</v>
      </c>
      <c r="U27" s="93" t="s">
        <v>598</v>
      </c>
      <c r="V27" s="80" t="s">
        <v>429</v>
      </c>
      <c r="W27" s="93" t="s">
        <v>516</v>
      </c>
      <c r="X27" s="80" t="s">
        <v>430</v>
      </c>
      <c r="Y27" s="93" t="s">
        <v>621</v>
      </c>
      <c r="Z27" s="80" t="s">
        <v>431</v>
      </c>
      <c r="AA27" s="93" t="s">
        <v>634</v>
      </c>
      <c r="AB27" s="95" t="s">
        <v>432</v>
      </c>
      <c r="AC27" s="94" t="s">
        <v>647</v>
      </c>
      <c r="AD27" s="80" t="s">
        <v>653</v>
      </c>
      <c r="AE27" s="93" t="s">
        <v>647</v>
      </c>
    </row>
    <row r="28" spans="1:31" ht="15" customHeight="1">
      <c r="A28" s="15" t="s">
        <v>24</v>
      </c>
      <c r="B28" s="77" t="s">
        <v>272</v>
      </c>
      <c r="C28" s="93" t="s">
        <v>302</v>
      </c>
      <c r="D28" s="80" t="s">
        <v>273</v>
      </c>
      <c r="E28" s="93" t="s">
        <v>315</v>
      </c>
      <c r="F28" s="80" t="s">
        <v>274</v>
      </c>
      <c r="G28" s="93" t="s">
        <v>334</v>
      </c>
      <c r="H28" s="80" t="s">
        <v>495</v>
      </c>
      <c r="I28" s="93" t="s">
        <v>334</v>
      </c>
      <c r="J28" s="80" t="s">
        <v>433</v>
      </c>
      <c r="K28" s="93" t="s">
        <v>514</v>
      </c>
      <c r="L28" s="80" t="s">
        <v>529</v>
      </c>
      <c r="M28" s="93" t="s">
        <v>514</v>
      </c>
      <c r="N28" s="80" t="s">
        <v>434</v>
      </c>
      <c r="O28" s="93" t="s">
        <v>314</v>
      </c>
      <c r="P28" s="80" t="s">
        <v>435</v>
      </c>
      <c r="Q28" s="93" t="s">
        <v>514</v>
      </c>
      <c r="R28" s="80" t="s">
        <v>527</v>
      </c>
      <c r="S28" s="93" t="s">
        <v>574</v>
      </c>
      <c r="T28" s="80" t="s">
        <v>605</v>
      </c>
      <c r="U28" s="93" t="s">
        <v>551</v>
      </c>
      <c r="V28" s="80" t="s">
        <v>436</v>
      </c>
      <c r="W28" s="93" t="s">
        <v>576</v>
      </c>
      <c r="X28" s="80" t="s">
        <v>437</v>
      </c>
      <c r="Y28" s="93" t="s">
        <v>615</v>
      </c>
      <c r="Z28" s="84">
        <v>1080345</v>
      </c>
      <c r="AA28" s="93" t="s">
        <v>635</v>
      </c>
      <c r="AB28" s="95" t="s">
        <v>438</v>
      </c>
      <c r="AC28" s="94" t="s">
        <v>648</v>
      </c>
      <c r="AD28" s="80" t="s">
        <v>527</v>
      </c>
      <c r="AE28" s="93" t="s">
        <v>648</v>
      </c>
    </row>
    <row r="29" spans="1:31" ht="15" customHeight="1">
      <c r="A29" s="15" t="s">
        <v>25</v>
      </c>
      <c r="B29" s="78">
        <v>1619</v>
      </c>
      <c r="C29" s="93" t="s">
        <v>302</v>
      </c>
      <c r="D29" s="80" t="s">
        <v>275</v>
      </c>
      <c r="E29" s="93" t="s">
        <v>311</v>
      </c>
      <c r="F29" s="80" t="s">
        <v>276</v>
      </c>
      <c r="G29" s="93" t="s">
        <v>335</v>
      </c>
      <c r="H29" s="80" t="s">
        <v>496</v>
      </c>
      <c r="I29" s="93" t="s">
        <v>335</v>
      </c>
      <c r="J29" s="80" t="s">
        <v>439</v>
      </c>
      <c r="K29" s="93" t="s">
        <v>515</v>
      </c>
      <c r="L29" s="80" t="s">
        <v>521</v>
      </c>
      <c r="M29" s="93" t="s">
        <v>515</v>
      </c>
      <c r="N29" s="80" t="s">
        <v>440</v>
      </c>
      <c r="O29" s="93" t="s">
        <v>339</v>
      </c>
      <c r="P29" s="80" t="s">
        <v>441</v>
      </c>
      <c r="Q29" s="93" t="s">
        <v>552</v>
      </c>
      <c r="R29" s="80" t="s">
        <v>565</v>
      </c>
      <c r="S29" s="93" t="s">
        <v>575</v>
      </c>
      <c r="T29" s="80" t="s">
        <v>606</v>
      </c>
      <c r="U29" s="93" t="s">
        <v>330</v>
      </c>
      <c r="V29" s="80" t="s">
        <v>442</v>
      </c>
      <c r="W29" s="93" t="s">
        <v>589</v>
      </c>
      <c r="X29" s="80" t="s">
        <v>443</v>
      </c>
      <c r="Y29" s="93" t="s">
        <v>622</v>
      </c>
      <c r="Z29" s="80" t="s">
        <v>444</v>
      </c>
      <c r="AA29" s="93" t="s">
        <v>636</v>
      </c>
      <c r="AB29" s="95" t="s">
        <v>445</v>
      </c>
      <c r="AC29" s="94" t="s">
        <v>620</v>
      </c>
      <c r="AD29" s="80" t="s">
        <v>660</v>
      </c>
      <c r="AE29" s="93" t="s">
        <v>620</v>
      </c>
    </row>
    <row r="30" spans="1:31" ht="15" customHeight="1">
      <c r="A30" s="15" t="s">
        <v>26</v>
      </c>
      <c r="B30" s="77" t="s">
        <v>277</v>
      </c>
      <c r="C30" s="93" t="s">
        <v>302</v>
      </c>
      <c r="D30" s="80" t="s">
        <v>278</v>
      </c>
      <c r="E30" s="93" t="s">
        <v>316</v>
      </c>
      <c r="F30" s="80" t="s">
        <v>279</v>
      </c>
      <c r="G30" s="93" t="s">
        <v>336</v>
      </c>
      <c r="H30" s="80" t="s">
        <v>492</v>
      </c>
      <c r="I30" s="93" t="s">
        <v>336</v>
      </c>
      <c r="J30" s="80" t="s">
        <v>446</v>
      </c>
      <c r="K30" s="93" t="s">
        <v>516</v>
      </c>
      <c r="L30" s="80" t="s">
        <v>526</v>
      </c>
      <c r="M30" s="93" t="s">
        <v>516</v>
      </c>
      <c r="N30" s="80" t="s">
        <v>447</v>
      </c>
      <c r="O30" s="93" t="s">
        <v>545</v>
      </c>
      <c r="P30" s="80" t="s">
        <v>448</v>
      </c>
      <c r="Q30" s="93" t="s">
        <v>556</v>
      </c>
      <c r="R30" s="80" t="s">
        <v>560</v>
      </c>
      <c r="S30" s="93" t="s">
        <v>576</v>
      </c>
      <c r="T30" s="80" t="s">
        <v>567</v>
      </c>
      <c r="U30" s="93" t="s">
        <v>336</v>
      </c>
      <c r="V30" s="80" t="s">
        <v>449</v>
      </c>
      <c r="W30" s="93" t="s">
        <v>590</v>
      </c>
      <c r="X30" s="80" t="s">
        <v>450</v>
      </c>
      <c r="Y30" s="93" t="s">
        <v>623</v>
      </c>
      <c r="Z30" s="80" t="s">
        <v>451</v>
      </c>
      <c r="AA30" s="93" t="s">
        <v>637</v>
      </c>
      <c r="AB30" s="95" t="s">
        <v>452</v>
      </c>
      <c r="AC30" s="94" t="s">
        <v>649</v>
      </c>
      <c r="AD30" s="80" t="s">
        <v>660</v>
      </c>
      <c r="AE30" s="93" t="s">
        <v>649</v>
      </c>
    </row>
    <row r="31" spans="1:31" ht="15" customHeight="1">
      <c r="A31" s="15" t="s">
        <v>27</v>
      </c>
      <c r="B31" s="77" t="s">
        <v>280</v>
      </c>
      <c r="C31" s="93" t="s">
        <v>302</v>
      </c>
      <c r="D31" s="80" t="s">
        <v>281</v>
      </c>
      <c r="E31" s="93" t="s">
        <v>317</v>
      </c>
      <c r="F31" s="80" t="s">
        <v>282</v>
      </c>
      <c r="G31" s="93" t="s">
        <v>337</v>
      </c>
      <c r="H31" s="80" t="s">
        <v>494</v>
      </c>
      <c r="I31" s="93" t="s">
        <v>337</v>
      </c>
      <c r="J31" s="80" t="s">
        <v>453</v>
      </c>
      <c r="K31" s="93" t="s">
        <v>517</v>
      </c>
      <c r="L31" s="80" t="s">
        <v>532</v>
      </c>
      <c r="M31" s="93" t="s">
        <v>517</v>
      </c>
      <c r="N31" s="80" t="s">
        <v>454</v>
      </c>
      <c r="O31" s="93" t="s">
        <v>546</v>
      </c>
      <c r="P31" s="80" t="s">
        <v>455</v>
      </c>
      <c r="Q31" s="93" t="s">
        <v>557</v>
      </c>
      <c r="R31" s="80" t="s">
        <v>488</v>
      </c>
      <c r="S31" s="93" t="s">
        <v>577</v>
      </c>
      <c r="T31" s="80" t="s">
        <v>495</v>
      </c>
      <c r="U31" s="93" t="s">
        <v>601</v>
      </c>
      <c r="V31" s="84">
        <v>8038013</v>
      </c>
      <c r="W31" s="93" t="s">
        <v>591</v>
      </c>
      <c r="X31" s="84">
        <v>8020463</v>
      </c>
      <c r="Y31" s="93" t="s">
        <v>591</v>
      </c>
      <c r="Z31" s="80" t="s">
        <v>456</v>
      </c>
      <c r="AA31" s="93" t="s">
        <v>638</v>
      </c>
      <c r="AB31" s="84">
        <v>224</v>
      </c>
      <c r="AC31" s="94" t="s">
        <v>633</v>
      </c>
      <c r="AD31" s="80" t="s">
        <v>654</v>
      </c>
      <c r="AE31" s="93" t="s">
        <v>633</v>
      </c>
    </row>
    <row r="32" spans="1:31" ht="15" customHeight="1">
      <c r="A32" s="15" t="s">
        <v>28</v>
      </c>
      <c r="B32" s="78">
        <v>915</v>
      </c>
      <c r="C32" s="93" t="s">
        <v>302</v>
      </c>
      <c r="D32" s="80" t="s">
        <v>283</v>
      </c>
      <c r="E32" s="93" t="s">
        <v>318</v>
      </c>
      <c r="F32" s="80" t="s">
        <v>284</v>
      </c>
      <c r="G32" s="93" t="s">
        <v>338</v>
      </c>
      <c r="H32" s="80" t="s">
        <v>501</v>
      </c>
      <c r="I32" s="93" t="s">
        <v>338</v>
      </c>
      <c r="J32" s="80" t="s">
        <v>457</v>
      </c>
      <c r="K32" s="93" t="s">
        <v>518</v>
      </c>
      <c r="L32" s="80" t="s">
        <v>533</v>
      </c>
      <c r="M32" s="93" t="s">
        <v>518</v>
      </c>
      <c r="N32" s="80" t="s">
        <v>458</v>
      </c>
      <c r="O32" s="93" t="s">
        <v>322</v>
      </c>
      <c r="P32" s="80" t="s">
        <v>459</v>
      </c>
      <c r="Q32" s="93" t="s">
        <v>558</v>
      </c>
      <c r="R32" s="80" t="s">
        <v>566</v>
      </c>
      <c r="S32" s="93" t="s">
        <v>578</v>
      </c>
      <c r="T32" s="80" t="s">
        <v>607</v>
      </c>
      <c r="U32" s="93" t="s">
        <v>553</v>
      </c>
      <c r="V32" s="80" t="s">
        <v>460</v>
      </c>
      <c r="W32" s="93" t="s">
        <v>592</v>
      </c>
      <c r="X32" s="80" t="s">
        <v>461</v>
      </c>
      <c r="Y32" s="93" t="s">
        <v>624</v>
      </c>
      <c r="Z32" s="80" t="s">
        <v>462</v>
      </c>
      <c r="AA32" s="93" t="s">
        <v>639</v>
      </c>
      <c r="AB32" s="95" t="s">
        <v>463</v>
      </c>
      <c r="AC32" s="94" t="s">
        <v>650</v>
      </c>
      <c r="AD32" s="80" t="s">
        <v>561</v>
      </c>
      <c r="AE32" s="93" t="s">
        <v>650</v>
      </c>
    </row>
    <row r="33" spans="1:31" ht="15" customHeight="1">
      <c r="A33" s="15" t="s">
        <v>45</v>
      </c>
      <c r="B33" s="77" t="s">
        <v>285</v>
      </c>
      <c r="C33" s="93" t="s">
        <v>302</v>
      </c>
      <c r="D33" s="80" t="s">
        <v>286</v>
      </c>
      <c r="E33" s="93" t="s">
        <v>319</v>
      </c>
      <c r="F33" s="80" t="s">
        <v>287</v>
      </c>
      <c r="G33" s="93" t="s">
        <v>339</v>
      </c>
      <c r="H33" s="80" t="s">
        <v>502</v>
      </c>
      <c r="I33" s="93" t="s">
        <v>339</v>
      </c>
      <c r="J33" s="80" t="s">
        <v>464</v>
      </c>
      <c r="K33" s="93" t="s">
        <v>329</v>
      </c>
      <c r="L33" s="80" t="s">
        <v>534</v>
      </c>
      <c r="M33" s="93" t="s">
        <v>329</v>
      </c>
      <c r="N33" s="80" t="s">
        <v>465</v>
      </c>
      <c r="O33" s="93" t="s">
        <v>330</v>
      </c>
      <c r="P33" s="80" t="s">
        <v>466</v>
      </c>
      <c r="Q33" s="93" t="s">
        <v>559</v>
      </c>
      <c r="R33" s="80" t="s">
        <v>567</v>
      </c>
      <c r="S33" s="93" t="s">
        <v>512</v>
      </c>
      <c r="T33" s="80" t="s">
        <v>608</v>
      </c>
      <c r="U33" s="93" t="s">
        <v>331</v>
      </c>
      <c r="V33" s="80" t="s">
        <v>467</v>
      </c>
      <c r="W33" s="93" t="s">
        <v>593</v>
      </c>
      <c r="X33" s="80" t="s">
        <v>468</v>
      </c>
      <c r="Y33" s="93" t="s">
        <v>509</v>
      </c>
      <c r="Z33" s="80" t="s">
        <v>469</v>
      </c>
      <c r="AA33" s="93" t="s">
        <v>640</v>
      </c>
      <c r="AB33" s="95" t="s">
        <v>470</v>
      </c>
      <c r="AC33" s="94" t="s">
        <v>644</v>
      </c>
      <c r="AD33" s="80" t="s">
        <v>561</v>
      </c>
      <c r="AE33" s="93" t="s">
        <v>644</v>
      </c>
    </row>
    <row r="34" spans="1:31" ht="15" customHeight="1">
      <c r="A34" s="15" t="s">
        <v>30</v>
      </c>
      <c r="B34" s="77" t="s">
        <v>288</v>
      </c>
      <c r="C34" s="93" t="s">
        <v>302</v>
      </c>
      <c r="D34" s="80" t="s">
        <v>289</v>
      </c>
      <c r="E34" s="93" t="s">
        <v>320</v>
      </c>
      <c r="F34" s="80" t="s">
        <v>290</v>
      </c>
      <c r="G34" s="93" t="s">
        <v>321</v>
      </c>
      <c r="H34" s="80" t="s">
        <v>503</v>
      </c>
      <c r="I34" s="93" t="s">
        <v>321</v>
      </c>
      <c r="J34" s="80" t="s">
        <v>471</v>
      </c>
      <c r="K34" s="93" t="s">
        <v>519</v>
      </c>
      <c r="L34" s="80" t="s">
        <v>535</v>
      </c>
      <c r="M34" s="93" t="s">
        <v>519</v>
      </c>
      <c r="N34" s="80" t="s">
        <v>472</v>
      </c>
      <c r="O34" s="93" t="s">
        <v>333</v>
      </c>
      <c r="P34" s="80" t="s">
        <v>473</v>
      </c>
      <c r="Q34" s="93" t="s">
        <v>340</v>
      </c>
      <c r="R34" s="80" t="s">
        <v>568</v>
      </c>
      <c r="S34" s="93" t="s">
        <v>519</v>
      </c>
      <c r="T34" s="80" t="s">
        <v>524</v>
      </c>
      <c r="U34" s="93" t="s">
        <v>321</v>
      </c>
      <c r="V34" s="80" t="s">
        <v>474</v>
      </c>
      <c r="W34" s="93" t="s">
        <v>327</v>
      </c>
      <c r="X34" s="80" t="s">
        <v>474</v>
      </c>
      <c r="Y34" s="93" t="s">
        <v>327</v>
      </c>
      <c r="Z34" s="80" t="s">
        <v>475</v>
      </c>
      <c r="AA34" s="93" t="s">
        <v>641</v>
      </c>
      <c r="AB34" s="96" t="s">
        <v>673</v>
      </c>
      <c r="AC34" s="94" t="s">
        <v>651</v>
      </c>
      <c r="AD34" s="80" t="s">
        <v>566</v>
      </c>
      <c r="AE34" s="93" t="s">
        <v>651</v>
      </c>
    </row>
    <row r="35" spans="1:31" ht="15" customHeight="1">
      <c r="A35" s="15" t="s">
        <v>31</v>
      </c>
      <c r="B35" s="77" t="s">
        <v>291</v>
      </c>
      <c r="C35" s="93" t="s">
        <v>302</v>
      </c>
      <c r="D35" s="80" t="s">
        <v>292</v>
      </c>
      <c r="E35" s="93" t="s">
        <v>321</v>
      </c>
      <c r="F35" s="80" t="s">
        <v>293</v>
      </c>
      <c r="G35" s="93" t="s">
        <v>332</v>
      </c>
      <c r="H35" s="80" t="s">
        <v>504</v>
      </c>
      <c r="I35" s="93" t="s">
        <v>332</v>
      </c>
      <c r="J35" s="80" t="s">
        <v>476</v>
      </c>
      <c r="K35" s="93" t="s">
        <v>506</v>
      </c>
      <c r="L35" s="80" t="s">
        <v>536</v>
      </c>
      <c r="M35" s="93" t="s">
        <v>506</v>
      </c>
      <c r="N35" s="80" t="s">
        <v>477</v>
      </c>
      <c r="O35" s="93" t="s">
        <v>519</v>
      </c>
      <c r="P35" s="80" t="s">
        <v>478</v>
      </c>
      <c r="Q35" s="93" t="s">
        <v>309</v>
      </c>
      <c r="R35" s="80" t="s">
        <v>495</v>
      </c>
      <c r="S35" s="93" t="s">
        <v>305</v>
      </c>
      <c r="T35" s="80" t="s">
        <v>609</v>
      </c>
      <c r="U35" s="93" t="s">
        <v>582</v>
      </c>
      <c r="V35" s="80" t="s">
        <v>479</v>
      </c>
      <c r="W35" s="93" t="s">
        <v>321</v>
      </c>
      <c r="X35" s="80" t="s">
        <v>479</v>
      </c>
      <c r="Y35" s="93" t="s">
        <v>321</v>
      </c>
      <c r="Z35" s="80" t="s">
        <v>480</v>
      </c>
      <c r="AA35" s="93" t="s">
        <v>597</v>
      </c>
      <c r="AB35" s="96" t="s">
        <v>674</v>
      </c>
      <c r="AC35" s="94" t="s">
        <v>509</v>
      </c>
      <c r="AD35" s="80" t="s">
        <v>533</v>
      </c>
      <c r="AE35" s="93" t="s">
        <v>509</v>
      </c>
    </row>
    <row r="36" spans="1:31" ht="15" customHeight="1">
      <c r="A36" s="15" t="s">
        <v>32</v>
      </c>
      <c r="B36" s="77" t="s">
        <v>294</v>
      </c>
      <c r="C36" s="93" t="s">
        <v>302</v>
      </c>
      <c r="D36" s="80" t="s">
        <v>295</v>
      </c>
      <c r="E36" s="93" t="s">
        <v>322</v>
      </c>
      <c r="F36" s="80" t="s">
        <v>296</v>
      </c>
      <c r="G36" s="93" t="s">
        <v>340</v>
      </c>
      <c r="H36" s="80" t="s">
        <v>505</v>
      </c>
      <c r="I36" s="93" t="s">
        <v>340</v>
      </c>
      <c r="J36" s="80" t="s">
        <v>481</v>
      </c>
      <c r="K36" s="93" t="s">
        <v>520</v>
      </c>
      <c r="L36" s="80" t="s">
        <v>537</v>
      </c>
      <c r="M36" s="93" t="s">
        <v>520</v>
      </c>
      <c r="N36" s="84">
        <v>106051</v>
      </c>
      <c r="O36" s="93" t="s">
        <v>547</v>
      </c>
      <c r="P36" s="80" t="s">
        <v>482</v>
      </c>
      <c r="Q36" s="93" t="s">
        <v>558</v>
      </c>
      <c r="R36" s="80" t="s">
        <v>526</v>
      </c>
      <c r="S36" s="93" t="s">
        <v>520</v>
      </c>
      <c r="T36" s="80" t="s">
        <v>610</v>
      </c>
      <c r="U36" s="93" t="s">
        <v>602</v>
      </c>
      <c r="V36" s="80" t="s">
        <v>483</v>
      </c>
      <c r="W36" s="93" t="s">
        <v>594</v>
      </c>
      <c r="X36" s="80" t="s">
        <v>484</v>
      </c>
      <c r="Y36" s="93" t="s">
        <v>625</v>
      </c>
      <c r="Z36" s="80" t="s">
        <v>485</v>
      </c>
      <c r="AA36" s="93" t="s">
        <v>642</v>
      </c>
      <c r="AB36" s="95" t="s">
        <v>486</v>
      </c>
      <c r="AC36" s="94" t="s">
        <v>652</v>
      </c>
      <c r="AD36" s="80" t="s">
        <v>659</v>
      </c>
      <c r="AE36" s="93" t="s">
        <v>652</v>
      </c>
    </row>
  </sheetData>
  <mergeCells count="15">
    <mergeCell ref="B8:C8"/>
    <mergeCell ref="L8:M8"/>
    <mergeCell ref="N8:O8"/>
    <mergeCell ref="P8:Q8"/>
    <mergeCell ref="R8:S8"/>
    <mergeCell ref="D8:E8"/>
    <mergeCell ref="F8:G8"/>
    <mergeCell ref="H8:I8"/>
    <mergeCell ref="J8:K8"/>
    <mergeCell ref="AD8:AE8"/>
    <mergeCell ref="Z8:AA8"/>
    <mergeCell ref="X8:Y8"/>
    <mergeCell ref="T8:U8"/>
    <mergeCell ref="V8:W8"/>
    <mergeCell ref="AB8:AC8"/>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oddHeader>&amp;C&amp;A</oddHeader>
    <oddFooter>&amp;CPage &amp;P of &amp;N</oddFooter>
  </headerFooter>
  <rowBreaks count="1" manualBreakCount="1">
    <brk id="37" max="16383" man="1"/>
  </rowBreaks>
  <colBreaks count="3" manualBreakCount="3">
    <brk id="9" max="16383" man="1"/>
    <brk id="17" max="16383" man="1"/>
    <brk id="25"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workbookViewId="0" topLeftCell="A1">
      <selection activeCell="B1" sqref="B1"/>
    </sheetView>
  </sheetViews>
  <sheetFormatPr defaultColWidth="9.140625" defaultRowHeight="15"/>
  <cols>
    <col min="1" max="1" width="34.421875" style="6" customWidth="1"/>
    <col min="2" max="2" width="13.7109375" style="6" customWidth="1"/>
    <col min="3" max="22" width="9.140625" style="6" customWidth="1"/>
    <col min="23" max="24" width="9.140625" style="49" customWidth="1"/>
    <col min="25" max="16384" width="9.140625" style="6" customWidth="1"/>
  </cols>
  <sheetData>
    <row r="1" ht="15">
      <c r="A1" s="33" t="s">
        <v>196</v>
      </c>
    </row>
    <row r="2" ht="15">
      <c r="A2" s="33"/>
    </row>
    <row r="3" ht="15">
      <c r="A3" s="17" t="s">
        <v>64</v>
      </c>
    </row>
    <row r="4" ht="15">
      <c r="A4" s="17" t="s">
        <v>65</v>
      </c>
    </row>
    <row r="6" spans="1:24" s="1" customFormat="1" ht="15">
      <c r="A6" s="24" t="s">
        <v>67</v>
      </c>
      <c r="B6" s="25"/>
      <c r="C6" s="25"/>
      <c r="D6" s="25"/>
      <c r="E6" s="25"/>
      <c r="F6" s="25"/>
      <c r="G6" s="25"/>
      <c r="H6" s="25"/>
      <c r="I6" s="25"/>
      <c r="J6" s="25"/>
      <c r="K6" s="25"/>
      <c r="L6" s="25"/>
      <c r="M6" s="25"/>
      <c r="N6" s="25"/>
      <c r="O6" s="25"/>
      <c r="P6" s="25"/>
      <c r="Q6" s="25"/>
      <c r="R6" s="25"/>
      <c r="S6" s="25"/>
      <c r="T6" s="25"/>
      <c r="U6" s="25"/>
      <c r="V6" s="26"/>
      <c r="W6" s="41"/>
      <c r="X6" s="41"/>
    </row>
    <row r="7" spans="1:24" s="1" customFormat="1" ht="15">
      <c r="A7" s="2"/>
      <c r="B7" s="2"/>
      <c r="C7" s="2" t="s">
        <v>9</v>
      </c>
      <c r="D7" s="2" t="s">
        <v>10</v>
      </c>
      <c r="E7" s="2" t="s">
        <v>11</v>
      </c>
      <c r="F7" s="2" t="s">
        <v>12</v>
      </c>
      <c r="G7" s="2" t="s">
        <v>13</v>
      </c>
      <c r="H7" s="2" t="s">
        <v>14</v>
      </c>
      <c r="I7" s="2" t="s">
        <v>19</v>
      </c>
      <c r="J7" s="2" t="s">
        <v>20</v>
      </c>
      <c r="K7" s="2" t="s">
        <v>21</v>
      </c>
      <c r="L7" s="2" t="s">
        <v>22</v>
      </c>
      <c r="M7" s="2" t="s">
        <v>23</v>
      </c>
      <c r="N7" s="2" t="s">
        <v>24</v>
      </c>
      <c r="O7" s="2" t="s">
        <v>25</v>
      </c>
      <c r="P7" s="2" t="s">
        <v>26</v>
      </c>
      <c r="Q7" s="2" t="s">
        <v>27</v>
      </c>
      <c r="R7" s="2" t="s">
        <v>28</v>
      </c>
      <c r="S7" s="2" t="s">
        <v>29</v>
      </c>
      <c r="T7" s="2" t="s">
        <v>30</v>
      </c>
      <c r="U7" s="2" t="s">
        <v>31</v>
      </c>
      <c r="V7" s="2" t="s">
        <v>32</v>
      </c>
      <c r="W7" s="89" t="s">
        <v>106</v>
      </c>
      <c r="X7" s="41"/>
    </row>
    <row r="8" spans="1:24" s="1" customFormat="1" ht="15">
      <c r="A8" s="98" t="s">
        <v>127</v>
      </c>
      <c r="B8" s="2" t="s">
        <v>33</v>
      </c>
      <c r="C8" s="76">
        <v>37</v>
      </c>
      <c r="D8" s="76">
        <v>365</v>
      </c>
      <c r="E8" s="76">
        <v>194</v>
      </c>
      <c r="F8" s="76">
        <v>86</v>
      </c>
      <c r="G8" s="76">
        <v>322</v>
      </c>
      <c r="H8" s="76">
        <v>652</v>
      </c>
      <c r="I8" s="76">
        <v>450</v>
      </c>
      <c r="J8" s="76">
        <v>47</v>
      </c>
      <c r="K8" s="76">
        <v>358</v>
      </c>
      <c r="L8" s="76">
        <v>203</v>
      </c>
      <c r="M8" s="76">
        <v>1301</v>
      </c>
      <c r="N8" s="76">
        <v>361</v>
      </c>
      <c r="O8" s="76">
        <v>1390</v>
      </c>
      <c r="P8" s="76">
        <v>969</v>
      </c>
      <c r="Q8" s="76">
        <v>933</v>
      </c>
      <c r="R8" s="76">
        <v>848</v>
      </c>
      <c r="S8" s="76">
        <v>412</v>
      </c>
      <c r="T8" s="76">
        <v>42</v>
      </c>
      <c r="U8" s="76">
        <v>41</v>
      </c>
      <c r="V8" s="76">
        <v>2563</v>
      </c>
      <c r="W8" s="89">
        <f>SUM(C8:V13)</f>
        <v>14649</v>
      </c>
      <c r="X8" s="41"/>
    </row>
    <row r="9" spans="1:24" s="1" customFormat="1" ht="15">
      <c r="A9" s="99"/>
      <c r="B9" s="2" t="s">
        <v>34</v>
      </c>
      <c r="C9" s="76">
        <v>11</v>
      </c>
      <c r="D9" s="76">
        <v>123</v>
      </c>
      <c r="E9" s="76">
        <v>76</v>
      </c>
      <c r="F9" s="76">
        <v>30</v>
      </c>
      <c r="G9" s="76">
        <v>179</v>
      </c>
      <c r="H9" s="76">
        <v>204</v>
      </c>
      <c r="I9" s="76">
        <v>231</v>
      </c>
      <c r="J9" s="76">
        <v>83</v>
      </c>
      <c r="K9" s="76">
        <v>60</v>
      </c>
      <c r="L9" s="76">
        <v>68</v>
      </c>
      <c r="M9" s="76">
        <v>146</v>
      </c>
      <c r="N9" s="76">
        <v>71</v>
      </c>
      <c r="O9" s="76">
        <v>207</v>
      </c>
      <c r="P9" s="76">
        <v>117</v>
      </c>
      <c r="Q9" s="76">
        <v>189</v>
      </c>
      <c r="R9" s="76">
        <v>61</v>
      </c>
      <c r="S9" s="76">
        <v>118</v>
      </c>
      <c r="T9" s="76">
        <v>27</v>
      </c>
      <c r="U9" s="76">
        <v>8</v>
      </c>
      <c r="V9" s="76">
        <v>469</v>
      </c>
      <c r="W9" s="41"/>
      <c r="X9" s="41"/>
    </row>
    <row r="10" spans="1:24" s="1" customFormat="1" ht="15">
      <c r="A10" s="99"/>
      <c r="B10" s="2" t="s">
        <v>35</v>
      </c>
      <c r="C10" s="76">
        <v>3</v>
      </c>
      <c r="D10" s="76">
        <v>26</v>
      </c>
      <c r="E10" s="76">
        <v>15</v>
      </c>
      <c r="F10" s="76">
        <v>9</v>
      </c>
      <c r="G10" s="76">
        <v>49</v>
      </c>
      <c r="H10" s="76">
        <v>30</v>
      </c>
      <c r="I10" s="76">
        <v>77</v>
      </c>
      <c r="J10" s="76">
        <v>63</v>
      </c>
      <c r="K10" s="76">
        <v>16</v>
      </c>
      <c r="L10" s="76">
        <v>25</v>
      </c>
      <c r="M10" s="76">
        <v>15</v>
      </c>
      <c r="N10" s="76">
        <v>5</v>
      </c>
      <c r="O10" s="76">
        <v>20</v>
      </c>
      <c r="P10" s="76">
        <v>69</v>
      </c>
      <c r="Q10" s="76">
        <v>54</v>
      </c>
      <c r="R10" s="76">
        <v>5</v>
      </c>
      <c r="S10" s="76">
        <v>34</v>
      </c>
      <c r="T10" s="76">
        <v>23</v>
      </c>
      <c r="U10" s="76">
        <v>1</v>
      </c>
      <c r="V10" s="76">
        <v>58</v>
      </c>
      <c r="W10" s="41"/>
      <c r="X10" s="41"/>
    </row>
    <row r="11" spans="1:24" s="1" customFormat="1" ht="15">
      <c r="A11" s="99"/>
      <c r="B11" s="2" t="s">
        <v>16</v>
      </c>
      <c r="C11" s="76"/>
      <c r="D11" s="76"/>
      <c r="E11" s="76"/>
      <c r="F11" s="76"/>
      <c r="G11" s="76"/>
      <c r="H11" s="76"/>
      <c r="I11" s="76"/>
      <c r="J11" s="76"/>
      <c r="K11" s="76"/>
      <c r="L11" s="76"/>
      <c r="M11" s="76"/>
      <c r="N11" s="76"/>
      <c r="O11" s="76"/>
      <c r="P11" s="76"/>
      <c r="Q11" s="76"/>
      <c r="R11" s="76"/>
      <c r="S11" s="76"/>
      <c r="T11" s="76"/>
      <c r="U11" s="76"/>
      <c r="V11" s="76"/>
      <c r="W11" s="41"/>
      <c r="X11" s="41"/>
    </row>
    <row r="12" spans="1:24" s="1" customFormat="1" ht="15">
      <c r="A12" s="99"/>
      <c r="B12" s="2" t="s">
        <v>17</v>
      </c>
      <c r="C12" s="76"/>
      <c r="D12" s="76"/>
      <c r="E12" s="76"/>
      <c r="F12" s="76"/>
      <c r="G12" s="76"/>
      <c r="H12" s="76"/>
      <c r="I12" s="76"/>
      <c r="J12" s="76"/>
      <c r="K12" s="76"/>
      <c r="L12" s="76"/>
      <c r="M12" s="76"/>
      <c r="N12" s="76"/>
      <c r="O12" s="76"/>
      <c r="P12" s="76"/>
      <c r="Q12" s="76"/>
      <c r="R12" s="76"/>
      <c r="S12" s="76"/>
      <c r="T12" s="76"/>
      <c r="U12" s="76"/>
      <c r="V12" s="76"/>
      <c r="W12" s="41"/>
      <c r="X12" s="41"/>
    </row>
    <row r="13" spans="1:24" s="1" customFormat="1" ht="15">
      <c r="A13" s="100"/>
      <c r="B13" s="2" t="s">
        <v>18</v>
      </c>
      <c r="C13" s="76"/>
      <c r="D13" s="76"/>
      <c r="E13" s="76"/>
      <c r="F13" s="76"/>
      <c r="G13" s="76"/>
      <c r="H13" s="76"/>
      <c r="I13" s="76"/>
      <c r="J13" s="76"/>
      <c r="K13" s="76"/>
      <c r="L13" s="76"/>
      <c r="M13" s="76"/>
      <c r="N13" s="76"/>
      <c r="O13" s="76"/>
      <c r="P13" s="76"/>
      <c r="Q13" s="76"/>
      <c r="R13" s="76"/>
      <c r="S13" s="76"/>
      <c r="T13" s="76"/>
      <c r="U13" s="76"/>
      <c r="V13" s="76"/>
      <c r="W13" s="41"/>
      <c r="X13" s="41"/>
    </row>
    <row r="14" spans="23:24" s="1" customFormat="1" ht="15">
      <c r="W14" s="41"/>
      <c r="X14" s="41"/>
    </row>
    <row r="15" spans="23:24" s="1" customFormat="1" ht="15">
      <c r="W15" s="41"/>
      <c r="X15" s="41"/>
    </row>
    <row r="16" spans="1:24" s="1" customFormat="1" ht="15">
      <c r="A16" s="24" t="s">
        <v>68</v>
      </c>
      <c r="B16" s="25"/>
      <c r="C16" s="25"/>
      <c r="D16" s="25"/>
      <c r="E16" s="25"/>
      <c r="F16" s="25"/>
      <c r="G16" s="25"/>
      <c r="H16" s="25"/>
      <c r="I16" s="25"/>
      <c r="J16" s="25"/>
      <c r="K16" s="25"/>
      <c r="L16" s="25"/>
      <c r="M16" s="25"/>
      <c r="N16" s="25"/>
      <c r="O16" s="25"/>
      <c r="P16" s="25"/>
      <c r="Q16" s="25"/>
      <c r="R16" s="25"/>
      <c r="S16" s="25"/>
      <c r="T16" s="25"/>
      <c r="U16" s="25"/>
      <c r="V16" s="26"/>
      <c r="W16" s="41"/>
      <c r="X16" s="41"/>
    </row>
    <row r="17" spans="1:24" s="1" customFormat="1" ht="15">
      <c r="A17" s="2"/>
      <c r="B17" s="2"/>
      <c r="C17" s="2" t="s">
        <v>9</v>
      </c>
      <c r="D17" s="2" t="s">
        <v>10</v>
      </c>
      <c r="E17" s="2" t="s">
        <v>11</v>
      </c>
      <c r="F17" s="2" t="s">
        <v>12</v>
      </c>
      <c r="G17" s="2" t="s">
        <v>13</v>
      </c>
      <c r="H17" s="2" t="s">
        <v>14</v>
      </c>
      <c r="I17" s="2" t="s">
        <v>19</v>
      </c>
      <c r="J17" s="2" t="s">
        <v>20</v>
      </c>
      <c r="K17" s="2" t="s">
        <v>21</v>
      </c>
      <c r="L17" s="2" t="s">
        <v>22</v>
      </c>
      <c r="M17" s="2" t="s">
        <v>23</v>
      </c>
      <c r="N17" s="2" t="s">
        <v>24</v>
      </c>
      <c r="O17" s="2" t="s">
        <v>25</v>
      </c>
      <c r="P17" s="2" t="s">
        <v>26</v>
      </c>
      <c r="Q17" s="2" t="s">
        <v>27</v>
      </c>
      <c r="R17" s="2" t="s">
        <v>28</v>
      </c>
      <c r="S17" s="2" t="s">
        <v>29</v>
      </c>
      <c r="T17" s="2" t="s">
        <v>30</v>
      </c>
      <c r="U17" s="2" t="s">
        <v>31</v>
      </c>
      <c r="V17" s="2" t="s">
        <v>32</v>
      </c>
      <c r="W17" s="89" t="s">
        <v>106</v>
      </c>
      <c r="X17" s="41"/>
    </row>
    <row r="18" spans="1:24" s="1" customFormat="1" ht="15">
      <c r="A18" s="101" t="s">
        <v>128</v>
      </c>
      <c r="B18" s="2" t="s">
        <v>33</v>
      </c>
      <c r="C18" s="76">
        <v>35</v>
      </c>
      <c r="D18" s="76">
        <v>73</v>
      </c>
      <c r="E18" s="76">
        <v>66</v>
      </c>
      <c r="F18" s="76">
        <v>53</v>
      </c>
      <c r="G18" s="76">
        <v>72</v>
      </c>
      <c r="H18" s="76">
        <v>77</v>
      </c>
      <c r="I18" s="76">
        <v>75</v>
      </c>
      <c r="J18" s="76">
        <v>40</v>
      </c>
      <c r="K18" s="76">
        <v>73</v>
      </c>
      <c r="L18" s="76">
        <v>67</v>
      </c>
      <c r="M18" s="76">
        <v>80</v>
      </c>
      <c r="N18" s="76">
        <v>73</v>
      </c>
      <c r="O18" s="76">
        <v>80</v>
      </c>
      <c r="P18" s="76">
        <v>79</v>
      </c>
      <c r="Q18" s="76">
        <v>79</v>
      </c>
      <c r="R18" s="76">
        <v>79</v>
      </c>
      <c r="S18" s="76">
        <v>74</v>
      </c>
      <c r="T18" s="76">
        <v>39</v>
      </c>
      <c r="U18" s="76">
        <v>38</v>
      </c>
      <c r="V18" s="76">
        <v>82</v>
      </c>
      <c r="W18" s="89">
        <f>SUM(C18:V23)</f>
        <v>2612</v>
      </c>
      <c r="X18" s="41"/>
    </row>
    <row r="19" spans="1:24" s="1" customFormat="1" ht="15">
      <c r="A19" s="102"/>
      <c r="B19" s="2" t="s">
        <v>34</v>
      </c>
      <c r="C19" s="76">
        <v>11</v>
      </c>
      <c r="D19" s="76">
        <v>51</v>
      </c>
      <c r="E19" s="76">
        <v>42</v>
      </c>
      <c r="F19" s="76">
        <v>26</v>
      </c>
      <c r="G19" s="76">
        <v>56</v>
      </c>
      <c r="H19" s="76">
        <v>58</v>
      </c>
      <c r="I19" s="76">
        <v>59</v>
      </c>
      <c r="J19" s="76">
        <v>45</v>
      </c>
      <c r="K19" s="76">
        <v>40</v>
      </c>
      <c r="L19" s="76">
        <v>41</v>
      </c>
      <c r="M19" s="76">
        <v>53</v>
      </c>
      <c r="N19" s="76">
        <v>42</v>
      </c>
      <c r="O19" s="76">
        <v>58</v>
      </c>
      <c r="P19" s="76">
        <v>50</v>
      </c>
      <c r="Q19" s="76">
        <v>56</v>
      </c>
      <c r="R19" s="76">
        <v>40</v>
      </c>
      <c r="S19" s="76">
        <v>50</v>
      </c>
      <c r="T19" s="76">
        <v>25</v>
      </c>
      <c r="U19" s="76">
        <v>8</v>
      </c>
      <c r="V19" s="76">
        <v>65</v>
      </c>
      <c r="W19" s="41"/>
      <c r="X19" s="41"/>
    </row>
    <row r="20" spans="1:24" s="1" customFormat="1" ht="15">
      <c r="A20" s="102"/>
      <c r="B20" s="2" t="s">
        <v>35</v>
      </c>
      <c r="C20" s="76">
        <v>3</v>
      </c>
      <c r="D20" s="76">
        <v>20</v>
      </c>
      <c r="E20" s="76">
        <v>16</v>
      </c>
      <c r="F20" s="76">
        <v>9</v>
      </c>
      <c r="G20" s="76">
        <v>31</v>
      </c>
      <c r="H20" s="76">
        <v>23</v>
      </c>
      <c r="I20" s="76">
        <v>38</v>
      </c>
      <c r="J20" s="76">
        <v>35</v>
      </c>
      <c r="K20" s="76">
        <v>15</v>
      </c>
      <c r="L20" s="76">
        <v>21</v>
      </c>
      <c r="M20" s="76">
        <v>15</v>
      </c>
      <c r="N20" s="76">
        <v>5</v>
      </c>
      <c r="O20" s="76">
        <v>18</v>
      </c>
      <c r="P20" s="76">
        <v>36</v>
      </c>
      <c r="Q20" s="76">
        <v>32</v>
      </c>
      <c r="R20" s="76">
        <v>5</v>
      </c>
      <c r="S20" s="76">
        <v>25</v>
      </c>
      <c r="T20" s="76">
        <v>19</v>
      </c>
      <c r="U20" s="76">
        <v>1</v>
      </c>
      <c r="V20" s="76">
        <v>35</v>
      </c>
      <c r="W20" s="41"/>
      <c r="X20" s="41"/>
    </row>
    <row r="21" spans="1:24" s="1" customFormat="1" ht="15">
      <c r="A21" s="102"/>
      <c r="B21" s="2" t="s">
        <v>16</v>
      </c>
      <c r="C21" s="76"/>
      <c r="D21" s="76"/>
      <c r="E21" s="76"/>
      <c r="F21" s="76"/>
      <c r="G21" s="76"/>
      <c r="H21" s="76"/>
      <c r="I21" s="76"/>
      <c r="J21" s="76"/>
      <c r="K21" s="76"/>
      <c r="L21" s="76"/>
      <c r="M21" s="76"/>
      <c r="N21" s="76"/>
      <c r="O21" s="76"/>
      <c r="P21" s="76"/>
      <c r="Q21" s="76"/>
      <c r="R21" s="76"/>
      <c r="S21" s="76"/>
      <c r="T21" s="76"/>
      <c r="U21" s="76"/>
      <c r="V21" s="76"/>
      <c r="W21" s="41"/>
      <c r="X21" s="41"/>
    </row>
    <row r="22" spans="1:24" s="1" customFormat="1" ht="15">
      <c r="A22" s="102"/>
      <c r="B22" s="2" t="s">
        <v>17</v>
      </c>
      <c r="C22" s="76"/>
      <c r="D22" s="76"/>
      <c r="E22" s="76"/>
      <c r="F22" s="76"/>
      <c r="G22" s="76"/>
      <c r="H22" s="76"/>
      <c r="I22" s="76"/>
      <c r="J22" s="76"/>
      <c r="K22" s="76"/>
      <c r="L22" s="76"/>
      <c r="M22" s="76"/>
      <c r="N22" s="76"/>
      <c r="O22" s="76"/>
      <c r="P22" s="76"/>
      <c r="Q22" s="76"/>
      <c r="R22" s="76"/>
      <c r="S22" s="76"/>
      <c r="T22" s="76"/>
      <c r="U22" s="76"/>
      <c r="V22" s="76"/>
      <c r="W22" s="41"/>
      <c r="X22" s="41"/>
    </row>
    <row r="23" spans="1:24" s="1" customFormat="1" ht="15">
      <c r="A23" s="103"/>
      <c r="B23" s="2" t="s">
        <v>18</v>
      </c>
      <c r="C23" s="76"/>
      <c r="D23" s="76"/>
      <c r="E23" s="76"/>
      <c r="F23" s="76"/>
      <c r="G23" s="76"/>
      <c r="H23" s="76"/>
      <c r="I23" s="76"/>
      <c r="J23" s="76"/>
      <c r="K23" s="76"/>
      <c r="L23" s="76"/>
      <c r="M23" s="76"/>
      <c r="N23" s="76"/>
      <c r="O23" s="76"/>
      <c r="P23" s="76"/>
      <c r="Q23" s="76"/>
      <c r="R23" s="76"/>
      <c r="S23" s="76"/>
      <c r="T23" s="76"/>
      <c r="U23" s="76"/>
      <c r="V23" s="76"/>
      <c r="W23" s="41"/>
      <c r="X23" s="41"/>
    </row>
    <row r="24" spans="23:24" s="1" customFormat="1" ht="15">
      <c r="W24" s="41"/>
      <c r="X24" s="41"/>
    </row>
    <row r="25" spans="23:24" s="1" customFormat="1" ht="15">
      <c r="W25" s="41"/>
      <c r="X25" s="41"/>
    </row>
    <row r="26" spans="1:24" s="1" customFormat="1" ht="15">
      <c r="A26" s="24" t="s">
        <v>69</v>
      </c>
      <c r="B26" s="25"/>
      <c r="C26" s="25"/>
      <c r="D26" s="25"/>
      <c r="E26" s="25"/>
      <c r="F26" s="25"/>
      <c r="G26" s="25"/>
      <c r="H26" s="25"/>
      <c r="I26" s="25"/>
      <c r="J26" s="25"/>
      <c r="K26" s="25"/>
      <c r="L26" s="25"/>
      <c r="M26" s="25"/>
      <c r="N26" s="25"/>
      <c r="O26" s="25"/>
      <c r="P26" s="25"/>
      <c r="Q26" s="25"/>
      <c r="R26" s="25"/>
      <c r="S26" s="25"/>
      <c r="T26" s="25"/>
      <c r="U26" s="25"/>
      <c r="V26" s="26"/>
      <c r="W26" s="41"/>
      <c r="X26" s="41"/>
    </row>
    <row r="27" spans="1:24" s="1" customFormat="1" ht="15">
      <c r="A27" s="2"/>
      <c r="B27" s="2"/>
      <c r="C27" s="2" t="s">
        <v>9</v>
      </c>
      <c r="D27" s="2" t="s">
        <v>10</v>
      </c>
      <c r="E27" s="2" t="s">
        <v>11</v>
      </c>
      <c r="F27" s="2" t="s">
        <v>12</v>
      </c>
      <c r="G27" s="2" t="s">
        <v>13</v>
      </c>
      <c r="H27" s="2" t="s">
        <v>14</v>
      </c>
      <c r="I27" s="2" t="s">
        <v>19</v>
      </c>
      <c r="J27" s="2" t="s">
        <v>20</v>
      </c>
      <c r="K27" s="2" t="s">
        <v>21</v>
      </c>
      <c r="L27" s="2" t="s">
        <v>22</v>
      </c>
      <c r="M27" s="2" t="s">
        <v>23</v>
      </c>
      <c r="N27" s="2" t="s">
        <v>24</v>
      </c>
      <c r="O27" s="2" t="s">
        <v>25</v>
      </c>
      <c r="P27" s="2" t="s">
        <v>26</v>
      </c>
      <c r="Q27" s="2" t="s">
        <v>27</v>
      </c>
      <c r="R27" s="2" t="s">
        <v>28</v>
      </c>
      <c r="S27" s="2" t="s">
        <v>29</v>
      </c>
      <c r="T27" s="2" t="s">
        <v>30</v>
      </c>
      <c r="U27" s="2" t="s">
        <v>31</v>
      </c>
      <c r="V27" s="2" t="s">
        <v>32</v>
      </c>
      <c r="W27" s="89" t="s">
        <v>106</v>
      </c>
      <c r="X27" s="41"/>
    </row>
    <row r="28" spans="1:24" s="1" customFormat="1" ht="13.9" customHeight="1">
      <c r="A28" s="98" t="s">
        <v>129</v>
      </c>
      <c r="B28" s="2" t="s">
        <v>33</v>
      </c>
      <c r="C28" s="76">
        <v>33</v>
      </c>
      <c r="D28" s="76">
        <v>63</v>
      </c>
      <c r="E28" s="76">
        <v>55</v>
      </c>
      <c r="F28" s="76">
        <v>44</v>
      </c>
      <c r="G28" s="76">
        <v>63</v>
      </c>
      <c r="H28" s="76">
        <v>70</v>
      </c>
      <c r="I28" s="76">
        <v>67</v>
      </c>
      <c r="J28" s="76">
        <v>35</v>
      </c>
      <c r="K28" s="76">
        <v>66</v>
      </c>
      <c r="L28" s="76">
        <v>58</v>
      </c>
      <c r="M28" s="76">
        <v>75</v>
      </c>
      <c r="N28" s="76">
        <v>67</v>
      </c>
      <c r="O28" s="76">
        <v>72</v>
      </c>
      <c r="P28" s="76">
        <v>67</v>
      </c>
      <c r="Q28" s="76">
        <v>59</v>
      </c>
      <c r="R28" s="76">
        <v>63</v>
      </c>
      <c r="S28" s="76">
        <v>64</v>
      </c>
      <c r="T28" s="76">
        <v>37</v>
      </c>
      <c r="U28" s="76">
        <v>34</v>
      </c>
      <c r="V28" s="76">
        <v>71</v>
      </c>
      <c r="W28" s="89">
        <f>SUM(C28:V33)</f>
        <v>2387</v>
      </c>
      <c r="X28" s="41"/>
    </row>
    <row r="29" spans="1:24" s="1" customFormat="1" ht="15">
      <c r="A29" s="99"/>
      <c r="B29" s="2" t="s">
        <v>34</v>
      </c>
      <c r="C29" s="76">
        <v>11</v>
      </c>
      <c r="D29" s="76">
        <v>48</v>
      </c>
      <c r="E29" s="76">
        <v>41</v>
      </c>
      <c r="F29" s="76">
        <v>26</v>
      </c>
      <c r="G29" s="76">
        <v>53</v>
      </c>
      <c r="H29" s="76">
        <v>53</v>
      </c>
      <c r="I29" s="76">
        <v>59</v>
      </c>
      <c r="J29" s="76">
        <v>42</v>
      </c>
      <c r="K29" s="76">
        <v>37</v>
      </c>
      <c r="L29" s="76">
        <v>42</v>
      </c>
      <c r="M29" s="76">
        <v>46</v>
      </c>
      <c r="N29" s="76">
        <v>42</v>
      </c>
      <c r="O29" s="76">
        <v>55</v>
      </c>
      <c r="P29" s="76">
        <v>46</v>
      </c>
      <c r="Q29" s="76">
        <v>54</v>
      </c>
      <c r="R29" s="76">
        <v>35</v>
      </c>
      <c r="S29" s="76">
        <v>52</v>
      </c>
      <c r="T29" s="76">
        <v>25</v>
      </c>
      <c r="U29" s="76">
        <v>8</v>
      </c>
      <c r="V29" s="76">
        <v>56</v>
      </c>
      <c r="W29" s="41"/>
      <c r="X29" s="41"/>
    </row>
    <row r="30" spans="1:24" s="1" customFormat="1" ht="15">
      <c r="A30" s="99"/>
      <c r="B30" s="2" t="s">
        <v>35</v>
      </c>
      <c r="C30" s="76">
        <v>3</v>
      </c>
      <c r="D30" s="76">
        <v>21</v>
      </c>
      <c r="E30" s="76">
        <v>14</v>
      </c>
      <c r="F30" s="76">
        <v>9</v>
      </c>
      <c r="G30" s="76">
        <v>32</v>
      </c>
      <c r="H30" s="76">
        <v>23</v>
      </c>
      <c r="I30" s="76">
        <v>38</v>
      </c>
      <c r="J30" s="76">
        <v>34</v>
      </c>
      <c r="K30" s="76">
        <v>15</v>
      </c>
      <c r="L30" s="76">
        <v>21</v>
      </c>
      <c r="M30" s="76">
        <v>13</v>
      </c>
      <c r="N30" s="76">
        <v>5</v>
      </c>
      <c r="O30" s="76">
        <v>17</v>
      </c>
      <c r="P30" s="76">
        <v>36</v>
      </c>
      <c r="Q30" s="76">
        <v>31</v>
      </c>
      <c r="R30" s="76">
        <v>5</v>
      </c>
      <c r="S30" s="76">
        <v>25</v>
      </c>
      <c r="T30" s="76">
        <v>20</v>
      </c>
      <c r="U30" s="76">
        <v>1</v>
      </c>
      <c r="V30" s="76">
        <v>30</v>
      </c>
      <c r="W30" s="41"/>
      <c r="X30" s="41"/>
    </row>
    <row r="31" spans="1:24" s="1" customFormat="1" ht="15">
      <c r="A31" s="99"/>
      <c r="B31" s="2" t="s">
        <v>16</v>
      </c>
      <c r="C31" s="76"/>
      <c r="D31" s="76"/>
      <c r="E31" s="76"/>
      <c r="F31" s="76"/>
      <c r="G31" s="76"/>
      <c r="H31" s="76"/>
      <c r="I31" s="76"/>
      <c r="J31" s="76"/>
      <c r="K31" s="76"/>
      <c r="L31" s="76"/>
      <c r="M31" s="76"/>
      <c r="N31" s="76"/>
      <c r="O31" s="76"/>
      <c r="P31" s="76"/>
      <c r="Q31" s="76"/>
      <c r="R31" s="76"/>
      <c r="S31" s="76"/>
      <c r="T31" s="76"/>
      <c r="U31" s="76"/>
      <c r="V31" s="76"/>
      <c r="W31" s="41"/>
      <c r="X31" s="41"/>
    </row>
    <row r="32" spans="1:24" s="1" customFormat="1" ht="15">
      <c r="A32" s="99"/>
      <c r="B32" s="2" t="s">
        <v>17</v>
      </c>
      <c r="C32" s="76"/>
      <c r="D32" s="76"/>
      <c r="E32" s="76"/>
      <c r="F32" s="76"/>
      <c r="G32" s="76"/>
      <c r="H32" s="76"/>
      <c r="I32" s="76"/>
      <c r="J32" s="76"/>
      <c r="K32" s="76"/>
      <c r="L32" s="76"/>
      <c r="M32" s="76"/>
      <c r="N32" s="76"/>
      <c r="O32" s="76"/>
      <c r="P32" s="76"/>
      <c r="Q32" s="76"/>
      <c r="R32" s="76"/>
      <c r="S32" s="76"/>
      <c r="T32" s="76"/>
      <c r="U32" s="76"/>
      <c r="V32" s="76"/>
      <c r="W32" s="41"/>
      <c r="X32" s="41"/>
    </row>
    <row r="33" spans="1:24" s="1" customFormat="1" ht="15">
      <c r="A33" s="100"/>
      <c r="B33" s="2" t="s">
        <v>18</v>
      </c>
      <c r="C33" s="76"/>
      <c r="D33" s="76"/>
      <c r="E33" s="76"/>
      <c r="F33" s="76"/>
      <c r="G33" s="76"/>
      <c r="H33" s="76"/>
      <c r="I33" s="76"/>
      <c r="J33" s="76"/>
      <c r="K33" s="76"/>
      <c r="L33" s="76"/>
      <c r="M33" s="76"/>
      <c r="N33" s="76"/>
      <c r="O33" s="76"/>
      <c r="P33" s="76"/>
      <c r="Q33" s="76"/>
      <c r="R33" s="76"/>
      <c r="S33" s="76"/>
      <c r="T33" s="76"/>
      <c r="U33" s="76"/>
      <c r="V33" s="76"/>
      <c r="W33" s="41"/>
      <c r="X33" s="41"/>
    </row>
  </sheetData>
  <mergeCells count="3">
    <mergeCell ref="A28:A33"/>
    <mergeCell ref="A8:A13"/>
    <mergeCell ref="A18:A23"/>
  </mergeCells>
  <printOptions/>
  <pageMargins left="0.7086614173228347" right="0.7086614173228347" top="0.7480314960629921" bottom="0.7480314960629921" header="0.31496062992125984" footer="0.31496062992125984"/>
  <pageSetup horizontalDpi="600" verticalDpi="600" orientation="landscape" paperSize="9" scale="69" r:id="rId1"/>
  <headerFooter>
    <oddHeader>&amp;C&amp;A</oddHeader>
    <oddFooter>&amp;CPage &amp;P of &amp;N</oddFooter>
  </headerFooter>
  <colBreaks count="1" manualBreakCount="1">
    <brk id="12"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topLeftCell="A1">
      <selection activeCell="B1" sqref="B1"/>
    </sheetView>
  </sheetViews>
  <sheetFormatPr defaultColWidth="8.8515625" defaultRowHeight="15"/>
  <cols>
    <col min="1" max="1" width="40.7109375" style="51" customWidth="1"/>
    <col min="2" max="3" width="20.7109375" style="51" customWidth="1"/>
    <col min="4" max="16384" width="8.8515625" style="51" customWidth="1"/>
  </cols>
  <sheetData>
    <row r="1" ht="15">
      <c r="A1" s="50" t="s">
        <v>197</v>
      </c>
    </row>
    <row r="3" spans="1:3" ht="25.5">
      <c r="A3" s="52"/>
      <c r="B3" s="53" t="s">
        <v>36</v>
      </c>
      <c r="C3" s="54" t="s">
        <v>198</v>
      </c>
    </row>
    <row r="4" spans="1:6" ht="38.25">
      <c r="A4" s="55" t="s">
        <v>62</v>
      </c>
      <c r="B4" s="86">
        <v>51</v>
      </c>
      <c r="C4" s="104">
        <f>'13.3.1'!W18</f>
        <v>2612</v>
      </c>
      <c r="F4" s="81"/>
    </row>
    <row r="5" spans="1:6" ht="63.75">
      <c r="A5" s="55" t="s">
        <v>70</v>
      </c>
      <c r="B5" s="86">
        <v>16</v>
      </c>
      <c r="C5" s="105"/>
      <c r="F5" s="81"/>
    </row>
    <row r="6" spans="1:6" ht="25.5">
      <c r="A6" s="56" t="s">
        <v>95</v>
      </c>
      <c r="B6" s="86">
        <v>2545</v>
      </c>
      <c r="C6" s="105"/>
      <c r="F6" s="81"/>
    </row>
    <row r="7" spans="1:6" ht="15">
      <c r="A7" s="57" t="s">
        <v>63</v>
      </c>
      <c r="B7" s="88">
        <f>(B4+B5)/B6*100</f>
        <v>2.6326129666011786</v>
      </c>
      <c r="C7" s="87"/>
      <c r="F7" s="81"/>
    </row>
  </sheetData>
  <mergeCells count="1">
    <mergeCell ref="C4:C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election activeCell="C1" sqref="C1"/>
    </sheetView>
  </sheetViews>
  <sheetFormatPr defaultColWidth="8.8515625" defaultRowHeight="15" customHeight="1"/>
  <cols>
    <col min="1" max="1" width="16.7109375" style="4" customWidth="1"/>
    <col min="2" max="5" width="25.7109375" style="1" customWidth="1"/>
    <col min="6" max="6" width="25.7109375" style="5" customWidth="1"/>
    <col min="7" max="16384" width="8.8515625" style="1" customWidth="1"/>
  </cols>
  <sheetData>
    <row r="1" ht="15" customHeight="1">
      <c r="A1" s="4" t="s">
        <v>199</v>
      </c>
    </row>
    <row r="3" ht="15" customHeight="1">
      <c r="A3" s="17" t="s">
        <v>64</v>
      </c>
    </row>
    <row r="4" ht="15" customHeight="1">
      <c r="A4" s="17" t="s">
        <v>65</v>
      </c>
    </row>
    <row r="6" spans="1:6" ht="75" customHeight="1">
      <c r="A6" s="107"/>
      <c r="B6" s="43" t="s">
        <v>200</v>
      </c>
      <c r="C6" s="43" t="s">
        <v>201</v>
      </c>
      <c r="D6" s="43" t="s">
        <v>202</v>
      </c>
      <c r="E6" s="43" t="s">
        <v>92</v>
      </c>
      <c r="F6" s="39" t="s">
        <v>93</v>
      </c>
    </row>
    <row r="7" spans="1:6" ht="15" customHeight="1">
      <c r="A7" s="108"/>
      <c r="B7" s="21" t="s">
        <v>42</v>
      </c>
      <c r="C7" s="21" t="s">
        <v>42</v>
      </c>
      <c r="D7" s="21" t="s">
        <v>42</v>
      </c>
      <c r="E7" s="21" t="s">
        <v>42</v>
      </c>
      <c r="F7" s="85" t="s">
        <v>43</v>
      </c>
    </row>
    <row r="8" spans="1:6" ht="15" customHeight="1">
      <c r="A8" s="14" t="s">
        <v>44</v>
      </c>
      <c r="B8" s="76">
        <v>14649</v>
      </c>
      <c r="C8" s="76">
        <v>2545</v>
      </c>
      <c r="D8" s="76">
        <v>2387</v>
      </c>
      <c r="E8" s="76">
        <f>C8-D8</f>
        <v>158</v>
      </c>
      <c r="F8" s="77">
        <f>E8/C8*100</f>
        <v>6.208251473477406</v>
      </c>
    </row>
    <row r="9" spans="1:6" ht="15" customHeight="1">
      <c r="A9" s="2" t="s">
        <v>33</v>
      </c>
      <c r="B9" s="76">
        <v>11574</v>
      </c>
      <c r="C9" s="76">
        <v>1284</v>
      </c>
      <c r="D9" s="76">
        <v>1163</v>
      </c>
      <c r="E9" s="76">
        <f aca="true" t="shared" si="0" ref="E9:E34">C9-D9</f>
        <v>121</v>
      </c>
      <c r="F9" s="77">
        <f aca="true" t="shared" si="1" ref="F9:F34">E9/C9*100</f>
        <v>9.423676012461058</v>
      </c>
    </row>
    <row r="10" spans="1:6" ht="15" customHeight="1">
      <c r="A10" s="2" t="s">
        <v>34</v>
      </c>
      <c r="B10" s="76">
        <v>2478</v>
      </c>
      <c r="C10" s="76">
        <v>860</v>
      </c>
      <c r="D10" s="76">
        <v>831</v>
      </c>
      <c r="E10" s="76">
        <f t="shared" si="0"/>
        <v>29</v>
      </c>
      <c r="F10" s="77">
        <f t="shared" si="1"/>
        <v>3.372093023255814</v>
      </c>
    </row>
    <row r="11" spans="1:6" ht="15" customHeight="1">
      <c r="A11" s="2" t="s">
        <v>35</v>
      </c>
      <c r="B11" s="76">
        <v>597</v>
      </c>
      <c r="C11" s="76">
        <v>401</v>
      </c>
      <c r="D11" s="76">
        <v>393</v>
      </c>
      <c r="E11" s="76">
        <f t="shared" si="0"/>
        <v>8</v>
      </c>
      <c r="F11" s="77">
        <f t="shared" si="1"/>
        <v>1.99501246882793</v>
      </c>
    </row>
    <row r="12" spans="1:6" ht="15" customHeight="1">
      <c r="A12" s="2" t="s">
        <v>16</v>
      </c>
      <c r="B12" s="76"/>
      <c r="C12" s="76"/>
      <c r="D12" s="76"/>
      <c r="E12" s="76"/>
      <c r="F12" s="77"/>
    </row>
    <row r="13" spans="1:6" ht="15" customHeight="1">
      <c r="A13" s="2" t="s">
        <v>17</v>
      </c>
      <c r="B13" s="76"/>
      <c r="C13" s="76"/>
      <c r="D13" s="76"/>
      <c r="E13" s="76"/>
      <c r="F13" s="77"/>
    </row>
    <row r="14" spans="1:6" ht="15" customHeight="1">
      <c r="A14" s="2" t="s">
        <v>18</v>
      </c>
      <c r="B14" s="76"/>
      <c r="C14" s="76"/>
      <c r="D14" s="76"/>
      <c r="E14" s="76"/>
      <c r="F14" s="77"/>
    </row>
    <row r="15" spans="1:6" ht="15" customHeight="1">
      <c r="A15" s="14" t="s">
        <v>9</v>
      </c>
      <c r="B15" s="76">
        <v>51</v>
      </c>
      <c r="C15" s="76">
        <v>49</v>
      </c>
      <c r="D15" s="76">
        <v>47</v>
      </c>
      <c r="E15" s="76">
        <f t="shared" si="0"/>
        <v>2</v>
      </c>
      <c r="F15" s="77">
        <f t="shared" si="1"/>
        <v>4.081632653061225</v>
      </c>
    </row>
    <row r="16" spans="1:6" ht="15" customHeight="1">
      <c r="A16" s="14" t="s">
        <v>10</v>
      </c>
      <c r="B16" s="76">
        <v>514</v>
      </c>
      <c r="C16" s="76">
        <v>141</v>
      </c>
      <c r="D16" s="76">
        <v>132</v>
      </c>
      <c r="E16" s="76">
        <f t="shared" si="0"/>
        <v>9</v>
      </c>
      <c r="F16" s="77">
        <f t="shared" si="1"/>
        <v>6.382978723404255</v>
      </c>
    </row>
    <row r="17" spans="1:6" ht="15" customHeight="1">
      <c r="A17" s="14" t="s">
        <v>11</v>
      </c>
      <c r="B17" s="76">
        <v>285</v>
      </c>
      <c r="C17" s="76">
        <v>122</v>
      </c>
      <c r="D17" s="76">
        <v>110</v>
      </c>
      <c r="E17" s="76">
        <f t="shared" si="0"/>
        <v>12</v>
      </c>
      <c r="F17" s="77">
        <f t="shared" si="1"/>
        <v>9.836065573770492</v>
      </c>
    </row>
    <row r="18" spans="1:6" ht="15" customHeight="1">
      <c r="A18" s="14" t="s">
        <v>12</v>
      </c>
      <c r="B18" s="76">
        <v>125</v>
      </c>
      <c r="C18" s="76">
        <v>86</v>
      </c>
      <c r="D18" s="76">
        <v>79</v>
      </c>
      <c r="E18" s="76">
        <f t="shared" si="0"/>
        <v>7</v>
      </c>
      <c r="F18" s="77">
        <f t="shared" si="1"/>
        <v>8.13953488372093</v>
      </c>
    </row>
    <row r="19" spans="1:6" ht="15" customHeight="1">
      <c r="A19" s="14" t="s">
        <v>13</v>
      </c>
      <c r="B19" s="76">
        <v>550</v>
      </c>
      <c r="C19" s="76">
        <v>156</v>
      </c>
      <c r="D19" s="76">
        <v>148</v>
      </c>
      <c r="E19" s="76">
        <f t="shared" si="0"/>
        <v>8</v>
      </c>
      <c r="F19" s="77">
        <f t="shared" si="1"/>
        <v>5.128205128205128</v>
      </c>
    </row>
    <row r="20" spans="1:6" ht="15" customHeight="1">
      <c r="A20" s="14" t="s">
        <v>14</v>
      </c>
      <c r="B20" s="76">
        <v>886</v>
      </c>
      <c r="C20" s="76">
        <v>156</v>
      </c>
      <c r="D20" s="76">
        <v>146</v>
      </c>
      <c r="E20" s="76">
        <f t="shared" si="0"/>
        <v>10</v>
      </c>
      <c r="F20" s="77">
        <f t="shared" si="1"/>
        <v>6.41025641025641</v>
      </c>
    </row>
    <row r="21" spans="1:6" ht="15" customHeight="1">
      <c r="A21" s="14" t="s">
        <v>19</v>
      </c>
      <c r="B21" s="76">
        <v>758</v>
      </c>
      <c r="C21" s="76">
        <v>170</v>
      </c>
      <c r="D21" s="76">
        <v>164</v>
      </c>
      <c r="E21" s="76">
        <f t="shared" si="0"/>
        <v>6</v>
      </c>
      <c r="F21" s="77">
        <f t="shared" si="1"/>
        <v>3.5294117647058822</v>
      </c>
    </row>
    <row r="22" spans="1:6" ht="15" customHeight="1">
      <c r="A22" s="15" t="s">
        <v>20</v>
      </c>
      <c r="B22" s="76">
        <v>193</v>
      </c>
      <c r="C22" s="76">
        <v>117</v>
      </c>
      <c r="D22" s="76">
        <v>111</v>
      </c>
      <c r="E22" s="76">
        <f t="shared" si="0"/>
        <v>6</v>
      </c>
      <c r="F22" s="77">
        <f t="shared" si="1"/>
        <v>5.128205128205128</v>
      </c>
    </row>
    <row r="23" spans="1:6" ht="15" customHeight="1">
      <c r="A23" s="15" t="s">
        <v>21</v>
      </c>
      <c r="B23" s="76">
        <v>434</v>
      </c>
      <c r="C23" s="76">
        <v>127</v>
      </c>
      <c r="D23" s="76">
        <v>118</v>
      </c>
      <c r="E23" s="76">
        <f t="shared" si="0"/>
        <v>9</v>
      </c>
      <c r="F23" s="77">
        <f t="shared" si="1"/>
        <v>7.086614173228346</v>
      </c>
    </row>
    <row r="24" spans="1:6" ht="15" customHeight="1">
      <c r="A24" s="15" t="s">
        <v>22</v>
      </c>
      <c r="B24" s="76">
        <v>296</v>
      </c>
      <c r="C24" s="76">
        <v>126</v>
      </c>
      <c r="D24" s="76">
        <v>121</v>
      </c>
      <c r="E24" s="76">
        <f t="shared" si="0"/>
        <v>5</v>
      </c>
      <c r="F24" s="77">
        <f t="shared" si="1"/>
        <v>3.968253968253968</v>
      </c>
    </row>
    <row r="25" spans="1:6" ht="15" customHeight="1">
      <c r="A25" s="15" t="s">
        <v>23</v>
      </c>
      <c r="B25" s="76">
        <v>1462</v>
      </c>
      <c r="C25" s="76">
        <v>140</v>
      </c>
      <c r="D25" s="76">
        <v>134</v>
      </c>
      <c r="E25" s="76">
        <f t="shared" si="0"/>
        <v>6</v>
      </c>
      <c r="F25" s="77">
        <f t="shared" si="1"/>
        <v>4.285714285714286</v>
      </c>
    </row>
    <row r="26" spans="1:6" ht="15" customHeight="1">
      <c r="A26" s="15" t="s">
        <v>24</v>
      </c>
      <c r="B26" s="76">
        <v>437</v>
      </c>
      <c r="C26" s="76">
        <v>119</v>
      </c>
      <c r="D26" s="76">
        <v>114</v>
      </c>
      <c r="E26" s="76">
        <f t="shared" si="0"/>
        <v>5</v>
      </c>
      <c r="F26" s="77">
        <f t="shared" si="1"/>
        <v>4.201680672268908</v>
      </c>
    </row>
    <row r="27" spans="1:6" ht="15" customHeight="1">
      <c r="A27" s="15" t="s">
        <v>25</v>
      </c>
      <c r="B27" s="76">
        <v>1617</v>
      </c>
      <c r="C27" s="76">
        <v>154</v>
      </c>
      <c r="D27" s="76">
        <v>144</v>
      </c>
      <c r="E27" s="76">
        <f t="shared" si="0"/>
        <v>10</v>
      </c>
      <c r="F27" s="77">
        <f t="shared" si="1"/>
        <v>6.493506493506493</v>
      </c>
    </row>
    <row r="28" spans="1:6" ht="15" customHeight="1">
      <c r="A28" s="15" t="s">
        <v>26</v>
      </c>
      <c r="B28" s="76">
        <v>1155</v>
      </c>
      <c r="C28" s="76">
        <v>161</v>
      </c>
      <c r="D28" s="76">
        <v>149</v>
      </c>
      <c r="E28" s="76">
        <f t="shared" si="0"/>
        <v>12</v>
      </c>
      <c r="F28" s="77">
        <f t="shared" si="1"/>
        <v>7.453416149068323</v>
      </c>
    </row>
    <row r="29" spans="1:6" ht="15" customHeight="1">
      <c r="A29" s="15" t="s">
        <v>27</v>
      </c>
      <c r="B29" s="76">
        <v>1176</v>
      </c>
      <c r="C29" s="76">
        <v>161</v>
      </c>
      <c r="D29" s="76">
        <v>144</v>
      </c>
      <c r="E29" s="76">
        <f t="shared" si="0"/>
        <v>17</v>
      </c>
      <c r="F29" s="77">
        <f t="shared" si="1"/>
        <v>10.559006211180124</v>
      </c>
    </row>
    <row r="30" spans="1:6" ht="15" customHeight="1">
      <c r="A30" s="15" t="s">
        <v>28</v>
      </c>
      <c r="B30" s="76">
        <v>914</v>
      </c>
      <c r="C30" s="76">
        <v>119</v>
      </c>
      <c r="D30" s="76">
        <v>103</v>
      </c>
      <c r="E30" s="76">
        <f t="shared" si="0"/>
        <v>16</v>
      </c>
      <c r="F30" s="77">
        <f t="shared" si="1"/>
        <v>13.445378151260504</v>
      </c>
    </row>
    <row r="31" spans="1:6" ht="15" customHeight="1">
      <c r="A31" s="15" t="s">
        <v>45</v>
      </c>
      <c r="B31" s="76">
        <v>564</v>
      </c>
      <c r="C31" s="76">
        <v>143</v>
      </c>
      <c r="D31" s="76">
        <v>141</v>
      </c>
      <c r="E31" s="76">
        <f t="shared" si="0"/>
        <v>2</v>
      </c>
      <c r="F31" s="77">
        <f t="shared" si="1"/>
        <v>1.3986013986013985</v>
      </c>
    </row>
    <row r="32" spans="1:6" ht="15" customHeight="1">
      <c r="A32" s="15" t="s">
        <v>30</v>
      </c>
      <c r="B32" s="76">
        <v>92</v>
      </c>
      <c r="C32" s="76">
        <v>82</v>
      </c>
      <c r="D32" s="76">
        <v>82</v>
      </c>
      <c r="E32" s="76">
        <f t="shared" si="0"/>
        <v>0</v>
      </c>
      <c r="F32" s="77">
        <f t="shared" si="1"/>
        <v>0</v>
      </c>
    </row>
    <row r="33" spans="1:6" ht="15" customHeight="1">
      <c r="A33" s="15" t="s">
        <v>31</v>
      </c>
      <c r="B33" s="76">
        <v>50</v>
      </c>
      <c r="C33" s="76">
        <v>45</v>
      </c>
      <c r="D33" s="76">
        <v>43</v>
      </c>
      <c r="E33" s="76">
        <f t="shared" si="0"/>
        <v>2</v>
      </c>
      <c r="F33" s="77">
        <f t="shared" si="1"/>
        <v>4.444444444444445</v>
      </c>
    </row>
    <row r="34" spans="1:6" ht="15" customHeight="1">
      <c r="A34" s="15" t="s">
        <v>32</v>
      </c>
      <c r="B34" s="76">
        <v>3090</v>
      </c>
      <c r="C34" s="76">
        <v>171</v>
      </c>
      <c r="D34" s="76">
        <v>157</v>
      </c>
      <c r="E34" s="76">
        <f t="shared" si="0"/>
        <v>14</v>
      </c>
      <c r="F34" s="77">
        <f t="shared" si="1"/>
        <v>8.187134502923977</v>
      </c>
    </row>
    <row r="37" spans="1:7" ht="60" customHeight="1">
      <c r="A37" s="32" t="s">
        <v>79</v>
      </c>
      <c r="B37" s="30" t="s">
        <v>36</v>
      </c>
      <c r="C37" s="111" t="s">
        <v>71</v>
      </c>
      <c r="D37" s="111"/>
      <c r="E37" s="111"/>
      <c r="F37" s="111"/>
      <c r="G37" s="34"/>
    </row>
    <row r="38" spans="1:7" ht="60" customHeight="1">
      <c r="A38" s="30" t="s">
        <v>76</v>
      </c>
      <c r="B38" s="76">
        <v>158</v>
      </c>
      <c r="C38" s="109" t="s">
        <v>94</v>
      </c>
      <c r="D38" s="109"/>
      <c r="E38" s="109"/>
      <c r="F38" s="109"/>
      <c r="G38" s="35"/>
    </row>
    <row r="39" spans="1:7" ht="60" customHeight="1">
      <c r="A39" s="31" t="s">
        <v>72</v>
      </c>
      <c r="B39" s="76" t="s">
        <v>228</v>
      </c>
      <c r="C39" s="110" t="s">
        <v>80</v>
      </c>
      <c r="D39" s="110"/>
      <c r="E39" s="110"/>
      <c r="F39" s="110"/>
      <c r="G39" s="36"/>
    </row>
    <row r="40" spans="1:7" ht="60" customHeight="1">
      <c r="A40" s="31" t="s">
        <v>73</v>
      </c>
      <c r="B40" s="76" t="s">
        <v>228</v>
      </c>
      <c r="C40" s="106" t="s">
        <v>77</v>
      </c>
      <c r="D40" s="106"/>
      <c r="E40" s="106"/>
      <c r="F40" s="106"/>
      <c r="G40" s="37"/>
    </row>
    <row r="41" spans="1:7" ht="60" customHeight="1">
      <c r="A41" s="31" t="s">
        <v>74</v>
      </c>
      <c r="B41" s="76" t="s">
        <v>228</v>
      </c>
      <c r="C41" s="106" t="s">
        <v>78</v>
      </c>
      <c r="D41" s="106"/>
      <c r="E41" s="106"/>
      <c r="F41" s="106"/>
      <c r="G41" s="37"/>
    </row>
    <row r="42" spans="1:7" ht="60" customHeight="1">
      <c r="A42" s="31" t="s">
        <v>82</v>
      </c>
      <c r="B42" s="76" t="s">
        <v>228</v>
      </c>
      <c r="C42" s="106" t="s">
        <v>81</v>
      </c>
      <c r="D42" s="106"/>
      <c r="E42" s="106"/>
      <c r="F42" s="106"/>
      <c r="G42" s="37"/>
    </row>
    <row r="43" spans="1:7" ht="60" customHeight="1">
      <c r="A43" s="31" t="s">
        <v>75</v>
      </c>
      <c r="B43" s="76" t="s">
        <v>228</v>
      </c>
      <c r="C43" s="106" t="s">
        <v>83</v>
      </c>
      <c r="D43" s="106"/>
      <c r="E43" s="106"/>
      <c r="F43" s="106"/>
      <c r="G43" s="37"/>
    </row>
    <row r="45" ht="15" customHeight="1">
      <c r="A45" s="82" t="s">
        <v>229</v>
      </c>
    </row>
  </sheetData>
  <mergeCells count="8">
    <mergeCell ref="C41:F41"/>
    <mergeCell ref="C42:F42"/>
    <mergeCell ref="C43:F43"/>
    <mergeCell ref="A6:A7"/>
    <mergeCell ref="C38:F38"/>
    <mergeCell ref="C39:F39"/>
    <mergeCell ref="C37:F37"/>
    <mergeCell ref="C40:F40"/>
  </mergeCells>
  <printOptions/>
  <pageMargins left="0.7086614173228347" right="0.7086614173228347" top="0.7480314960629921" bottom="0.7480314960629921" header="0.31496062992125984" footer="0.31496062992125984"/>
  <pageSetup horizontalDpi="600" verticalDpi="600" orientation="landscape" paperSize="9" scale="84" r:id="rId1"/>
  <headerFooter>
    <oddHeader>&amp;C&amp;A</oddHeader>
    <oddFooter>&amp;CPage &amp;P of &amp;N</oddFooter>
  </headerFooter>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election activeCell="B1" sqref="B1"/>
    </sheetView>
  </sheetViews>
  <sheetFormatPr defaultColWidth="8.8515625" defaultRowHeight="15" customHeight="1"/>
  <cols>
    <col min="1" max="1" width="45.7109375" style="1" customWidth="1"/>
    <col min="2" max="2" width="25.7109375" style="1" customWidth="1"/>
    <col min="3" max="3" width="10.28125" style="1" bestFit="1" customWidth="1"/>
    <col min="4" max="16384" width="8.8515625" style="1" customWidth="1"/>
  </cols>
  <sheetData>
    <row r="1" ht="15" customHeight="1">
      <c r="A1" s="4" t="s">
        <v>203</v>
      </c>
    </row>
    <row r="3" spans="1:2" ht="75" customHeight="1">
      <c r="A3" s="112" t="s">
        <v>135</v>
      </c>
      <c r="B3" s="113"/>
    </row>
    <row r="4" spans="1:2" ht="30" customHeight="1">
      <c r="A4" s="31" t="s">
        <v>47</v>
      </c>
      <c r="B4" s="31" t="s">
        <v>46</v>
      </c>
    </row>
    <row r="5" spans="1:3" ht="15" customHeight="1">
      <c r="A5" s="47" t="s">
        <v>210</v>
      </c>
      <c r="B5" s="90" t="s">
        <v>297</v>
      </c>
      <c r="C5" s="83"/>
    </row>
    <row r="6" spans="1:2" ht="15" customHeight="1">
      <c r="A6" s="47" t="s">
        <v>211</v>
      </c>
      <c r="B6" s="90" t="s">
        <v>298</v>
      </c>
    </row>
    <row r="7" spans="1:2" ht="15" customHeight="1">
      <c r="A7" s="47" t="s">
        <v>212</v>
      </c>
      <c r="B7" s="90" t="s">
        <v>299</v>
      </c>
    </row>
    <row r="8" spans="1:2" ht="15" customHeight="1">
      <c r="A8" s="47" t="s">
        <v>213</v>
      </c>
      <c r="B8" s="90" t="s">
        <v>300</v>
      </c>
    </row>
    <row r="9" spans="1:2" ht="15" customHeight="1">
      <c r="A9" s="47" t="s">
        <v>214</v>
      </c>
      <c r="B9" s="90" t="s">
        <v>299</v>
      </c>
    </row>
    <row r="10" spans="1:2" ht="15" customHeight="1">
      <c r="A10" s="47" t="s">
        <v>215</v>
      </c>
      <c r="B10" s="90" t="s">
        <v>301</v>
      </c>
    </row>
  </sheetData>
  <mergeCells count="1">
    <mergeCell ref="A3:B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election activeCell="B1" sqref="B1"/>
    </sheetView>
  </sheetViews>
  <sheetFormatPr defaultColWidth="9.140625" defaultRowHeight="15" customHeight="1"/>
  <cols>
    <col min="1" max="1" width="47.7109375" style="6" customWidth="1"/>
    <col min="2" max="3" width="20.7109375" style="6" customWidth="1"/>
    <col min="4" max="16384" width="9.140625" style="6" customWidth="1"/>
  </cols>
  <sheetData>
    <row r="1" ht="15" customHeight="1">
      <c r="A1" s="33" t="s">
        <v>204</v>
      </c>
    </row>
    <row r="2" ht="15" customHeight="1">
      <c r="A2" s="33"/>
    </row>
    <row r="3" spans="1:3" s="33" customFormat="1" ht="15" customHeight="1">
      <c r="A3" s="7"/>
      <c r="B3" s="7" t="s">
        <v>0</v>
      </c>
      <c r="C3" s="7" t="s">
        <v>1</v>
      </c>
    </row>
    <row r="4" spans="1:3" ht="15" customHeight="1">
      <c r="A4" s="7" t="s">
        <v>2</v>
      </c>
      <c r="B4" s="91">
        <v>44136</v>
      </c>
      <c r="C4" s="91">
        <v>44347</v>
      </c>
    </row>
    <row r="5" spans="1:3" ht="15" customHeight="1">
      <c r="A5" s="7" t="s">
        <v>3</v>
      </c>
      <c r="B5" s="91">
        <v>44348</v>
      </c>
      <c r="C5" s="91">
        <v>44439</v>
      </c>
    </row>
    <row r="6" spans="1:3" ht="15" customHeight="1">
      <c r="A6" s="7" t="s">
        <v>4</v>
      </c>
      <c r="B6" s="91">
        <v>44378</v>
      </c>
      <c r="C6" s="91">
        <v>44409</v>
      </c>
    </row>
    <row r="7" spans="1:3" ht="15" customHeight="1">
      <c r="A7" s="7" t="s">
        <v>5</v>
      </c>
      <c r="B7" s="91">
        <v>44440</v>
      </c>
      <c r="C7" s="91">
        <v>44499</v>
      </c>
    </row>
    <row r="8" spans="1:3" ht="15" customHeight="1">
      <c r="A8" s="7" t="s">
        <v>6</v>
      </c>
      <c r="B8" s="91">
        <v>44501</v>
      </c>
      <c r="C8" s="91">
        <v>44712</v>
      </c>
    </row>
    <row r="9" spans="1:3" ht="15" customHeight="1">
      <c r="A9" s="7" t="s">
        <v>7</v>
      </c>
      <c r="B9" s="91">
        <v>44739</v>
      </c>
      <c r="C9" s="91">
        <v>44749</v>
      </c>
    </row>
    <row r="11" spans="1:3" ht="30" customHeight="1">
      <c r="A11" s="114" t="s">
        <v>8</v>
      </c>
      <c r="B11" s="114"/>
      <c r="C11" s="114"/>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topLeftCell="A1">
      <selection activeCell="B1" sqref="B1"/>
    </sheetView>
  </sheetViews>
  <sheetFormatPr defaultColWidth="8.8515625" defaultRowHeight="15" customHeight="1"/>
  <cols>
    <col min="1" max="1" width="90.28125" style="28" customWidth="1"/>
    <col min="2" max="2" width="25.7109375" style="28" customWidth="1"/>
    <col min="3" max="16384" width="8.8515625" style="28" customWidth="1"/>
  </cols>
  <sheetData>
    <row r="1" ht="15" customHeight="1">
      <c r="A1" s="13" t="s">
        <v>205</v>
      </c>
    </row>
    <row r="2" ht="15" customHeight="1">
      <c r="A2" s="46" t="s">
        <v>125</v>
      </c>
    </row>
    <row r="3" ht="15" customHeight="1">
      <c r="A3" s="28" t="s">
        <v>66</v>
      </c>
    </row>
    <row r="5" ht="45" customHeight="1">
      <c r="A5" s="27" t="s">
        <v>130</v>
      </c>
    </row>
    <row r="6" ht="20.1" customHeight="1">
      <c r="A6" s="47" t="s">
        <v>222</v>
      </c>
    </row>
    <row r="7" ht="15" customHeight="1">
      <c r="A7" s="47"/>
    </row>
    <row r="8" ht="15" customHeight="1">
      <c r="A8" s="47"/>
    </row>
    <row r="9" s="20" customFormat="1" ht="15" customHeight="1">
      <c r="A9" s="29"/>
    </row>
    <row r="10" ht="60" customHeight="1">
      <c r="A10" s="27" t="s">
        <v>131</v>
      </c>
    </row>
    <row r="11" ht="20.1" customHeight="1">
      <c r="A11" s="47" t="s">
        <v>227</v>
      </c>
    </row>
    <row r="12" ht="20.1" customHeight="1">
      <c r="A12" s="47" t="s">
        <v>223</v>
      </c>
    </row>
    <row r="13" ht="20.1" customHeight="1">
      <c r="A13" s="47" t="s">
        <v>224</v>
      </c>
    </row>
    <row r="14" ht="20.1" customHeight="1">
      <c r="A14" s="47" t="s">
        <v>226</v>
      </c>
    </row>
    <row r="15" s="20" customFormat="1" ht="15" customHeight="1">
      <c r="A15" s="29"/>
    </row>
    <row r="16" ht="30" customHeight="1">
      <c r="A16" s="22" t="s">
        <v>132</v>
      </c>
    </row>
    <row r="17" ht="20.1" customHeight="1">
      <c r="A17" s="47" t="s">
        <v>225</v>
      </c>
    </row>
    <row r="18" ht="15" customHeight="1">
      <c r="A18" s="47"/>
    </row>
    <row r="19" ht="15" customHeight="1">
      <c r="A19" s="47"/>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election activeCell="E18" sqref="E18"/>
    </sheetView>
  </sheetViews>
  <sheetFormatPr defaultColWidth="8.8515625" defaultRowHeight="15"/>
  <cols>
    <col min="1" max="1" width="50.7109375" style="6" customWidth="1"/>
    <col min="2" max="5" width="12.7109375" style="6" customWidth="1"/>
    <col min="6" max="6" width="27.7109375" style="6" customWidth="1"/>
    <col min="7" max="16384" width="8.8515625" style="6" customWidth="1"/>
  </cols>
  <sheetData>
    <row r="1" spans="1:7" ht="15">
      <c r="A1" s="33" t="s">
        <v>206</v>
      </c>
      <c r="C1" s="49"/>
      <c r="D1" s="49"/>
      <c r="E1" s="49"/>
      <c r="F1" s="49"/>
      <c r="G1" s="49"/>
    </row>
    <row r="2" ht="15">
      <c r="A2" s="23" t="s">
        <v>133</v>
      </c>
    </row>
    <row r="3" ht="15">
      <c r="A3" s="23"/>
    </row>
    <row r="4" spans="1:6" s="33" customFormat="1" ht="30" customHeight="1">
      <c r="A4" s="7" t="s">
        <v>84</v>
      </c>
      <c r="B4" s="7" t="s">
        <v>89</v>
      </c>
      <c r="C4" s="7" t="s">
        <v>85</v>
      </c>
      <c r="D4" s="7" t="s">
        <v>86</v>
      </c>
      <c r="E4" s="7" t="s">
        <v>107</v>
      </c>
      <c r="F4" s="7" t="s">
        <v>139</v>
      </c>
    </row>
    <row r="5" spans="1:6" ht="30" customHeight="1">
      <c r="A5" s="12" t="s">
        <v>140</v>
      </c>
      <c r="B5" s="77">
        <v>60.4</v>
      </c>
      <c r="C5" s="77">
        <v>69</v>
      </c>
      <c r="D5" s="77">
        <v>70</v>
      </c>
      <c r="E5" s="77">
        <v>58.9208048559001</v>
      </c>
      <c r="F5" s="60" t="s">
        <v>141</v>
      </c>
    </row>
    <row r="6" spans="1:6" ht="30" customHeight="1">
      <c r="A6" s="12" t="s">
        <v>142</v>
      </c>
      <c r="B6" s="77">
        <v>38.1</v>
      </c>
      <c r="C6" s="77">
        <v>53.6</v>
      </c>
      <c r="D6" s="77">
        <v>63.6</v>
      </c>
      <c r="E6" s="77">
        <v>50.0126313489598</v>
      </c>
      <c r="F6" s="60" t="s">
        <v>141</v>
      </c>
    </row>
    <row r="7" spans="1:6" ht="30" customHeight="1">
      <c r="A7" s="12" t="s">
        <v>143</v>
      </c>
      <c r="B7" s="77">
        <v>38</v>
      </c>
      <c r="C7" s="77">
        <v>43.6</v>
      </c>
      <c r="D7" s="77">
        <v>56.8</v>
      </c>
      <c r="E7" s="77">
        <v>48.713966383566</v>
      </c>
      <c r="F7" s="60" t="s">
        <v>144</v>
      </c>
    </row>
    <row r="8" spans="1:6" ht="30" customHeight="1">
      <c r="A8" s="12" t="s">
        <v>145</v>
      </c>
      <c r="B8" s="77">
        <v>56.1</v>
      </c>
      <c r="C8" s="77">
        <v>58.2</v>
      </c>
      <c r="D8" s="77">
        <v>69.2</v>
      </c>
      <c r="E8" s="77">
        <v>64.1080383009674</v>
      </c>
      <c r="F8" s="60" t="s">
        <v>146</v>
      </c>
    </row>
    <row r="9" spans="1:6" ht="30" customHeight="1">
      <c r="A9" s="12" t="s">
        <v>136</v>
      </c>
      <c r="B9" s="77">
        <v>12</v>
      </c>
      <c r="C9" s="77">
        <v>12.2</v>
      </c>
      <c r="D9" s="77">
        <v>10.4</v>
      </c>
      <c r="E9" s="77">
        <v>7.96131626401114</v>
      </c>
      <c r="F9" s="60" t="s">
        <v>147</v>
      </c>
    </row>
    <row r="10" spans="1:6" ht="30" customHeight="1">
      <c r="A10" s="12" t="s">
        <v>137</v>
      </c>
      <c r="B10" s="78">
        <v>113</v>
      </c>
      <c r="C10" s="78">
        <v>174</v>
      </c>
      <c r="D10" s="78">
        <v>142</v>
      </c>
      <c r="E10" s="78">
        <v>157.394247814938</v>
      </c>
      <c r="F10" s="60" t="s">
        <v>148</v>
      </c>
    </row>
    <row r="11" spans="1:6" ht="30" customHeight="1">
      <c r="A11" s="12" t="s">
        <v>138</v>
      </c>
      <c r="B11" s="78">
        <v>112</v>
      </c>
      <c r="C11" s="78">
        <v>183</v>
      </c>
      <c r="D11" s="78">
        <v>171</v>
      </c>
      <c r="E11" s="78">
        <v>174.139673487902</v>
      </c>
      <c r="F11" s="60" t="s">
        <v>148</v>
      </c>
    </row>
    <row r="12" spans="1:6" ht="30" customHeight="1">
      <c r="A12" s="12" t="s">
        <v>149</v>
      </c>
      <c r="B12" s="77">
        <v>1.2</v>
      </c>
      <c r="C12" s="77" t="s">
        <v>216</v>
      </c>
      <c r="D12" s="77" t="s">
        <v>217</v>
      </c>
      <c r="E12" s="77">
        <v>21.3367381077557</v>
      </c>
      <c r="F12" s="60" t="s">
        <v>150</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2023-01-30T11:47:23Z</cp:lastPrinted>
  <dcterms:created xsi:type="dcterms:W3CDTF">2016-07-21T15:32:48Z</dcterms:created>
  <dcterms:modified xsi:type="dcterms:W3CDTF">2023-01-30T11:47:45Z</dcterms:modified>
  <cp:category/>
  <cp:version/>
  <cp:contentType/>
  <cp:contentStatus/>
</cp:coreProperties>
</file>