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_LLL\3.CVTS\6. CVTS Micro data validation\CVTS 6\SI\QR\"/>
    </mc:Choice>
  </mc:AlternateContent>
  <bookViews>
    <workbookView xWindow="0" yWindow="0" windowWidth="28800" windowHeight="12300" activeTab="1"/>
  </bookViews>
  <sheets>
    <sheet name="Information" sheetId="19" r:id="rId1"/>
    <sheet name="13.2.1" sheetId="17" r:id="rId2"/>
    <sheet name="13.3.1" sheetId="10" r:id="rId3"/>
    <sheet name="13.3.1.1" sheetId="11" r:id="rId4"/>
    <sheet name="13.3.3.1" sheetId="13" r:id="rId5"/>
    <sheet name="13.3.3.2" sheetId="14" r:id="rId6"/>
    <sheet name="14.2" sheetId="2" r:id="rId7"/>
    <sheet name="15.1" sheetId="3" r:id="rId8"/>
    <sheet name="15.2" sheetId="18" r:id="rId9"/>
    <sheet name="15.3" sheetId="6" r:id="rId10"/>
    <sheet name="18.1" sheetId="12" r:id="rId11"/>
    <sheet name="18.5.1" sheetId="15" r:id="rId12"/>
  </sheets>
  <definedNames>
    <definedName name="_xlnm.Print_Area" localSheetId="4">'13.3.3.1'!$A$1:$F$45</definedName>
    <definedName name="_xlnm.Print_Area" localSheetId="0">Information!$A$1:$D$30</definedName>
    <definedName name="_xlnm.Print_Titles" localSheetId="1">'13.2.1'!$A:$A</definedName>
    <definedName name="_xlnm.Print_Titles" localSheetId="2">'13.3.1'!$A:$B</definedName>
    <definedName name="_xlnm.Print_Titles" localSheetId="9">'15.3'!$A:$B</definedName>
    <definedName name="_xlnm.Print_Titles" localSheetId="0">Information!$5:$5</definedName>
  </definedNames>
  <calcPr calcId="162913"/>
</workbook>
</file>

<file path=xl/calcChain.xml><?xml version="1.0" encoding="utf-8"?>
<calcChain xmlns="http://schemas.openxmlformats.org/spreadsheetml/2006/main">
  <c r="E8" i="13" l="1"/>
  <c r="E11" i="13" l="1"/>
  <c r="E10" i="13"/>
  <c r="E9" i="13"/>
  <c r="B17" i="12" l="1"/>
  <c r="F8" i="13"/>
  <c r="W28" i="10"/>
  <c r="W18" i="10"/>
  <c r="C4" i="11" s="1"/>
  <c r="W8" i="10"/>
  <c r="B7" i="11"/>
  <c r="E34" i="13"/>
  <c r="F34" i="13" s="1"/>
  <c r="E33" i="13"/>
  <c r="F33" i="13" s="1"/>
  <c r="E32" i="13"/>
  <c r="F32" i="13" s="1"/>
  <c r="E31" i="13"/>
  <c r="F31" i="13" s="1"/>
  <c r="E30" i="13"/>
  <c r="F30" i="13" s="1"/>
  <c r="E29" i="13"/>
  <c r="F29" i="13" s="1"/>
  <c r="E28" i="13"/>
  <c r="F28" i="13" s="1"/>
  <c r="E27" i="13"/>
  <c r="F27" i="13" s="1"/>
  <c r="E26" i="13"/>
  <c r="F26" i="13" s="1"/>
  <c r="E25" i="13"/>
  <c r="F25" i="13" s="1"/>
  <c r="E24" i="13"/>
  <c r="F24" i="13" s="1"/>
  <c r="E23" i="13"/>
  <c r="F23" i="13" s="1"/>
  <c r="E22" i="13"/>
  <c r="F22" i="13" s="1"/>
  <c r="E21" i="13"/>
  <c r="F21" i="13" s="1"/>
  <c r="E20" i="13"/>
  <c r="F20" i="13" s="1"/>
  <c r="E19" i="13"/>
  <c r="F19" i="13" s="1"/>
  <c r="E18" i="13"/>
  <c r="F18" i="13" s="1"/>
  <c r="E17" i="13"/>
  <c r="F17" i="13" s="1"/>
  <c r="E16" i="13"/>
  <c r="F16" i="13" s="1"/>
  <c r="E15" i="13"/>
  <c r="F15" i="13" s="1"/>
  <c r="F11" i="13"/>
  <c r="F10" i="13"/>
  <c r="F9" i="13"/>
</calcChain>
</file>

<file path=xl/sharedStrings.xml><?xml version="1.0" encoding="utf-8"?>
<sst xmlns="http://schemas.openxmlformats.org/spreadsheetml/2006/main" count="521" uniqueCount="258">
  <si>
    <t>Start date</t>
  </si>
  <si>
    <t>End date</t>
  </si>
  <si>
    <t>Preparation of the survey</t>
  </si>
  <si>
    <t>Fieldwork</t>
  </si>
  <si>
    <t>Reminders and follow-up</t>
  </si>
  <si>
    <t>Non-response survey</t>
  </si>
  <si>
    <t>Processing (quality control, editing, imputation, etc.)</t>
  </si>
  <si>
    <t>Transmission of dataset to Eurostat*</t>
  </si>
  <si>
    <t>* Please indicate in the column 'start date' the date of the first transmission of the complete dataset and in the column 'end date' the date of transmission of the final dataset.</t>
  </si>
  <si>
    <t>NACE 1</t>
  </si>
  <si>
    <t>NACE 2</t>
  </si>
  <si>
    <t>NACE 3</t>
  </si>
  <si>
    <t>NACE 4</t>
  </si>
  <si>
    <t>NACE 5</t>
  </si>
  <si>
    <t>NACE 6</t>
  </si>
  <si>
    <t>SBS</t>
  </si>
  <si>
    <t>size 7</t>
  </si>
  <si>
    <t>size 8</t>
  </si>
  <si>
    <t>size 9</t>
  </si>
  <si>
    <t>NACE 7</t>
  </si>
  <si>
    <t>NACE 8</t>
  </si>
  <si>
    <t>NACE 9</t>
  </si>
  <si>
    <t>NACE 10</t>
  </si>
  <si>
    <t>NACE 11</t>
  </si>
  <si>
    <t>NACE 12</t>
  </si>
  <si>
    <t>NACE 13</t>
  </si>
  <si>
    <t>NACE 14</t>
  </si>
  <si>
    <t>NACE 15</t>
  </si>
  <si>
    <t>NACE 16</t>
  </si>
  <si>
    <t>NACE 17</t>
  </si>
  <si>
    <t>NACE 18</t>
  </si>
  <si>
    <t>NACE 19</t>
  </si>
  <si>
    <t>NACE 20</t>
  </si>
  <si>
    <t>size 1 / size 4</t>
  </si>
  <si>
    <t>size 2 / size 5</t>
  </si>
  <si>
    <t>size 3 / size 6</t>
  </si>
  <si>
    <t>Number of enterprises</t>
  </si>
  <si>
    <t>Survey vehicle</t>
  </si>
  <si>
    <t>Not at all</t>
  </si>
  <si>
    <t>Partly (i.e. some questions only)</t>
  </si>
  <si>
    <t>Fully (i.e. all questions)</t>
  </si>
  <si>
    <t>If embedded in another survey, please give a short description of this survey.</t>
  </si>
  <si>
    <t>Number</t>
  </si>
  <si>
    <t>%</t>
  </si>
  <si>
    <t>All enterprises</t>
  </si>
  <si>
    <t xml:space="preserve">NACE 17 </t>
  </si>
  <si>
    <t>Item non-response rate (%)</t>
  </si>
  <si>
    <t>Variable (according to the code book, e.g. A10a)</t>
  </si>
  <si>
    <t>Imputation method used</t>
  </si>
  <si>
    <t>Estimated value</t>
  </si>
  <si>
    <t>Coefficient of variation</t>
  </si>
  <si>
    <t>Total number of persons employed</t>
  </si>
  <si>
    <t>Total number of enterprises that provided any form of CVT</t>
  </si>
  <si>
    <t>Ratio of the total number of enterprises that provided any form of CVT to the total number of enterprises</t>
  </si>
  <si>
    <t>Total number of enterprises that provided CVT courses</t>
  </si>
  <si>
    <t>Ratio of the total number of enterprises that provided CVT courses to the total number of enterprises</t>
  </si>
  <si>
    <t>Total number of persons employed in enterprises that provided any form of CVT</t>
  </si>
  <si>
    <t>Total number of participants in CVT courses</t>
  </si>
  <si>
    <t>Ratio of the total number of participants in CVT courses to the total number of persons employed</t>
  </si>
  <si>
    <t>Total number of enterprises providing IVT</t>
  </si>
  <si>
    <t>Ratio of the total number of enterprises providing IVT to the total number of enterprises</t>
  </si>
  <si>
    <t>If yes - please list the variables for which you used data from administrative sources?
(List of variables according to the code book, e.g. A10a.)</t>
  </si>
  <si>
    <r>
      <t xml:space="preserve">Ineligible: out-of-scope
</t>
    </r>
    <r>
      <rPr>
        <i/>
        <sz val="10"/>
        <rFont val="Calibri"/>
        <family val="2"/>
        <scheme val="minor"/>
      </rPr>
      <t>E.g. selected enterprises are not in the target population (i.e. less than 10 persons employed)</t>
    </r>
  </si>
  <si>
    <t>Over-coverage rate (%)</t>
  </si>
  <si>
    <t xml:space="preserve">NACE 20 and size categories are explained in Annex 1 and 2 of the CVTS manual. </t>
  </si>
  <si>
    <t>Countries with fewer than 50 million inhabitants should fill in the tables for 3 size classes (1-3), countries with 50 million inhabitants and more should fill in the tables for 6 size classes (4-9).</t>
  </si>
  <si>
    <r>
      <rPr>
        <i/>
        <sz val="10"/>
        <color theme="1"/>
        <rFont val="Calibri"/>
        <family val="2"/>
        <scheme val="minor"/>
      </rPr>
      <t xml:space="preserve">
Please add rows as necessary.</t>
    </r>
    <r>
      <rPr>
        <sz val="10"/>
        <color theme="1"/>
        <rFont val="Calibri"/>
        <family val="2"/>
        <scheme val="minor"/>
      </rPr>
      <t xml:space="preserve">
</t>
    </r>
  </si>
  <si>
    <t>Number of enterprises in the sampling frame</t>
  </si>
  <si>
    <t>Number of enterprises in the gross sample</t>
  </si>
  <si>
    <t>Number of enterprises in the net sample</t>
  </si>
  <si>
    <r>
      <t>Other ineligible</t>
    </r>
    <r>
      <rPr>
        <i/>
        <sz val="10"/>
        <rFont val="Calibri"/>
        <family val="2"/>
        <scheme val="minor"/>
      </rPr>
      <t xml:space="preserve">
E.g. no enterprise exists at the selected address or selected enterprise disappeared between the reference information from the sampling frame and the moment of the interview.</t>
    </r>
  </si>
  <si>
    <t>Examples / guidelines for each type of unit non-response</t>
    <phoneticPr fontId="0" type="noConversion"/>
  </si>
  <si>
    <t>Non-contact</t>
  </si>
  <si>
    <t>Refusal</t>
  </si>
  <si>
    <t>Inability to respond</t>
  </si>
  <si>
    <t>Other non-response</t>
  </si>
  <si>
    <t>Total unit non-response</t>
  </si>
  <si>
    <t>The selected enterprise was contacted but refused to take part in the survey.</t>
  </si>
  <si>
    <t>The selected enterprise was unable to participate (e.g. due to appropriate staff to reply).</t>
  </si>
  <si>
    <t>Types of unit non-response</t>
  </si>
  <si>
    <t>Questionnaire was never sent back.</t>
  </si>
  <si>
    <t>The selected enterprise did take part but the survey form cannot be used (poor quality - e.g. strong inconsistencies; unacceptable item-response / enterprise left most of the questions unanswered; survey form got lost and interview cannot be repeated; etc.).</t>
  </si>
  <si>
    <t>Rejected questionnaires</t>
  </si>
  <si>
    <t>Please specify the other types of non-response encountered.</t>
  </si>
  <si>
    <t>CVT main indicator</t>
  </si>
  <si>
    <t>CVTS 4 (2010)</t>
  </si>
  <si>
    <t>CVTS 5 (2015)</t>
  </si>
  <si>
    <t>Number of persons employed according to Structural Business Statistics</t>
  </si>
  <si>
    <t>Imputation rate (%)</t>
  </si>
  <si>
    <t>CVTS 3 (2005)</t>
  </si>
  <si>
    <t>Please add rows as necessary.</t>
  </si>
  <si>
    <t>Ratio of the total number of participants in CVT courses to the total number of persons employed in enterprises that provided CVT courses</t>
  </si>
  <si>
    <t>Unit non-response (number of eligible enterprises minus number of enterprises in the net sample)</t>
  </si>
  <si>
    <r>
      <t xml:space="preserve">Unit non-response rate
</t>
    </r>
    <r>
      <rPr>
        <i/>
        <sz val="10"/>
        <rFont val="Calibri"/>
        <family val="2"/>
        <scheme val="minor"/>
      </rPr>
      <t>(unit non-response / eligible enterprises * 100)</t>
    </r>
  </si>
  <si>
    <t>Number of eligible enterprises minus number of enterprises in the net sample.</t>
  </si>
  <si>
    <r>
      <t xml:space="preserve">Number of eligible enterprises
</t>
    </r>
    <r>
      <rPr>
        <i/>
        <sz val="10"/>
        <rFont val="Calibri"/>
        <family val="2"/>
        <scheme val="minor"/>
      </rPr>
      <t>I.e. the gross sample size minus the ineligible cases.</t>
    </r>
  </si>
  <si>
    <t>CAPI = computer assisted personal interview, i.e. interviewer is present</t>
  </si>
  <si>
    <t>CATI = computer assisted telephone interview i.e. interviewer is present</t>
  </si>
  <si>
    <t>CAWI = computer assisted web-interview, self-administered</t>
  </si>
  <si>
    <t>PAPI = paper assisted personal interview, i.e. interviewer is present</t>
  </si>
  <si>
    <t>PROC=1</t>
  </si>
  <si>
    <t>PROC=2</t>
  </si>
  <si>
    <t>PROC=3</t>
  </si>
  <si>
    <t>PROC=4</t>
  </si>
  <si>
    <t>PROC=5</t>
  </si>
  <si>
    <t>Other (PASI - paper assisted self-administered interview, CASI - non-web-based computer assisted self-administered interview)</t>
  </si>
  <si>
    <t>Total</t>
  </si>
  <si>
    <t>CVTS 6 (2020)</t>
  </si>
  <si>
    <t>CVTS 6 was a stand-alone survey.</t>
  </si>
  <si>
    <t>CVTS 6 was embedded in another survey.</t>
  </si>
  <si>
    <t>Did you use data from administrative sources for CVTS 6?</t>
  </si>
  <si>
    <t>Did you pilot test the CVTS 6 questionnaire?</t>
  </si>
  <si>
    <t>Number of persons employed according to CVTS 6</t>
  </si>
  <si>
    <t>Difference between SBS and CVTS 6 in %</t>
  </si>
  <si>
    <t>(SBS - CVTS 6) / SBS *100</t>
  </si>
  <si>
    <t>Total of enterprises</t>
  </si>
  <si>
    <t>Total number of enterprises</t>
  </si>
  <si>
    <t>Calculation methods</t>
  </si>
  <si>
    <t>Direct costs of CVT courses</t>
  </si>
  <si>
    <t>F1=1</t>
  </si>
  <si>
    <r>
      <t xml:space="preserve">Survey type
</t>
    </r>
    <r>
      <rPr>
        <i/>
        <sz val="10"/>
        <rFont val="Calibri"/>
        <family val="2"/>
        <scheme val="minor"/>
      </rPr>
      <t>Please indicate the number of questionnaires per survey type.</t>
    </r>
  </si>
  <si>
    <t>Total (= net sample)</t>
  </si>
  <si>
    <t>Please indicate whether the survey is mandatory or voluntary (for enterprises).</t>
  </si>
  <si>
    <t>Survey participation</t>
  </si>
  <si>
    <t>Coefficients of variation for CVTS 6 key statistics (see also Commission Regulation (EU) No 1153/2014, Annex V)</t>
  </si>
  <si>
    <t>Deviations from CVTS 6 concepts and definitions, deviations from the CVTS 6 questionnaire</t>
  </si>
  <si>
    <t>CVTS 6 quality report - annex</t>
  </si>
  <si>
    <t>The number of enterprises in the sampling frame.</t>
  </si>
  <si>
    <t>The number of enterprises in the gross sample.</t>
  </si>
  <si>
    <t>The number of enterprises in the net sample. The net sample is the effective sample, i.e. the actual number of responding enterprises.
(using actual NACE - A1 and actual size - A2tot)</t>
  </si>
  <si>
    <r>
      <t xml:space="preserve">CVTS 6 concepts and definitions
</t>
    </r>
    <r>
      <rPr>
        <i/>
        <sz val="10"/>
        <color theme="1"/>
        <rFont val="Calibri"/>
        <family val="2"/>
        <scheme val="minor"/>
      </rPr>
      <t>Please list the CVTS 6 concepts and definitions (see section 3 of the CVTS manual) for which your national survey differed and describe the differences.</t>
    </r>
  </si>
  <si>
    <r>
      <t xml:space="preserve">CVTS 6 variables
</t>
    </r>
    <r>
      <rPr>
        <i/>
        <sz val="10"/>
        <color theme="1"/>
        <rFont val="Calibri"/>
        <family val="2"/>
        <scheme val="minor"/>
      </rPr>
      <t>Please list the CVTS 6 variables for which your national implementation differed and describe the differences. This includes e.g. adding an open answer category and post-coding.</t>
    </r>
    <r>
      <rPr>
        <b/>
        <sz val="10"/>
        <color theme="1"/>
        <rFont val="Calibri"/>
        <family val="2"/>
        <scheme val="minor"/>
      </rPr>
      <t xml:space="preserve">
Please also list variables not covered by the EU legislation but added to the national questionnaire.</t>
    </r>
  </si>
  <si>
    <r>
      <t xml:space="preserve">CVTS 6 questionnaire
</t>
    </r>
    <r>
      <rPr>
        <i/>
        <sz val="10"/>
        <color theme="1"/>
        <rFont val="Calibri"/>
        <family val="2"/>
        <scheme val="minor"/>
      </rPr>
      <t>Please indicate any deviations from the European standard questionnaire (section 2 of the CVTS 6 manual).</t>
    </r>
  </si>
  <si>
    <t>For calculation methods, see sheet 'Information'.</t>
  </si>
  <si>
    <r>
      <t xml:space="preserve">CVTS 6
</t>
    </r>
    <r>
      <rPr>
        <i/>
        <sz val="10"/>
        <color theme="1"/>
        <rFont val="Calibri"/>
        <family val="2"/>
        <scheme val="minor"/>
      </rPr>
      <t>(using A1 and A2tot)</t>
    </r>
  </si>
  <si>
    <r>
      <rPr>
        <b/>
        <sz val="10"/>
        <rFont val="Calibri"/>
        <family val="2"/>
        <scheme val="minor"/>
      </rPr>
      <t>CVTS 6 variables with item non-response rates 10% and higher</t>
    </r>
    <r>
      <rPr>
        <b/>
        <i/>
        <sz val="10"/>
        <rFont val="Calibri"/>
        <family val="2"/>
        <scheme val="minor"/>
      </rPr>
      <t xml:space="preserve">
</t>
    </r>
    <r>
      <rPr>
        <i/>
        <sz val="10"/>
        <rFont val="Calibri"/>
        <family val="2"/>
        <scheme val="minor"/>
      </rPr>
      <t>Item non-response in relation to the relevant target population, i.e. depending on the variable all enterprises, training enterprises (CVT courses or any other form of CVT), CVT course enterprises or non-training enterprises.
Please add rows as necessary.</t>
    </r>
  </si>
  <si>
    <t>Hours spent in CVT courses - hours per person employed in all enterprises</t>
  </si>
  <si>
    <t>Direct costs of CVT courses per person employed in enterprises providing CVT courses (in EUR)</t>
  </si>
  <si>
    <t>Labour costs of participants of CVT courses per person employed in enterprises providing CVT courses (in EUR)</t>
  </si>
  <si>
    <t>Online table</t>
  </si>
  <si>
    <t>Enterprises providing any form of CVT as % of all enterprises</t>
  </si>
  <si>
    <t>trng_cvt_01s, trng_cvt_01n2</t>
  </si>
  <si>
    <t>Enterprises providing CVT courses as % of all enterprises</t>
  </si>
  <si>
    <t>Participants in CVT courses as % of all persons employed in all enterprises</t>
  </si>
  <si>
    <t>trng_cvt_12s, trng_cvt_12n2</t>
  </si>
  <si>
    <t>Participants in CVT courses as % of all persons employed in enterprises providing CVT courses</t>
  </si>
  <si>
    <t>trng_cvt_13s, trng_cvt_13n2</t>
  </si>
  <si>
    <t>trng_cvt_23s, trng_cvt_23n2</t>
  </si>
  <si>
    <t>trng_cvt_18s, trng_cvt_18n2</t>
  </si>
  <si>
    <t>Enterprises providing IVT as % of all enterprises</t>
  </si>
  <si>
    <t>trng_cvt_34s, trng_cvt_34n2</t>
  </si>
  <si>
    <t>Indicators</t>
  </si>
  <si>
    <t>N</t>
  </si>
  <si>
    <t>Numerator / Average</t>
  </si>
  <si>
    <t>Population / Denominator 
(excluding missing values)</t>
  </si>
  <si>
    <t>Enterprises providing training by type of training</t>
  </si>
  <si>
    <t>- Total number of enterprises providing any form of CVT (training enterprises)</t>
  </si>
  <si>
    <t>POP</t>
  </si>
  <si>
    <t>B1a=1 OR B1b=1 OR B2aflag=1 OR B2bflag=1 OR B2cflag=1 OR B2dflag=1 OR B2eflag=1</t>
  </si>
  <si>
    <t>- Enterprises providing any form of CVT as % of all enterprises</t>
  </si>
  <si>
    <t>All enterprises (weighted)</t>
  </si>
  <si>
    <t>- Total number of enterprises providing CVT courses</t>
  </si>
  <si>
    <t>B1a=1 OR B1b=1</t>
  </si>
  <si>
    <t>- Enterprises providing CVT courses as % of all enterprises</t>
  </si>
  <si>
    <t>Persons employed and participants</t>
  </si>
  <si>
    <t>- Total number of persons employed</t>
  </si>
  <si>
    <t>SUM(A2tot)</t>
  </si>
  <si>
    <t>- Total number of persons employed in enterprises providing any form of CVT</t>
  </si>
  <si>
    <t>SUM(A2tot) where (B1a=1 OR B1b=1 OR B2aflag=1 OR B2bflag=1 OR B2cflag=1 OR B2dflag=1 OR B2eflag=1)</t>
  </si>
  <si>
    <t>- Total number of participants in CVT courses</t>
  </si>
  <si>
    <t>SUM(C1tot) where C1tot&lt;999997</t>
  </si>
  <si>
    <t>- Participants in CVT courses as % of all persons employed in all enterprises</t>
  </si>
  <si>
    <t>- Participants in CVT courses as % of all persons employed in enterprises providing CVT courses</t>
  </si>
  <si>
    <t>SUM(A2tot) where (B1a=1 OR B1b=1)</t>
  </si>
  <si>
    <t>Hours</t>
  </si>
  <si>
    <t>- Hours spent in CVT courses - hours per person employed in all enterprises</t>
  </si>
  <si>
    <t>AVG</t>
  </si>
  <si>
    <t>SUM(C3tot) where C3tot &lt; 9999999997</t>
  </si>
  <si>
    <t>Costs</t>
  </si>
  <si>
    <t>- Total costs of CVT courses (direct costs plus net contributions to training funds)</t>
  </si>
  <si>
    <t>SUM(C7tot) where C7tot&lt;9999999997</t>
  </si>
  <si>
    <t>- Direct costs of CVT courses</t>
  </si>
  <si>
    <t>SUM(C7sub) where C7sub&lt;9999999997</t>
  </si>
  <si>
    <t>- Labour costs of participants of CVT courses</t>
  </si>
  <si>
    <t>SUM(PAC) where PAC&lt;9999999997</t>
  </si>
  <si>
    <t>- Direct costs of CVT courses per person employed in enterprises providing CVT courses (in EUR)</t>
  </si>
  <si>
    <t>- Labour costs of participants of CVT courses per person employed in enterprises providing CVT courses (in EUR)</t>
  </si>
  <si>
    <t>Initial vocational training (IVT)</t>
  </si>
  <si>
    <t>- Total number of enterprises providing IVT</t>
  </si>
  <si>
    <t>- Enterprises providing IVT as % of all enterprises</t>
  </si>
  <si>
    <t>- Total number of enterprises</t>
  </si>
  <si>
    <t>SUM(WEIGHT)</t>
  </si>
  <si>
    <t>Labour costs of participants in CVT courses</t>
  </si>
  <si>
    <r>
      <t xml:space="preserve">Total costs of CVT courses
</t>
    </r>
    <r>
      <rPr>
        <sz val="10"/>
        <color theme="1"/>
        <rFont val="Calibri"/>
        <family val="2"/>
        <scheme val="minor"/>
      </rPr>
      <t>(direct costs plus net contributions to training funds)</t>
    </r>
  </si>
  <si>
    <t>The information is to be provided for the net sample (= effective sample, i.e. the actual number of responding enterprises).</t>
  </si>
  <si>
    <t>Table 13.2.1 Sampling errors - indicators</t>
  </si>
  <si>
    <t>Table 13.3.1 Coverage error</t>
  </si>
  <si>
    <t>Table 13.3.1.1 Over-coverage - rate</t>
  </si>
  <si>
    <r>
      <t xml:space="preserve">Gross sample
</t>
    </r>
    <r>
      <rPr>
        <i/>
        <sz val="10"/>
        <color theme="1"/>
        <rFont val="Calibri"/>
        <family val="2"/>
        <scheme val="minor"/>
      </rPr>
      <t>(as in table 13.3.1)</t>
    </r>
  </si>
  <si>
    <t>Table 13.3.3.1 Unit non-response - rate</t>
  </si>
  <si>
    <r>
      <t xml:space="preserve">Population
(enterprises in the sampling frame)
</t>
    </r>
    <r>
      <rPr>
        <i/>
        <sz val="10"/>
        <rFont val="Calibri"/>
        <family val="2"/>
        <scheme val="minor"/>
      </rPr>
      <t>(as in table 13.3.1)</t>
    </r>
  </si>
  <si>
    <r>
      <t xml:space="preserve">Eligible enterprises
</t>
    </r>
    <r>
      <rPr>
        <i/>
        <sz val="10"/>
        <rFont val="Calibri"/>
        <family val="2"/>
        <scheme val="minor"/>
      </rPr>
      <t>(for definition see table 13.3.1.1)</t>
    </r>
  </si>
  <si>
    <r>
      <t xml:space="preserve">Unit response (enterprises in the net sample, i.e. actual number of responding enterprises)
</t>
    </r>
    <r>
      <rPr>
        <i/>
        <sz val="10"/>
        <rFont val="Calibri"/>
        <family val="2"/>
        <scheme val="minor"/>
      </rPr>
      <t>(as in table 13.3.1)</t>
    </r>
  </si>
  <si>
    <t>Table 13.3.3.2 Item non-response - rate</t>
  </si>
  <si>
    <t>Table 14.2 Project phases - dates</t>
  </si>
  <si>
    <t>Table 15.1 Comparability - geographical</t>
  </si>
  <si>
    <t>Table 15.2 Comparability - over time</t>
  </si>
  <si>
    <t>Table 15.3 Coherence - cross-domain</t>
  </si>
  <si>
    <t>Table 18.1 Source data and data collection</t>
  </si>
  <si>
    <t>Table 18.5.1 Imputation - rate</t>
  </si>
  <si>
    <t>.</t>
  </si>
  <si>
    <t>NONE</t>
  </si>
  <si>
    <t>8.3b</t>
  </si>
  <si>
    <t>32.1b</t>
  </si>
  <si>
    <t>A1</t>
  </si>
  <si>
    <t>Additional answer for D3 and E1: Epidemic of covid-19</t>
  </si>
  <si>
    <t>Additional question: Total number of participants in all CVT courses (agency workers)</t>
  </si>
  <si>
    <t>Additional question: Total number of participants in all CVT courses (agency workers) - males</t>
  </si>
  <si>
    <t>Additional question: Total number of participants in all CVT courses (agency workers) - females</t>
  </si>
  <si>
    <t>Answers to the question H1:</t>
  </si>
  <si>
    <t>H1a: Less CVT activities than planned</t>
  </si>
  <si>
    <t>Additional question H1: Did the restrictions due to the COVID-19 pandemic have any of the following effects on the provision of CVT courses or other forms of CVT in your enterprise in 2020?</t>
  </si>
  <si>
    <t>H1c: Less hours spent on CVT activities</t>
  </si>
  <si>
    <t>H1b: Fewer persons participating in CVT</t>
  </si>
  <si>
    <t>H1d: Organisation of CVT activities that would not have taken place otherwise</t>
  </si>
  <si>
    <t>H1e: Changes to the content of the CVT activities</t>
  </si>
  <si>
    <t>H1f: Introduction or increased share of CVT activities organised as online or hybrid training</t>
  </si>
  <si>
    <t>H1g: Introduction or increased share of CVT activities organised as self-directed learning (i.e. non-taught learning activities)</t>
  </si>
  <si>
    <t>H1h: Increased cost of CVT due to health measures</t>
  </si>
  <si>
    <t>H1i: Other</t>
  </si>
  <si>
    <t>H1j: The restrictions due to the COVID-19 pandemic had no effects on the provision of CVT courses and other forms of CVT (no effects)</t>
  </si>
  <si>
    <t>H1_1: The share?</t>
  </si>
  <si>
    <t>H1_6: The share?</t>
  </si>
  <si>
    <t>H1_7: The share?</t>
  </si>
  <si>
    <t>A4</t>
  </si>
  <si>
    <t>A5</t>
  </si>
  <si>
    <t>C2F</t>
  </si>
  <si>
    <t>C2M</t>
  </si>
  <si>
    <t>C3E</t>
  </si>
  <si>
    <t>C3I</t>
  </si>
  <si>
    <t>C4</t>
  </si>
  <si>
    <t>C7A</t>
  </si>
  <si>
    <t>C7B</t>
  </si>
  <si>
    <t>C7C</t>
  </si>
  <si>
    <t>HD (hot-deck)</t>
  </si>
  <si>
    <t>FSPREM (logical imputation), HD (hot-deck)</t>
  </si>
  <si>
    <t>/</t>
  </si>
  <si>
    <t>data not available</t>
  </si>
  <si>
    <t>Additional covid variables, see above.</t>
  </si>
  <si>
    <t>Yes</t>
  </si>
  <si>
    <t>No</t>
  </si>
  <si>
    <t>Mandatory</t>
  </si>
  <si>
    <t>x</t>
  </si>
  <si>
    <t>NACE 20*</t>
  </si>
  <si>
    <t>NACE 19*</t>
  </si>
  <si>
    <t>NACE 18*</t>
  </si>
  <si>
    <t>*</t>
  </si>
  <si>
    <t>SBS did not cover sections K, R and S96 until 2021. SBS observes only companies with predominantly market activity (SKIS 13 and 15 are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</si>
</sst>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0000"/>
  </numFmts>
  <fonts count="12">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i/>
      <sz val="10"/>
      <name val="Calibri"/>
      <family val="2"/>
      <scheme val="minor"/>
    </font>
    <font>
      <b/>
      <i/>
      <sz val="10"/>
      <name val="Calibri"/>
      <family val="2"/>
      <scheme val="minor"/>
    </font>
    <font>
      <i/>
      <sz val="10"/>
      <color theme="1"/>
      <name val="Calibri"/>
      <family val="2"/>
      <scheme val="minor"/>
    </font>
    <font>
      <sz val="10"/>
      <color theme="1"/>
      <name val="Calibri"/>
      <family val="2"/>
      <charset val="238"/>
      <scheme val="minor"/>
    </font>
    <font>
      <sz val="10"/>
      <color indexed="8"/>
      <name val="Calibri"/>
      <family val="2"/>
      <charset val="238"/>
      <scheme val="minor"/>
    </font>
    <font>
      <sz val="10"/>
      <color indexed="8"/>
      <name val="Thorndale AMT"/>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129">
    <xf numFmtId="0" fontId="0" fillId="0" borderId="0" xfId="0"/>
    <xf numFmtId="0" fontId="2" fillId="0" borderId="0" xfId="0" applyFont="1" applyAlignment="1">
      <alignment horizontal="left" vertical="center"/>
    </xf>
    <xf numFmtId="0" fontId="3" fillId="0" borderId="1" xfId="0" applyFont="1" applyBorder="1" applyAlignment="1">
      <alignment horizontal="left" vertical="center"/>
    </xf>
    <xf numFmtId="0" fontId="4" fillId="2" borderId="1" xfId="0" applyFont="1" applyFill="1" applyBorder="1" applyAlignment="1">
      <alignment vertical="center" wrapText="1"/>
    </xf>
    <xf numFmtId="0" fontId="3" fillId="0" borderId="0" xfId="0" applyFont="1" applyAlignment="1">
      <alignment horizontal="left" vertical="center"/>
    </xf>
    <xf numFmtId="164" fontId="2" fillId="0" borderId="0" xfId="0" applyNumberFormat="1" applyFont="1" applyAlignment="1">
      <alignment horizontal="left" vertical="center"/>
    </xf>
    <xf numFmtId="0" fontId="2" fillId="0" borderId="0" xfId="0" applyFont="1" applyAlignment="1">
      <alignment vertical="center"/>
    </xf>
    <xf numFmtId="0" fontId="3" fillId="0" borderId="1" xfId="0" applyFont="1" applyBorder="1" applyAlignment="1">
      <alignment vertical="center"/>
    </xf>
    <xf numFmtId="0" fontId="2" fillId="0" borderId="0" xfId="0" applyFont="1" applyBorder="1" applyAlignment="1">
      <alignment vertical="center"/>
    </xf>
    <xf numFmtId="0" fontId="4" fillId="0" borderId="1" xfId="0" applyFont="1" applyFill="1" applyBorder="1" applyAlignment="1">
      <alignment vertical="center"/>
    </xf>
    <xf numFmtId="0" fontId="6" fillId="2" borderId="1" xfId="0"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6"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xf>
    <xf numFmtId="0" fontId="3" fillId="0" borderId="1" xfId="0" applyFont="1" applyBorder="1" applyAlignment="1">
      <alignment vertical="center" wrapText="1"/>
    </xf>
    <xf numFmtId="0" fontId="8" fillId="0" borderId="0" xfId="0" applyFont="1" applyFill="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 xfId="0" applyFont="1" applyFill="1" applyBorder="1" applyAlignment="1">
      <alignment horizontal="left" vertical="center" wrapText="1"/>
    </xf>
    <xf numFmtId="0" fontId="2" fillId="0" borderId="0" xfId="0" applyFont="1" applyBorder="1" applyAlignment="1">
      <alignment vertical="center" wrapText="1"/>
    </xf>
    <xf numFmtId="0" fontId="2" fillId="0" borderId="0"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Alignment="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8" fillId="0" borderId="0" xfId="0" applyFont="1" applyAlignment="1">
      <alignment vertical="center"/>
    </xf>
    <xf numFmtId="164" fontId="5" fillId="0" borderId="1" xfId="0" applyNumberFormat="1" applyFont="1" applyFill="1" applyBorder="1" applyAlignment="1">
      <alignment horizontal="center" vertical="center" wrapText="1"/>
    </xf>
    <xf numFmtId="0" fontId="2" fillId="0" borderId="1" xfId="0" applyFont="1" applyBorder="1" applyAlignment="1">
      <alignment vertical="center"/>
    </xf>
    <xf numFmtId="0" fontId="2" fillId="0" borderId="0" xfId="0" applyFont="1" applyFill="1" applyAlignment="1">
      <alignment horizontal="left" vertical="center"/>
    </xf>
    <xf numFmtId="0" fontId="2"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2" borderId="5" xfId="0" applyFont="1" applyFill="1" applyBorder="1" applyAlignment="1">
      <alignment vertical="center" wrapText="1"/>
    </xf>
    <xf numFmtId="0" fontId="4" fillId="2" borderId="2" xfId="0" applyFont="1" applyFill="1" applyBorder="1" applyAlignment="1">
      <alignment vertical="center" wrapText="1"/>
    </xf>
    <xf numFmtId="0" fontId="8" fillId="0" borderId="0" xfId="0" applyFont="1" applyBorder="1" applyAlignment="1">
      <alignment vertical="center"/>
    </xf>
    <xf numFmtId="0" fontId="2" fillId="3" borderId="1" xfId="0" applyFont="1" applyFill="1" applyBorder="1" applyAlignment="1">
      <alignment horizontal="left" vertical="center"/>
    </xf>
    <xf numFmtId="0" fontId="2" fillId="3" borderId="1" xfId="0" applyFont="1" applyFill="1" applyBorder="1" applyAlignment="1">
      <alignment vertical="center"/>
    </xf>
    <xf numFmtId="0" fontId="2" fillId="0" borderId="0" xfId="0" applyFont="1" applyFill="1" applyAlignment="1">
      <alignment vertical="center"/>
    </xf>
    <xf numFmtId="0" fontId="3" fillId="0" borderId="0" xfId="0" applyFont="1" applyAlignment="1">
      <alignment horizontal="left"/>
    </xf>
    <xf numFmtId="0" fontId="2" fillId="0" borderId="0" xfId="0" applyFont="1" applyAlignment="1">
      <alignment horizontal="left"/>
    </xf>
    <xf numFmtId="0" fontId="5" fillId="0" borderId="1" xfId="0" applyFont="1" applyFill="1" applyBorder="1" applyAlignment="1">
      <alignment horizontal="left"/>
    </xf>
    <xf numFmtId="0" fontId="5" fillId="0" borderId="1" xfId="0" applyFont="1" applyFill="1" applyBorder="1" applyAlignment="1">
      <alignment horizontal="center"/>
    </xf>
    <xf numFmtId="0" fontId="3" fillId="0" borderId="1" xfId="0" applyFont="1" applyBorder="1" applyAlignment="1">
      <alignment horizontal="center" wrapText="1"/>
    </xf>
    <xf numFmtId="0" fontId="5" fillId="2" borderId="1" xfId="0" applyFont="1" applyFill="1" applyBorder="1" applyAlignment="1">
      <alignment horizontal="left" wrapText="1"/>
    </xf>
    <xf numFmtId="0" fontId="5" fillId="0" borderId="1" xfId="0" applyFont="1" applyFill="1" applyBorder="1" applyAlignment="1">
      <alignment horizontal="left" wrapText="1"/>
    </xf>
    <xf numFmtId="0" fontId="3" fillId="0" borderId="1" xfId="0" applyFont="1" applyBorder="1" applyAlignment="1">
      <alignment horizontal="left"/>
    </xf>
    <xf numFmtId="0" fontId="5" fillId="0" borderId="1" xfId="0" applyFont="1" applyBorder="1" applyAlignment="1">
      <alignment vertical="center" wrapText="1"/>
    </xf>
    <xf numFmtId="0" fontId="8" fillId="0" borderId="0" xfId="0" applyFont="1" applyFill="1" applyBorder="1" applyAlignment="1">
      <alignment vertical="center" wrapText="1"/>
    </xf>
    <xf numFmtId="0" fontId="2" fillId="3" borderId="1" xfId="0" quotePrefix="1" applyFont="1" applyFill="1" applyBorder="1" applyAlignment="1">
      <alignment horizontal="left"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4" fillId="0" borderId="1" xfId="1" quotePrefix="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1" quotePrefix="1" applyFont="1" applyFill="1" applyBorder="1" applyAlignment="1">
      <alignment horizontal="left" vertical="center" wrapText="1"/>
    </xf>
    <xf numFmtId="0" fontId="2" fillId="3" borderId="1" xfId="0" applyFont="1" applyFill="1" applyBorder="1" applyAlignment="1">
      <alignment horizontal="right" vertical="center"/>
    </xf>
    <xf numFmtId="164" fontId="2" fillId="3" borderId="1" xfId="0" applyNumberFormat="1" applyFont="1" applyFill="1" applyBorder="1" applyAlignment="1">
      <alignment horizontal="right" vertical="center"/>
    </xf>
    <xf numFmtId="1" fontId="2" fillId="3" borderId="1" xfId="0" applyNumberFormat="1" applyFont="1" applyFill="1" applyBorder="1" applyAlignment="1">
      <alignment horizontal="right" vertical="center"/>
    </xf>
    <xf numFmtId="0" fontId="4" fillId="3" borderId="1" xfId="0" applyFont="1" applyFill="1" applyBorder="1" applyAlignment="1">
      <alignment horizontal="right" vertical="center"/>
    </xf>
    <xf numFmtId="4" fontId="2" fillId="3" borderId="1" xfId="0" applyNumberFormat="1" applyFont="1" applyFill="1" applyBorder="1" applyAlignment="1">
      <alignment horizontal="right" vertical="center"/>
    </xf>
    <xf numFmtId="4" fontId="9" fillId="3" borderId="1" xfId="0" applyNumberFormat="1" applyFont="1" applyFill="1" applyBorder="1" applyAlignment="1">
      <alignment horizontal="right" vertical="center"/>
    </xf>
    <xf numFmtId="1" fontId="2" fillId="0" borderId="0" xfId="0" applyNumberFormat="1" applyFont="1" applyAlignment="1">
      <alignment horizontal="left" vertical="center"/>
    </xf>
    <xf numFmtId="165" fontId="2" fillId="3" borderId="1" xfId="0" applyNumberFormat="1" applyFont="1" applyFill="1" applyBorder="1" applyAlignment="1">
      <alignment horizontal="right" vertical="center"/>
    </xf>
    <xf numFmtId="0" fontId="10" fillId="3" borderId="8" xfId="0" applyNumberFormat="1" applyFont="1" applyFill="1" applyBorder="1" applyAlignment="1" applyProtection="1">
      <alignment horizontal="right" wrapText="1"/>
    </xf>
    <xf numFmtId="0" fontId="11" fillId="3" borderId="8" xfId="0" applyNumberFormat="1" applyFont="1" applyFill="1" applyBorder="1" applyAlignment="1" applyProtection="1">
      <alignment horizontal="right" wrapText="1"/>
    </xf>
    <xf numFmtId="0" fontId="9" fillId="3" borderId="0" xfId="0" applyFont="1" applyFill="1" applyBorder="1" applyAlignment="1">
      <alignment vertical="center"/>
    </xf>
    <xf numFmtId="3" fontId="2" fillId="3" borderId="1" xfId="0" applyNumberFormat="1" applyFont="1" applyFill="1" applyBorder="1" applyAlignment="1">
      <alignment horizontal="right" vertical="center"/>
    </xf>
    <xf numFmtId="0" fontId="0" fillId="3" borderId="1" xfId="0" applyNumberFormat="1" applyFill="1" applyBorder="1"/>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4"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4" fontId="2" fillId="3" borderId="1" xfId="0" applyNumberFormat="1" applyFont="1" applyFill="1" applyBorder="1" applyAlignment="1">
      <alignment vertical="center"/>
    </xf>
    <xf numFmtId="0" fontId="2" fillId="3" borderId="1" xfId="0" applyFont="1" applyFill="1" applyBorder="1" applyAlignment="1">
      <alignment horizontal="left" vertical="center" wrapText="1"/>
    </xf>
    <xf numFmtId="0" fontId="4" fillId="3" borderId="1" xfId="0" applyFont="1" applyFill="1" applyBorder="1" applyAlignment="1">
      <alignment horizontal="left" vertical="center"/>
    </xf>
    <xf numFmtId="0" fontId="0" fillId="3" borderId="1" xfId="0" applyFill="1" applyBorder="1"/>
    <xf numFmtId="164" fontId="0" fillId="3" borderId="1" xfId="0" applyNumberFormat="1" applyFill="1" applyBorder="1"/>
    <xf numFmtId="0" fontId="2" fillId="0" borderId="0" xfId="0" quotePrefix="1" applyFont="1" applyFill="1" applyAlignment="1">
      <alignment horizontal="right" vertical="center"/>
    </xf>
    <xf numFmtId="0" fontId="3" fillId="0"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3" borderId="1" xfId="0" quotePrefix="1" applyFont="1" applyFill="1" applyBorder="1" applyAlignment="1">
      <alignment horizontal="center" vertical="center"/>
    </xf>
    <xf numFmtId="0" fontId="2"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2"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election activeCell="B1" sqref="B1"/>
    </sheetView>
  </sheetViews>
  <sheetFormatPr defaultColWidth="9.140625" defaultRowHeight="12.75"/>
  <cols>
    <col min="1" max="1" width="54.7109375" style="1" customWidth="1"/>
    <col min="2" max="2" width="7.7109375" style="62" customWidth="1"/>
    <col min="3" max="3" width="28.28515625" style="1" customWidth="1"/>
    <col min="4" max="4" width="48.7109375" style="1" customWidth="1"/>
    <col min="5" max="8" width="15.7109375" style="6" customWidth="1"/>
    <col min="9" max="16384" width="9.140625" style="6"/>
  </cols>
  <sheetData>
    <row r="1" spans="1:8">
      <c r="A1" s="4" t="s">
        <v>126</v>
      </c>
    </row>
    <row r="3" spans="1:8" s="50" customFormat="1">
      <c r="A3" s="65" t="s">
        <v>117</v>
      </c>
      <c r="B3" s="63"/>
      <c r="C3" s="30"/>
      <c r="D3" s="30"/>
      <c r="E3" s="17"/>
      <c r="F3" s="17"/>
      <c r="G3" s="17"/>
      <c r="H3" s="17"/>
    </row>
    <row r="4" spans="1:8" s="50" customFormat="1">
      <c r="A4" s="42"/>
      <c r="B4" s="64"/>
      <c r="C4" s="42"/>
      <c r="D4" s="42"/>
    </row>
    <row r="5" spans="1:8" s="50" customFormat="1" ht="25.5">
      <c r="A5" s="66" t="s">
        <v>151</v>
      </c>
      <c r="B5" s="67" t="s">
        <v>152</v>
      </c>
      <c r="C5" s="66" t="s">
        <v>153</v>
      </c>
      <c r="D5" s="31" t="s">
        <v>154</v>
      </c>
    </row>
    <row r="6" spans="1:8" s="50" customFormat="1">
      <c r="A6" s="68" t="s">
        <v>155</v>
      </c>
      <c r="B6" s="69"/>
      <c r="C6" s="70"/>
      <c r="D6" s="70"/>
    </row>
    <row r="7" spans="1:8" s="50" customFormat="1">
      <c r="A7" s="71" t="s">
        <v>190</v>
      </c>
      <c r="B7" s="69" t="s">
        <v>157</v>
      </c>
      <c r="C7" s="70"/>
      <c r="D7" s="72" t="s">
        <v>191</v>
      </c>
    </row>
    <row r="8" spans="1:8" s="50" customFormat="1" ht="25.5">
      <c r="A8" s="71" t="s">
        <v>156</v>
      </c>
      <c r="B8" s="73" t="s">
        <v>157</v>
      </c>
      <c r="C8" s="70"/>
      <c r="D8" s="72" t="s">
        <v>158</v>
      </c>
    </row>
    <row r="9" spans="1:8" s="50" customFormat="1" ht="38.25">
      <c r="A9" s="71" t="s">
        <v>159</v>
      </c>
      <c r="B9" s="73" t="s">
        <v>43</v>
      </c>
      <c r="C9" s="72" t="s">
        <v>158</v>
      </c>
      <c r="D9" s="74" t="s">
        <v>160</v>
      </c>
    </row>
    <row r="10" spans="1:8" s="50" customFormat="1">
      <c r="A10" s="71" t="s">
        <v>161</v>
      </c>
      <c r="B10" s="73" t="s">
        <v>157</v>
      </c>
      <c r="C10" s="70"/>
      <c r="D10" s="74" t="s">
        <v>162</v>
      </c>
    </row>
    <row r="11" spans="1:8" s="50" customFormat="1">
      <c r="A11" s="71" t="s">
        <v>163</v>
      </c>
      <c r="B11" s="73" t="s">
        <v>43</v>
      </c>
      <c r="C11" s="74" t="s">
        <v>162</v>
      </c>
      <c r="D11" s="74" t="s">
        <v>160</v>
      </c>
    </row>
    <row r="12" spans="1:8" s="50" customFormat="1">
      <c r="A12" s="68" t="s">
        <v>164</v>
      </c>
      <c r="B12" s="69"/>
      <c r="C12" s="70"/>
      <c r="D12" s="70"/>
    </row>
    <row r="13" spans="1:8" s="50" customFormat="1">
      <c r="A13" s="71" t="s">
        <v>165</v>
      </c>
      <c r="B13" s="73" t="s">
        <v>157</v>
      </c>
      <c r="C13" s="72"/>
      <c r="D13" s="72" t="s">
        <v>166</v>
      </c>
    </row>
    <row r="14" spans="1:8" s="50" customFormat="1" ht="25.5">
      <c r="A14" s="71" t="s">
        <v>167</v>
      </c>
      <c r="B14" s="73" t="s">
        <v>157</v>
      </c>
      <c r="C14" s="72"/>
      <c r="D14" s="72" t="s">
        <v>168</v>
      </c>
    </row>
    <row r="15" spans="1:8" s="50" customFormat="1">
      <c r="A15" s="71" t="s">
        <v>169</v>
      </c>
      <c r="B15" s="73" t="s">
        <v>157</v>
      </c>
      <c r="C15" s="72"/>
      <c r="D15" s="72" t="s">
        <v>170</v>
      </c>
    </row>
    <row r="16" spans="1:8" s="50" customFormat="1" ht="25.5">
      <c r="A16" s="71" t="s">
        <v>171</v>
      </c>
      <c r="B16" s="73" t="s">
        <v>43</v>
      </c>
      <c r="C16" s="72" t="s">
        <v>170</v>
      </c>
      <c r="D16" s="72" t="s">
        <v>166</v>
      </c>
    </row>
    <row r="17" spans="1:4" s="50" customFormat="1" ht="25.5">
      <c r="A17" s="71" t="s">
        <v>172</v>
      </c>
      <c r="B17" s="73" t="s">
        <v>43</v>
      </c>
      <c r="C17" s="72" t="s">
        <v>170</v>
      </c>
      <c r="D17" s="72" t="s">
        <v>173</v>
      </c>
    </row>
    <row r="18" spans="1:4" s="50" customFormat="1">
      <c r="A18" s="68" t="s">
        <v>174</v>
      </c>
      <c r="B18" s="75"/>
      <c r="C18" s="72"/>
      <c r="D18" s="72"/>
    </row>
    <row r="19" spans="1:4" s="50" customFormat="1" ht="25.5">
      <c r="A19" s="71" t="s">
        <v>175</v>
      </c>
      <c r="B19" s="75" t="s">
        <v>176</v>
      </c>
      <c r="C19" s="72" t="s">
        <v>177</v>
      </c>
      <c r="D19" s="72" t="s">
        <v>166</v>
      </c>
    </row>
    <row r="20" spans="1:4" s="50" customFormat="1">
      <c r="A20" s="76" t="s">
        <v>178</v>
      </c>
      <c r="B20" s="75"/>
      <c r="C20" s="72"/>
      <c r="D20" s="72"/>
    </row>
    <row r="21" spans="1:4" s="50" customFormat="1" ht="25.5">
      <c r="A21" s="71" t="s">
        <v>179</v>
      </c>
      <c r="B21" s="75" t="s">
        <v>157</v>
      </c>
      <c r="C21" s="72"/>
      <c r="D21" s="72" t="s">
        <v>180</v>
      </c>
    </row>
    <row r="22" spans="1:4" s="50" customFormat="1">
      <c r="A22" s="71" t="s">
        <v>181</v>
      </c>
      <c r="B22" s="75" t="s">
        <v>157</v>
      </c>
      <c r="C22" s="72"/>
      <c r="D22" s="72" t="s">
        <v>182</v>
      </c>
    </row>
    <row r="23" spans="1:4" s="50" customFormat="1">
      <c r="A23" s="71" t="s">
        <v>183</v>
      </c>
      <c r="B23" s="75" t="s">
        <v>157</v>
      </c>
      <c r="C23" s="72"/>
      <c r="D23" s="72" t="s">
        <v>184</v>
      </c>
    </row>
    <row r="24" spans="1:4" s="50" customFormat="1" ht="25.5">
      <c r="A24" s="71" t="s">
        <v>185</v>
      </c>
      <c r="B24" s="75" t="s">
        <v>176</v>
      </c>
      <c r="C24" s="72" t="s">
        <v>182</v>
      </c>
      <c r="D24" s="72" t="s">
        <v>173</v>
      </c>
    </row>
    <row r="25" spans="1:4" s="50" customFormat="1" ht="25.5">
      <c r="A25" s="71" t="s">
        <v>186</v>
      </c>
      <c r="B25" s="75" t="s">
        <v>176</v>
      </c>
      <c r="C25" s="72" t="s">
        <v>184</v>
      </c>
      <c r="D25" s="72" t="s">
        <v>173</v>
      </c>
    </row>
    <row r="26" spans="1:4" s="50" customFormat="1">
      <c r="A26" s="76" t="s">
        <v>187</v>
      </c>
      <c r="B26" s="75"/>
      <c r="C26" s="72"/>
      <c r="D26" s="72"/>
    </row>
    <row r="27" spans="1:4" s="50" customFormat="1">
      <c r="A27" s="71" t="s">
        <v>188</v>
      </c>
      <c r="B27" s="73" t="s">
        <v>157</v>
      </c>
      <c r="C27" s="72"/>
      <c r="D27" s="72" t="s">
        <v>119</v>
      </c>
    </row>
    <row r="28" spans="1:4" s="50" customFormat="1">
      <c r="A28" s="71" t="s">
        <v>189</v>
      </c>
      <c r="B28" s="75" t="s">
        <v>43</v>
      </c>
      <c r="C28" s="72" t="s">
        <v>119</v>
      </c>
      <c r="D28" s="74" t="s">
        <v>160</v>
      </c>
    </row>
    <row r="29" spans="1:4" s="50" customFormat="1">
      <c r="A29" s="42"/>
      <c r="B29" s="64"/>
      <c r="C29" s="42"/>
      <c r="D29" s="42"/>
    </row>
    <row r="30" spans="1:4" s="50" customFormat="1">
      <c r="A30" s="42"/>
      <c r="B30" s="64"/>
      <c r="C30" s="42"/>
      <c r="D30" s="42"/>
    </row>
    <row r="31" spans="1:4" s="50" customFormat="1">
      <c r="A31" s="42"/>
      <c r="B31" s="64"/>
      <c r="C31" s="42"/>
      <c r="D31" s="42"/>
    </row>
    <row r="32" spans="1:4" s="50" customFormat="1">
      <c r="A32" s="42"/>
      <c r="B32" s="64"/>
      <c r="C32" s="42"/>
      <c r="D32" s="42"/>
    </row>
    <row r="33" spans="1:4" s="50" customFormat="1">
      <c r="A33" s="42"/>
      <c r="B33" s="64"/>
      <c r="C33" s="42"/>
      <c r="D33" s="42"/>
    </row>
    <row r="34" spans="1:4" s="50" customFormat="1">
      <c r="A34" s="42"/>
      <c r="B34" s="64"/>
      <c r="C34" s="42"/>
      <c r="D34" s="42"/>
    </row>
    <row r="35" spans="1:4" s="50" customFormat="1">
      <c r="A35" s="42"/>
      <c r="B35" s="64"/>
      <c r="C35" s="42"/>
      <c r="D35" s="42"/>
    </row>
    <row r="36" spans="1:4" s="50" customFormat="1">
      <c r="A36" s="42"/>
      <c r="B36" s="64"/>
      <c r="C36" s="42"/>
      <c r="D36" s="42"/>
    </row>
    <row r="37" spans="1:4" s="50" customFormat="1">
      <c r="A37" s="42"/>
      <c r="B37" s="64"/>
      <c r="C37" s="42"/>
      <c r="D37" s="42"/>
    </row>
    <row r="38" spans="1:4" s="50" customFormat="1">
      <c r="A38" s="42"/>
      <c r="B38" s="64"/>
      <c r="C38" s="42"/>
      <c r="D38" s="42"/>
    </row>
    <row r="39" spans="1:4" s="50" customFormat="1">
      <c r="A39" s="42"/>
      <c r="B39" s="64"/>
      <c r="C39" s="42"/>
      <c r="D39" s="42"/>
    </row>
    <row r="40" spans="1:4" s="50" customFormat="1">
      <c r="A40" s="42"/>
      <c r="B40" s="64"/>
      <c r="C40" s="42"/>
      <c r="D40" s="42"/>
    </row>
    <row r="41" spans="1:4" s="50" customFormat="1">
      <c r="A41" s="42"/>
      <c r="B41" s="64"/>
      <c r="C41" s="42"/>
      <c r="D41" s="42"/>
    </row>
    <row r="42" spans="1:4" s="50" customFormat="1">
      <c r="A42" s="42"/>
      <c r="B42" s="64"/>
      <c r="C42" s="42"/>
      <c r="D42" s="42"/>
    </row>
    <row r="43" spans="1:4" s="50" customFormat="1">
      <c r="A43" s="42"/>
      <c r="B43" s="64"/>
      <c r="C43" s="42"/>
      <c r="D43" s="42"/>
    </row>
    <row r="44" spans="1:4" s="50" customFormat="1">
      <c r="A44" s="42"/>
      <c r="B44" s="64"/>
      <c r="C44" s="42"/>
      <c r="D44" s="42"/>
    </row>
    <row r="45" spans="1:4" s="50" customFormat="1">
      <c r="A45" s="42"/>
      <c r="B45" s="64"/>
      <c r="C45" s="42"/>
      <c r="D45" s="42"/>
    </row>
    <row r="46" spans="1:4" s="50" customFormat="1">
      <c r="A46" s="42"/>
      <c r="B46" s="64"/>
      <c r="C46" s="42"/>
      <c r="D46" s="42"/>
    </row>
    <row r="47" spans="1:4" s="50" customFormat="1">
      <c r="A47" s="42"/>
      <c r="B47" s="64"/>
      <c r="C47" s="42"/>
      <c r="D47" s="42"/>
    </row>
    <row r="48" spans="1:4" s="50" customFormat="1">
      <c r="A48" s="42"/>
      <c r="B48" s="64"/>
      <c r="C48" s="42"/>
      <c r="D48" s="42"/>
    </row>
    <row r="49" spans="1:4" s="50" customFormat="1">
      <c r="A49" s="42"/>
      <c r="B49" s="64"/>
      <c r="C49" s="42"/>
      <c r="D49" s="42"/>
    </row>
    <row r="50" spans="1:4" s="50" customFormat="1">
      <c r="A50" s="42"/>
      <c r="B50" s="64"/>
      <c r="C50" s="42"/>
      <c r="D50" s="42"/>
    </row>
    <row r="51" spans="1:4" s="50" customFormat="1">
      <c r="A51" s="42"/>
      <c r="B51" s="64"/>
      <c r="C51" s="42"/>
      <c r="D51" s="42"/>
    </row>
    <row r="52" spans="1:4" s="50" customFormat="1">
      <c r="A52" s="42"/>
      <c r="B52" s="64"/>
      <c r="C52" s="42"/>
      <c r="D52" s="42"/>
    </row>
    <row r="53" spans="1:4" s="50" customFormat="1">
      <c r="A53" s="42"/>
      <c r="B53" s="64"/>
      <c r="C53" s="42"/>
      <c r="D53" s="42"/>
    </row>
    <row r="54" spans="1:4" s="50" customFormat="1">
      <c r="A54" s="42"/>
      <c r="B54" s="64"/>
      <c r="C54" s="42"/>
      <c r="D54" s="42"/>
    </row>
  </sheetData>
  <pageMargins left="0.70866141732283472" right="0.70866141732283472" top="0.74803149606299213" bottom="0.74803149606299213" header="0.31496062992125984" footer="0.31496062992125984"/>
  <pageSetup paperSize="9" scale="93" orientation="landscape" r:id="rId1"/>
  <headerFooter>
    <oddHeader>&amp;A</oddHeader>
    <oddFooter>Page &amp;P of &amp;N</oddFoot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36"/>
  <sheetViews>
    <sheetView tabSelected="1" zoomScaleNormal="100" workbookViewId="0">
      <pane xSplit="1" ySplit="9" topLeftCell="B10" activePane="bottomRight" state="frozen"/>
      <selection pane="topRight" activeCell="B1" sqref="B1"/>
      <selection pane="bottomLeft" activeCell="A8" sqref="A8"/>
      <selection pane="bottomRight" activeCell="D1" sqref="D1"/>
    </sheetView>
  </sheetViews>
  <sheetFormatPr defaultColWidth="15.7109375" defaultRowHeight="15" customHeight="1"/>
  <cols>
    <col min="1" max="1" width="17.5703125" style="17" customWidth="1"/>
    <col min="2" max="16384" width="15.7109375" style="17"/>
  </cols>
  <sheetData>
    <row r="1" spans="1:31" ht="15" customHeight="1">
      <c r="A1" s="16" t="s">
        <v>195</v>
      </c>
      <c r="B1" s="16"/>
      <c r="C1" s="16"/>
    </row>
    <row r="2" spans="1:31" ht="15" customHeight="1">
      <c r="A2" s="24" t="s">
        <v>124</v>
      </c>
      <c r="B2" s="24"/>
      <c r="C2" s="24"/>
    </row>
    <row r="3" spans="1:31" ht="15" customHeight="1">
      <c r="A3" s="17" t="s">
        <v>64</v>
      </c>
    </row>
    <row r="4" spans="1:31" ht="15" customHeight="1">
      <c r="A4" s="17" t="s">
        <v>65</v>
      </c>
    </row>
    <row r="5" spans="1:31" ht="15" customHeight="1">
      <c r="A5" s="24" t="s">
        <v>133</v>
      </c>
    </row>
    <row r="6" spans="1:31" ht="15" customHeight="1">
      <c r="A6" s="24" t="s">
        <v>194</v>
      </c>
    </row>
    <row r="8" spans="1:31" s="19" customFormat="1" ht="60" customHeight="1">
      <c r="A8" s="18"/>
      <c r="B8" s="101" t="s">
        <v>116</v>
      </c>
      <c r="C8" s="101"/>
      <c r="D8" s="101" t="s">
        <v>51</v>
      </c>
      <c r="E8" s="101"/>
      <c r="F8" s="101" t="s">
        <v>52</v>
      </c>
      <c r="G8" s="101"/>
      <c r="H8" s="101" t="s">
        <v>53</v>
      </c>
      <c r="I8" s="101"/>
      <c r="J8" s="101" t="s">
        <v>54</v>
      </c>
      <c r="K8" s="101"/>
      <c r="L8" s="101" t="s">
        <v>55</v>
      </c>
      <c r="M8" s="101"/>
      <c r="N8" s="101" t="s">
        <v>56</v>
      </c>
      <c r="O8" s="101"/>
      <c r="P8" s="101" t="s">
        <v>57</v>
      </c>
      <c r="Q8" s="101"/>
      <c r="R8" s="101" t="s">
        <v>58</v>
      </c>
      <c r="S8" s="101"/>
      <c r="T8" s="101" t="s">
        <v>91</v>
      </c>
      <c r="U8" s="101"/>
      <c r="V8" s="101" t="s">
        <v>193</v>
      </c>
      <c r="W8" s="101"/>
      <c r="X8" s="101" t="s">
        <v>118</v>
      </c>
      <c r="Y8" s="101"/>
      <c r="Z8" s="101" t="s">
        <v>192</v>
      </c>
      <c r="AA8" s="101"/>
      <c r="AB8" s="101" t="s">
        <v>59</v>
      </c>
      <c r="AC8" s="101"/>
      <c r="AD8" s="101" t="s">
        <v>60</v>
      </c>
      <c r="AE8" s="101"/>
    </row>
    <row r="9" spans="1:31" s="60" customFormat="1" ht="30" customHeight="1">
      <c r="A9" s="10"/>
      <c r="B9" s="10" t="s">
        <v>49</v>
      </c>
      <c r="C9" s="10" t="s">
        <v>50</v>
      </c>
      <c r="D9" s="10" t="s">
        <v>49</v>
      </c>
      <c r="E9" s="10" t="s">
        <v>50</v>
      </c>
      <c r="F9" s="10" t="s">
        <v>49</v>
      </c>
      <c r="G9" s="10" t="s">
        <v>50</v>
      </c>
      <c r="H9" s="10" t="s">
        <v>49</v>
      </c>
      <c r="I9" s="10" t="s">
        <v>50</v>
      </c>
      <c r="J9" s="10" t="s">
        <v>49</v>
      </c>
      <c r="K9" s="10" t="s">
        <v>50</v>
      </c>
      <c r="L9" s="10" t="s">
        <v>49</v>
      </c>
      <c r="M9" s="10" t="s">
        <v>50</v>
      </c>
      <c r="N9" s="10" t="s">
        <v>49</v>
      </c>
      <c r="O9" s="10" t="s">
        <v>50</v>
      </c>
      <c r="P9" s="10" t="s">
        <v>49</v>
      </c>
      <c r="Q9" s="10" t="s">
        <v>50</v>
      </c>
      <c r="R9" s="10" t="s">
        <v>49</v>
      </c>
      <c r="S9" s="10" t="s">
        <v>50</v>
      </c>
      <c r="T9" s="10" t="s">
        <v>49</v>
      </c>
      <c r="U9" s="10" t="s">
        <v>50</v>
      </c>
      <c r="V9" s="10" t="s">
        <v>49</v>
      </c>
      <c r="W9" s="10" t="s">
        <v>50</v>
      </c>
      <c r="X9" s="10" t="s">
        <v>49</v>
      </c>
      <c r="Y9" s="10" t="s">
        <v>50</v>
      </c>
      <c r="Z9" s="10" t="s">
        <v>49</v>
      </c>
      <c r="AA9" s="10" t="s">
        <v>50</v>
      </c>
      <c r="AB9" s="10" t="s">
        <v>49</v>
      </c>
      <c r="AC9" s="10" t="s">
        <v>50</v>
      </c>
      <c r="AD9" s="10" t="s">
        <v>49</v>
      </c>
      <c r="AE9" s="10" t="s">
        <v>50</v>
      </c>
    </row>
    <row r="10" spans="1:31" ht="15" customHeight="1">
      <c r="A10" s="14" t="s">
        <v>115</v>
      </c>
      <c r="B10" s="81">
        <v>8561.65</v>
      </c>
      <c r="C10" s="84">
        <v>4.8378370609165003E-8</v>
      </c>
      <c r="D10" s="81">
        <v>488239.7</v>
      </c>
      <c r="E10" s="85">
        <v>1.45187658446599</v>
      </c>
      <c r="F10" s="82">
        <v>6709.61</v>
      </c>
      <c r="G10" s="85">
        <v>1.7901824247789</v>
      </c>
      <c r="H10" s="82">
        <v>0.78</v>
      </c>
      <c r="I10" s="85">
        <v>1.79018242477888</v>
      </c>
      <c r="J10" s="82">
        <v>4934.6099999999997</v>
      </c>
      <c r="K10" s="85">
        <v>2.7845251594593301</v>
      </c>
      <c r="L10" s="82">
        <v>0.57999999999999996</v>
      </c>
      <c r="M10" s="85">
        <v>2.7845251594593199</v>
      </c>
      <c r="N10" s="82">
        <v>445111.86</v>
      </c>
      <c r="O10" s="85">
        <v>1.6980548499810999</v>
      </c>
      <c r="P10" s="82">
        <v>230282.23999999999</v>
      </c>
      <c r="Q10" s="85">
        <v>2.5012146508914301</v>
      </c>
      <c r="R10" s="82">
        <v>0.47</v>
      </c>
      <c r="S10" s="85">
        <v>1.6412767380906299</v>
      </c>
      <c r="T10" s="82">
        <v>0.59</v>
      </c>
      <c r="U10" s="85">
        <v>1.318545051524</v>
      </c>
      <c r="V10" s="82">
        <v>86856811.920000002</v>
      </c>
      <c r="W10" s="85">
        <v>5.44618634937164</v>
      </c>
      <c r="X10" s="82">
        <v>91731859.420000002</v>
      </c>
      <c r="Y10" s="86">
        <v>8.2707949911543608</v>
      </c>
      <c r="Z10" s="82">
        <v>110516019.56999999</v>
      </c>
      <c r="AA10" s="86">
        <v>6.3597937044318398</v>
      </c>
      <c r="AB10" s="82">
        <v>2222.98</v>
      </c>
      <c r="AC10" s="85">
        <v>5.1495920183556798</v>
      </c>
      <c r="AD10" s="82">
        <v>0.26</v>
      </c>
      <c r="AE10" s="85">
        <v>5.14959201835567</v>
      </c>
    </row>
    <row r="11" spans="1:31" ht="15" customHeight="1">
      <c r="A11" s="2" t="s">
        <v>33</v>
      </c>
      <c r="B11" s="81">
        <v>6965.21</v>
      </c>
      <c r="C11" s="84">
        <v>1.1936297011544999E-7</v>
      </c>
      <c r="D11" s="81">
        <v>145747.24</v>
      </c>
      <c r="E11" s="85">
        <v>1.9380044769509599</v>
      </c>
      <c r="F11" s="82">
        <v>5212.6000000000004</v>
      </c>
      <c r="G11" s="85">
        <v>2.27096754559112</v>
      </c>
      <c r="H11" s="82">
        <v>0.75</v>
      </c>
      <c r="I11" s="85">
        <v>2.2709675455911098</v>
      </c>
      <c r="J11" s="82">
        <v>3642.32</v>
      </c>
      <c r="K11" s="85">
        <v>3.6717946561582901</v>
      </c>
      <c r="L11" s="82">
        <v>0.52</v>
      </c>
      <c r="M11" s="85">
        <v>3.6717946561582799</v>
      </c>
      <c r="N11" s="82">
        <v>112550.78</v>
      </c>
      <c r="O11" s="85">
        <v>3.1913780301154699</v>
      </c>
      <c r="P11" s="82">
        <v>42651.07</v>
      </c>
      <c r="Q11" s="85">
        <v>5.8827569615979298</v>
      </c>
      <c r="R11" s="82">
        <v>0.28999999999999998</v>
      </c>
      <c r="S11" s="85">
        <v>5.2729352787882604</v>
      </c>
      <c r="T11" s="82">
        <v>0.52</v>
      </c>
      <c r="U11" s="85">
        <v>3.8723139416907899</v>
      </c>
      <c r="V11" s="82">
        <v>19738211.300000001</v>
      </c>
      <c r="W11" s="85">
        <v>9.5879214437845004</v>
      </c>
      <c r="X11" s="82">
        <v>21685451.23</v>
      </c>
      <c r="Y11" s="86">
        <v>10.125943041123</v>
      </c>
      <c r="Z11" s="82">
        <v>19324575.109999999</v>
      </c>
      <c r="AA11" s="86">
        <v>14.5773735510426</v>
      </c>
      <c r="AB11" s="82">
        <v>1574.74</v>
      </c>
      <c r="AC11" s="85">
        <v>7.0047604505247296</v>
      </c>
      <c r="AD11" s="82">
        <v>0.23</v>
      </c>
      <c r="AE11" s="85">
        <v>7.0047604505247199</v>
      </c>
    </row>
    <row r="12" spans="1:31" ht="15" customHeight="1">
      <c r="A12" s="2" t="s">
        <v>34</v>
      </c>
      <c r="B12" s="81">
        <v>1322.15</v>
      </c>
      <c r="C12" s="84">
        <v>5.4602915327509E-8</v>
      </c>
      <c r="D12" s="81">
        <v>133705.57</v>
      </c>
      <c r="E12" s="85">
        <v>2.0421410577719601</v>
      </c>
      <c r="F12" s="82">
        <v>1227.08</v>
      </c>
      <c r="G12" s="85">
        <v>1.11380315058095</v>
      </c>
      <c r="H12" s="82">
        <v>0.93</v>
      </c>
      <c r="I12" s="85">
        <v>1.11380315058096</v>
      </c>
      <c r="J12" s="82">
        <v>1039.3900000000001</v>
      </c>
      <c r="K12" s="85">
        <v>2.1825062102590902</v>
      </c>
      <c r="L12" s="82">
        <v>0.79</v>
      </c>
      <c r="M12" s="85">
        <v>2.1825062102591</v>
      </c>
      <c r="N12" s="82">
        <v>125553.45</v>
      </c>
      <c r="O12" s="85">
        <v>2.36758723937433</v>
      </c>
      <c r="P12" s="82">
        <v>57511.56</v>
      </c>
      <c r="Q12" s="85">
        <v>4.5134298736661904</v>
      </c>
      <c r="R12" s="82">
        <v>0.43</v>
      </c>
      <c r="S12" s="85">
        <v>3.6400387054002299</v>
      </c>
      <c r="T12" s="82">
        <v>0.52</v>
      </c>
      <c r="U12" s="85">
        <v>3.0274041229569302</v>
      </c>
      <c r="V12" s="82">
        <v>38127923.340000004</v>
      </c>
      <c r="W12" s="85">
        <v>13.098657192780401</v>
      </c>
      <c r="X12" s="82">
        <v>39580568.810000002</v>
      </c>
      <c r="Y12" s="86">
        <v>17.858296855864999</v>
      </c>
      <c r="Z12" s="82">
        <v>28399874.510000002</v>
      </c>
      <c r="AA12" s="86">
        <v>17.879139913491599</v>
      </c>
      <c r="AB12" s="82">
        <v>489.56</v>
      </c>
      <c r="AC12" s="85">
        <v>4.9399178972492699</v>
      </c>
      <c r="AD12" s="82">
        <v>0.37</v>
      </c>
      <c r="AE12" s="85">
        <v>4.9399178972492797</v>
      </c>
    </row>
    <row r="13" spans="1:31" ht="15" customHeight="1">
      <c r="A13" s="2" t="s">
        <v>35</v>
      </c>
      <c r="B13" s="81">
        <v>274.29000000000002</v>
      </c>
      <c r="C13" s="84">
        <v>4.7408623144465003E-8</v>
      </c>
      <c r="D13" s="81">
        <v>208786.89</v>
      </c>
      <c r="E13" s="85">
        <v>2.88699110263516</v>
      </c>
      <c r="F13" s="82">
        <v>269.94</v>
      </c>
      <c r="G13" s="85">
        <v>0.24657604900086</v>
      </c>
      <c r="H13" s="82">
        <v>0.98</v>
      </c>
      <c r="I13" s="85">
        <v>0.24657604900086</v>
      </c>
      <c r="J13" s="82">
        <v>252.89</v>
      </c>
      <c r="K13" s="85">
        <v>0.49920746997485999</v>
      </c>
      <c r="L13" s="82">
        <v>0.92</v>
      </c>
      <c r="M13" s="85">
        <v>0.49920746997484999</v>
      </c>
      <c r="N13" s="82">
        <v>207007.62</v>
      </c>
      <c r="O13" s="85">
        <v>2.9201877425810001</v>
      </c>
      <c r="P13" s="82">
        <v>130119.61</v>
      </c>
      <c r="Q13" s="85">
        <v>3.45960504203721</v>
      </c>
      <c r="R13" s="82">
        <v>0.62</v>
      </c>
      <c r="S13" s="85">
        <v>1.33099499586838</v>
      </c>
      <c r="T13" s="82">
        <v>0.65</v>
      </c>
      <c r="U13" s="85">
        <v>1.2977507401281201</v>
      </c>
      <c r="V13" s="82">
        <v>28990677.280000001</v>
      </c>
      <c r="W13" s="85">
        <v>5.3007505439561404</v>
      </c>
      <c r="X13" s="82">
        <v>30465839.370000001</v>
      </c>
      <c r="Y13" s="86">
        <v>3.9304388677548698</v>
      </c>
      <c r="Z13" s="82">
        <v>62791569.950000003</v>
      </c>
      <c r="AA13" s="86">
        <v>6.0952452040212899</v>
      </c>
      <c r="AB13" s="82">
        <v>158.69</v>
      </c>
      <c r="AC13" s="85">
        <v>1.76282409507501</v>
      </c>
      <c r="AD13" s="82">
        <v>0.57999999999999996</v>
      </c>
      <c r="AE13" s="85">
        <v>1.76282409507501</v>
      </c>
    </row>
    <row r="14" spans="1:31" ht="15" customHeight="1">
      <c r="A14" s="2" t="s">
        <v>16</v>
      </c>
      <c r="B14" s="81"/>
      <c r="C14" s="81"/>
      <c r="D14" s="81"/>
      <c r="E14" s="87"/>
      <c r="F14" s="82"/>
      <c r="G14" s="87"/>
      <c r="H14" s="82"/>
      <c r="I14" s="87"/>
      <c r="J14" s="82"/>
      <c r="K14" s="87"/>
      <c r="L14" s="82"/>
      <c r="M14" s="87"/>
      <c r="N14" s="82"/>
      <c r="O14" s="87"/>
      <c r="P14" s="82"/>
      <c r="Q14" s="87"/>
      <c r="R14" s="82"/>
      <c r="S14" s="87"/>
      <c r="T14" s="82"/>
      <c r="U14" s="87"/>
      <c r="V14" s="82"/>
      <c r="W14" s="87"/>
      <c r="X14" s="82"/>
      <c r="Y14" s="82"/>
      <c r="Z14" s="82"/>
      <c r="AA14" s="82"/>
      <c r="AB14" s="82"/>
      <c r="AC14" s="87"/>
      <c r="AD14" s="82"/>
      <c r="AE14" s="87"/>
    </row>
    <row r="15" spans="1:31" ht="15" customHeight="1">
      <c r="A15" s="2" t="s">
        <v>17</v>
      </c>
      <c r="B15" s="81"/>
      <c r="C15" s="81"/>
      <c r="D15" s="81"/>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row>
    <row r="16" spans="1:31" ht="15" customHeight="1">
      <c r="A16" s="2" t="s">
        <v>18</v>
      </c>
      <c r="B16" s="81"/>
      <c r="C16" s="81"/>
      <c r="D16" s="81"/>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row>
    <row r="17" spans="1:31" ht="15" customHeight="1">
      <c r="A17" s="14" t="s">
        <v>9</v>
      </c>
      <c r="B17" s="81">
        <v>23.67</v>
      </c>
      <c r="C17" s="88">
        <v>0</v>
      </c>
      <c r="D17" s="81">
        <v>2105</v>
      </c>
      <c r="E17" s="85">
        <v>0.80433413136572995</v>
      </c>
      <c r="F17" s="82">
        <v>21</v>
      </c>
      <c r="G17" s="85">
        <v>4.3134363205251596</v>
      </c>
      <c r="H17" s="82">
        <v>0.89</v>
      </c>
      <c r="I17" s="85">
        <v>4.3134363205251596</v>
      </c>
      <c r="J17" s="82">
        <v>17.329999999999998</v>
      </c>
      <c r="K17" s="85">
        <v>6.7466001484766904</v>
      </c>
      <c r="L17" s="82">
        <v>0.73</v>
      </c>
      <c r="M17" s="85">
        <v>6.7466001484766904</v>
      </c>
      <c r="N17" s="82">
        <v>2067.67</v>
      </c>
      <c r="O17" s="85">
        <v>1.16817977964856</v>
      </c>
      <c r="P17" s="82">
        <v>1294</v>
      </c>
      <c r="Q17" s="85">
        <v>2.0226425423549399</v>
      </c>
      <c r="R17" s="82">
        <v>0.61</v>
      </c>
      <c r="S17" s="85">
        <v>1.76739684303087</v>
      </c>
      <c r="T17" s="82">
        <v>0.68</v>
      </c>
      <c r="U17" s="85">
        <v>1.4361850815471899</v>
      </c>
      <c r="V17" s="82">
        <v>190024</v>
      </c>
      <c r="W17" s="85">
        <v>7.6751821785880301</v>
      </c>
      <c r="X17" s="82">
        <v>197611</v>
      </c>
      <c r="Y17" s="86">
        <v>20.734409907044</v>
      </c>
      <c r="Z17" s="82">
        <v>369654.33</v>
      </c>
      <c r="AA17" s="86">
        <v>5.2194505670832996</v>
      </c>
      <c r="AB17" s="82">
        <v>6</v>
      </c>
      <c r="AC17" s="85">
        <v>17.702833484645598</v>
      </c>
      <c r="AD17" s="82">
        <v>0.25</v>
      </c>
      <c r="AE17" s="85">
        <v>17.702833484645598</v>
      </c>
    </row>
    <row r="18" spans="1:31" ht="15" customHeight="1">
      <c r="A18" s="14" t="s">
        <v>10</v>
      </c>
      <c r="B18" s="81">
        <v>186</v>
      </c>
      <c r="C18" s="84">
        <v>2.9191986728134001E-7</v>
      </c>
      <c r="D18" s="81">
        <v>14697.52</v>
      </c>
      <c r="E18" s="85">
        <v>6.0197433872426496</v>
      </c>
      <c r="F18" s="82">
        <v>161.9</v>
      </c>
      <c r="G18" s="85">
        <v>3.4363658491231499</v>
      </c>
      <c r="H18" s="82">
        <v>0.87</v>
      </c>
      <c r="I18" s="85">
        <v>3.4363658491231401</v>
      </c>
      <c r="J18" s="82">
        <v>115.84</v>
      </c>
      <c r="K18" s="85">
        <v>6.6007551966410603</v>
      </c>
      <c r="L18" s="82">
        <v>0.62</v>
      </c>
      <c r="M18" s="85">
        <v>6.6007551966410496</v>
      </c>
      <c r="N18" s="82">
        <v>13872.06</v>
      </c>
      <c r="O18" s="85">
        <v>6.4762790605390803</v>
      </c>
      <c r="P18" s="82">
        <v>8253.2099999999991</v>
      </c>
      <c r="Q18" s="85">
        <v>8.7516149117319895</v>
      </c>
      <c r="R18" s="82">
        <v>0.56000000000000005</v>
      </c>
      <c r="S18" s="85">
        <v>5.01364600427023</v>
      </c>
      <c r="T18" s="82">
        <v>0.64</v>
      </c>
      <c r="U18" s="85">
        <v>4.5728412040739297</v>
      </c>
      <c r="V18" s="82">
        <v>1127750.3400000001</v>
      </c>
      <c r="W18" s="85">
        <v>7.3439471841074404</v>
      </c>
      <c r="X18" s="82">
        <v>1380865.31</v>
      </c>
      <c r="Y18" s="86">
        <v>9.2279231471339394</v>
      </c>
      <c r="Z18" s="82">
        <v>1425251.95</v>
      </c>
      <c r="AA18" s="86">
        <v>9.9934225352773698</v>
      </c>
      <c r="AB18" s="82">
        <v>63.55</v>
      </c>
      <c r="AC18" s="85">
        <v>11.360734812902599</v>
      </c>
      <c r="AD18" s="82">
        <v>0.34</v>
      </c>
      <c r="AE18" s="85">
        <v>11.360734812902599</v>
      </c>
    </row>
    <row r="19" spans="1:31" ht="15" customHeight="1">
      <c r="A19" s="14" t="s">
        <v>11</v>
      </c>
      <c r="B19" s="81">
        <v>92</v>
      </c>
      <c r="C19" s="88">
        <v>0</v>
      </c>
      <c r="D19" s="81">
        <v>6454.91</v>
      </c>
      <c r="E19" s="85">
        <v>3.8393079128902099</v>
      </c>
      <c r="F19" s="82">
        <v>70.510000000000005</v>
      </c>
      <c r="G19" s="85">
        <v>4.2048442132688404</v>
      </c>
      <c r="H19" s="82">
        <v>0.77</v>
      </c>
      <c r="I19" s="85">
        <v>4.2048442132688502</v>
      </c>
      <c r="J19" s="82">
        <v>52.68</v>
      </c>
      <c r="K19" s="85">
        <v>6.3061074523598899</v>
      </c>
      <c r="L19" s="82">
        <v>0.56999999999999995</v>
      </c>
      <c r="M19" s="85">
        <v>6.3061074523598997</v>
      </c>
      <c r="N19" s="82">
        <v>5900.78</v>
      </c>
      <c r="O19" s="85">
        <v>5.1410226519025404</v>
      </c>
      <c r="P19" s="82">
        <v>1899.47</v>
      </c>
      <c r="Q19" s="85">
        <v>7.9512171874761597</v>
      </c>
      <c r="R19" s="82">
        <v>0.28999999999999998</v>
      </c>
      <c r="S19" s="85">
        <v>7.5756398373751797</v>
      </c>
      <c r="T19" s="82">
        <v>0.37</v>
      </c>
      <c r="U19" s="85">
        <v>7.2830750527799903</v>
      </c>
      <c r="V19" s="82">
        <v>422296.83</v>
      </c>
      <c r="W19" s="85">
        <v>9.2141060397775494</v>
      </c>
      <c r="X19" s="82">
        <v>608649.02</v>
      </c>
      <c r="Y19" s="86">
        <v>10.572194549487699</v>
      </c>
      <c r="Z19" s="82">
        <v>309494.15000000002</v>
      </c>
      <c r="AA19" s="86">
        <v>12.170526805136101</v>
      </c>
      <c r="AB19" s="82">
        <v>15.34</v>
      </c>
      <c r="AC19" s="85">
        <v>15.9489564360423</v>
      </c>
      <c r="AD19" s="82">
        <v>0.17</v>
      </c>
      <c r="AE19" s="85">
        <v>15.9489564360423</v>
      </c>
    </row>
    <row r="20" spans="1:31" ht="15" customHeight="1">
      <c r="A20" s="14" t="s">
        <v>12</v>
      </c>
      <c r="B20" s="81">
        <v>102</v>
      </c>
      <c r="C20" s="88">
        <v>0</v>
      </c>
      <c r="D20" s="81">
        <v>6610.66</v>
      </c>
      <c r="E20" s="85">
        <v>3.7889173966810201</v>
      </c>
      <c r="F20" s="82">
        <v>77.92</v>
      </c>
      <c r="G20" s="85">
        <v>4.6373440268511104</v>
      </c>
      <c r="H20" s="82">
        <v>0.76</v>
      </c>
      <c r="I20" s="85">
        <v>4.6373440268511104</v>
      </c>
      <c r="J20" s="82">
        <v>52.97</v>
      </c>
      <c r="K20" s="85">
        <v>7.8165509038885599</v>
      </c>
      <c r="L20" s="82">
        <v>0.52</v>
      </c>
      <c r="M20" s="85">
        <v>7.8165509038885697</v>
      </c>
      <c r="N20" s="82">
        <v>5987.47</v>
      </c>
      <c r="O20" s="85">
        <v>4.8239452649399199</v>
      </c>
      <c r="P20" s="82">
        <v>3237.68</v>
      </c>
      <c r="Q20" s="85">
        <v>7.9544753412563596</v>
      </c>
      <c r="R20" s="82">
        <v>0.49</v>
      </c>
      <c r="S20" s="85">
        <v>5.4064469123833696</v>
      </c>
      <c r="T20" s="82">
        <v>0.64</v>
      </c>
      <c r="U20" s="85">
        <v>3.82956378083087</v>
      </c>
      <c r="V20" s="82">
        <v>814328.98</v>
      </c>
      <c r="W20" s="85">
        <v>7.8834710609786898</v>
      </c>
      <c r="X20" s="82">
        <v>839676.71</v>
      </c>
      <c r="Y20" s="86">
        <v>8.8288228731134701</v>
      </c>
      <c r="Z20" s="82">
        <v>580903.43999999994</v>
      </c>
      <c r="AA20" s="86">
        <v>9.5020824969229807</v>
      </c>
      <c r="AB20" s="82">
        <v>11.51</v>
      </c>
      <c r="AC20" s="85">
        <v>20.664063360460101</v>
      </c>
      <c r="AD20" s="82">
        <v>0.11</v>
      </c>
      <c r="AE20" s="85">
        <v>20.664063360460101</v>
      </c>
    </row>
    <row r="21" spans="1:31" ht="15" customHeight="1">
      <c r="A21" s="14" t="s">
        <v>13</v>
      </c>
      <c r="B21" s="81">
        <v>334</v>
      </c>
      <c r="C21" s="84">
        <v>1.5418053582083999E-8</v>
      </c>
      <c r="D21" s="81">
        <v>40270.230000000003</v>
      </c>
      <c r="E21" s="85">
        <v>6.5672402614596503</v>
      </c>
      <c r="F21" s="82">
        <v>280.89</v>
      </c>
      <c r="G21" s="85">
        <v>4.8554341661309399</v>
      </c>
      <c r="H21" s="82">
        <v>0.84</v>
      </c>
      <c r="I21" s="85">
        <v>4.8554341661309497</v>
      </c>
      <c r="J21" s="82">
        <v>218.97</v>
      </c>
      <c r="K21" s="85">
        <v>7.5324307207107397</v>
      </c>
      <c r="L21" s="82">
        <v>0.66</v>
      </c>
      <c r="M21" s="85">
        <v>7.5324307207107504</v>
      </c>
      <c r="N21" s="82">
        <v>39307.93</v>
      </c>
      <c r="O21" s="85">
        <v>6.8114321896554699</v>
      </c>
      <c r="P21" s="82">
        <v>26256.82</v>
      </c>
      <c r="Q21" s="85">
        <v>10.028994464857099</v>
      </c>
      <c r="R21" s="82">
        <v>0.65</v>
      </c>
      <c r="S21" s="85">
        <v>4.2280700259344997</v>
      </c>
      <c r="T21" s="82">
        <v>0.7</v>
      </c>
      <c r="U21" s="85">
        <v>3.7221162009079101</v>
      </c>
      <c r="V21" s="82">
        <v>17286954.260000002</v>
      </c>
      <c r="W21" s="85">
        <v>20.117096159231501</v>
      </c>
      <c r="X21" s="82">
        <v>18063550.629999999</v>
      </c>
      <c r="Y21" s="86">
        <v>35.53323079274</v>
      </c>
      <c r="Z21" s="82">
        <v>20424853.780000001</v>
      </c>
      <c r="AA21" s="86">
        <v>15.7341274686317</v>
      </c>
      <c r="AB21" s="82">
        <v>92.58</v>
      </c>
      <c r="AC21" s="85">
        <v>16.287688108950999</v>
      </c>
      <c r="AD21" s="82">
        <v>0.28000000000000003</v>
      </c>
      <c r="AE21" s="85">
        <v>16.287688108950999</v>
      </c>
    </row>
    <row r="22" spans="1:31" ht="15" customHeight="1">
      <c r="A22" s="14" t="s">
        <v>14</v>
      </c>
      <c r="B22" s="81">
        <v>730</v>
      </c>
      <c r="C22" s="84">
        <v>4.9438392234951999E-7</v>
      </c>
      <c r="D22" s="81">
        <v>36749.440000000002</v>
      </c>
      <c r="E22" s="85">
        <v>3.3235644346996001</v>
      </c>
      <c r="F22" s="82">
        <v>589.46</v>
      </c>
      <c r="G22" s="85">
        <v>5.1273244947390699</v>
      </c>
      <c r="H22" s="82">
        <v>0.81</v>
      </c>
      <c r="I22" s="85">
        <v>5.1273244947390504</v>
      </c>
      <c r="J22" s="82">
        <v>447.83</v>
      </c>
      <c r="K22" s="85">
        <v>8.0879702086429308</v>
      </c>
      <c r="L22" s="82">
        <v>0.61</v>
      </c>
      <c r="M22" s="85">
        <v>8.0879702086429095</v>
      </c>
      <c r="N22" s="82">
        <v>33158.589999999997</v>
      </c>
      <c r="O22" s="85">
        <v>4.2431462414686401</v>
      </c>
      <c r="P22" s="82">
        <v>14310.85</v>
      </c>
      <c r="Q22" s="85">
        <v>6.2352178053509899</v>
      </c>
      <c r="R22" s="82">
        <v>0.39</v>
      </c>
      <c r="S22" s="85">
        <v>5.5947526758514696</v>
      </c>
      <c r="T22" s="82">
        <v>0.48</v>
      </c>
      <c r="U22" s="85">
        <v>4.9439091173602199</v>
      </c>
      <c r="V22" s="82">
        <v>5240914.96</v>
      </c>
      <c r="W22" s="85">
        <v>15.4212165283052</v>
      </c>
      <c r="X22" s="82">
        <v>5399651.3300000001</v>
      </c>
      <c r="Y22" s="86">
        <v>21.688445646967001</v>
      </c>
      <c r="Z22" s="82">
        <v>4144731.7</v>
      </c>
      <c r="AA22" s="86">
        <v>18.248209731973802</v>
      </c>
      <c r="AB22" s="82">
        <v>254.44</v>
      </c>
      <c r="AC22" s="85">
        <v>13.2436027314327</v>
      </c>
      <c r="AD22" s="82">
        <v>0.35</v>
      </c>
      <c r="AE22" s="85">
        <v>13.243602731432601</v>
      </c>
    </row>
    <row r="23" spans="1:31" ht="15" customHeight="1">
      <c r="A23" s="14" t="s">
        <v>19</v>
      </c>
      <c r="B23" s="81">
        <v>528</v>
      </c>
      <c r="C23" s="88">
        <v>0</v>
      </c>
      <c r="D23" s="81">
        <v>50257.01</v>
      </c>
      <c r="E23" s="85">
        <v>3.7605926660994702</v>
      </c>
      <c r="F23" s="82">
        <v>439.56</v>
      </c>
      <c r="G23" s="85">
        <v>3.9637963589338101</v>
      </c>
      <c r="H23" s="82">
        <v>0.83</v>
      </c>
      <c r="I23" s="85">
        <v>3.9637963589338301</v>
      </c>
      <c r="J23" s="82">
        <v>351.12</v>
      </c>
      <c r="K23" s="85">
        <v>6.1203990928411898</v>
      </c>
      <c r="L23" s="82">
        <v>0.67</v>
      </c>
      <c r="M23" s="85">
        <v>6.1203990928411898</v>
      </c>
      <c r="N23" s="82">
        <v>47781.87</v>
      </c>
      <c r="O23" s="85">
        <v>4.2076683938020203</v>
      </c>
      <c r="P23" s="82">
        <v>24362.36</v>
      </c>
      <c r="Q23" s="85">
        <v>5.2995628251123401</v>
      </c>
      <c r="R23" s="82">
        <v>0.48</v>
      </c>
      <c r="S23" s="85">
        <v>3.74279064574417</v>
      </c>
      <c r="T23" s="82">
        <v>0.54</v>
      </c>
      <c r="U23" s="85">
        <v>3.4090134128602201</v>
      </c>
      <c r="V23" s="82">
        <v>6944337.6500000004</v>
      </c>
      <c r="W23" s="85">
        <v>8.8574359946463801</v>
      </c>
      <c r="X23" s="82">
        <v>7486117.1600000001</v>
      </c>
      <c r="Y23" s="86">
        <v>10.3209252288529</v>
      </c>
      <c r="Z23" s="82">
        <v>13089705.82</v>
      </c>
      <c r="AA23" s="86">
        <v>11.419934594690501</v>
      </c>
      <c r="AB23" s="82">
        <v>241.22</v>
      </c>
      <c r="AC23" s="85">
        <v>8.9251775237327706</v>
      </c>
      <c r="AD23" s="82">
        <v>0.46</v>
      </c>
      <c r="AE23" s="85">
        <v>8.92517752373276</v>
      </c>
    </row>
    <row r="24" spans="1:31" ht="15" customHeight="1">
      <c r="A24" s="15" t="s">
        <v>20</v>
      </c>
      <c r="B24" s="81">
        <v>79</v>
      </c>
      <c r="C24" s="88">
        <v>0</v>
      </c>
      <c r="D24" s="81">
        <v>17011.939999999999</v>
      </c>
      <c r="E24" s="85">
        <v>4.05885838269913</v>
      </c>
      <c r="F24" s="82">
        <v>65.33</v>
      </c>
      <c r="G24" s="85">
        <v>3.3902224523387501</v>
      </c>
      <c r="H24" s="82">
        <v>0.83</v>
      </c>
      <c r="I24" s="85">
        <v>3.3902224523387501</v>
      </c>
      <c r="J24" s="82">
        <v>51.72</v>
      </c>
      <c r="K24" s="85">
        <v>5.2598181120518701</v>
      </c>
      <c r="L24" s="82">
        <v>0.65</v>
      </c>
      <c r="M24" s="85">
        <v>5.2598181120518603</v>
      </c>
      <c r="N24" s="82">
        <v>16665.72</v>
      </c>
      <c r="O24" s="85">
        <v>4.1454649458826403</v>
      </c>
      <c r="P24" s="82">
        <v>9648.16</v>
      </c>
      <c r="Q24" s="85">
        <v>6.72895471350793</v>
      </c>
      <c r="R24" s="82">
        <v>0.56999999999999995</v>
      </c>
      <c r="S24" s="85">
        <v>3.6029076084760301</v>
      </c>
      <c r="T24" s="82">
        <v>0.6</v>
      </c>
      <c r="U24" s="85">
        <v>3.3496436001866901</v>
      </c>
      <c r="V24" s="82">
        <v>1810187.55</v>
      </c>
      <c r="W24" s="85">
        <v>6.7544330861671096</v>
      </c>
      <c r="X24" s="82">
        <v>1901081.46</v>
      </c>
      <c r="Y24" s="86">
        <v>6.4657344763407103</v>
      </c>
      <c r="Z24" s="82">
        <v>3088018.62</v>
      </c>
      <c r="AA24" s="86">
        <v>11.0329105401132</v>
      </c>
      <c r="AB24" s="82">
        <v>34.49</v>
      </c>
      <c r="AC24" s="85">
        <v>8.1508720126959702</v>
      </c>
      <c r="AD24" s="82">
        <v>0.44</v>
      </c>
      <c r="AE24" s="85">
        <v>8.1508720126959702</v>
      </c>
    </row>
    <row r="25" spans="1:31" ht="15" customHeight="1">
      <c r="A25" s="15" t="s">
        <v>21</v>
      </c>
      <c r="B25" s="81">
        <v>321</v>
      </c>
      <c r="C25" s="88">
        <v>0</v>
      </c>
      <c r="D25" s="81">
        <v>14352.38</v>
      </c>
      <c r="E25" s="85">
        <v>4.5757580769333597</v>
      </c>
      <c r="F25" s="82">
        <v>241.82</v>
      </c>
      <c r="G25" s="85">
        <v>5.1402279533704203</v>
      </c>
      <c r="H25" s="82">
        <v>0.75</v>
      </c>
      <c r="I25" s="85">
        <v>5.1402279533704398</v>
      </c>
      <c r="J25" s="82">
        <v>139.94999999999999</v>
      </c>
      <c r="K25" s="85">
        <v>9.7830041106216807</v>
      </c>
      <c r="L25" s="82">
        <v>0.44</v>
      </c>
      <c r="M25" s="85">
        <v>9.7830041106216807</v>
      </c>
      <c r="N25" s="82">
        <v>12557.91</v>
      </c>
      <c r="O25" s="85">
        <v>5.8985965024013201</v>
      </c>
      <c r="P25" s="82">
        <v>3843.02</v>
      </c>
      <c r="Q25" s="85">
        <v>12.0804889305975</v>
      </c>
      <c r="R25" s="82">
        <v>0.27</v>
      </c>
      <c r="S25" s="85">
        <v>10.820271040252701</v>
      </c>
      <c r="T25" s="82">
        <v>0.44</v>
      </c>
      <c r="U25" s="85">
        <v>7.7701934200445297</v>
      </c>
      <c r="V25" s="82">
        <v>1630981.29</v>
      </c>
      <c r="W25" s="85">
        <v>20.198335761318301</v>
      </c>
      <c r="X25" s="82">
        <v>1944726.58</v>
      </c>
      <c r="Y25" s="86">
        <v>22.449466132751098</v>
      </c>
      <c r="Z25" s="82">
        <v>1081369.24</v>
      </c>
      <c r="AA25" s="86">
        <v>32.002157727567997</v>
      </c>
      <c r="AB25" s="82">
        <v>125.86</v>
      </c>
      <c r="AC25" s="85">
        <v>10.949805635206801</v>
      </c>
      <c r="AD25" s="82">
        <v>0.39</v>
      </c>
      <c r="AE25" s="85">
        <v>10.949805635206801</v>
      </c>
    </row>
    <row r="26" spans="1:31" ht="15" customHeight="1">
      <c r="A26" s="15" t="s">
        <v>22</v>
      </c>
      <c r="B26" s="81">
        <v>157</v>
      </c>
      <c r="C26" s="88">
        <v>0</v>
      </c>
      <c r="D26" s="81">
        <v>16963.5</v>
      </c>
      <c r="E26" s="85">
        <v>3.6428520690238799</v>
      </c>
      <c r="F26" s="82">
        <v>145.82</v>
      </c>
      <c r="G26" s="85">
        <v>2.38864687395577</v>
      </c>
      <c r="H26" s="82">
        <v>0.93</v>
      </c>
      <c r="I26" s="85">
        <v>2.3886468739557598</v>
      </c>
      <c r="J26" s="82">
        <v>111.62</v>
      </c>
      <c r="K26" s="85">
        <v>5.2908678395284197</v>
      </c>
      <c r="L26" s="82">
        <v>0.71</v>
      </c>
      <c r="M26" s="85">
        <v>5.2908678395284099</v>
      </c>
      <c r="N26" s="82">
        <v>16795.849999999999</v>
      </c>
      <c r="O26" s="85">
        <v>3.7103901691919599</v>
      </c>
      <c r="P26" s="82">
        <v>8625.93</v>
      </c>
      <c r="Q26" s="85">
        <v>5.7398435367865499</v>
      </c>
      <c r="R26" s="82">
        <v>0.51</v>
      </c>
      <c r="S26" s="85">
        <v>4.4596189083032902</v>
      </c>
      <c r="T26" s="82">
        <v>0.57999999999999996</v>
      </c>
      <c r="U26" s="85">
        <v>4.0848729993101802</v>
      </c>
      <c r="V26" s="82">
        <v>11591345.359999999</v>
      </c>
      <c r="W26" s="85">
        <v>19.586580369874401</v>
      </c>
      <c r="X26" s="82">
        <v>11891648.859999999</v>
      </c>
      <c r="Y26" s="86">
        <v>25.408269884576999</v>
      </c>
      <c r="Z26" s="82">
        <v>4119413.16</v>
      </c>
      <c r="AA26" s="86">
        <v>8.0368381588144508</v>
      </c>
      <c r="AB26" s="82">
        <v>50.64</v>
      </c>
      <c r="AC26" s="85">
        <v>12.233655551256801</v>
      </c>
      <c r="AD26" s="82">
        <v>0.32</v>
      </c>
      <c r="AE26" s="85">
        <v>12.233655551256801</v>
      </c>
    </row>
    <row r="27" spans="1:31" ht="15" customHeight="1">
      <c r="A27" s="15" t="s">
        <v>23</v>
      </c>
      <c r="B27" s="81">
        <v>1431.57</v>
      </c>
      <c r="C27" s="88">
        <v>0</v>
      </c>
      <c r="D27" s="81">
        <v>41475.019999999997</v>
      </c>
      <c r="E27" s="85">
        <v>4.3226463503632999</v>
      </c>
      <c r="F27" s="82">
        <v>884.17</v>
      </c>
      <c r="G27" s="85">
        <v>8.4758085454598593</v>
      </c>
      <c r="H27" s="82">
        <v>0.62</v>
      </c>
      <c r="I27" s="85">
        <v>8.4758085454598593</v>
      </c>
      <c r="J27" s="82">
        <v>503.82</v>
      </c>
      <c r="K27" s="85">
        <v>14.212435982977899</v>
      </c>
      <c r="L27" s="82">
        <v>0.35</v>
      </c>
      <c r="M27" s="85">
        <v>14.212435982977899</v>
      </c>
      <c r="N27" s="82">
        <v>29802.48</v>
      </c>
      <c r="O27" s="85">
        <v>7.6345828468155696</v>
      </c>
      <c r="P27" s="82">
        <v>8336.3799999999992</v>
      </c>
      <c r="Q27" s="85">
        <v>14.415791289386901</v>
      </c>
      <c r="R27" s="82">
        <v>0.2</v>
      </c>
      <c r="S27" s="85">
        <v>13.559750929115699</v>
      </c>
      <c r="T27" s="82">
        <v>0.42</v>
      </c>
      <c r="U27" s="85">
        <v>10.4298468339236</v>
      </c>
      <c r="V27" s="82">
        <v>2472126.39</v>
      </c>
      <c r="W27" s="85">
        <v>15.015470934504</v>
      </c>
      <c r="X27" s="82">
        <v>2463571.7000000002</v>
      </c>
      <c r="Y27" s="86">
        <v>18.435702048915299</v>
      </c>
      <c r="Z27" s="82">
        <v>1121063.94</v>
      </c>
      <c r="AA27" s="86">
        <v>22.361285177032201</v>
      </c>
      <c r="AB27" s="82">
        <v>243.91</v>
      </c>
      <c r="AC27" s="85">
        <v>22.760700680453301</v>
      </c>
      <c r="AD27" s="82">
        <v>0.17</v>
      </c>
      <c r="AE27" s="85">
        <v>22.760700680453301</v>
      </c>
    </row>
    <row r="28" spans="1:31" ht="15" customHeight="1">
      <c r="A28" s="15" t="s">
        <v>24</v>
      </c>
      <c r="B28" s="81">
        <v>241.39</v>
      </c>
      <c r="C28" s="88">
        <v>0</v>
      </c>
      <c r="D28" s="81">
        <v>7594.68</v>
      </c>
      <c r="E28" s="85">
        <v>4.5238899043392298</v>
      </c>
      <c r="F28" s="82">
        <v>209.13</v>
      </c>
      <c r="G28" s="85">
        <v>4.7946993833752103</v>
      </c>
      <c r="H28" s="82">
        <v>0.87</v>
      </c>
      <c r="I28" s="85">
        <v>4.7946993833752103</v>
      </c>
      <c r="J28" s="82">
        <v>172.99</v>
      </c>
      <c r="K28" s="85">
        <v>7.4798453983608102</v>
      </c>
      <c r="L28" s="82">
        <v>0.72</v>
      </c>
      <c r="M28" s="85">
        <v>7.4798453983608102</v>
      </c>
      <c r="N28" s="82">
        <v>7078.51</v>
      </c>
      <c r="O28" s="85">
        <v>5.5404569172611797</v>
      </c>
      <c r="P28" s="82">
        <v>2606.91</v>
      </c>
      <c r="Q28" s="85">
        <v>10.7859481290613</v>
      </c>
      <c r="R28" s="82">
        <v>0.34</v>
      </c>
      <c r="S28" s="85">
        <v>8.7243855550331997</v>
      </c>
      <c r="T28" s="82">
        <v>0.41</v>
      </c>
      <c r="U28" s="85">
        <v>7.0060586745107196</v>
      </c>
      <c r="V28" s="82">
        <v>3463295.86</v>
      </c>
      <c r="W28" s="85">
        <v>18.331264161193499</v>
      </c>
      <c r="X28" s="82">
        <v>3469291.51</v>
      </c>
      <c r="Y28" s="86">
        <v>19.646521242370099</v>
      </c>
      <c r="Z28" s="82">
        <v>1916854.46</v>
      </c>
      <c r="AA28" s="86">
        <v>28.136720178506401</v>
      </c>
      <c r="AB28" s="82">
        <v>117.66</v>
      </c>
      <c r="AC28" s="85">
        <v>11.975197596608201</v>
      </c>
      <c r="AD28" s="82">
        <v>0.49</v>
      </c>
      <c r="AE28" s="85">
        <v>11.975197596608201</v>
      </c>
    </row>
    <row r="29" spans="1:31" ht="15" customHeight="1">
      <c r="A29" s="15" t="s">
        <v>25</v>
      </c>
      <c r="B29" s="81">
        <v>772.06</v>
      </c>
      <c r="C29" s="88">
        <v>0</v>
      </c>
      <c r="D29" s="81">
        <v>21559.5</v>
      </c>
      <c r="E29" s="85">
        <v>4.9181509281951703</v>
      </c>
      <c r="F29" s="82">
        <v>676.57</v>
      </c>
      <c r="G29" s="85">
        <v>4.8004023718103301</v>
      </c>
      <c r="H29" s="82">
        <v>0.88</v>
      </c>
      <c r="I29" s="85">
        <v>4.8004023718103497</v>
      </c>
      <c r="J29" s="82">
        <v>447.12</v>
      </c>
      <c r="K29" s="85">
        <v>10.8136597312429</v>
      </c>
      <c r="L29" s="82">
        <v>0.57999999999999996</v>
      </c>
      <c r="M29" s="85">
        <v>10.8136597312429</v>
      </c>
      <c r="N29" s="82">
        <v>19388</v>
      </c>
      <c r="O29" s="85">
        <v>6.4886205942880899</v>
      </c>
      <c r="P29" s="82">
        <v>6888.48</v>
      </c>
      <c r="Q29" s="85">
        <v>14.9221405575258</v>
      </c>
      <c r="R29" s="82">
        <v>0.32</v>
      </c>
      <c r="S29" s="85">
        <v>13.2524030953217</v>
      </c>
      <c r="T29" s="82">
        <v>0.49</v>
      </c>
      <c r="U29" s="85">
        <v>9.6992683807423195</v>
      </c>
      <c r="V29" s="82">
        <v>3027657.22</v>
      </c>
      <c r="W29" s="85">
        <v>24.969563078489401</v>
      </c>
      <c r="X29" s="82">
        <v>3473997.71</v>
      </c>
      <c r="Y29" s="86">
        <v>17.825610964902701</v>
      </c>
      <c r="Z29" s="82">
        <v>5199907.6399999997</v>
      </c>
      <c r="AA29" s="86">
        <v>30.399158215220499</v>
      </c>
      <c r="AB29" s="82">
        <v>188.29</v>
      </c>
      <c r="AC29" s="85">
        <v>21.976047809235901</v>
      </c>
      <c r="AD29" s="82">
        <v>0.24</v>
      </c>
      <c r="AE29" s="85">
        <v>21.976047809235901</v>
      </c>
    </row>
    <row r="30" spans="1:31" ht="15" customHeight="1">
      <c r="A30" s="15" t="s">
        <v>26</v>
      </c>
      <c r="B30" s="81">
        <v>381.98</v>
      </c>
      <c r="C30" s="84">
        <v>4.8074053536753002E-7</v>
      </c>
      <c r="D30" s="81">
        <v>47609.919999999998</v>
      </c>
      <c r="E30" s="85">
        <v>7.8691604113658302</v>
      </c>
      <c r="F30" s="82">
        <v>287.52999999999997</v>
      </c>
      <c r="G30" s="85">
        <v>5.24278608940394</v>
      </c>
      <c r="H30" s="82">
        <v>0.75</v>
      </c>
      <c r="I30" s="85">
        <v>5.2427860894039302</v>
      </c>
      <c r="J30" s="82">
        <v>195.55</v>
      </c>
      <c r="K30" s="85">
        <v>8.5321914410783499</v>
      </c>
      <c r="L30" s="82">
        <v>0.51</v>
      </c>
      <c r="M30" s="85">
        <v>8.5321914410783499</v>
      </c>
      <c r="N30" s="82">
        <v>44161.49</v>
      </c>
      <c r="O30" s="85">
        <v>8.5638043560150408</v>
      </c>
      <c r="P30" s="82">
        <v>25760.26</v>
      </c>
      <c r="Q30" s="85">
        <v>11.4148765115091</v>
      </c>
      <c r="R30" s="82">
        <v>0.54</v>
      </c>
      <c r="S30" s="85">
        <v>4.6161192083936902</v>
      </c>
      <c r="T30" s="82">
        <v>0.64</v>
      </c>
      <c r="U30" s="85">
        <v>3.5202100671683501</v>
      </c>
      <c r="V30" s="82">
        <v>5556694.1399999997</v>
      </c>
      <c r="W30" s="85">
        <v>9.0199229165067791</v>
      </c>
      <c r="X30" s="82">
        <v>5650055.1299999999</v>
      </c>
      <c r="Y30" s="86">
        <v>12.377170473693999</v>
      </c>
      <c r="Z30" s="82">
        <v>5537725.54</v>
      </c>
      <c r="AA30" s="86">
        <v>12.606414930818699</v>
      </c>
      <c r="AB30" s="82">
        <v>77.69</v>
      </c>
      <c r="AC30" s="85">
        <v>15.9326088411371</v>
      </c>
      <c r="AD30" s="82">
        <v>0.2</v>
      </c>
      <c r="AE30" s="85">
        <v>15.9326088411371</v>
      </c>
    </row>
    <row r="31" spans="1:31" ht="15" customHeight="1">
      <c r="A31" s="15" t="s">
        <v>27</v>
      </c>
      <c r="B31" s="81">
        <v>797.97</v>
      </c>
      <c r="C31" s="84">
        <v>3.9244808047800999E-7</v>
      </c>
      <c r="D31" s="81">
        <v>44280.99</v>
      </c>
      <c r="E31" s="85">
        <v>7.4133571663525801</v>
      </c>
      <c r="F31" s="82">
        <v>641.23</v>
      </c>
      <c r="G31" s="85">
        <v>5.7349525822133796</v>
      </c>
      <c r="H31" s="82">
        <v>0.8</v>
      </c>
      <c r="I31" s="85">
        <v>5.73495258221336</v>
      </c>
      <c r="J31" s="82">
        <v>533.71</v>
      </c>
      <c r="K31" s="85">
        <v>8.0620291579546901</v>
      </c>
      <c r="L31" s="82">
        <v>0.67</v>
      </c>
      <c r="M31" s="85">
        <v>8.0620291579546794</v>
      </c>
      <c r="N31" s="82">
        <v>40358.67</v>
      </c>
      <c r="O31" s="85">
        <v>8.41072509043404</v>
      </c>
      <c r="P31" s="82">
        <v>22637.83</v>
      </c>
      <c r="Q31" s="85">
        <v>8.4887408018986505</v>
      </c>
      <c r="R31" s="82">
        <v>0.51</v>
      </c>
      <c r="S31" s="85">
        <v>5.2458638609055104</v>
      </c>
      <c r="T31" s="82">
        <v>0.62</v>
      </c>
      <c r="U31" s="85">
        <v>4.2372232881533201</v>
      </c>
      <c r="V31" s="82">
        <v>3617478.33</v>
      </c>
      <c r="W31" s="85">
        <v>25.2893665894908</v>
      </c>
      <c r="X31" s="82">
        <v>3863759.77</v>
      </c>
      <c r="Y31" s="86">
        <v>18.458580827031</v>
      </c>
      <c r="Z31" s="82">
        <v>17142274.190000001</v>
      </c>
      <c r="AA31" s="86">
        <v>30.573326600120598</v>
      </c>
      <c r="AB31" s="82">
        <v>102.54</v>
      </c>
      <c r="AC31" s="85">
        <v>27.481527664938</v>
      </c>
      <c r="AD31" s="82">
        <v>0.13</v>
      </c>
      <c r="AE31" s="85">
        <v>27.481527664938</v>
      </c>
    </row>
    <row r="32" spans="1:31" ht="15" customHeight="1">
      <c r="A32" s="15" t="s">
        <v>28</v>
      </c>
      <c r="B32" s="81">
        <v>499.08</v>
      </c>
      <c r="C32" s="84">
        <v>4.1137236725578E-8</v>
      </c>
      <c r="D32" s="81">
        <v>16650.04</v>
      </c>
      <c r="E32" s="85">
        <v>3.0515646420971598</v>
      </c>
      <c r="F32" s="82">
        <v>288.86</v>
      </c>
      <c r="G32" s="85">
        <v>7.9653884204503003</v>
      </c>
      <c r="H32" s="82">
        <v>0.57999999999999996</v>
      </c>
      <c r="I32" s="85">
        <v>7.96538842045031</v>
      </c>
      <c r="J32" s="82">
        <v>184.97</v>
      </c>
      <c r="K32" s="85">
        <v>11.968210219381</v>
      </c>
      <c r="L32" s="82">
        <v>0.37</v>
      </c>
      <c r="M32" s="85">
        <v>11.968210219381</v>
      </c>
      <c r="N32" s="82">
        <v>12952.84</v>
      </c>
      <c r="O32" s="85">
        <v>5.15887910172418</v>
      </c>
      <c r="P32" s="82">
        <v>4313.8</v>
      </c>
      <c r="Q32" s="85">
        <v>8.8124020163472494</v>
      </c>
      <c r="R32" s="82">
        <v>0.26</v>
      </c>
      <c r="S32" s="85">
        <v>8.4432140662369406</v>
      </c>
      <c r="T32" s="82">
        <v>0.46</v>
      </c>
      <c r="U32" s="85">
        <v>5.9932486478975102</v>
      </c>
      <c r="V32" s="82">
        <v>669429.23</v>
      </c>
      <c r="W32" s="85">
        <v>14.642096946438301</v>
      </c>
      <c r="X32" s="82">
        <v>895150.67</v>
      </c>
      <c r="Y32" s="86">
        <v>29.5904582377682</v>
      </c>
      <c r="Z32" s="82">
        <v>1047445.61</v>
      </c>
      <c r="AA32" s="86">
        <v>6.9924464642320903</v>
      </c>
      <c r="AB32" s="82">
        <v>180.96</v>
      </c>
      <c r="AC32" s="85">
        <v>12.128467851013299</v>
      </c>
      <c r="AD32" s="82">
        <v>0.36</v>
      </c>
      <c r="AE32" s="85">
        <v>12.128467851013299</v>
      </c>
    </row>
    <row r="33" spans="1:31" ht="15" customHeight="1">
      <c r="A33" s="15" t="s">
        <v>45</v>
      </c>
      <c r="B33" s="81">
        <v>381</v>
      </c>
      <c r="C33" s="88">
        <v>0</v>
      </c>
      <c r="D33" s="81">
        <v>20728.93</v>
      </c>
      <c r="E33" s="85">
        <v>5.19539728908686</v>
      </c>
      <c r="F33" s="82">
        <v>326.39</v>
      </c>
      <c r="G33" s="85">
        <v>5.0218801432795104</v>
      </c>
      <c r="H33" s="82">
        <v>0.86</v>
      </c>
      <c r="I33" s="85">
        <v>5.0218801432795104</v>
      </c>
      <c r="J33" s="82">
        <v>251.44</v>
      </c>
      <c r="K33" s="85">
        <v>8.4647757501619907</v>
      </c>
      <c r="L33" s="82">
        <v>0.66</v>
      </c>
      <c r="M33" s="85">
        <v>8.46477575016198</v>
      </c>
      <c r="N33" s="82">
        <v>19957.580000000002</v>
      </c>
      <c r="O33" s="85">
        <v>5.6798898313869497</v>
      </c>
      <c r="P33" s="82">
        <v>11467.68</v>
      </c>
      <c r="Q33" s="85">
        <v>8.15762472348964</v>
      </c>
      <c r="R33" s="82">
        <v>0.55000000000000004</v>
      </c>
      <c r="S33" s="85">
        <v>5.5711292834143702</v>
      </c>
      <c r="T33" s="82">
        <v>0.63</v>
      </c>
      <c r="U33" s="85">
        <v>5.1270771063943403</v>
      </c>
      <c r="V33" s="82">
        <v>4366167.2300000004</v>
      </c>
      <c r="W33" s="85">
        <v>11.6350315264499</v>
      </c>
      <c r="X33" s="82">
        <v>4695342.87</v>
      </c>
      <c r="Y33" s="86">
        <v>12.791457390062501</v>
      </c>
      <c r="Z33" s="82">
        <v>7742166.8099999996</v>
      </c>
      <c r="AA33" s="86">
        <v>13.5362163520767</v>
      </c>
      <c r="AB33" s="82">
        <v>145.08000000000001</v>
      </c>
      <c r="AC33" s="85">
        <v>14.688601432871099</v>
      </c>
      <c r="AD33" s="82">
        <v>0.38</v>
      </c>
      <c r="AE33" s="85">
        <v>14.688601432871099</v>
      </c>
    </row>
    <row r="34" spans="1:31" ht="15" customHeight="1">
      <c r="A34" s="15" t="s">
        <v>30</v>
      </c>
      <c r="B34" s="81">
        <v>61</v>
      </c>
      <c r="C34" s="88">
        <v>0</v>
      </c>
      <c r="D34" s="81">
        <v>16793.43</v>
      </c>
      <c r="E34" s="85">
        <v>4.89723932194621</v>
      </c>
      <c r="F34" s="82">
        <v>61</v>
      </c>
      <c r="G34" s="85">
        <v>0</v>
      </c>
      <c r="H34" s="82">
        <v>1</v>
      </c>
      <c r="I34" s="85">
        <v>0</v>
      </c>
      <c r="J34" s="82">
        <v>59.35</v>
      </c>
      <c r="K34" s="85">
        <v>1.7393388217016399</v>
      </c>
      <c r="L34" s="82">
        <v>0.97</v>
      </c>
      <c r="M34" s="85">
        <v>1.7393388217016299</v>
      </c>
      <c r="N34" s="82">
        <v>16793.43</v>
      </c>
      <c r="O34" s="85">
        <v>4.89723932194621</v>
      </c>
      <c r="P34" s="82">
        <v>15875.37</v>
      </c>
      <c r="Q34" s="85">
        <v>5.3992742005389003</v>
      </c>
      <c r="R34" s="82">
        <v>0.95</v>
      </c>
      <c r="S34" s="85">
        <v>0.72523670048845001</v>
      </c>
      <c r="T34" s="82">
        <v>0.95</v>
      </c>
      <c r="U34" s="85">
        <v>0.70026431675123002</v>
      </c>
      <c r="V34" s="82">
        <v>6194379.0999999996</v>
      </c>
      <c r="W34" s="85">
        <v>5.8800611513167702</v>
      </c>
      <c r="X34" s="82">
        <v>6350906.3200000003</v>
      </c>
      <c r="Y34" s="86">
        <v>5.6331803481289597</v>
      </c>
      <c r="Z34" s="82">
        <v>11560915.27</v>
      </c>
      <c r="AA34" s="86">
        <v>6.6428013938197603</v>
      </c>
      <c r="AB34" s="82">
        <v>8.5</v>
      </c>
      <c r="AC34" s="85">
        <v>16.5437294713421</v>
      </c>
      <c r="AD34" s="82">
        <v>0.14000000000000001</v>
      </c>
      <c r="AE34" s="85">
        <v>16.5437294713421</v>
      </c>
    </row>
    <row r="35" spans="1:31" ht="15" customHeight="1">
      <c r="A35" s="15" t="s">
        <v>31</v>
      </c>
      <c r="B35" s="81">
        <v>27.38</v>
      </c>
      <c r="C35" s="88">
        <v>0</v>
      </c>
      <c r="D35" s="81">
        <v>701.13</v>
      </c>
      <c r="E35" s="85">
        <v>6.6803329943965899</v>
      </c>
      <c r="F35" s="82">
        <v>25.75</v>
      </c>
      <c r="G35" s="85">
        <v>3.9137173300606798</v>
      </c>
      <c r="H35" s="82">
        <v>0.94</v>
      </c>
      <c r="I35" s="85">
        <v>3.9137173300606798</v>
      </c>
      <c r="J35" s="82">
        <v>20.88</v>
      </c>
      <c r="K35" s="85">
        <v>8.5585959714239692</v>
      </c>
      <c r="L35" s="82">
        <v>0.76</v>
      </c>
      <c r="M35" s="85">
        <v>8.5585959714239603</v>
      </c>
      <c r="N35" s="82">
        <v>678.38</v>
      </c>
      <c r="O35" s="85">
        <v>7.4368220115116301</v>
      </c>
      <c r="P35" s="82">
        <v>490.63</v>
      </c>
      <c r="Q35" s="85">
        <v>10.0883125102887</v>
      </c>
      <c r="R35" s="82">
        <v>0.7</v>
      </c>
      <c r="S35" s="85">
        <v>7.1630769585947203</v>
      </c>
      <c r="T35" s="82">
        <v>0.85</v>
      </c>
      <c r="U35" s="85">
        <v>2.01534076803296</v>
      </c>
      <c r="V35" s="82">
        <v>320764.25</v>
      </c>
      <c r="W35" s="85">
        <v>3.0692757298005602</v>
      </c>
      <c r="X35" s="82">
        <v>332084.25</v>
      </c>
      <c r="Y35" s="86">
        <v>3.2966983278703599</v>
      </c>
      <c r="Z35" s="82">
        <v>347253.63</v>
      </c>
      <c r="AA35" s="86">
        <v>5.0125661323103703</v>
      </c>
      <c r="AB35" s="82">
        <v>3.25</v>
      </c>
      <c r="AC35" s="85">
        <v>42.257712482879498</v>
      </c>
      <c r="AD35" s="82">
        <v>0.12</v>
      </c>
      <c r="AE35" s="85">
        <v>42.257712482879597</v>
      </c>
    </row>
    <row r="36" spans="1:31" ht="15" customHeight="1">
      <c r="A36" s="15" t="s">
        <v>32</v>
      </c>
      <c r="B36" s="81">
        <v>1415.55</v>
      </c>
      <c r="C36" s="88">
        <v>0</v>
      </c>
      <c r="D36" s="81">
        <v>65373.49</v>
      </c>
      <c r="E36" s="85">
        <v>3.2722556240735101</v>
      </c>
      <c r="F36" s="82">
        <v>1214.77</v>
      </c>
      <c r="G36" s="85">
        <v>4.9728134515511204</v>
      </c>
      <c r="H36" s="82">
        <v>0.86</v>
      </c>
      <c r="I36" s="85">
        <v>4.9728134515510902</v>
      </c>
      <c r="J36" s="82">
        <v>1004.74</v>
      </c>
      <c r="K36" s="85">
        <v>7.5845161233794798</v>
      </c>
      <c r="L36" s="82">
        <v>0.71</v>
      </c>
      <c r="M36" s="85">
        <v>7.5845161233794602</v>
      </c>
      <c r="N36" s="82">
        <v>59844.65</v>
      </c>
      <c r="O36" s="85">
        <v>4.2183453621586899</v>
      </c>
      <c r="P36" s="82">
        <v>30173.41</v>
      </c>
      <c r="Q36" s="85">
        <v>7.8489177401496804</v>
      </c>
      <c r="R36" s="82">
        <v>0.46</v>
      </c>
      <c r="S36" s="85">
        <v>6.1883905505638497</v>
      </c>
      <c r="T36" s="82">
        <v>0.56000000000000005</v>
      </c>
      <c r="U36" s="85">
        <v>4.8519522782319102</v>
      </c>
      <c r="V36" s="82">
        <v>10109698.98</v>
      </c>
      <c r="W36" s="85">
        <v>11.969031564032299</v>
      </c>
      <c r="X36" s="82">
        <v>10824121.439999999</v>
      </c>
      <c r="Y36" s="86">
        <v>14.3777381903639</v>
      </c>
      <c r="Z36" s="82">
        <v>10267016.289999999</v>
      </c>
      <c r="AA36" s="86">
        <v>17.9463912244677</v>
      </c>
      <c r="AB36" s="82">
        <v>259.47000000000003</v>
      </c>
      <c r="AC36" s="85">
        <v>24.669884058758701</v>
      </c>
      <c r="AD36" s="82">
        <v>0.18</v>
      </c>
      <c r="AE36" s="85">
        <v>24.669884058758701</v>
      </c>
    </row>
  </sheetData>
  <mergeCells count="15">
    <mergeCell ref="AD8:AE8"/>
    <mergeCell ref="Z8:AA8"/>
    <mergeCell ref="X8:Y8"/>
    <mergeCell ref="T8:U8"/>
    <mergeCell ref="V8:W8"/>
    <mergeCell ref="AB8:AC8"/>
    <mergeCell ref="B8:C8"/>
    <mergeCell ref="L8:M8"/>
    <mergeCell ref="N8:O8"/>
    <mergeCell ref="P8:Q8"/>
    <mergeCell ref="R8:S8"/>
    <mergeCell ref="D8:E8"/>
    <mergeCell ref="F8:G8"/>
    <mergeCell ref="H8:I8"/>
    <mergeCell ref="J8:K8"/>
  </mergeCells>
  <pageMargins left="0.70866141732283472" right="0.70866141732283472" top="0.74803149606299213" bottom="0.74803149606299213" header="0.31496062992125984" footer="0.31496062992125984"/>
  <pageSetup paperSize="9" scale="83" orientation="landscape" r:id="rId1"/>
  <headerFooter>
    <oddHeader>&amp;A</oddHeader>
    <oddFooter>Page &amp;P of &amp;N</oddFooter>
  </headerFooter>
  <rowBreaks count="1" manualBreakCount="1">
    <brk id="37" max="16383" man="1"/>
  </rowBreaks>
  <colBreaks count="3" manualBreakCount="3">
    <brk id="9" max="1048575" man="1"/>
    <brk id="17" max="1048575" man="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33"/>
  <sheetViews>
    <sheetView zoomScaleNormal="100" workbookViewId="0">
      <selection activeCell="B1" sqref="B1"/>
    </sheetView>
  </sheetViews>
  <sheetFormatPr defaultColWidth="9.140625" defaultRowHeight="12.75"/>
  <cols>
    <col min="1" max="1" width="34.42578125" style="6" customWidth="1"/>
    <col min="2" max="2" width="13.7109375" style="6" customWidth="1"/>
    <col min="3" max="22" width="9.140625" style="6"/>
    <col min="23" max="24" width="9.140625" style="50"/>
    <col min="25" max="16384" width="9.140625" style="6"/>
  </cols>
  <sheetData>
    <row r="1" spans="1:24">
      <c r="A1" s="34" t="s">
        <v>196</v>
      </c>
    </row>
    <row r="2" spans="1:24">
      <c r="A2" s="34"/>
    </row>
    <row r="3" spans="1:24">
      <c r="A3" s="17" t="s">
        <v>64</v>
      </c>
    </row>
    <row r="4" spans="1:24">
      <c r="A4" s="17" t="s">
        <v>65</v>
      </c>
    </row>
    <row r="6" spans="1:24" s="1" customFormat="1">
      <c r="A6" s="25" t="s">
        <v>67</v>
      </c>
      <c r="B6" s="26"/>
      <c r="C6" s="26"/>
      <c r="D6" s="26"/>
      <c r="E6" s="26"/>
      <c r="F6" s="26"/>
      <c r="G6" s="26"/>
      <c r="H6" s="26"/>
      <c r="I6" s="26"/>
      <c r="J6" s="26"/>
      <c r="K6" s="26"/>
      <c r="L6" s="26"/>
      <c r="M6" s="26"/>
      <c r="N6" s="26"/>
      <c r="O6" s="26"/>
      <c r="P6" s="26"/>
      <c r="Q6" s="26"/>
      <c r="R6" s="26"/>
      <c r="S6" s="26"/>
      <c r="T6" s="26"/>
      <c r="U6" s="26"/>
      <c r="V6" s="27"/>
      <c r="W6" s="42"/>
      <c r="X6" s="42"/>
    </row>
    <row r="7" spans="1:24" s="1" customFormat="1">
      <c r="A7" s="2"/>
      <c r="B7" s="2"/>
      <c r="C7" s="2" t="s">
        <v>9</v>
      </c>
      <c r="D7" s="2" t="s">
        <v>10</v>
      </c>
      <c r="E7" s="2" t="s">
        <v>11</v>
      </c>
      <c r="F7" s="2" t="s">
        <v>12</v>
      </c>
      <c r="G7" s="2" t="s">
        <v>13</v>
      </c>
      <c r="H7" s="2" t="s">
        <v>14</v>
      </c>
      <c r="I7" s="2" t="s">
        <v>19</v>
      </c>
      <c r="J7" s="2" t="s">
        <v>20</v>
      </c>
      <c r="K7" s="2" t="s">
        <v>21</v>
      </c>
      <c r="L7" s="2" t="s">
        <v>22</v>
      </c>
      <c r="M7" s="2" t="s">
        <v>23</v>
      </c>
      <c r="N7" s="2" t="s">
        <v>24</v>
      </c>
      <c r="O7" s="2" t="s">
        <v>25</v>
      </c>
      <c r="P7" s="2" t="s">
        <v>26</v>
      </c>
      <c r="Q7" s="2" t="s">
        <v>27</v>
      </c>
      <c r="R7" s="2" t="s">
        <v>28</v>
      </c>
      <c r="S7" s="2" t="s">
        <v>29</v>
      </c>
      <c r="T7" s="2" t="s">
        <v>30</v>
      </c>
      <c r="U7" s="2" t="s">
        <v>31</v>
      </c>
      <c r="V7" s="2" t="s">
        <v>32</v>
      </c>
      <c r="W7" s="90" t="s">
        <v>106</v>
      </c>
      <c r="X7" s="42"/>
    </row>
    <row r="8" spans="1:24" s="1" customFormat="1">
      <c r="A8" s="102" t="s">
        <v>127</v>
      </c>
      <c r="B8" s="2" t="s">
        <v>33</v>
      </c>
      <c r="C8" s="77">
        <v>20</v>
      </c>
      <c r="D8" s="77">
        <v>136</v>
      </c>
      <c r="E8" s="77">
        <v>64</v>
      </c>
      <c r="F8" s="77">
        <v>74</v>
      </c>
      <c r="G8" s="77">
        <v>216</v>
      </c>
      <c r="H8" s="77">
        <v>591</v>
      </c>
      <c r="I8" s="77">
        <v>366</v>
      </c>
      <c r="J8" s="77">
        <v>41</v>
      </c>
      <c r="K8" s="77">
        <v>266</v>
      </c>
      <c r="L8" s="77">
        <v>76</v>
      </c>
      <c r="M8" s="77">
        <v>1327</v>
      </c>
      <c r="N8" s="77">
        <v>212</v>
      </c>
      <c r="O8" s="77">
        <v>679</v>
      </c>
      <c r="P8" s="77">
        <v>284</v>
      </c>
      <c r="Q8" s="77">
        <v>689</v>
      </c>
      <c r="R8" s="77">
        <v>468</v>
      </c>
      <c r="S8" s="77">
        <v>314</v>
      </c>
      <c r="T8" s="77">
        <v>28</v>
      </c>
      <c r="U8" s="77">
        <v>26</v>
      </c>
      <c r="V8" s="77">
        <v>1196</v>
      </c>
      <c r="W8" s="90">
        <f>SUM(C8:V13)</f>
        <v>8641</v>
      </c>
      <c r="X8" s="42"/>
    </row>
    <row r="9" spans="1:24" s="1" customFormat="1">
      <c r="A9" s="103"/>
      <c r="B9" s="2" t="s">
        <v>34</v>
      </c>
      <c r="C9" s="77">
        <v>4</v>
      </c>
      <c r="D9" s="77">
        <v>35</v>
      </c>
      <c r="E9" s="77">
        <v>24</v>
      </c>
      <c r="F9" s="77">
        <v>22</v>
      </c>
      <c r="G9" s="77">
        <v>98</v>
      </c>
      <c r="H9" s="77">
        <v>124</v>
      </c>
      <c r="I9" s="77">
        <v>128</v>
      </c>
      <c r="J9" s="77">
        <v>24</v>
      </c>
      <c r="K9" s="77">
        <v>51</v>
      </c>
      <c r="L9" s="77">
        <v>66</v>
      </c>
      <c r="M9" s="77">
        <v>113</v>
      </c>
      <c r="N9" s="77">
        <v>31</v>
      </c>
      <c r="O9" s="77">
        <v>94</v>
      </c>
      <c r="P9" s="77">
        <v>78</v>
      </c>
      <c r="Q9" s="77">
        <v>97</v>
      </c>
      <c r="R9" s="77">
        <v>38</v>
      </c>
      <c r="S9" s="77">
        <v>58</v>
      </c>
      <c r="T9" s="77">
        <v>18</v>
      </c>
      <c r="U9" s="77">
        <v>3</v>
      </c>
      <c r="V9" s="77">
        <v>214</v>
      </c>
      <c r="W9" s="42"/>
      <c r="X9" s="42"/>
    </row>
    <row r="10" spans="1:24" s="1" customFormat="1">
      <c r="A10" s="103"/>
      <c r="B10" s="2" t="s">
        <v>35</v>
      </c>
      <c r="C10" s="77">
        <v>1</v>
      </c>
      <c r="D10" s="77">
        <v>15</v>
      </c>
      <c r="E10" s="77">
        <v>4</v>
      </c>
      <c r="F10" s="77">
        <v>6</v>
      </c>
      <c r="G10" s="77">
        <v>20</v>
      </c>
      <c r="H10" s="77">
        <v>15</v>
      </c>
      <c r="I10" s="77">
        <v>34</v>
      </c>
      <c r="J10" s="77">
        <v>14</v>
      </c>
      <c r="K10" s="77">
        <v>4</v>
      </c>
      <c r="L10" s="77">
        <v>15</v>
      </c>
      <c r="M10" s="77">
        <v>10</v>
      </c>
      <c r="N10" s="77">
        <v>3</v>
      </c>
      <c r="O10" s="77">
        <v>2</v>
      </c>
      <c r="P10" s="77">
        <v>27</v>
      </c>
      <c r="Q10" s="77">
        <v>15</v>
      </c>
      <c r="R10" s="77">
        <v>10</v>
      </c>
      <c r="S10" s="77">
        <v>9</v>
      </c>
      <c r="T10" s="77">
        <v>15</v>
      </c>
      <c r="U10" s="77">
        <v>0</v>
      </c>
      <c r="V10" s="77">
        <v>29</v>
      </c>
      <c r="W10" s="42"/>
      <c r="X10" s="42"/>
    </row>
    <row r="11" spans="1:24" s="1" customFormat="1">
      <c r="A11" s="103"/>
      <c r="B11" s="2" t="s">
        <v>16</v>
      </c>
      <c r="C11" s="77"/>
      <c r="D11" s="77"/>
      <c r="E11" s="77"/>
      <c r="F11" s="77"/>
      <c r="G11" s="77"/>
      <c r="H11" s="77"/>
      <c r="I11" s="77"/>
      <c r="J11" s="77"/>
      <c r="K11" s="77"/>
      <c r="L11" s="77"/>
      <c r="M11" s="77"/>
      <c r="N11" s="77"/>
      <c r="O11" s="77"/>
      <c r="P11" s="77"/>
      <c r="Q11" s="77"/>
      <c r="R11" s="77"/>
      <c r="S11" s="77"/>
      <c r="T11" s="77"/>
      <c r="U11" s="77"/>
      <c r="V11" s="77"/>
      <c r="W11" s="42"/>
      <c r="X11" s="42"/>
    </row>
    <row r="12" spans="1:24" s="1" customFormat="1">
      <c r="A12" s="103"/>
      <c r="B12" s="2" t="s">
        <v>17</v>
      </c>
      <c r="C12" s="77"/>
      <c r="D12" s="77"/>
      <c r="E12" s="77"/>
      <c r="F12" s="77"/>
      <c r="G12" s="77"/>
      <c r="H12" s="77"/>
      <c r="I12" s="77"/>
      <c r="J12" s="77"/>
      <c r="K12" s="77"/>
      <c r="L12" s="77"/>
      <c r="M12" s="77"/>
      <c r="N12" s="77"/>
      <c r="O12" s="77"/>
      <c r="P12" s="77"/>
      <c r="Q12" s="77"/>
      <c r="R12" s="77"/>
      <c r="S12" s="77"/>
      <c r="T12" s="77"/>
      <c r="U12" s="77"/>
      <c r="V12" s="77"/>
      <c r="W12" s="42"/>
      <c r="X12" s="42"/>
    </row>
    <row r="13" spans="1:24" s="1" customFormat="1">
      <c r="A13" s="104"/>
      <c r="B13" s="2" t="s">
        <v>18</v>
      </c>
      <c r="C13" s="77"/>
      <c r="D13" s="77"/>
      <c r="E13" s="77"/>
      <c r="F13" s="77"/>
      <c r="G13" s="77"/>
      <c r="H13" s="77"/>
      <c r="I13" s="77"/>
      <c r="J13" s="77"/>
      <c r="K13" s="77"/>
      <c r="L13" s="77"/>
      <c r="M13" s="77"/>
      <c r="N13" s="77"/>
      <c r="O13" s="77"/>
      <c r="P13" s="77"/>
      <c r="Q13" s="77"/>
      <c r="R13" s="77"/>
      <c r="S13" s="77"/>
      <c r="T13" s="77"/>
      <c r="U13" s="77"/>
      <c r="V13" s="77"/>
      <c r="W13" s="42"/>
      <c r="X13" s="42"/>
    </row>
    <row r="14" spans="1:24" s="1" customFormat="1">
      <c r="W14" s="42"/>
      <c r="X14" s="42"/>
    </row>
    <row r="15" spans="1:24" s="1" customFormat="1">
      <c r="W15" s="42"/>
      <c r="X15" s="42"/>
    </row>
    <row r="16" spans="1:24" s="1" customFormat="1">
      <c r="A16" s="25" t="s">
        <v>68</v>
      </c>
      <c r="B16" s="26"/>
      <c r="C16" s="26"/>
      <c r="D16" s="26"/>
      <c r="E16" s="26"/>
      <c r="F16" s="26"/>
      <c r="G16" s="26"/>
      <c r="H16" s="26"/>
      <c r="I16" s="26"/>
      <c r="J16" s="26"/>
      <c r="K16" s="26"/>
      <c r="L16" s="26"/>
      <c r="M16" s="26"/>
      <c r="N16" s="26"/>
      <c r="O16" s="26"/>
      <c r="P16" s="26"/>
      <c r="Q16" s="26"/>
      <c r="R16" s="26"/>
      <c r="S16" s="26"/>
      <c r="T16" s="26"/>
      <c r="U16" s="26"/>
      <c r="V16" s="27"/>
      <c r="W16" s="42"/>
      <c r="X16" s="42"/>
    </row>
    <row r="17" spans="1:24" s="1" customFormat="1">
      <c r="A17" s="2"/>
      <c r="B17" s="2"/>
      <c r="C17" s="2" t="s">
        <v>9</v>
      </c>
      <c r="D17" s="2" t="s">
        <v>10</v>
      </c>
      <c r="E17" s="2" t="s">
        <v>11</v>
      </c>
      <c r="F17" s="2" t="s">
        <v>12</v>
      </c>
      <c r="G17" s="2" t="s">
        <v>13</v>
      </c>
      <c r="H17" s="2" t="s">
        <v>14</v>
      </c>
      <c r="I17" s="2" t="s">
        <v>19</v>
      </c>
      <c r="J17" s="2" t="s">
        <v>20</v>
      </c>
      <c r="K17" s="2" t="s">
        <v>21</v>
      </c>
      <c r="L17" s="2" t="s">
        <v>22</v>
      </c>
      <c r="M17" s="2" t="s">
        <v>23</v>
      </c>
      <c r="N17" s="2" t="s">
        <v>24</v>
      </c>
      <c r="O17" s="2" t="s">
        <v>25</v>
      </c>
      <c r="P17" s="2" t="s">
        <v>26</v>
      </c>
      <c r="Q17" s="2" t="s">
        <v>27</v>
      </c>
      <c r="R17" s="2" t="s">
        <v>28</v>
      </c>
      <c r="S17" s="2" t="s">
        <v>29</v>
      </c>
      <c r="T17" s="2" t="s">
        <v>30</v>
      </c>
      <c r="U17" s="2" t="s">
        <v>31</v>
      </c>
      <c r="V17" s="2" t="s">
        <v>32</v>
      </c>
      <c r="W17" s="90" t="s">
        <v>106</v>
      </c>
      <c r="X17" s="42"/>
    </row>
    <row r="18" spans="1:24" s="1" customFormat="1" ht="15">
      <c r="A18" s="105" t="s">
        <v>128</v>
      </c>
      <c r="B18" s="2" t="s">
        <v>33</v>
      </c>
      <c r="C18" s="89">
        <v>19</v>
      </c>
      <c r="D18" s="89">
        <v>68</v>
      </c>
      <c r="E18" s="89">
        <v>46</v>
      </c>
      <c r="F18" s="89">
        <v>52</v>
      </c>
      <c r="G18" s="89">
        <v>50</v>
      </c>
      <c r="H18" s="89">
        <v>79</v>
      </c>
      <c r="I18" s="89">
        <v>77</v>
      </c>
      <c r="J18" s="89">
        <v>34</v>
      </c>
      <c r="K18" s="89">
        <v>85</v>
      </c>
      <c r="L18" s="89">
        <v>37</v>
      </c>
      <c r="M18" s="89">
        <v>122</v>
      </c>
      <c r="N18" s="89">
        <v>55</v>
      </c>
      <c r="O18" s="89">
        <v>62</v>
      </c>
      <c r="P18" s="89">
        <v>75</v>
      </c>
      <c r="Q18" s="89">
        <v>86</v>
      </c>
      <c r="R18" s="89">
        <v>123</v>
      </c>
      <c r="S18" s="89">
        <v>54</v>
      </c>
      <c r="T18" s="89">
        <v>20</v>
      </c>
      <c r="U18" s="89">
        <v>18</v>
      </c>
      <c r="V18" s="89">
        <v>62</v>
      </c>
      <c r="W18" s="91">
        <f>SUM(C18:V23)</f>
        <v>2009</v>
      </c>
      <c r="X18" s="42"/>
    </row>
    <row r="19" spans="1:24" s="1" customFormat="1" ht="15">
      <c r="A19" s="106"/>
      <c r="B19" s="2" t="s">
        <v>34</v>
      </c>
      <c r="C19" s="89">
        <v>4</v>
      </c>
      <c r="D19" s="89">
        <v>23</v>
      </c>
      <c r="E19" s="89">
        <v>18</v>
      </c>
      <c r="F19" s="89">
        <v>16</v>
      </c>
      <c r="G19" s="89">
        <v>31</v>
      </c>
      <c r="H19" s="89">
        <v>41</v>
      </c>
      <c r="I19" s="89">
        <v>44</v>
      </c>
      <c r="J19" s="89">
        <v>17</v>
      </c>
      <c r="K19" s="89">
        <v>25</v>
      </c>
      <c r="L19" s="89">
        <v>27</v>
      </c>
      <c r="M19" s="89">
        <v>41</v>
      </c>
      <c r="N19" s="89">
        <v>19</v>
      </c>
      <c r="O19" s="89">
        <v>36</v>
      </c>
      <c r="P19" s="89">
        <v>34</v>
      </c>
      <c r="Q19" s="89">
        <v>44</v>
      </c>
      <c r="R19" s="89">
        <v>24</v>
      </c>
      <c r="S19" s="89">
        <v>27</v>
      </c>
      <c r="T19" s="89">
        <v>16</v>
      </c>
      <c r="U19" s="89">
        <v>3</v>
      </c>
      <c r="V19" s="89">
        <v>47</v>
      </c>
      <c r="W19" s="42"/>
      <c r="X19" s="42"/>
    </row>
    <row r="20" spans="1:24" s="1" customFormat="1" ht="15">
      <c r="A20" s="106"/>
      <c r="B20" s="2" t="s">
        <v>35</v>
      </c>
      <c r="C20" s="89">
        <v>1</v>
      </c>
      <c r="D20" s="89">
        <v>15</v>
      </c>
      <c r="E20" s="89">
        <v>4</v>
      </c>
      <c r="F20" s="89">
        <v>6</v>
      </c>
      <c r="G20" s="89">
        <v>20</v>
      </c>
      <c r="H20" s="89">
        <v>15</v>
      </c>
      <c r="I20" s="89">
        <v>34</v>
      </c>
      <c r="J20" s="89">
        <v>14</v>
      </c>
      <c r="K20" s="89">
        <v>4</v>
      </c>
      <c r="L20" s="89">
        <v>15</v>
      </c>
      <c r="M20" s="89">
        <v>10</v>
      </c>
      <c r="N20" s="89">
        <v>3</v>
      </c>
      <c r="O20" s="89">
        <v>2</v>
      </c>
      <c r="P20" s="89">
        <v>27</v>
      </c>
      <c r="Q20" s="89">
        <v>15</v>
      </c>
      <c r="R20" s="89">
        <v>10</v>
      </c>
      <c r="S20" s="89">
        <v>9</v>
      </c>
      <c r="T20" s="89">
        <v>15</v>
      </c>
      <c r="U20" s="89">
        <v>0</v>
      </c>
      <c r="V20" s="89">
        <v>29</v>
      </c>
      <c r="W20" s="42"/>
      <c r="X20" s="42"/>
    </row>
    <row r="21" spans="1:24" s="1" customFormat="1">
      <c r="A21" s="106"/>
      <c r="B21" s="2" t="s">
        <v>16</v>
      </c>
      <c r="C21" s="77"/>
      <c r="D21" s="77"/>
      <c r="E21" s="77"/>
      <c r="F21" s="77"/>
      <c r="G21" s="77"/>
      <c r="H21" s="77"/>
      <c r="I21" s="77"/>
      <c r="J21" s="77"/>
      <c r="K21" s="77"/>
      <c r="L21" s="77"/>
      <c r="M21" s="77"/>
      <c r="N21" s="77"/>
      <c r="O21" s="77"/>
      <c r="P21" s="77"/>
      <c r="Q21" s="77"/>
      <c r="R21" s="77"/>
      <c r="S21" s="77"/>
      <c r="T21" s="77"/>
      <c r="U21" s="77"/>
      <c r="V21" s="77"/>
      <c r="W21" s="42"/>
      <c r="X21" s="42"/>
    </row>
    <row r="22" spans="1:24" s="1" customFormat="1">
      <c r="A22" s="106"/>
      <c r="B22" s="2" t="s">
        <v>17</v>
      </c>
      <c r="C22" s="77"/>
      <c r="D22" s="77"/>
      <c r="E22" s="77"/>
      <c r="F22" s="77"/>
      <c r="G22" s="77"/>
      <c r="H22" s="77"/>
      <c r="I22" s="77"/>
      <c r="J22" s="77"/>
      <c r="K22" s="77"/>
      <c r="L22" s="77"/>
      <c r="M22" s="77"/>
      <c r="N22" s="77"/>
      <c r="O22" s="77"/>
      <c r="P22" s="77"/>
      <c r="Q22" s="77"/>
      <c r="R22" s="77"/>
      <c r="S22" s="77"/>
      <c r="T22" s="77"/>
      <c r="U22" s="77"/>
      <c r="V22" s="77"/>
      <c r="W22" s="42"/>
      <c r="X22" s="42"/>
    </row>
    <row r="23" spans="1:24" s="1" customFormat="1">
      <c r="A23" s="107"/>
      <c r="B23" s="2" t="s">
        <v>18</v>
      </c>
      <c r="C23" s="77"/>
      <c r="D23" s="77"/>
      <c r="E23" s="77"/>
      <c r="F23" s="77"/>
      <c r="G23" s="77"/>
      <c r="H23" s="77"/>
      <c r="I23" s="77"/>
      <c r="J23" s="77"/>
      <c r="K23" s="77"/>
      <c r="L23" s="77"/>
      <c r="M23" s="77"/>
      <c r="N23" s="77"/>
      <c r="O23" s="77"/>
      <c r="P23" s="77"/>
      <c r="Q23" s="77"/>
      <c r="R23" s="77"/>
      <c r="S23" s="77"/>
      <c r="T23" s="77"/>
      <c r="U23" s="77"/>
      <c r="V23" s="77"/>
      <c r="W23" s="42"/>
      <c r="X23" s="42"/>
    </row>
    <row r="24" spans="1:24" s="1" customFormat="1">
      <c r="W24" s="42"/>
      <c r="X24" s="42"/>
    </row>
    <row r="25" spans="1:24" s="1" customFormat="1">
      <c r="W25" s="42"/>
      <c r="X25" s="42"/>
    </row>
    <row r="26" spans="1:24" s="1" customFormat="1">
      <c r="A26" s="25" t="s">
        <v>69</v>
      </c>
      <c r="B26" s="26"/>
      <c r="C26" s="26"/>
      <c r="D26" s="26"/>
      <c r="E26" s="26"/>
      <c r="F26" s="26"/>
      <c r="G26" s="26"/>
      <c r="H26" s="26"/>
      <c r="I26" s="26"/>
      <c r="J26" s="26"/>
      <c r="K26" s="26"/>
      <c r="L26" s="26"/>
      <c r="M26" s="26"/>
      <c r="N26" s="26"/>
      <c r="O26" s="26"/>
      <c r="P26" s="26"/>
      <c r="Q26" s="26"/>
      <c r="R26" s="26"/>
      <c r="S26" s="26"/>
      <c r="T26" s="26"/>
      <c r="U26" s="26"/>
      <c r="V26" s="27"/>
      <c r="W26" s="42"/>
      <c r="X26" s="42"/>
    </row>
    <row r="27" spans="1:24" s="1" customFormat="1">
      <c r="A27" s="2"/>
      <c r="B27" s="2"/>
      <c r="C27" s="2" t="s">
        <v>9</v>
      </c>
      <c r="D27" s="2" t="s">
        <v>10</v>
      </c>
      <c r="E27" s="2" t="s">
        <v>11</v>
      </c>
      <c r="F27" s="2" t="s">
        <v>12</v>
      </c>
      <c r="G27" s="2" t="s">
        <v>13</v>
      </c>
      <c r="H27" s="2" t="s">
        <v>14</v>
      </c>
      <c r="I27" s="2" t="s">
        <v>19</v>
      </c>
      <c r="J27" s="2" t="s">
        <v>20</v>
      </c>
      <c r="K27" s="2" t="s">
        <v>21</v>
      </c>
      <c r="L27" s="2" t="s">
        <v>22</v>
      </c>
      <c r="M27" s="2" t="s">
        <v>23</v>
      </c>
      <c r="N27" s="2" t="s">
        <v>24</v>
      </c>
      <c r="O27" s="2" t="s">
        <v>25</v>
      </c>
      <c r="P27" s="2" t="s">
        <v>26</v>
      </c>
      <c r="Q27" s="2" t="s">
        <v>27</v>
      </c>
      <c r="R27" s="2" t="s">
        <v>28</v>
      </c>
      <c r="S27" s="2" t="s">
        <v>29</v>
      </c>
      <c r="T27" s="2" t="s">
        <v>30</v>
      </c>
      <c r="U27" s="2" t="s">
        <v>31</v>
      </c>
      <c r="V27" s="2" t="s">
        <v>32</v>
      </c>
      <c r="W27" s="90" t="s">
        <v>106</v>
      </c>
      <c r="X27" s="42"/>
    </row>
    <row r="28" spans="1:24" s="1" customFormat="1" ht="13.9" customHeight="1">
      <c r="A28" s="102" t="s">
        <v>129</v>
      </c>
      <c r="B28" s="2" t="s">
        <v>33</v>
      </c>
      <c r="C28" s="77">
        <v>14</v>
      </c>
      <c r="D28" s="77">
        <v>50</v>
      </c>
      <c r="E28" s="77">
        <v>40</v>
      </c>
      <c r="F28" s="77">
        <v>42</v>
      </c>
      <c r="G28" s="77">
        <v>39</v>
      </c>
      <c r="H28" s="77">
        <v>62</v>
      </c>
      <c r="I28" s="77">
        <v>63</v>
      </c>
      <c r="J28" s="77">
        <v>28</v>
      </c>
      <c r="K28" s="77">
        <v>71</v>
      </c>
      <c r="L28" s="77">
        <v>33</v>
      </c>
      <c r="M28" s="77">
        <v>75</v>
      </c>
      <c r="N28" s="77">
        <v>45</v>
      </c>
      <c r="O28" s="77">
        <v>49</v>
      </c>
      <c r="P28" s="77">
        <v>60</v>
      </c>
      <c r="Q28" s="77">
        <v>55</v>
      </c>
      <c r="R28" s="77">
        <v>80</v>
      </c>
      <c r="S28" s="77">
        <v>46</v>
      </c>
      <c r="T28" s="77">
        <v>17</v>
      </c>
      <c r="U28" s="77">
        <v>15</v>
      </c>
      <c r="V28" s="77">
        <v>51</v>
      </c>
      <c r="W28" s="90">
        <f>SUM(C28:V33)</f>
        <v>1641</v>
      </c>
      <c r="X28" s="42"/>
    </row>
    <row r="29" spans="1:24" s="1" customFormat="1">
      <c r="A29" s="103"/>
      <c r="B29" s="2" t="s">
        <v>34</v>
      </c>
      <c r="C29" s="77">
        <v>4</v>
      </c>
      <c r="D29" s="77">
        <v>24</v>
      </c>
      <c r="E29" s="77">
        <v>15</v>
      </c>
      <c r="F29" s="77">
        <v>16</v>
      </c>
      <c r="G29" s="77">
        <v>29</v>
      </c>
      <c r="H29" s="77">
        <v>34</v>
      </c>
      <c r="I29" s="77">
        <v>42</v>
      </c>
      <c r="J29" s="77">
        <v>15</v>
      </c>
      <c r="K29" s="77">
        <v>22</v>
      </c>
      <c r="L29" s="77">
        <v>27</v>
      </c>
      <c r="M29" s="77">
        <v>31</v>
      </c>
      <c r="N29" s="77">
        <v>16</v>
      </c>
      <c r="O29" s="77">
        <v>29</v>
      </c>
      <c r="P29" s="77">
        <v>32</v>
      </c>
      <c r="Q29" s="77">
        <v>31</v>
      </c>
      <c r="R29" s="77">
        <v>21</v>
      </c>
      <c r="S29" s="77">
        <v>26</v>
      </c>
      <c r="T29" s="77">
        <v>14</v>
      </c>
      <c r="U29" s="77">
        <v>3</v>
      </c>
      <c r="V29" s="77">
        <v>42</v>
      </c>
      <c r="W29" s="42"/>
      <c r="X29" s="42"/>
    </row>
    <row r="30" spans="1:24" s="1" customFormat="1">
      <c r="A30" s="103"/>
      <c r="B30" s="2" t="s">
        <v>35</v>
      </c>
      <c r="C30" s="77">
        <v>1</v>
      </c>
      <c r="D30" s="77">
        <v>12</v>
      </c>
      <c r="E30" s="77">
        <v>6</v>
      </c>
      <c r="F30" s="77">
        <v>5</v>
      </c>
      <c r="G30" s="77">
        <v>19</v>
      </c>
      <c r="H30" s="77">
        <v>16</v>
      </c>
      <c r="I30" s="77">
        <v>32</v>
      </c>
      <c r="J30" s="77">
        <v>13</v>
      </c>
      <c r="K30" s="77">
        <v>5</v>
      </c>
      <c r="L30" s="77">
        <v>15</v>
      </c>
      <c r="M30" s="77">
        <v>9</v>
      </c>
      <c r="N30" s="77">
        <v>2</v>
      </c>
      <c r="O30" s="77">
        <v>2</v>
      </c>
      <c r="P30" s="77">
        <v>24</v>
      </c>
      <c r="Q30" s="77">
        <v>13</v>
      </c>
      <c r="R30" s="77">
        <v>10</v>
      </c>
      <c r="S30" s="77">
        <v>8</v>
      </c>
      <c r="T30" s="77">
        <v>14</v>
      </c>
      <c r="U30" s="77" t="s">
        <v>210</v>
      </c>
      <c r="V30" s="77">
        <v>27</v>
      </c>
      <c r="W30" s="42"/>
      <c r="X30" s="42"/>
    </row>
    <row r="31" spans="1:24" s="1" customFormat="1">
      <c r="A31" s="103"/>
      <c r="B31" s="2" t="s">
        <v>16</v>
      </c>
      <c r="C31" s="77"/>
      <c r="D31" s="77"/>
      <c r="E31" s="77"/>
      <c r="F31" s="77"/>
      <c r="G31" s="77"/>
      <c r="H31" s="77"/>
      <c r="I31" s="77"/>
      <c r="J31" s="77"/>
      <c r="K31" s="77"/>
      <c r="L31" s="77"/>
      <c r="M31" s="77"/>
      <c r="N31" s="77"/>
      <c r="O31" s="77"/>
      <c r="P31" s="77"/>
      <c r="Q31" s="77"/>
      <c r="R31" s="77"/>
      <c r="S31" s="77"/>
      <c r="T31" s="77"/>
      <c r="U31" s="77"/>
      <c r="V31" s="77"/>
      <c r="W31" s="42"/>
      <c r="X31" s="42"/>
    </row>
    <row r="32" spans="1:24" s="1" customFormat="1">
      <c r="A32" s="103"/>
      <c r="B32" s="2" t="s">
        <v>17</v>
      </c>
      <c r="C32" s="77"/>
      <c r="D32" s="77"/>
      <c r="E32" s="77"/>
      <c r="F32" s="77"/>
      <c r="G32" s="77"/>
      <c r="H32" s="77"/>
      <c r="I32" s="77"/>
      <c r="J32" s="77"/>
      <c r="K32" s="77"/>
      <c r="L32" s="77"/>
      <c r="M32" s="77"/>
      <c r="N32" s="77"/>
      <c r="O32" s="77"/>
      <c r="P32" s="77"/>
      <c r="Q32" s="77"/>
      <c r="R32" s="77"/>
      <c r="S32" s="77"/>
      <c r="T32" s="77"/>
      <c r="U32" s="77"/>
      <c r="V32" s="77"/>
      <c r="W32" s="42"/>
      <c r="X32" s="42"/>
    </row>
    <row r="33" spans="1:24" s="1" customFormat="1">
      <c r="A33" s="104"/>
      <c r="B33" s="2" t="s">
        <v>18</v>
      </c>
      <c r="C33" s="77"/>
      <c r="D33" s="77"/>
      <c r="E33" s="77"/>
      <c r="F33" s="77"/>
      <c r="G33" s="77"/>
      <c r="H33" s="77"/>
      <c r="I33" s="77"/>
      <c r="J33" s="77"/>
      <c r="K33" s="77"/>
      <c r="L33" s="77"/>
      <c r="M33" s="77"/>
      <c r="N33" s="77"/>
      <c r="O33" s="77"/>
      <c r="P33" s="77"/>
      <c r="Q33" s="77"/>
      <c r="R33" s="77"/>
      <c r="S33" s="77"/>
      <c r="T33" s="77"/>
      <c r="U33" s="77"/>
      <c r="V33" s="77"/>
      <c r="W33" s="42"/>
      <c r="X33" s="42"/>
    </row>
  </sheetData>
  <mergeCells count="3">
    <mergeCell ref="A28:A33"/>
    <mergeCell ref="A8:A13"/>
    <mergeCell ref="A18:A23"/>
  </mergeCells>
  <pageMargins left="0.70866141732283472" right="0.70866141732283472" top="0.74803149606299213" bottom="0.74803149606299213" header="0.31496062992125984" footer="0.31496062992125984"/>
  <pageSetup paperSize="9" scale="69" orientation="landscape" r:id="rId1"/>
  <headerFooter>
    <oddHeader>&amp;A</oddHeader>
    <oddFooter>Page &amp;P of &amp;N</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7"/>
  <sheetViews>
    <sheetView zoomScaleNormal="100" workbookViewId="0">
      <selection activeCell="B1" sqref="B1"/>
    </sheetView>
  </sheetViews>
  <sheetFormatPr defaultColWidth="8.85546875" defaultRowHeight="12.75"/>
  <cols>
    <col min="1" max="1" width="40.7109375" style="52" customWidth="1"/>
    <col min="2" max="3" width="20.7109375" style="52" customWidth="1"/>
    <col min="4" max="16384" width="8.85546875" style="52"/>
  </cols>
  <sheetData>
    <row r="1" spans="1:3">
      <c r="A1" s="51" t="s">
        <v>197</v>
      </c>
    </row>
    <row r="3" spans="1:3" ht="25.5">
      <c r="A3" s="53"/>
      <c r="B3" s="54" t="s">
        <v>36</v>
      </c>
      <c r="C3" s="55" t="s">
        <v>198</v>
      </c>
    </row>
    <row r="4" spans="1:3" ht="38.25">
      <c r="A4" s="56" t="s">
        <v>62</v>
      </c>
      <c r="B4" s="92">
        <v>0</v>
      </c>
      <c r="C4" s="108">
        <f>'13.3.1'!W18</f>
        <v>2009</v>
      </c>
    </row>
    <row r="5" spans="1:3" ht="63.75">
      <c r="A5" s="56" t="s">
        <v>70</v>
      </c>
      <c r="B5" s="92">
        <v>12</v>
      </c>
      <c r="C5" s="109"/>
    </row>
    <row r="6" spans="1:3" ht="25.5">
      <c r="A6" s="57" t="s">
        <v>95</v>
      </c>
      <c r="B6" s="92">
        <v>1997</v>
      </c>
      <c r="C6" s="109"/>
    </row>
    <row r="7" spans="1:3">
      <c r="A7" s="58" t="s">
        <v>63</v>
      </c>
      <c r="B7" s="93">
        <f>(B4+B5)/B6*100</f>
        <v>0.60090135202804207</v>
      </c>
      <c r="C7" s="94"/>
    </row>
  </sheetData>
  <mergeCells count="1">
    <mergeCell ref="C4:C6"/>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3"/>
  <sheetViews>
    <sheetView zoomScaleNormal="100" workbookViewId="0">
      <selection activeCell="C1" sqref="C1"/>
    </sheetView>
  </sheetViews>
  <sheetFormatPr defaultColWidth="8.85546875" defaultRowHeight="15" customHeight="1"/>
  <cols>
    <col min="1" max="1" width="16.7109375" style="4" customWidth="1"/>
    <col min="2" max="5" width="25.7109375" style="1" customWidth="1"/>
    <col min="6" max="6" width="25.7109375" style="5" customWidth="1"/>
    <col min="7" max="16384" width="8.85546875" style="1"/>
  </cols>
  <sheetData>
    <row r="1" spans="1:6" ht="15" customHeight="1">
      <c r="A1" s="4" t="s">
        <v>199</v>
      </c>
    </row>
    <row r="3" spans="1:6" ht="15" customHeight="1">
      <c r="A3" s="17" t="s">
        <v>64</v>
      </c>
    </row>
    <row r="4" spans="1:6" ht="15" customHeight="1">
      <c r="A4" s="17" t="s">
        <v>65</v>
      </c>
    </row>
    <row r="6" spans="1:6" ht="75" customHeight="1">
      <c r="A6" s="111"/>
      <c r="B6" s="44" t="s">
        <v>200</v>
      </c>
      <c r="C6" s="44" t="s">
        <v>201</v>
      </c>
      <c r="D6" s="44" t="s">
        <v>202</v>
      </c>
      <c r="E6" s="44" t="s">
        <v>92</v>
      </c>
      <c r="F6" s="40" t="s">
        <v>93</v>
      </c>
    </row>
    <row r="7" spans="1:6" ht="15" customHeight="1">
      <c r="A7" s="112"/>
      <c r="B7" s="21" t="s">
        <v>42</v>
      </c>
      <c r="C7" s="21" t="s">
        <v>42</v>
      </c>
      <c r="D7" s="21" t="s">
        <v>42</v>
      </c>
      <c r="E7" s="21" t="s">
        <v>42</v>
      </c>
      <c r="F7" s="22" t="s">
        <v>43</v>
      </c>
    </row>
    <row r="8" spans="1:6" ht="15" customHeight="1">
      <c r="A8" s="14" t="s">
        <v>44</v>
      </c>
      <c r="B8" s="77">
        <v>8641</v>
      </c>
      <c r="C8" s="77">
        <v>1997</v>
      </c>
      <c r="D8" s="77">
        <v>1641</v>
      </c>
      <c r="E8" s="77">
        <f>C8-D8</f>
        <v>356</v>
      </c>
      <c r="F8" s="78">
        <f>E8/C8*100</f>
        <v>17.826740110165247</v>
      </c>
    </row>
    <row r="9" spans="1:6" ht="15" customHeight="1">
      <c r="A9" s="2" t="s">
        <v>33</v>
      </c>
      <c r="B9" s="77">
        <v>7073</v>
      </c>
      <c r="C9" s="77">
        <v>1212</v>
      </c>
      <c r="D9" s="77">
        <v>935</v>
      </c>
      <c r="E9" s="77">
        <f t="shared" ref="E9:E34" si="0">C9-D9</f>
        <v>277</v>
      </c>
      <c r="F9" s="78">
        <f t="shared" ref="F9:F34" si="1">E9/C9*100</f>
        <v>22.854785478547853</v>
      </c>
    </row>
    <row r="10" spans="1:6" ht="15" customHeight="1">
      <c r="A10" s="2" t="s">
        <v>34</v>
      </c>
      <c r="B10" s="77">
        <v>1320</v>
      </c>
      <c r="C10" s="77">
        <v>537</v>
      </c>
      <c r="D10" s="77">
        <v>473</v>
      </c>
      <c r="E10" s="77">
        <f t="shared" si="0"/>
        <v>64</v>
      </c>
      <c r="F10" s="78">
        <f t="shared" si="1"/>
        <v>11.918063314711359</v>
      </c>
    </row>
    <row r="11" spans="1:6" ht="15" customHeight="1">
      <c r="A11" s="2" t="s">
        <v>35</v>
      </c>
      <c r="B11" s="77">
        <v>248</v>
      </c>
      <c r="C11" s="77">
        <v>248</v>
      </c>
      <c r="D11" s="77">
        <v>233</v>
      </c>
      <c r="E11" s="77">
        <f t="shared" si="0"/>
        <v>15</v>
      </c>
      <c r="F11" s="78">
        <f t="shared" si="1"/>
        <v>6.0483870967741939</v>
      </c>
    </row>
    <row r="12" spans="1:6" ht="15" customHeight="1">
      <c r="A12" s="2" t="s">
        <v>16</v>
      </c>
      <c r="B12" s="77"/>
      <c r="C12" s="77"/>
      <c r="D12" s="77"/>
      <c r="E12" s="77"/>
      <c r="F12" s="78"/>
    </row>
    <row r="13" spans="1:6" ht="15" customHeight="1">
      <c r="A13" s="2" t="s">
        <v>17</v>
      </c>
      <c r="B13" s="77"/>
      <c r="C13" s="77"/>
      <c r="D13" s="77"/>
      <c r="E13" s="77"/>
      <c r="F13" s="78"/>
    </row>
    <row r="14" spans="1:6" ht="15" customHeight="1">
      <c r="A14" s="2" t="s">
        <v>18</v>
      </c>
      <c r="B14" s="77"/>
      <c r="C14" s="77"/>
      <c r="D14" s="77"/>
      <c r="E14" s="77"/>
      <c r="F14" s="78"/>
    </row>
    <row r="15" spans="1:6" ht="15" customHeight="1">
      <c r="A15" s="14" t="s">
        <v>9</v>
      </c>
      <c r="B15" s="77">
        <v>25</v>
      </c>
      <c r="C15" s="77">
        <v>23</v>
      </c>
      <c r="D15" s="77">
        <v>19</v>
      </c>
      <c r="E15" s="77">
        <f t="shared" si="0"/>
        <v>4</v>
      </c>
      <c r="F15" s="78">
        <f t="shared" si="1"/>
        <v>17.391304347826086</v>
      </c>
    </row>
    <row r="16" spans="1:6" ht="15" customHeight="1">
      <c r="A16" s="14" t="s">
        <v>10</v>
      </c>
      <c r="B16" s="77">
        <v>186</v>
      </c>
      <c r="C16" s="77">
        <v>106</v>
      </c>
      <c r="D16" s="77">
        <v>86</v>
      </c>
      <c r="E16" s="77">
        <f t="shared" si="0"/>
        <v>20</v>
      </c>
      <c r="F16" s="78">
        <f t="shared" si="1"/>
        <v>18.867924528301888</v>
      </c>
    </row>
    <row r="17" spans="1:6" ht="15" customHeight="1">
      <c r="A17" s="14" t="s">
        <v>11</v>
      </c>
      <c r="B17" s="77">
        <v>92</v>
      </c>
      <c r="C17" s="77">
        <v>68</v>
      </c>
      <c r="D17" s="77">
        <v>61</v>
      </c>
      <c r="E17" s="77">
        <f t="shared" si="0"/>
        <v>7</v>
      </c>
      <c r="F17" s="78">
        <f t="shared" si="1"/>
        <v>10.294117647058822</v>
      </c>
    </row>
    <row r="18" spans="1:6" ht="15" customHeight="1">
      <c r="A18" s="14" t="s">
        <v>12</v>
      </c>
      <c r="B18" s="77">
        <v>102</v>
      </c>
      <c r="C18" s="77">
        <v>74</v>
      </c>
      <c r="D18" s="77">
        <v>63</v>
      </c>
      <c r="E18" s="77">
        <f t="shared" si="0"/>
        <v>11</v>
      </c>
      <c r="F18" s="78">
        <f t="shared" si="1"/>
        <v>14.864864864864865</v>
      </c>
    </row>
    <row r="19" spans="1:6" ht="15" customHeight="1">
      <c r="A19" s="14" t="s">
        <v>13</v>
      </c>
      <c r="B19" s="77">
        <v>334</v>
      </c>
      <c r="C19" s="77">
        <v>101</v>
      </c>
      <c r="D19" s="77">
        <v>87</v>
      </c>
      <c r="E19" s="77">
        <f t="shared" si="0"/>
        <v>14</v>
      </c>
      <c r="F19" s="78">
        <f t="shared" si="1"/>
        <v>13.861386138613863</v>
      </c>
    </row>
    <row r="20" spans="1:6" ht="15" customHeight="1">
      <c r="A20" s="14" t="s">
        <v>14</v>
      </c>
      <c r="B20" s="77">
        <v>730</v>
      </c>
      <c r="C20" s="77">
        <v>135</v>
      </c>
      <c r="D20" s="77">
        <v>112</v>
      </c>
      <c r="E20" s="77">
        <f t="shared" si="0"/>
        <v>23</v>
      </c>
      <c r="F20" s="78">
        <f t="shared" si="1"/>
        <v>17.037037037037038</v>
      </c>
    </row>
    <row r="21" spans="1:6" ht="15" customHeight="1">
      <c r="A21" s="14" t="s">
        <v>19</v>
      </c>
      <c r="B21" s="77">
        <v>528</v>
      </c>
      <c r="C21" s="77">
        <v>155</v>
      </c>
      <c r="D21" s="77">
        <v>137</v>
      </c>
      <c r="E21" s="77">
        <f t="shared" si="0"/>
        <v>18</v>
      </c>
      <c r="F21" s="78">
        <f t="shared" si="1"/>
        <v>11.612903225806452</v>
      </c>
    </row>
    <row r="22" spans="1:6" ht="15" customHeight="1">
      <c r="A22" s="15" t="s">
        <v>20</v>
      </c>
      <c r="B22" s="77">
        <v>79</v>
      </c>
      <c r="C22" s="77">
        <v>65</v>
      </c>
      <c r="D22" s="77">
        <v>56</v>
      </c>
      <c r="E22" s="77">
        <f t="shared" si="0"/>
        <v>9</v>
      </c>
      <c r="F22" s="78">
        <f t="shared" si="1"/>
        <v>13.846153846153847</v>
      </c>
    </row>
    <row r="23" spans="1:6" ht="15" customHeight="1">
      <c r="A23" s="15" t="s">
        <v>21</v>
      </c>
      <c r="B23" s="77">
        <v>321</v>
      </c>
      <c r="C23" s="77">
        <v>114</v>
      </c>
      <c r="D23" s="77">
        <v>98</v>
      </c>
      <c r="E23" s="77">
        <f t="shared" si="0"/>
        <v>16</v>
      </c>
      <c r="F23" s="78">
        <f t="shared" si="1"/>
        <v>14.035087719298245</v>
      </c>
    </row>
    <row r="24" spans="1:6" ht="15" customHeight="1">
      <c r="A24" s="15" t="s">
        <v>22</v>
      </c>
      <c r="B24" s="77">
        <v>157</v>
      </c>
      <c r="C24" s="77">
        <v>79</v>
      </c>
      <c r="D24" s="77">
        <v>75</v>
      </c>
      <c r="E24" s="77">
        <f t="shared" si="0"/>
        <v>4</v>
      </c>
      <c r="F24" s="78">
        <f t="shared" si="1"/>
        <v>5.0632911392405067</v>
      </c>
    </row>
    <row r="25" spans="1:6" ht="15" customHeight="1">
      <c r="A25" s="15" t="s">
        <v>23</v>
      </c>
      <c r="B25" s="77">
        <v>1450</v>
      </c>
      <c r="C25" s="77">
        <v>172</v>
      </c>
      <c r="D25" s="77">
        <v>115</v>
      </c>
      <c r="E25" s="77">
        <f t="shared" si="0"/>
        <v>57</v>
      </c>
      <c r="F25" s="78">
        <f t="shared" si="1"/>
        <v>33.139534883720927</v>
      </c>
    </row>
    <row r="26" spans="1:6" ht="15" customHeight="1">
      <c r="A26" s="15" t="s">
        <v>24</v>
      </c>
      <c r="B26" s="77">
        <v>246</v>
      </c>
      <c r="C26" s="77">
        <v>76</v>
      </c>
      <c r="D26" s="77">
        <v>63</v>
      </c>
      <c r="E26" s="77">
        <f t="shared" si="0"/>
        <v>13</v>
      </c>
      <c r="F26" s="78">
        <f t="shared" si="1"/>
        <v>17.105263157894736</v>
      </c>
    </row>
    <row r="27" spans="1:6" ht="15" customHeight="1">
      <c r="A27" s="15" t="s">
        <v>25</v>
      </c>
      <c r="B27" s="77">
        <v>775</v>
      </c>
      <c r="C27" s="77">
        <v>99</v>
      </c>
      <c r="D27" s="77">
        <v>80</v>
      </c>
      <c r="E27" s="77">
        <f t="shared" si="0"/>
        <v>19</v>
      </c>
      <c r="F27" s="78">
        <f t="shared" si="1"/>
        <v>19.19191919191919</v>
      </c>
    </row>
    <row r="28" spans="1:6" ht="15" customHeight="1">
      <c r="A28" s="15" t="s">
        <v>26</v>
      </c>
      <c r="B28" s="77">
        <v>389</v>
      </c>
      <c r="C28" s="77">
        <v>134</v>
      </c>
      <c r="D28" s="77">
        <v>116</v>
      </c>
      <c r="E28" s="77">
        <f t="shared" si="0"/>
        <v>18</v>
      </c>
      <c r="F28" s="78">
        <f t="shared" si="1"/>
        <v>13.432835820895523</v>
      </c>
    </row>
    <row r="29" spans="1:6" ht="15" customHeight="1">
      <c r="A29" s="15" t="s">
        <v>27</v>
      </c>
      <c r="B29" s="77">
        <v>801</v>
      </c>
      <c r="C29" s="77">
        <v>144</v>
      </c>
      <c r="D29" s="77">
        <v>99</v>
      </c>
      <c r="E29" s="77">
        <f t="shared" si="0"/>
        <v>45</v>
      </c>
      <c r="F29" s="78">
        <f t="shared" si="1"/>
        <v>31.25</v>
      </c>
    </row>
    <row r="30" spans="1:6" ht="15" customHeight="1">
      <c r="A30" s="15" t="s">
        <v>28</v>
      </c>
      <c r="B30" s="77">
        <v>516</v>
      </c>
      <c r="C30" s="77">
        <v>154</v>
      </c>
      <c r="D30" s="77">
        <v>111</v>
      </c>
      <c r="E30" s="77">
        <f t="shared" si="0"/>
        <v>43</v>
      </c>
      <c r="F30" s="78">
        <f t="shared" si="1"/>
        <v>27.922077922077921</v>
      </c>
    </row>
    <row r="31" spans="1:6" ht="15" customHeight="1">
      <c r="A31" s="15" t="s">
        <v>45</v>
      </c>
      <c r="B31" s="77">
        <v>381</v>
      </c>
      <c r="C31" s="77">
        <v>90</v>
      </c>
      <c r="D31" s="77">
        <v>80</v>
      </c>
      <c r="E31" s="77">
        <f t="shared" si="0"/>
        <v>10</v>
      </c>
      <c r="F31" s="78">
        <f t="shared" si="1"/>
        <v>11.111111111111111</v>
      </c>
    </row>
    <row r="32" spans="1:6" ht="15" customHeight="1">
      <c r="A32" s="15" t="s">
        <v>30</v>
      </c>
      <c r="B32" s="77">
        <v>61</v>
      </c>
      <c r="C32" s="77">
        <v>51</v>
      </c>
      <c r="D32" s="77">
        <v>45</v>
      </c>
      <c r="E32" s="77">
        <f t="shared" si="0"/>
        <v>6</v>
      </c>
      <c r="F32" s="78">
        <f t="shared" si="1"/>
        <v>11.76470588235294</v>
      </c>
    </row>
    <row r="33" spans="1:8" ht="15" customHeight="1">
      <c r="A33" s="15" t="s">
        <v>31</v>
      </c>
      <c r="B33" s="77">
        <v>29</v>
      </c>
      <c r="C33" s="77">
        <v>20</v>
      </c>
      <c r="D33" s="77">
        <v>18</v>
      </c>
      <c r="E33" s="77">
        <f t="shared" si="0"/>
        <v>2</v>
      </c>
      <c r="F33" s="78">
        <f t="shared" si="1"/>
        <v>10</v>
      </c>
    </row>
    <row r="34" spans="1:8" ht="15" customHeight="1">
      <c r="A34" s="15" t="s">
        <v>32</v>
      </c>
      <c r="B34" s="77">
        <v>1439</v>
      </c>
      <c r="C34" s="77">
        <v>137</v>
      </c>
      <c r="D34" s="77">
        <v>120</v>
      </c>
      <c r="E34" s="77">
        <f t="shared" si="0"/>
        <v>17</v>
      </c>
      <c r="F34" s="78">
        <f t="shared" si="1"/>
        <v>12.408759124087592</v>
      </c>
    </row>
    <row r="37" spans="1:8" ht="60" customHeight="1">
      <c r="A37" s="33" t="s">
        <v>79</v>
      </c>
      <c r="B37" s="31" t="s">
        <v>36</v>
      </c>
      <c r="C37" s="115" t="s">
        <v>71</v>
      </c>
      <c r="D37" s="115"/>
      <c r="E37" s="115"/>
      <c r="F37" s="115"/>
      <c r="G37" s="35"/>
      <c r="H37" s="35"/>
    </row>
    <row r="38" spans="1:8" ht="60" customHeight="1">
      <c r="A38" s="31" t="s">
        <v>76</v>
      </c>
      <c r="B38" s="77">
        <v>356</v>
      </c>
      <c r="C38" s="113" t="s">
        <v>94</v>
      </c>
      <c r="D38" s="113"/>
      <c r="E38" s="113"/>
      <c r="F38" s="113"/>
      <c r="G38" s="36"/>
      <c r="H38" s="36"/>
    </row>
    <row r="39" spans="1:8" ht="60" customHeight="1">
      <c r="A39" s="32" t="s">
        <v>72</v>
      </c>
      <c r="B39" s="77">
        <v>356</v>
      </c>
      <c r="C39" s="114" t="s">
        <v>80</v>
      </c>
      <c r="D39" s="114"/>
      <c r="E39" s="114"/>
      <c r="F39" s="114"/>
      <c r="G39" s="37"/>
      <c r="H39" s="37"/>
    </row>
    <row r="40" spans="1:8" ht="60" customHeight="1">
      <c r="A40" s="32" t="s">
        <v>73</v>
      </c>
      <c r="B40" s="77" t="s">
        <v>247</v>
      </c>
      <c r="C40" s="110" t="s">
        <v>77</v>
      </c>
      <c r="D40" s="110"/>
      <c r="E40" s="110"/>
      <c r="F40" s="110"/>
      <c r="G40" s="38"/>
      <c r="H40" s="38"/>
    </row>
    <row r="41" spans="1:8" ht="60" customHeight="1">
      <c r="A41" s="32" t="s">
        <v>74</v>
      </c>
      <c r="B41" s="77" t="s">
        <v>247</v>
      </c>
      <c r="C41" s="110" t="s">
        <v>78</v>
      </c>
      <c r="D41" s="110"/>
      <c r="E41" s="110"/>
      <c r="F41" s="110"/>
      <c r="G41" s="38"/>
      <c r="H41" s="38"/>
    </row>
    <row r="42" spans="1:8" ht="60" customHeight="1">
      <c r="A42" s="32" t="s">
        <v>82</v>
      </c>
      <c r="B42" s="77" t="s">
        <v>246</v>
      </c>
      <c r="C42" s="110" t="s">
        <v>81</v>
      </c>
      <c r="D42" s="110"/>
      <c r="E42" s="110"/>
      <c r="F42" s="110"/>
      <c r="G42" s="38"/>
      <c r="H42" s="38"/>
    </row>
    <row r="43" spans="1:8" ht="60" customHeight="1">
      <c r="A43" s="32" t="s">
        <v>75</v>
      </c>
      <c r="B43" s="77" t="s">
        <v>246</v>
      </c>
      <c r="C43" s="110" t="s">
        <v>83</v>
      </c>
      <c r="D43" s="110"/>
      <c r="E43" s="110"/>
      <c r="F43" s="110"/>
      <c r="G43" s="38"/>
      <c r="H43" s="38"/>
    </row>
  </sheetData>
  <mergeCells count="8">
    <mergeCell ref="C41:F41"/>
    <mergeCell ref="C42:F42"/>
    <mergeCell ref="C43:F43"/>
    <mergeCell ref="A6:A7"/>
    <mergeCell ref="C38:F38"/>
    <mergeCell ref="C39:F39"/>
    <mergeCell ref="C37:F37"/>
    <mergeCell ref="C40:F40"/>
  </mergeCells>
  <pageMargins left="0.70866141732283472" right="0.70866141732283472" top="0.74803149606299213" bottom="0.74803149606299213" header="0.31496062992125984" footer="0.31496062992125984"/>
  <pageSetup paperSize="9" scale="84" orientation="landscape" r:id="rId1"/>
  <headerFooter>
    <oddHeader>&amp;A</oddHeader>
    <oddFooter>Page &amp;P of &amp;N</oddFooter>
  </headerFooter>
  <rowBreaks count="1" manualBreakCount="1">
    <brk id="34" max="5" man="1"/>
  </rowBreaks>
  <colBreaks count="1" manualBreakCount="1">
    <brk id="6"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7"/>
  <sheetViews>
    <sheetView zoomScaleNormal="100" workbookViewId="0">
      <selection activeCell="B1" sqref="B1"/>
    </sheetView>
  </sheetViews>
  <sheetFormatPr defaultColWidth="8.85546875" defaultRowHeight="15" customHeight="1"/>
  <cols>
    <col min="1" max="1" width="45.7109375" style="1" customWidth="1"/>
    <col min="2" max="2" width="25.7109375" style="1" customWidth="1"/>
    <col min="3" max="3" width="8.85546875" style="1" customWidth="1"/>
    <col min="4" max="16384" width="8.85546875" style="1"/>
  </cols>
  <sheetData>
    <row r="1" spans="1:2" ht="15" customHeight="1">
      <c r="A1" s="4" t="s">
        <v>203</v>
      </c>
    </row>
    <row r="3" spans="1:2" ht="75" customHeight="1">
      <c r="A3" s="116" t="s">
        <v>135</v>
      </c>
      <c r="B3" s="117"/>
    </row>
    <row r="4" spans="1:2" ht="30" customHeight="1">
      <c r="A4" s="32" t="s">
        <v>47</v>
      </c>
      <c r="B4" s="32" t="s">
        <v>46</v>
      </c>
    </row>
    <row r="5" spans="1:2" ht="15" customHeight="1">
      <c r="A5" s="48" t="s">
        <v>211</v>
      </c>
      <c r="B5" s="77"/>
    </row>
    <row r="6" spans="1:2" ht="15" customHeight="1">
      <c r="A6" s="48"/>
      <c r="B6" s="77"/>
    </row>
    <row r="7" spans="1:2" ht="15" customHeight="1">
      <c r="A7" s="48"/>
      <c r="B7" s="77"/>
    </row>
  </sheetData>
  <mergeCells count="1">
    <mergeCell ref="A3:B3"/>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1"/>
  <sheetViews>
    <sheetView workbookViewId="0">
      <selection activeCell="B1" sqref="B1"/>
    </sheetView>
  </sheetViews>
  <sheetFormatPr defaultColWidth="9.140625" defaultRowHeight="15" customHeight="1"/>
  <cols>
    <col min="1" max="1" width="47.7109375" style="6" customWidth="1"/>
    <col min="2" max="3" width="20.7109375" style="6" customWidth="1"/>
    <col min="4" max="16384" width="9.140625" style="6"/>
  </cols>
  <sheetData>
    <row r="1" spans="1:3" ht="15" customHeight="1">
      <c r="A1" s="34" t="s">
        <v>204</v>
      </c>
    </row>
    <row r="2" spans="1:3" ht="15" customHeight="1">
      <c r="A2" s="34"/>
    </row>
    <row r="3" spans="1:3" s="34" customFormat="1" ht="15" customHeight="1">
      <c r="A3" s="7"/>
      <c r="B3" s="7" t="s">
        <v>0</v>
      </c>
      <c r="C3" s="7" t="s">
        <v>1</v>
      </c>
    </row>
    <row r="4" spans="1:3" ht="15" customHeight="1">
      <c r="A4" s="7" t="s">
        <v>2</v>
      </c>
      <c r="B4" s="95">
        <v>44200</v>
      </c>
      <c r="C4" s="95">
        <v>44438</v>
      </c>
    </row>
    <row r="5" spans="1:3" ht="15" customHeight="1">
      <c r="A5" s="7" t="s">
        <v>3</v>
      </c>
      <c r="B5" s="95">
        <v>44440</v>
      </c>
      <c r="C5" s="95">
        <v>44518</v>
      </c>
    </row>
    <row r="6" spans="1:3" ht="15" customHeight="1">
      <c r="A6" s="7" t="s">
        <v>4</v>
      </c>
      <c r="B6" s="95">
        <v>44459</v>
      </c>
      <c r="C6" s="95">
        <v>44475</v>
      </c>
    </row>
    <row r="7" spans="1:3" ht="15" customHeight="1">
      <c r="A7" s="7" t="s">
        <v>5</v>
      </c>
      <c r="B7" s="95">
        <v>44461</v>
      </c>
      <c r="C7" s="95">
        <v>44515</v>
      </c>
    </row>
    <row r="8" spans="1:3" ht="15" customHeight="1">
      <c r="A8" s="7" t="s">
        <v>6</v>
      </c>
      <c r="B8" s="95">
        <v>44461</v>
      </c>
      <c r="C8" s="95">
        <v>44635</v>
      </c>
    </row>
    <row r="9" spans="1:3" ht="15" customHeight="1">
      <c r="A9" s="7" t="s">
        <v>7</v>
      </c>
      <c r="B9" s="95">
        <v>44734</v>
      </c>
      <c r="C9" s="95">
        <v>44734</v>
      </c>
    </row>
    <row r="11" spans="1:3" ht="30" customHeight="1">
      <c r="A11" s="118" t="s">
        <v>8</v>
      </c>
      <c r="B11" s="118"/>
      <c r="C11" s="118"/>
    </row>
  </sheetData>
  <mergeCells count="1">
    <mergeCell ref="A11:C11"/>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34"/>
  <sheetViews>
    <sheetView workbookViewId="0">
      <selection activeCell="B1" sqref="B1"/>
    </sheetView>
  </sheetViews>
  <sheetFormatPr defaultColWidth="8.85546875" defaultRowHeight="15" customHeight="1"/>
  <cols>
    <col min="1" max="1" width="90.28515625" style="29" customWidth="1"/>
    <col min="2" max="2" width="25.7109375" style="29" customWidth="1"/>
    <col min="3" max="16384" width="8.85546875" style="29"/>
  </cols>
  <sheetData>
    <row r="1" spans="1:1" ht="15" customHeight="1">
      <c r="A1" s="13" t="s">
        <v>205</v>
      </c>
    </row>
    <row r="2" spans="1:1" ht="15" customHeight="1">
      <c r="A2" s="47" t="s">
        <v>125</v>
      </c>
    </row>
    <row r="3" spans="1:1" ht="15" customHeight="1">
      <c r="A3" s="29" t="s">
        <v>66</v>
      </c>
    </row>
    <row r="5" spans="1:1" ht="45" customHeight="1">
      <c r="A5" s="28" t="s">
        <v>130</v>
      </c>
    </row>
    <row r="6" spans="1:1" ht="15" customHeight="1">
      <c r="A6" s="48" t="s">
        <v>211</v>
      </c>
    </row>
    <row r="7" spans="1:1" ht="15" customHeight="1">
      <c r="A7" s="48"/>
    </row>
    <row r="8" spans="1:1" ht="15" customHeight="1">
      <c r="A8" s="48"/>
    </row>
    <row r="9" spans="1:1" s="20" customFormat="1" ht="15" customHeight="1">
      <c r="A9" s="30"/>
    </row>
    <row r="10" spans="1:1" ht="60" customHeight="1">
      <c r="A10" s="28" t="s">
        <v>131</v>
      </c>
    </row>
    <row r="11" spans="1:1" ht="15" customHeight="1">
      <c r="A11" s="48" t="s">
        <v>216</v>
      </c>
    </row>
    <row r="12" spans="1:1" ht="15" customHeight="1">
      <c r="A12" s="48" t="s">
        <v>217</v>
      </c>
    </row>
    <row r="13" spans="1:1" ht="15" customHeight="1">
      <c r="A13" s="48" t="s">
        <v>218</v>
      </c>
    </row>
    <row r="14" spans="1:1" ht="15" customHeight="1">
      <c r="A14" s="48" t="s">
        <v>215</v>
      </c>
    </row>
    <row r="15" spans="1:1" ht="30" customHeight="1">
      <c r="A15" s="96" t="s">
        <v>221</v>
      </c>
    </row>
    <row r="16" spans="1:1" ht="15" customHeight="1">
      <c r="A16" s="48" t="s">
        <v>219</v>
      </c>
    </row>
    <row r="17" spans="1:1" ht="15" customHeight="1">
      <c r="A17" s="48" t="s">
        <v>220</v>
      </c>
    </row>
    <row r="18" spans="1:1" ht="15" customHeight="1">
      <c r="A18" s="48" t="s">
        <v>231</v>
      </c>
    </row>
    <row r="19" spans="1:1" ht="15" customHeight="1">
      <c r="A19" s="48" t="s">
        <v>223</v>
      </c>
    </row>
    <row r="20" spans="1:1" ht="15" customHeight="1">
      <c r="A20" s="48" t="s">
        <v>222</v>
      </c>
    </row>
    <row r="21" spans="1:1" ht="15" customHeight="1">
      <c r="A21" s="48" t="s">
        <v>224</v>
      </c>
    </row>
    <row r="22" spans="1:1" ht="15" customHeight="1">
      <c r="A22" s="48" t="s">
        <v>225</v>
      </c>
    </row>
    <row r="23" spans="1:1" ht="15" customHeight="1">
      <c r="A23" s="48" t="s">
        <v>226</v>
      </c>
    </row>
    <row r="24" spans="1:1" ht="15" customHeight="1">
      <c r="A24" s="48" t="s">
        <v>232</v>
      </c>
    </row>
    <row r="25" spans="1:1" ht="30" customHeight="1">
      <c r="A25" s="96" t="s">
        <v>227</v>
      </c>
    </row>
    <row r="26" spans="1:1" ht="15" customHeight="1">
      <c r="A26" s="96" t="s">
        <v>233</v>
      </c>
    </row>
    <row r="27" spans="1:1" ht="15" customHeight="1">
      <c r="A27" s="48" t="s">
        <v>228</v>
      </c>
    </row>
    <row r="28" spans="1:1" ht="15" customHeight="1">
      <c r="A28" s="48" t="s">
        <v>229</v>
      </c>
    </row>
    <row r="29" spans="1:1" ht="30" customHeight="1">
      <c r="A29" s="96" t="s">
        <v>230</v>
      </c>
    </row>
    <row r="30" spans="1:1" s="20" customFormat="1" ht="15" customHeight="1">
      <c r="A30" s="30"/>
    </row>
    <row r="31" spans="1:1" ht="30" customHeight="1">
      <c r="A31" s="23" t="s">
        <v>132</v>
      </c>
    </row>
    <row r="32" spans="1:1" ht="15" customHeight="1">
      <c r="A32" s="48" t="s">
        <v>248</v>
      </c>
    </row>
    <row r="33" spans="1:1" ht="15" customHeight="1">
      <c r="A33" s="48"/>
    </row>
    <row r="34" spans="1:1" ht="15" customHeight="1">
      <c r="A34" s="48"/>
    </row>
  </sheetData>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2"/>
  <sheetViews>
    <sheetView workbookViewId="0">
      <selection activeCell="B1" sqref="B1"/>
    </sheetView>
  </sheetViews>
  <sheetFormatPr defaultColWidth="8.85546875" defaultRowHeight="12.75"/>
  <cols>
    <col min="1" max="1" width="50.7109375" style="6" customWidth="1"/>
    <col min="2" max="5" width="12.7109375" style="6" customWidth="1"/>
    <col min="6" max="6" width="27.7109375" style="6" customWidth="1"/>
    <col min="7" max="16384" width="8.85546875" style="6"/>
  </cols>
  <sheetData>
    <row r="1" spans="1:7">
      <c r="A1" s="34" t="s">
        <v>206</v>
      </c>
      <c r="C1" s="50"/>
      <c r="D1" s="50"/>
      <c r="E1" s="50"/>
      <c r="F1" s="50"/>
      <c r="G1" s="50"/>
    </row>
    <row r="2" spans="1:7">
      <c r="A2" s="24" t="s">
        <v>133</v>
      </c>
    </row>
    <row r="3" spans="1:7">
      <c r="A3" s="24"/>
    </row>
    <row r="4" spans="1:7" s="34" customFormat="1" ht="30" customHeight="1">
      <c r="A4" s="7" t="s">
        <v>84</v>
      </c>
      <c r="B4" s="7" t="s">
        <v>89</v>
      </c>
      <c r="C4" s="7" t="s">
        <v>85</v>
      </c>
      <c r="D4" s="7" t="s">
        <v>86</v>
      </c>
      <c r="E4" s="7" t="s">
        <v>107</v>
      </c>
      <c r="F4" s="7" t="s">
        <v>139</v>
      </c>
    </row>
    <row r="5" spans="1:7" ht="30" customHeight="1">
      <c r="A5" s="12" t="s">
        <v>140</v>
      </c>
      <c r="B5" s="78">
        <v>72.900000000000006</v>
      </c>
      <c r="C5" s="78">
        <v>68</v>
      </c>
      <c r="D5" s="78">
        <v>84.1</v>
      </c>
      <c r="E5" s="78">
        <v>78.368260637227905</v>
      </c>
      <c r="F5" s="61" t="s">
        <v>141</v>
      </c>
    </row>
    <row r="6" spans="1:7" ht="30" customHeight="1">
      <c r="A6" s="12" t="s">
        <v>142</v>
      </c>
      <c r="B6" s="78">
        <v>61.5</v>
      </c>
      <c r="C6" s="78">
        <v>40.799999999999997</v>
      </c>
      <c r="D6" s="78">
        <v>72.900000000000006</v>
      </c>
      <c r="E6" s="78">
        <v>57.636217875401201</v>
      </c>
      <c r="F6" s="61" t="s">
        <v>141</v>
      </c>
    </row>
    <row r="7" spans="1:7" ht="30" customHeight="1">
      <c r="A7" s="12" t="s">
        <v>143</v>
      </c>
      <c r="B7" s="78">
        <v>49.5</v>
      </c>
      <c r="C7" s="78">
        <v>43.1</v>
      </c>
      <c r="D7" s="78">
        <v>58.3</v>
      </c>
      <c r="E7" s="78">
        <v>47.165815835454097</v>
      </c>
      <c r="F7" s="61" t="s">
        <v>144</v>
      </c>
    </row>
    <row r="8" spans="1:7" ht="30" customHeight="1">
      <c r="A8" s="12" t="s">
        <v>145</v>
      </c>
      <c r="B8" s="78">
        <v>58.5</v>
      </c>
      <c r="C8" s="78">
        <v>61.9</v>
      </c>
      <c r="D8" s="78">
        <v>65.3</v>
      </c>
      <c r="E8" s="78">
        <v>58.697715395617202</v>
      </c>
      <c r="F8" s="61" t="s">
        <v>146</v>
      </c>
    </row>
    <row r="9" spans="1:7" ht="30" customHeight="1">
      <c r="A9" s="12" t="s">
        <v>136</v>
      </c>
      <c r="B9" s="78">
        <v>14.3</v>
      </c>
      <c r="C9" s="78">
        <v>15.9</v>
      </c>
      <c r="D9" s="78">
        <v>14.1</v>
      </c>
      <c r="E9" s="78">
        <v>10.0686797381326</v>
      </c>
      <c r="F9" s="61" t="s">
        <v>147</v>
      </c>
    </row>
    <row r="10" spans="1:7" ht="30" customHeight="1">
      <c r="A10" s="12" t="s">
        <v>137</v>
      </c>
      <c r="B10" s="79">
        <v>262</v>
      </c>
      <c r="C10" s="79">
        <v>274</v>
      </c>
      <c r="D10" s="79">
        <v>225</v>
      </c>
      <c r="E10" s="79">
        <v>233.81962030387399</v>
      </c>
      <c r="F10" s="61" t="s">
        <v>148</v>
      </c>
    </row>
    <row r="11" spans="1:7" ht="30" customHeight="1">
      <c r="A11" s="12" t="s">
        <v>138</v>
      </c>
      <c r="B11" s="79">
        <v>245</v>
      </c>
      <c r="C11" s="79">
        <v>381</v>
      </c>
      <c r="D11" s="79">
        <v>549</v>
      </c>
      <c r="E11" s="79">
        <v>281.69944332020799</v>
      </c>
      <c r="F11" s="61" t="s">
        <v>148</v>
      </c>
    </row>
    <row r="12" spans="1:7" ht="30" customHeight="1">
      <c r="A12" s="12" t="s">
        <v>149</v>
      </c>
      <c r="B12" s="78">
        <v>9.6</v>
      </c>
      <c r="C12" s="78" t="s">
        <v>212</v>
      </c>
      <c r="D12" s="78" t="s">
        <v>213</v>
      </c>
      <c r="E12" s="78">
        <v>25.964441614982501</v>
      </c>
      <c r="F12" s="61" t="s">
        <v>150</v>
      </c>
    </row>
  </sheetData>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9"/>
  <sheetViews>
    <sheetView zoomScaleNormal="100" workbookViewId="0">
      <selection activeCell="D1" sqref="D1"/>
    </sheetView>
  </sheetViews>
  <sheetFormatPr defaultColWidth="10.42578125" defaultRowHeight="12.75"/>
  <cols>
    <col min="1" max="1" width="13.28515625" style="1" customWidth="1"/>
    <col min="2" max="2" width="14.140625" style="1" customWidth="1"/>
    <col min="3" max="22" width="8.7109375" style="1" customWidth="1"/>
    <col min="23" max="16384" width="10.42578125" style="1"/>
  </cols>
  <sheetData>
    <row r="1" spans="1:22">
      <c r="A1" s="4" t="s">
        <v>207</v>
      </c>
    </row>
    <row r="3" spans="1:22" ht="15" customHeight="1">
      <c r="A3" s="17" t="s">
        <v>64</v>
      </c>
      <c r="F3" s="5"/>
    </row>
    <row r="4" spans="1:22" ht="15" customHeight="1">
      <c r="A4" s="17" t="s">
        <v>65</v>
      </c>
      <c r="F4" s="5"/>
    </row>
    <row r="6" spans="1:22">
      <c r="A6" s="25" t="s">
        <v>87</v>
      </c>
      <c r="B6" s="26"/>
      <c r="C6" s="26"/>
      <c r="D6" s="26"/>
      <c r="E6" s="26"/>
      <c r="F6" s="26"/>
      <c r="G6" s="26"/>
      <c r="H6" s="26"/>
      <c r="I6" s="26"/>
      <c r="J6" s="26"/>
      <c r="K6" s="26"/>
      <c r="L6" s="26"/>
      <c r="M6" s="26"/>
      <c r="N6" s="26"/>
      <c r="O6" s="26"/>
      <c r="P6" s="26"/>
      <c r="Q6" s="26"/>
      <c r="R6" s="26"/>
      <c r="S6" s="26"/>
      <c r="T6" s="26"/>
      <c r="U6" s="26"/>
      <c r="V6" s="27"/>
    </row>
    <row r="7" spans="1:22">
      <c r="A7" s="2"/>
      <c r="B7" s="2"/>
      <c r="C7" s="2" t="s">
        <v>9</v>
      </c>
      <c r="D7" s="2" t="s">
        <v>10</v>
      </c>
      <c r="E7" s="2" t="s">
        <v>11</v>
      </c>
      <c r="F7" s="2" t="s">
        <v>12</v>
      </c>
      <c r="G7" s="2" t="s">
        <v>13</v>
      </c>
      <c r="H7" s="2" t="s">
        <v>14</v>
      </c>
      <c r="I7" s="2" t="s">
        <v>19</v>
      </c>
      <c r="J7" s="2" t="s">
        <v>20</v>
      </c>
      <c r="K7" s="2" t="s">
        <v>21</v>
      </c>
      <c r="L7" s="2" t="s">
        <v>22</v>
      </c>
      <c r="M7" s="2" t="s">
        <v>23</v>
      </c>
      <c r="N7" s="2" t="s">
        <v>24</v>
      </c>
      <c r="O7" s="2" t="s">
        <v>25</v>
      </c>
      <c r="P7" s="2" t="s">
        <v>26</v>
      </c>
      <c r="Q7" s="2" t="s">
        <v>27</v>
      </c>
      <c r="R7" s="2" t="s">
        <v>28</v>
      </c>
      <c r="S7" s="2" t="s">
        <v>29</v>
      </c>
      <c r="T7" s="2" t="s">
        <v>255</v>
      </c>
      <c r="U7" s="2" t="s">
        <v>254</v>
      </c>
      <c r="V7" s="2" t="s">
        <v>253</v>
      </c>
    </row>
    <row r="8" spans="1:22">
      <c r="A8" s="124" t="s">
        <v>15</v>
      </c>
      <c r="B8" s="2" t="s">
        <v>33</v>
      </c>
      <c r="C8" s="79">
        <v>392</v>
      </c>
      <c r="D8" s="79">
        <v>2756</v>
      </c>
      <c r="E8" s="79">
        <v>1331</v>
      </c>
      <c r="F8" s="79">
        <v>1630</v>
      </c>
      <c r="G8" s="79">
        <v>4771</v>
      </c>
      <c r="H8" s="79">
        <v>11973</v>
      </c>
      <c r="I8" s="79">
        <v>7525</v>
      </c>
      <c r="J8" s="79">
        <v>919</v>
      </c>
      <c r="K8" s="79">
        <v>5390</v>
      </c>
      <c r="L8" s="79">
        <v>1953</v>
      </c>
      <c r="M8" s="79">
        <v>23956</v>
      </c>
      <c r="N8" s="79">
        <v>4122</v>
      </c>
      <c r="O8" s="79">
        <v>13452</v>
      </c>
      <c r="P8" s="79">
        <v>5287</v>
      </c>
      <c r="Q8" s="79">
        <v>13302</v>
      </c>
      <c r="R8" s="79">
        <v>8500</v>
      </c>
      <c r="S8" s="79">
        <v>6365</v>
      </c>
      <c r="T8" s="79"/>
      <c r="U8" s="79"/>
      <c r="V8" s="79">
        <v>16352</v>
      </c>
    </row>
    <row r="9" spans="1:22">
      <c r="A9" s="120"/>
      <c r="B9" s="2" t="s">
        <v>34</v>
      </c>
      <c r="C9" s="77">
        <v>612</v>
      </c>
      <c r="D9" s="77">
        <v>3578</v>
      </c>
      <c r="E9" s="77">
        <v>3030</v>
      </c>
      <c r="F9" s="77">
        <v>2550</v>
      </c>
      <c r="G9" s="77">
        <v>10516</v>
      </c>
      <c r="H9" s="77">
        <v>12088</v>
      </c>
      <c r="I9" s="77">
        <v>14168</v>
      </c>
      <c r="J9" s="77">
        <v>2713</v>
      </c>
      <c r="K9" s="77">
        <v>5921</v>
      </c>
      <c r="L9" s="77">
        <v>6870</v>
      </c>
      <c r="M9" s="77">
        <v>10314</v>
      </c>
      <c r="N9" s="77">
        <v>2864</v>
      </c>
      <c r="O9" s="77">
        <v>9036</v>
      </c>
      <c r="P9" s="77">
        <v>8816</v>
      </c>
      <c r="Q9" s="77">
        <v>9594</v>
      </c>
      <c r="R9" s="77">
        <v>3914</v>
      </c>
      <c r="S9" s="77">
        <v>5601</v>
      </c>
      <c r="T9" s="79"/>
      <c r="U9" s="79"/>
      <c r="V9" s="77">
        <v>16459</v>
      </c>
    </row>
    <row r="10" spans="1:22">
      <c r="A10" s="120"/>
      <c r="B10" s="2" t="s">
        <v>35</v>
      </c>
      <c r="C10" s="77">
        <v>1168</v>
      </c>
      <c r="D10" s="77">
        <v>7930</v>
      </c>
      <c r="E10" s="77">
        <v>2408</v>
      </c>
      <c r="F10" s="77">
        <v>2455</v>
      </c>
      <c r="G10" s="77">
        <v>22141</v>
      </c>
      <c r="H10" s="77">
        <v>12915</v>
      </c>
      <c r="I10" s="77">
        <v>26979</v>
      </c>
      <c r="J10" s="77">
        <v>13667</v>
      </c>
      <c r="K10" s="77">
        <v>2268</v>
      </c>
      <c r="L10" s="77">
        <v>8539</v>
      </c>
      <c r="M10" s="77">
        <v>3647</v>
      </c>
      <c r="N10" s="77">
        <v>951</v>
      </c>
      <c r="O10" s="77">
        <v>1803</v>
      </c>
      <c r="P10" s="77">
        <v>32868</v>
      </c>
      <c r="Q10" s="77">
        <v>15037</v>
      </c>
      <c r="R10" s="77">
        <v>5351</v>
      </c>
      <c r="S10" s="77">
        <v>5807</v>
      </c>
      <c r="T10" s="79"/>
      <c r="U10" s="79"/>
      <c r="V10" s="77">
        <v>14629</v>
      </c>
    </row>
    <row r="11" spans="1:22">
      <c r="A11" s="120"/>
      <c r="B11" s="2" t="s">
        <v>16</v>
      </c>
      <c r="C11" s="77"/>
      <c r="D11" s="77"/>
      <c r="E11" s="77"/>
      <c r="F11" s="77"/>
      <c r="G11" s="77"/>
      <c r="H11" s="77"/>
      <c r="I11" s="77"/>
      <c r="J11" s="77"/>
      <c r="K11" s="77"/>
      <c r="L11" s="77"/>
      <c r="M11" s="77"/>
      <c r="N11" s="77"/>
      <c r="O11" s="77"/>
      <c r="P11" s="77"/>
      <c r="Q11" s="77"/>
      <c r="R11" s="77"/>
      <c r="S11" s="77"/>
      <c r="T11" s="77"/>
      <c r="U11" s="77"/>
      <c r="V11" s="77"/>
    </row>
    <row r="12" spans="1:22">
      <c r="A12" s="120"/>
      <c r="B12" s="2" t="s">
        <v>17</v>
      </c>
      <c r="C12" s="77"/>
      <c r="D12" s="77"/>
      <c r="E12" s="77"/>
      <c r="F12" s="77"/>
      <c r="G12" s="77"/>
      <c r="H12" s="77"/>
      <c r="I12" s="77"/>
      <c r="J12" s="77"/>
      <c r="K12" s="77"/>
      <c r="L12" s="77"/>
      <c r="M12" s="77"/>
      <c r="N12" s="77"/>
      <c r="O12" s="77"/>
      <c r="P12" s="77"/>
      <c r="Q12" s="77"/>
      <c r="R12" s="77"/>
      <c r="S12" s="77"/>
      <c r="T12" s="77"/>
      <c r="U12" s="77"/>
      <c r="V12" s="77"/>
    </row>
    <row r="13" spans="1:22">
      <c r="A13" s="121"/>
      <c r="B13" s="2" t="s">
        <v>18</v>
      </c>
      <c r="C13" s="77"/>
      <c r="D13" s="77"/>
      <c r="E13" s="77"/>
      <c r="F13" s="77"/>
      <c r="G13" s="77"/>
      <c r="H13" s="77"/>
      <c r="I13" s="77"/>
      <c r="J13" s="77"/>
      <c r="K13" s="77"/>
      <c r="L13" s="77"/>
      <c r="M13" s="77"/>
      <c r="N13" s="77"/>
      <c r="O13" s="77"/>
      <c r="P13" s="77"/>
      <c r="Q13" s="77"/>
      <c r="R13" s="77"/>
      <c r="S13" s="77"/>
      <c r="T13" s="77"/>
      <c r="U13" s="77"/>
      <c r="V13" s="77"/>
    </row>
    <row r="16" spans="1:22">
      <c r="A16" s="25" t="s">
        <v>112</v>
      </c>
      <c r="B16" s="26"/>
      <c r="C16" s="26"/>
      <c r="D16" s="26"/>
      <c r="E16" s="26"/>
      <c r="F16" s="26"/>
      <c r="G16" s="26"/>
      <c r="H16" s="26"/>
      <c r="I16" s="26"/>
      <c r="J16" s="26"/>
      <c r="K16" s="26"/>
      <c r="L16" s="26"/>
      <c r="M16" s="26"/>
      <c r="N16" s="26"/>
      <c r="O16" s="26"/>
      <c r="P16" s="26"/>
      <c r="Q16" s="26"/>
      <c r="R16" s="26"/>
      <c r="S16" s="26"/>
      <c r="T16" s="26"/>
      <c r="U16" s="26"/>
      <c r="V16" s="27"/>
    </row>
    <row r="17" spans="1:22">
      <c r="A17" s="2"/>
      <c r="B17" s="2"/>
      <c r="C17" s="2" t="s">
        <v>9</v>
      </c>
      <c r="D17" s="2" t="s">
        <v>10</v>
      </c>
      <c r="E17" s="2" t="s">
        <v>11</v>
      </c>
      <c r="F17" s="2" t="s">
        <v>12</v>
      </c>
      <c r="G17" s="2" t="s">
        <v>13</v>
      </c>
      <c r="H17" s="2" t="s">
        <v>14</v>
      </c>
      <c r="I17" s="2" t="s">
        <v>19</v>
      </c>
      <c r="J17" s="2" t="s">
        <v>20</v>
      </c>
      <c r="K17" s="2" t="s">
        <v>21</v>
      </c>
      <c r="L17" s="2" t="s">
        <v>22</v>
      </c>
      <c r="M17" s="2" t="s">
        <v>23</v>
      </c>
      <c r="N17" s="2" t="s">
        <v>24</v>
      </c>
      <c r="O17" s="2" t="s">
        <v>25</v>
      </c>
      <c r="P17" s="2" t="s">
        <v>26</v>
      </c>
      <c r="Q17" s="2" t="s">
        <v>27</v>
      </c>
      <c r="R17" s="2" t="s">
        <v>28</v>
      </c>
      <c r="S17" s="2" t="s">
        <v>29</v>
      </c>
      <c r="T17" s="2" t="s">
        <v>30</v>
      </c>
      <c r="U17" s="2" t="s">
        <v>31</v>
      </c>
      <c r="V17" s="2" t="s">
        <v>32</v>
      </c>
    </row>
    <row r="18" spans="1:22">
      <c r="A18" s="119" t="s">
        <v>134</v>
      </c>
      <c r="B18" s="2" t="s">
        <v>33</v>
      </c>
      <c r="C18" s="77">
        <v>356</v>
      </c>
      <c r="D18" s="77">
        <v>2642</v>
      </c>
      <c r="E18" s="77">
        <v>1230</v>
      </c>
      <c r="F18" s="77">
        <v>1637</v>
      </c>
      <c r="G18" s="77">
        <v>4735</v>
      </c>
      <c r="H18" s="77">
        <v>11722</v>
      </c>
      <c r="I18" s="77">
        <v>7761</v>
      </c>
      <c r="J18" s="77">
        <v>1017</v>
      </c>
      <c r="K18" s="77">
        <v>5893</v>
      </c>
      <c r="L18" s="77">
        <v>1730</v>
      </c>
      <c r="M18" s="77">
        <v>28364</v>
      </c>
      <c r="N18" s="77">
        <v>4083</v>
      </c>
      <c r="O18" s="77">
        <v>13734</v>
      </c>
      <c r="P18" s="77">
        <v>5517</v>
      </c>
      <c r="Q18" s="77">
        <v>14488</v>
      </c>
      <c r="R18" s="77">
        <v>8231</v>
      </c>
      <c r="S18" s="77">
        <v>7126</v>
      </c>
      <c r="T18" s="77">
        <v>728</v>
      </c>
      <c r="U18" s="77">
        <v>463</v>
      </c>
      <c r="V18" s="77">
        <v>24290</v>
      </c>
    </row>
    <row r="19" spans="1:22">
      <c r="A19" s="120"/>
      <c r="B19" s="2" t="s">
        <v>34</v>
      </c>
      <c r="C19" s="77">
        <v>585</v>
      </c>
      <c r="D19" s="77">
        <v>3665</v>
      </c>
      <c r="E19" s="77">
        <v>2653</v>
      </c>
      <c r="F19" s="77">
        <v>2842</v>
      </c>
      <c r="G19" s="77">
        <v>11329</v>
      </c>
      <c r="H19" s="77">
        <v>12445</v>
      </c>
      <c r="I19" s="77">
        <v>15134</v>
      </c>
      <c r="J19" s="77">
        <v>2291</v>
      </c>
      <c r="K19" s="77">
        <v>5538</v>
      </c>
      <c r="L19" s="77">
        <v>6983</v>
      </c>
      <c r="M19" s="77">
        <v>9247</v>
      </c>
      <c r="N19" s="77">
        <v>2577</v>
      </c>
      <c r="O19" s="77">
        <v>7141</v>
      </c>
      <c r="P19" s="77">
        <v>8632</v>
      </c>
      <c r="Q19" s="77">
        <v>9788</v>
      </c>
      <c r="R19" s="77">
        <v>3389</v>
      </c>
      <c r="S19" s="77">
        <v>5729</v>
      </c>
      <c r="T19" s="77">
        <v>1944</v>
      </c>
      <c r="U19" s="77">
        <v>238</v>
      </c>
      <c r="V19" s="77">
        <v>21558</v>
      </c>
    </row>
    <row r="20" spans="1:22">
      <c r="A20" s="120"/>
      <c r="B20" s="2" t="s">
        <v>35</v>
      </c>
      <c r="C20" s="77">
        <v>1164</v>
      </c>
      <c r="D20" s="77">
        <v>8391</v>
      </c>
      <c r="E20" s="77">
        <v>2572</v>
      </c>
      <c r="F20" s="77">
        <v>2132</v>
      </c>
      <c r="G20" s="77">
        <v>24206</v>
      </c>
      <c r="H20" s="77">
        <v>12582</v>
      </c>
      <c r="I20" s="77">
        <v>27363</v>
      </c>
      <c r="J20" s="77">
        <v>13705</v>
      </c>
      <c r="K20" s="77">
        <v>2921</v>
      </c>
      <c r="L20" s="77">
        <v>8250</v>
      </c>
      <c r="M20" s="77">
        <v>3864</v>
      </c>
      <c r="N20" s="77">
        <v>935</v>
      </c>
      <c r="O20" s="77">
        <v>684</v>
      </c>
      <c r="P20" s="77">
        <v>33461</v>
      </c>
      <c r="Q20" s="77">
        <v>20005</v>
      </c>
      <c r="R20" s="77">
        <v>5030</v>
      </c>
      <c r="S20" s="77">
        <v>7874</v>
      </c>
      <c r="T20" s="77">
        <v>14121</v>
      </c>
      <c r="U20" s="77">
        <v>0</v>
      </c>
      <c r="V20" s="77">
        <v>19526</v>
      </c>
    </row>
    <row r="21" spans="1:22">
      <c r="A21" s="120"/>
      <c r="B21" s="2" t="s">
        <v>16</v>
      </c>
      <c r="C21" s="77"/>
      <c r="D21" s="77"/>
      <c r="E21" s="77"/>
      <c r="F21" s="77"/>
      <c r="G21" s="77"/>
      <c r="H21" s="77"/>
      <c r="I21" s="77"/>
      <c r="J21" s="77"/>
      <c r="K21" s="77"/>
      <c r="L21" s="77"/>
      <c r="M21" s="77"/>
      <c r="N21" s="77"/>
      <c r="O21" s="77"/>
      <c r="P21" s="77"/>
      <c r="Q21" s="77"/>
      <c r="R21" s="77"/>
      <c r="S21" s="77"/>
      <c r="T21" s="77"/>
      <c r="U21" s="77"/>
      <c r="V21" s="77"/>
    </row>
    <row r="22" spans="1:22">
      <c r="A22" s="120"/>
      <c r="B22" s="2" t="s">
        <v>17</v>
      </c>
      <c r="C22" s="77"/>
      <c r="D22" s="77"/>
      <c r="E22" s="77"/>
      <c r="F22" s="77"/>
      <c r="G22" s="77"/>
      <c r="H22" s="77"/>
      <c r="I22" s="77"/>
      <c r="J22" s="77"/>
      <c r="K22" s="77"/>
      <c r="L22" s="77"/>
      <c r="M22" s="77"/>
      <c r="N22" s="77"/>
      <c r="O22" s="77"/>
      <c r="P22" s="77"/>
      <c r="Q22" s="77"/>
      <c r="R22" s="77"/>
      <c r="S22" s="77"/>
      <c r="T22" s="77"/>
      <c r="U22" s="77"/>
      <c r="V22" s="77"/>
    </row>
    <row r="23" spans="1:22">
      <c r="A23" s="121"/>
      <c r="B23" s="2" t="s">
        <v>18</v>
      </c>
      <c r="C23" s="77"/>
      <c r="D23" s="77"/>
      <c r="E23" s="77"/>
      <c r="F23" s="77"/>
      <c r="G23" s="77"/>
      <c r="H23" s="77"/>
      <c r="I23" s="77"/>
      <c r="J23" s="77"/>
      <c r="K23" s="77"/>
      <c r="L23" s="77"/>
      <c r="M23" s="77"/>
      <c r="N23" s="77"/>
      <c r="O23" s="77"/>
      <c r="P23" s="77"/>
      <c r="Q23" s="77"/>
      <c r="R23" s="77"/>
      <c r="S23" s="77"/>
      <c r="T23" s="77"/>
      <c r="U23" s="77"/>
      <c r="V23" s="77"/>
    </row>
    <row r="26" spans="1:22">
      <c r="A26" s="25" t="s">
        <v>113</v>
      </c>
      <c r="B26" s="26"/>
      <c r="C26" s="26"/>
      <c r="D26" s="26"/>
      <c r="E26" s="26"/>
      <c r="F26" s="26"/>
      <c r="G26" s="26"/>
      <c r="H26" s="26"/>
      <c r="I26" s="26"/>
      <c r="J26" s="26"/>
      <c r="K26" s="26"/>
      <c r="L26" s="26"/>
      <c r="M26" s="26"/>
      <c r="N26" s="26"/>
      <c r="O26" s="26"/>
      <c r="P26" s="26"/>
      <c r="Q26" s="26"/>
      <c r="R26" s="26"/>
      <c r="S26" s="26"/>
      <c r="T26" s="26"/>
      <c r="U26" s="26"/>
      <c r="V26" s="27"/>
    </row>
    <row r="27" spans="1:22">
      <c r="A27" s="2"/>
      <c r="B27" s="2"/>
      <c r="C27" s="2" t="s">
        <v>9</v>
      </c>
      <c r="D27" s="2" t="s">
        <v>10</v>
      </c>
      <c r="E27" s="2" t="s">
        <v>11</v>
      </c>
      <c r="F27" s="2" t="s">
        <v>12</v>
      </c>
      <c r="G27" s="2" t="s">
        <v>13</v>
      </c>
      <c r="H27" s="2" t="s">
        <v>14</v>
      </c>
      <c r="I27" s="2" t="s">
        <v>19</v>
      </c>
      <c r="J27" s="2" t="s">
        <v>20</v>
      </c>
      <c r="K27" s="2" t="s">
        <v>21</v>
      </c>
      <c r="L27" s="2" t="s">
        <v>22</v>
      </c>
      <c r="M27" s="2" t="s">
        <v>23</v>
      </c>
      <c r="N27" s="2" t="s">
        <v>24</v>
      </c>
      <c r="O27" s="2" t="s">
        <v>25</v>
      </c>
      <c r="P27" s="2" t="s">
        <v>26</v>
      </c>
      <c r="Q27" s="2" t="s">
        <v>27</v>
      </c>
      <c r="R27" s="2" t="s">
        <v>28</v>
      </c>
      <c r="S27" s="2" t="s">
        <v>29</v>
      </c>
      <c r="T27" s="2" t="s">
        <v>30</v>
      </c>
      <c r="U27" s="2" t="s">
        <v>31</v>
      </c>
      <c r="V27" s="2" t="s">
        <v>32</v>
      </c>
    </row>
    <row r="28" spans="1:22">
      <c r="A28" s="119" t="s">
        <v>114</v>
      </c>
      <c r="B28" s="2" t="s">
        <v>33</v>
      </c>
      <c r="C28" s="78">
        <v>9.183673469387756</v>
      </c>
      <c r="D28" s="78">
        <v>4.1364296081277212</v>
      </c>
      <c r="E28" s="78">
        <v>7.5882794891059353</v>
      </c>
      <c r="F28" s="78">
        <v>-0.42944785276073622</v>
      </c>
      <c r="G28" s="78">
        <v>0.75455879270593162</v>
      </c>
      <c r="H28" s="78">
        <v>2.0963835296082851</v>
      </c>
      <c r="I28" s="78">
        <v>-3.1362126245847173</v>
      </c>
      <c r="J28" s="78">
        <v>-10.663764961915124</v>
      </c>
      <c r="K28" s="78">
        <v>-9.3320964749536177</v>
      </c>
      <c r="L28" s="78">
        <v>11.418330773169483</v>
      </c>
      <c r="M28" s="78">
        <v>-18.400400734680247</v>
      </c>
      <c r="N28" s="78">
        <v>0.94614264919941782</v>
      </c>
      <c r="O28" s="78">
        <v>-2.0963425512934881</v>
      </c>
      <c r="P28" s="78">
        <v>-4.3502931719311526</v>
      </c>
      <c r="Q28" s="78">
        <v>-8.9159524883476173</v>
      </c>
      <c r="R28" s="78">
        <v>3.164705882352941</v>
      </c>
      <c r="S28" s="78">
        <v>-11.956009426551454</v>
      </c>
      <c r="T28" s="78"/>
      <c r="U28" s="78"/>
      <c r="V28" s="78">
        <v>-48.544520547945211</v>
      </c>
    </row>
    <row r="29" spans="1:22">
      <c r="A29" s="122"/>
      <c r="B29" s="2" t="s">
        <v>34</v>
      </c>
      <c r="C29" s="78">
        <v>4.4117647058823533</v>
      </c>
      <c r="D29" s="78">
        <v>-2.4315259921743992</v>
      </c>
      <c r="E29" s="78">
        <v>12.442244224422442</v>
      </c>
      <c r="F29" s="78">
        <v>-11.450980392156863</v>
      </c>
      <c r="G29" s="78">
        <v>-7.7310764549258266</v>
      </c>
      <c r="H29" s="78">
        <v>-2.9533421575115817</v>
      </c>
      <c r="I29" s="78">
        <v>-6.8181818181818175</v>
      </c>
      <c r="J29" s="78">
        <v>15.554736454109841</v>
      </c>
      <c r="K29" s="78">
        <v>6.4685019422394863</v>
      </c>
      <c r="L29" s="78">
        <v>-1.6448326055312954</v>
      </c>
      <c r="M29" s="78">
        <v>10.345161915842544</v>
      </c>
      <c r="N29" s="78">
        <v>10.020949720670391</v>
      </c>
      <c r="O29" s="78">
        <v>20.971668880035413</v>
      </c>
      <c r="P29" s="78">
        <v>2.0871143375680581</v>
      </c>
      <c r="Q29" s="78">
        <v>-2.0220971440483635</v>
      </c>
      <c r="R29" s="78">
        <v>13.41338783852836</v>
      </c>
      <c r="S29" s="78">
        <v>-2.2853061953222635</v>
      </c>
      <c r="T29" s="78"/>
      <c r="U29" s="78"/>
      <c r="V29" s="78">
        <v>-30.980010936265874</v>
      </c>
    </row>
    <row r="30" spans="1:22">
      <c r="A30" s="122"/>
      <c r="B30" s="2" t="s">
        <v>35</v>
      </c>
      <c r="C30" s="78">
        <v>0.34246575342465752</v>
      </c>
      <c r="D30" s="78">
        <v>-5.8133669609079446</v>
      </c>
      <c r="E30" s="78">
        <v>-6.8106312292358808</v>
      </c>
      <c r="F30" s="78">
        <v>13.156822810590633</v>
      </c>
      <c r="G30" s="78">
        <v>-9.3265886816313621</v>
      </c>
      <c r="H30" s="78">
        <v>2.5783972125435541</v>
      </c>
      <c r="I30" s="78">
        <v>-1.4233292560880686</v>
      </c>
      <c r="J30" s="78">
        <v>-0.27804199897563475</v>
      </c>
      <c r="K30" s="78">
        <v>-28.791887125220462</v>
      </c>
      <c r="L30" s="78">
        <v>3.3844712495608387</v>
      </c>
      <c r="M30" s="78">
        <v>-5.9500959692898272</v>
      </c>
      <c r="N30" s="78">
        <v>1.6824395373291272</v>
      </c>
      <c r="O30" s="78">
        <v>62.06322795341098</v>
      </c>
      <c r="P30" s="78">
        <v>-1.8041864427406598</v>
      </c>
      <c r="Q30" s="78">
        <v>-33.038505020948328</v>
      </c>
      <c r="R30" s="78">
        <v>5.9988787142590168</v>
      </c>
      <c r="S30" s="78">
        <v>-35.594971586016875</v>
      </c>
      <c r="T30" s="78"/>
      <c r="U30" s="78"/>
      <c r="V30" s="78">
        <v>-33.474605236174718</v>
      </c>
    </row>
    <row r="31" spans="1:22">
      <c r="A31" s="122"/>
      <c r="B31" s="2" t="s">
        <v>16</v>
      </c>
      <c r="C31" s="78"/>
      <c r="D31" s="78"/>
      <c r="E31" s="78"/>
      <c r="F31" s="78"/>
      <c r="G31" s="78"/>
      <c r="H31" s="78"/>
      <c r="I31" s="78"/>
      <c r="J31" s="78"/>
      <c r="K31" s="78"/>
      <c r="L31" s="78"/>
      <c r="M31" s="78"/>
      <c r="N31" s="78"/>
      <c r="O31" s="78"/>
      <c r="P31" s="78"/>
      <c r="Q31" s="78"/>
      <c r="R31" s="78"/>
      <c r="S31" s="78"/>
      <c r="T31" s="78"/>
      <c r="U31" s="78"/>
      <c r="V31" s="78"/>
    </row>
    <row r="32" spans="1:22">
      <c r="A32" s="122"/>
      <c r="B32" s="2" t="s">
        <v>17</v>
      </c>
      <c r="C32" s="78"/>
      <c r="D32" s="78"/>
      <c r="E32" s="78"/>
      <c r="F32" s="78"/>
      <c r="G32" s="78"/>
      <c r="H32" s="78"/>
      <c r="I32" s="78"/>
      <c r="J32" s="78"/>
      <c r="K32" s="78"/>
      <c r="L32" s="78"/>
      <c r="M32" s="78"/>
      <c r="N32" s="78"/>
      <c r="O32" s="78"/>
      <c r="P32" s="78"/>
      <c r="Q32" s="78"/>
      <c r="R32" s="78"/>
      <c r="S32" s="78"/>
      <c r="T32" s="78"/>
      <c r="U32" s="78"/>
      <c r="V32" s="78"/>
    </row>
    <row r="33" spans="1:22">
      <c r="A33" s="123"/>
      <c r="B33" s="2" t="s">
        <v>18</v>
      </c>
      <c r="C33" s="78"/>
      <c r="D33" s="78"/>
      <c r="E33" s="78"/>
      <c r="F33" s="78"/>
      <c r="G33" s="78"/>
      <c r="H33" s="78"/>
      <c r="I33" s="78"/>
      <c r="J33" s="78"/>
      <c r="K33" s="78"/>
      <c r="L33" s="78"/>
      <c r="M33" s="78"/>
      <c r="N33" s="78"/>
      <c r="O33" s="78"/>
      <c r="P33" s="78"/>
      <c r="Q33" s="78"/>
      <c r="R33" s="78"/>
      <c r="S33" s="78"/>
      <c r="T33" s="78"/>
      <c r="U33" s="78"/>
      <c r="V33" s="78"/>
    </row>
    <row r="35" spans="1:22">
      <c r="A35" s="42"/>
      <c r="B35" s="42"/>
      <c r="C35" s="42"/>
      <c r="D35" s="42"/>
      <c r="E35" s="42"/>
      <c r="F35" s="42"/>
      <c r="G35" s="42"/>
      <c r="H35" s="42"/>
      <c r="I35" s="42"/>
      <c r="J35" s="42"/>
      <c r="K35" s="42"/>
      <c r="L35" s="42"/>
      <c r="M35" s="42"/>
      <c r="N35" s="42"/>
      <c r="O35" s="42"/>
    </row>
    <row r="36" spans="1:22">
      <c r="A36" s="100" t="s">
        <v>256</v>
      </c>
      <c r="B36" s="42" t="s">
        <v>257</v>
      </c>
      <c r="C36" s="42"/>
      <c r="D36" s="42"/>
      <c r="E36" s="42"/>
      <c r="F36" s="42"/>
      <c r="G36" s="42"/>
      <c r="H36" s="42"/>
      <c r="I36" s="42"/>
      <c r="J36" s="42"/>
      <c r="K36" s="42"/>
      <c r="L36" s="42"/>
      <c r="M36" s="42"/>
      <c r="N36" s="42"/>
      <c r="O36" s="42"/>
    </row>
    <row r="37" spans="1:22" s="42" customFormat="1">
      <c r="A37" s="100"/>
    </row>
    <row r="38" spans="1:22">
      <c r="A38" s="42"/>
      <c r="B38" s="42"/>
      <c r="C38" s="42"/>
      <c r="D38" s="42"/>
      <c r="E38" s="42"/>
      <c r="F38" s="42"/>
      <c r="G38" s="42"/>
      <c r="H38" s="42"/>
      <c r="I38" s="42"/>
      <c r="J38" s="42"/>
      <c r="K38" s="42"/>
      <c r="L38" s="42"/>
      <c r="M38" s="42"/>
      <c r="N38" s="42"/>
      <c r="O38" s="42"/>
    </row>
    <row r="39" spans="1:22">
      <c r="C39" s="83"/>
      <c r="D39" s="83"/>
      <c r="E39" s="83"/>
      <c r="F39" s="83"/>
      <c r="G39" s="83"/>
      <c r="H39" s="83"/>
      <c r="I39" s="83"/>
      <c r="J39" s="83"/>
      <c r="K39" s="83"/>
      <c r="L39" s="83"/>
      <c r="M39" s="83"/>
      <c r="N39" s="83"/>
      <c r="O39" s="83"/>
      <c r="P39" s="83"/>
      <c r="Q39" s="83"/>
      <c r="R39" s="83"/>
      <c r="S39" s="83"/>
      <c r="T39" s="83"/>
      <c r="U39" s="83"/>
      <c r="V39" s="83"/>
    </row>
  </sheetData>
  <mergeCells count="3">
    <mergeCell ref="A18:A23"/>
    <mergeCell ref="A28:A33"/>
    <mergeCell ref="A8:A13"/>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21"/>
  <sheetViews>
    <sheetView workbookViewId="0">
      <selection activeCell="B1" sqref="B1"/>
    </sheetView>
  </sheetViews>
  <sheetFormatPr defaultColWidth="8.85546875" defaultRowHeight="15" customHeight="1"/>
  <cols>
    <col min="1" max="1" width="75.42578125" style="8" customWidth="1"/>
    <col min="2" max="2" width="21.42578125" style="8" customWidth="1"/>
    <col min="3" max="16384" width="8.85546875" style="8"/>
  </cols>
  <sheetData>
    <row r="1" spans="1:3" ht="15" customHeight="1">
      <c r="A1" s="13" t="s">
        <v>208</v>
      </c>
    </row>
    <row r="3" spans="1:3" ht="15" customHeight="1">
      <c r="A3" s="125" t="s">
        <v>37</v>
      </c>
      <c r="B3" s="126"/>
      <c r="C3" s="41"/>
    </row>
    <row r="4" spans="1:3" ht="15" customHeight="1">
      <c r="A4" s="9" t="s">
        <v>108</v>
      </c>
      <c r="B4" s="97" t="s">
        <v>249</v>
      </c>
      <c r="C4" s="41"/>
    </row>
    <row r="5" spans="1:3" ht="15" customHeight="1">
      <c r="A5" s="9" t="s">
        <v>109</v>
      </c>
      <c r="B5" s="97" t="s">
        <v>250</v>
      </c>
      <c r="C5" s="41"/>
    </row>
    <row r="6" spans="1:3" ht="60" customHeight="1">
      <c r="A6" s="10" t="s">
        <v>41</v>
      </c>
      <c r="B6" s="97"/>
      <c r="C6" s="41"/>
    </row>
    <row r="7" spans="1:3" ht="15" customHeight="1">
      <c r="A7" s="3" t="s">
        <v>110</v>
      </c>
      <c r="B7" s="97" t="s">
        <v>249</v>
      </c>
      <c r="C7" s="41"/>
    </row>
    <row r="8" spans="1:3" ht="60" customHeight="1">
      <c r="A8" s="10" t="s">
        <v>61</v>
      </c>
      <c r="B8" s="97" t="s">
        <v>214</v>
      </c>
      <c r="C8" s="41"/>
    </row>
    <row r="9" spans="1:3" ht="15" customHeight="1">
      <c r="A9" s="125" t="s">
        <v>123</v>
      </c>
      <c r="B9" s="126"/>
      <c r="C9" s="45"/>
    </row>
    <row r="10" spans="1:3" ht="15" customHeight="1">
      <c r="A10" s="46" t="s">
        <v>122</v>
      </c>
      <c r="B10" s="97" t="s">
        <v>251</v>
      </c>
      <c r="C10" s="41"/>
    </row>
    <row r="11" spans="1:3" ht="30" customHeight="1">
      <c r="A11" s="127" t="s">
        <v>120</v>
      </c>
      <c r="B11" s="126"/>
      <c r="C11" s="41"/>
    </row>
    <row r="12" spans="1:3" ht="15" customHeight="1">
      <c r="A12" s="9" t="s">
        <v>96</v>
      </c>
      <c r="B12" s="80"/>
      <c r="C12" s="49" t="s">
        <v>100</v>
      </c>
    </row>
    <row r="13" spans="1:3" ht="15" customHeight="1">
      <c r="A13" s="9" t="s">
        <v>97</v>
      </c>
      <c r="B13" s="80"/>
      <c r="C13" s="49" t="s">
        <v>101</v>
      </c>
    </row>
    <row r="14" spans="1:3" ht="15" customHeight="1">
      <c r="A14" s="9" t="s">
        <v>98</v>
      </c>
      <c r="B14" s="80">
        <v>1641</v>
      </c>
      <c r="C14" s="49" t="s">
        <v>102</v>
      </c>
    </row>
    <row r="15" spans="1:3" ht="30" customHeight="1">
      <c r="A15" s="11" t="s">
        <v>99</v>
      </c>
      <c r="B15" s="80"/>
      <c r="C15" s="49" t="s">
        <v>103</v>
      </c>
    </row>
    <row r="16" spans="1:3" ht="25.5">
      <c r="A16" s="11" t="s">
        <v>105</v>
      </c>
      <c r="B16" s="80"/>
      <c r="C16" s="49" t="s">
        <v>104</v>
      </c>
    </row>
    <row r="17" spans="1:3" ht="12.75">
      <c r="A17" s="11" t="s">
        <v>121</v>
      </c>
      <c r="B17" s="80">
        <f>SUM(B12:B16)</f>
        <v>1641</v>
      </c>
      <c r="C17" s="43"/>
    </row>
    <row r="18" spans="1:3" ht="15" customHeight="1">
      <c r="A18" s="127" t="s">
        <v>111</v>
      </c>
      <c r="B18" s="128"/>
      <c r="C18" s="41"/>
    </row>
    <row r="19" spans="1:3" ht="15" customHeight="1">
      <c r="A19" s="9" t="s">
        <v>38</v>
      </c>
      <c r="B19" s="97" t="s">
        <v>252</v>
      </c>
      <c r="C19" s="41"/>
    </row>
    <row r="20" spans="1:3" ht="15" customHeight="1">
      <c r="A20" s="9" t="s">
        <v>39</v>
      </c>
      <c r="B20" s="97"/>
      <c r="C20" s="41"/>
    </row>
    <row r="21" spans="1:3" ht="15" customHeight="1">
      <c r="A21" s="9" t="s">
        <v>40</v>
      </c>
      <c r="B21" s="97"/>
      <c r="C21" s="41"/>
    </row>
  </sheetData>
  <mergeCells count="4">
    <mergeCell ref="A3:B3"/>
    <mergeCell ref="A11:B11"/>
    <mergeCell ref="A18:B18"/>
    <mergeCell ref="A9:B9"/>
  </mergeCells>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14"/>
  <sheetViews>
    <sheetView workbookViewId="0">
      <selection activeCell="B1" sqref="B1"/>
    </sheetView>
  </sheetViews>
  <sheetFormatPr defaultColWidth="8.85546875" defaultRowHeight="15" customHeight="1"/>
  <cols>
    <col min="1" max="2" width="25.7109375" style="6" customWidth="1"/>
    <col min="3" max="3" width="50.7109375" style="6" customWidth="1"/>
    <col min="4" max="16384" width="8.85546875" style="6"/>
  </cols>
  <sheetData>
    <row r="1" spans="1:3" ht="15" customHeight="1">
      <c r="A1" s="34" t="s">
        <v>209</v>
      </c>
    </row>
    <row r="2" spans="1:3" ht="15" customHeight="1">
      <c r="A2" s="39" t="s">
        <v>90</v>
      </c>
    </row>
    <row r="4" spans="1:3" ht="30" customHeight="1">
      <c r="A4" s="59" t="s">
        <v>47</v>
      </c>
      <c r="B4" s="59" t="s">
        <v>88</v>
      </c>
      <c r="C4" s="7" t="s">
        <v>48</v>
      </c>
    </row>
    <row r="5" spans="1:3" ht="15" customHeight="1">
      <c r="A5" s="98" t="s">
        <v>234</v>
      </c>
      <c r="B5" s="99">
        <v>0.102564102564103</v>
      </c>
      <c r="C5" s="49" t="s">
        <v>244</v>
      </c>
    </row>
    <row r="6" spans="1:3" ht="15" customHeight="1">
      <c r="A6" s="98" t="s">
        <v>235</v>
      </c>
      <c r="B6" s="99">
        <v>1.4871794871794901</v>
      </c>
      <c r="C6" s="49" t="s">
        <v>244</v>
      </c>
    </row>
    <row r="7" spans="1:3" ht="15" customHeight="1">
      <c r="A7" s="98" t="s">
        <v>236</v>
      </c>
      <c r="B7" s="99">
        <v>0.102564102564103</v>
      </c>
      <c r="C7" s="49" t="s">
        <v>244</v>
      </c>
    </row>
    <row r="8" spans="1:3" ht="15" customHeight="1">
      <c r="A8" s="98" t="s">
        <v>237</v>
      </c>
      <c r="B8" s="99">
        <v>0.102564102564103</v>
      </c>
      <c r="C8" s="49" t="s">
        <v>244</v>
      </c>
    </row>
    <row r="9" spans="1:3" ht="15" customHeight="1">
      <c r="A9" s="98" t="s">
        <v>238</v>
      </c>
      <c r="B9" s="99">
        <v>2.5128205128205101</v>
      </c>
      <c r="C9" s="49" t="s">
        <v>245</v>
      </c>
    </row>
    <row r="10" spans="1:3" ht="15" customHeight="1">
      <c r="A10" s="98" t="s">
        <v>239</v>
      </c>
      <c r="B10" s="99">
        <v>3.3846153846153797</v>
      </c>
      <c r="C10" s="49" t="s">
        <v>244</v>
      </c>
    </row>
    <row r="11" spans="1:3" ht="15" customHeight="1">
      <c r="A11" s="98" t="s">
        <v>240</v>
      </c>
      <c r="B11" s="99">
        <v>0.35897435897435903</v>
      </c>
      <c r="C11" s="49" t="s">
        <v>244</v>
      </c>
    </row>
    <row r="12" spans="1:3" ht="15" customHeight="1">
      <c r="A12" s="98" t="s">
        <v>241</v>
      </c>
      <c r="B12" s="99">
        <v>12.205128205128201</v>
      </c>
      <c r="C12" s="49" t="s">
        <v>244</v>
      </c>
    </row>
    <row r="13" spans="1:3" ht="15" customHeight="1">
      <c r="A13" s="98" t="s">
        <v>242</v>
      </c>
      <c r="B13" s="99">
        <v>0.20512820512820501</v>
      </c>
      <c r="C13" s="49" t="s">
        <v>244</v>
      </c>
    </row>
    <row r="14" spans="1:3" ht="15" customHeight="1">
      <c r="A14" s="98" t="s">
        <v>243</v>
      </c>
      <c r="B14" s="99">
        <v>27.1794871794872</v>
      </c>
      <c r="C14" s="49" t="s">
        <v>244</v>
      </c>
    </row>
  </sheetData>
  <pageMargins left="0.70866141732283472" right="0.70866141732283472" top="0.74803149606299213" bottom="0.74803149606299213" header="0.31496062992125984" footer="0.31496062992125984"/>
  <pageSetup paperSize="9" orientation="landscape" r:id="rId1"/>
  <headerFooter>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Information</vt:lpstr>
      <vt:lpstr>13.2.1</vt:lpstr>
      <vt:lpstr>13.3.1</vt:lpstr>
      <vt:lpstr>13.3.1.1</vt:lpstr>
      <vt:lpstr>13.3.3.1</vt:lpstr>
      <vt:lpstr>13.3.3.2</vt:lpstr>
      <vt:lpstr>14.2</vt:lpstr>
      <vt:lpstr>15.1</vt:lpstr>
      <vt:lpstr>15.2</vt:lpstr>
      <vt:lpstr>15.3</vt:lpstr>
      <vt:lpstr>18.1</vt:lpstr>
      <vt:lpstr>18.5.1</vt:lpstr>
      <vt:lpstr>'13.3.3.1'!Print_Area</vt:lpstr>
      <vt:lpstr>Information!Print_Area</vt:lpstr>
      <vt:lpstr>'13.2.1'!Print_Titles</vt:lpstr>
      <vt:lpstr>'13.3.1'!Print_Titles</vt:lpstr>
      <vt:lpstr>'15.3'!Print_Titles</vt:lpstr>
      <vt:lpstr>Information!Print_Titles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ZDRENTU Bogdan-Sorin (ESTAT)</dc:creator>
  <cp:lastModifiedBy>GAGEL Sabine (ESTAT)</cp:lastModifiedBy>
  <cp:lastPrinted>2023-02-13T16:15:56Z</cp:lastPrinted>
  <dcterms:created xsi:type="dcterms:W3CDTF">2016-07-21T15:32:48Z</dcterms:created>
  <dcterms:modified xsi:type="dcterms:W3CDTF">2023-02-13T16:20:06Z</dcterms:modified>
</cp:coreProperties>
</file>