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300" activeTab="1"/>
  </bookViews>
  <sheets>
    <sheet name="Information" sheetId="19" r:id="rId1"/>
    <sheet name="13.2.1" sheetId="17" r:id="rId2"/>
    <sheet name="13.3.1" sheetId="10" r:id="rId3"/>
    <sheet name="13.3.1.1" sheetId="11" r:id="rId4"/>
    <sheet name="13.3.3.1" sheetId="13" r:id="rId5"/>
    <sheet name="13.3.3.2" sheetId="14" r:id="rId6"/>
    <sheet name="14.2" sheetId="2" r:id="rId7"/>
    <sheet name="15.1" sheetId="3" r:id="rId8"/>
    <sheet name="15.2" sheetId="18" r:id="rId9"/>
    <sheet name="15.3" sheetId="6" r:id="rId10"/>
    <sheet name="18.1" sheetId="12" r:id="rId11"/>
    <sheet name="18.5.1" sheetId="15" r:id="rId12"/>
  </sheets>
  <definedNames>
    <definedName name="_xlnm.Print_Area" localSheetId="4">'13.3.3.1'!$A$1:$F$45</definedName>
    <definedName name="_xlnm.Print_Area" localSheetId="0">'Information'!$A$1:$D$30</definedName>
    <definedName name="_xlnm.Print_Titles" localSheetId="0">'Information'!$5:$5</definedName>
    <definedName name="_xlnm.Print_Titles" localSheetId="1">'13.2.1'!$A:$A</definedName>
    <definedName name="_xlnm.Print_Titles" localSheetId="2">'13.3.1'!$A:$B</definedName>
    <definedName name="_xlnm.Print_Titles" localSheetId="9">'15.3'!$A:$B</definedName>
  </definedNames>
  <calcPr calcId="162913"/>
  <extLst/>
</workbook>
</file>

<file path=xl/sharedStrings.xml><?xml version="1.0" encoding="utf-8"?>
<sst xmlns="http://schemas.openxmlformats.org/spreadsheetml/2006/main" count="527" uniqueCount="253">
  <si>
    <t>Start date</t>
  </si>
  <si>
    <t>End date</t>
  </si>
  <si>
    <t>Preparation of the survey</t>
  </si>
  <si>
    <t>Fieldwork</t>
  </si>
  <si>
    <t>Reminders and follow-up</t>
  </si>
  <si>
    <t>Non-response survey</t>
  </si>
  <si>
    <t>Processing (quality control, editing, imputation, etc.)</t>
  </si>
  <si>
    <t>Transmission of dataset to Eurostat*</t>
  </si>
  <si>
    <t>* Please indicate in the column 'start date' the date of the first transmission of the complete dataset and in the column 'end date' the date of transmission of the final dataset.</t>
  </si>
  <si>
    <t>NACE 1</t>
  </si>
  <si>
    <t>NACE 2</t>
  </si>
  <si>
    <t>NACE 3</t>
  </si>
  <si>
    <t>NACE 4</t>
  </si>
  <si>
    <t>NACE 5</t>
  </si>
  <si>
    <t>NACE 6</t>
  </si>
  <si>
    <t>SBS</t>
  </si>
  <si>
    <t>size 7</t>
  </si>
  <si>
    <t>size 8</t>
  </si>
  <si>
    <t>size 9</t>
  </si>
  <si>
    <t>NACE 7</t>
  </si>
  <si>
    <t>NACE 8</t>
  </si>
  <si>
    <t>NACE 9</t>
  </si>
  <si>
    <t>NACE 10</t>
  </si>
  <si>
    <t>NACE 11</t>
  </si>
  <si>
    <t>NACE 12</t>
  </si>
  <si>
    <t>NACE 13</t>
  </si>
  <si>
    <t>NACE 14</t>
  </si>
  <si>
    <t>NACE 15</t>
  </si>
  <si>
    <t>NACE 16</t>
  </si>
  <si>
    <t>NACE 17</t>
  </si>
  <si>
    <t>NACE 18</t>
  </si>
  <si>
    <t>NACE 19</t>
  </si>
  <si>
    <t>NACE 20</t>
  </si>
  <si>
    <t>size 1 / size 4</t>
  </si>
  <si>
    <t>size 2 / size 5</t>
  </si>
  <si>
    <t>size 3 / size 6</t>
  </si>
  <si>
    <t>Number of enterprises</t>
  </si>
  <si>
    <t>Survey vehicle</t>
  </si>
  <si>
    <t>Not at all</t>
  </si>
  <si>
    <t>Partly (i.e. some questions only)</t>
  </si>
  <si>
    <t>Fully (i.e. all questions)</t>
  </si>
  <si>
    <t>If embedded in another survey, please give a short description of this survey.</t>
  </si>
  <si>
    <t>Number</t>
  </si>
  <si>
    <t>%</t>
  </si>
  <si>
    <t>All enterprises</t>
  </si>
  <si>
    <t xml:space="preserve">NACE 17 </t>
  </si>
  <si>
    <t>Item non-response rate (%)</t>
  </si>
  <si>
    <t>Variable (according to the code book, e.g. A10a)</t>
  </si>
  <si>
    <t>Imputation method used</t>
  </si>
  <si>
    <t>Estimated value</t>
  </si>
  <si>
    <t>Coefficient of variation</t>
  </si>
  <si>
    <t>Total number of persons employed</t>
  </si>
  <si>
    <t>Total number of enterprises that provided any form of CVT</t>
  </si>
  <si>
    <t>Ratio of the total number of enterprises that provided any form of CVT to the total number of enterprises</t>
  </si>
  <si>
    <t>Total number of enterprises that provided CVT courses</t>
  </si>
  <si>
    <t>Ratio of the total number of enterprises that provided CVT courses to the total number of enterprises</t>
  </si>
  <si>
    <t>Total number of persons employed in enterprises that provided any form of CVT</t>
  </si>
  <si>
    <t>Total number of participants in CVT courses</t>
  </si>
  <si>
    <t>Ratio of the total number of participants in CVT courses to the total number of persons employed</t>
  </si>
  <si>
    <t>Total number of enterprises providing IVT</t>
  </si>
  <si>
    <t>Ratio of the total number of enterprises providing IVT to the total number of enterprises</t>
  </si>
  <si>
    <t>If yes - please list the variables for which you used data from administrative sources?
(List of variables according to the code book, e.g. A10a.)</t>
  </si>
  <si>
    <r>
      <t xml:space="preserve">Ineligible: out-of-scope
</t>
    </r>
    <r>
      <rPr>
        <i/>
        <sz val="10"/>
        <rFont val="Calibri"/>
        <family val="2"/>
        <scheme val="minor"/>
      </rPr>
      <t>E.g. selected enterprises are not in the target population (i.e. less than 10 persons employed)</t>
    </r>
  </si>
  <si>
    <t>Over-coverage rate (%)</t>
  </si>
  <si>
    <t xml:space="preserve">NACE 20 and size categories are explained in Annex 1 and 2 of the CVTS manual. </t>
  </si>
  <si>
    <t>Countries with fewer than 50 million inhabitants should fill in the tables for 3 size classes (1-3), countries with 50 million inhabitants and more should fill in the tables for 6 size classes (4-9).</t>
  </si>
  <si>
    <r>
      <rPr>
        <i/>
        <sz val="10"/>
        <color theme="1"/>
        <rFont val="Calibri"/>
        <family val="2"/>
        <scheme val="minor"/>
      </rPr>
      <t xml:space="preserve">
Please add rows as necessary.</t>
    </r>
    <r>
      <rPr>
        <sz val="10"/>
        <color theme="1"/>
        <rFont val="Calibri"/>
        <family val="2"/>
        <scheme val="minor"/>
      </rPr>
      <t xml:space="preserve">
</t>
    </r>
  </si>
  <si>
    <t>Number of enterprises in the sampling frame</t>
  </si>
  <si>
    <t>Number of enterprises in the gross sample</t>
  </si>
  <si>
    <t>Number of enterprises in the net sample</t>
  </si>
  <si>
    <r>
      <t>Other ineligible</t>
    </r>
    <r>
      <rPr>
        <i/>
        <sz val="10"/>
        <rFont val="Calibri"/>
        <family val="2"/>
        <scheme val="minor"/>
      </rPr>
      <t xml:space="preserve">
E.g. no enterprise exists at the selected address or selected enterprise disappeared between the reference information from the sampling frame and the moment of the interview.</t>
    </r>
  </si>
  <si>
    <t>Examples / guidelines for each type of unit non-response</t>
  </si>
  <si>
    <t>Non-contact</t>
  </si>
  <si>
    <t>Refusal</t>
  </si>
  <si>
    <t>Inability to respond</t>
  </si>
  <si>
    <t>Other non-response</t>
  </si>
  <si>
    <t>Total unit non-response</t>
  </si>
  <si>
    <t>The selected enterprise was contacted but refused to take part in the survey.</t>
  </si>
  <si>
    <t>The selected enterprise was unable to participate (e.g. due to appropriate staff to reply).</t>
  </si>
  <si>
    <t>Types of unit non-response</t>
  </si>
  <si>
    <t>Questionnaire was never sent back.</t>
  </si>
  <si>
    <t>The selected enterprise did take part but the survey form cannot be used (poor quality - e.g. strong inconsistencies; unacceptable item-response / enterprise left most of the questions unanswered; survey form got lost and interview cannot be repeated; etc.).</t>
  </si>
  <si>
    <t>Rejected questionnaires</t>
  </si>
  <si>
    <t>Please specify the other types of non-response encountered.</t>
  </si>
  <si>
    <t>CVT main indicator</t>
  </si>
  <si>
    <t>CVTS 4 (2010)</t>
  </si>
  <si>
    <t>CVTS 5 (2015)</t>
  </si>
  <si>
    <t>Number of persons employed according to Structural Business Statistics</t>
  </si>
  <si>
    <t>Imputation rate (%)</t>
  </si>
  <si>
    <t>CVTS 3 (2005)</t>
  </si>
  <si>
    <t>Please add rows as necessary.</t>
  </si>
  <si>
    <t>Ratio of the total number of participants in CVT courses to the total number of persons employed in enterprises that provided CVT courses</t>
  </si>
  <si>
    <t>Unit non-response (number of eligible enterprises minus number of enterprises in the net sample)</t>
  </si>
  <si>
    <r>
      <t xml:space="preserve">Unit non-response rate
</t>
    </r>
    <r>
      <rPr>
        <i/>
        <sz val="10"/>
        <rFont val="Calibri"/>
        <family val="2"/>
        <scheme val="minor"/>
      </rPr>
      <t>(unit non-response / eligible enterprises * 100)</t>
    </r>
  </si>
  <si>
    <t>Number of eligible enterprises minus number of enterprises in the net sample.</t>
  </si>
  <si>
    <r>
      <t xml:space="preserve">Number of eligible enterprises
</t>
    </r>
    <r>
      <rPr>
        <i/>
        <sz val="10"/>
        <rFont val="Calibri"/>
        <family val="2"/>
        <scheme val="minor"/>
      </rPr>
      <t>I.e. the gross sample size minus the ineligible cases.</t>
    </r>
  </si>
  <si>
    <t>CAPI = computer assisted personal interview, i.e. interviewer is present</t>
  </si>
  <si>
    <t>CATI = computer assisted telephone interview i.e. interviewer is present</t>
  </si>
  <si>
    <t>CAWI = computer assisted web-interview, self-administered</t>
  </si>
  <si>
    <t>PAPI = paper assisted personal interview, i.e. interviewer is present</t>
  </si>
  <si>
    <t>PROC=1</t>
  </si>
  <si>
    <t>PROC=2</t>
  </si>
  <si>
    <t>PROC=3</t>
  </si>
  <si>
    <t>PROC=4</t>
  </si>
  <si>
    <t>PROC=5</t>
  </si>
  <si>
    <t>Other (PASI - paper assisted self-administered interview, CASI - non-web-based computer assisted self-administered interview)</t>
  </si>
  <si>
    <t>Total</t>
  </si>
  <si>
    <t>CVTS 6 (2020)</t>
  </si>
  <si>
    <t>CVTS 6 was a stand-alone survey.</t>
  </si>
  <si>
    <t>CVTS 6 was embedded in another survey.</t>
  </si>
  <si>
    <t>Did you use data from administrative sources for CVTS 6?</t>
  </si>
  <si>
    <t>Did you pilot test the CVTS 6 questionnaire?</t>
  </si>
  <si>
    <t>Number of persons employed according to CVTS 6</t>
  </si>
  <si>
    <t>Difference between SBS and CVTS 6 in %</t>
  </si>
  <si>
    <t>(SBS - CVTS 6) / SBS *100</t>
  </si>
  <si>
    <t>Total of enterprises</t>
  </si>
  <si>
    <t>Total number of enterprises</t>
  </si>
  <si>
    <t>Calculation methods</t>
  </si>
  <si>
    <t>Direct costs of CVT courses</t>
  </si>
  <si>
    <t>F1=1</t>
  </si>
  <si>
    <r>
      <t xml:space="preserve">Survey type
</t>
    </r>
    <r>
      <rPr>
        <i/>
        <sz val="10"/>
        <rFont val="Calibri"/>
        <family val="2"/>
        <scheme val="minor"/>
      </rPr>
      <t>Please indicate the number of questionnaires per survey type.</t>
    </r>
  </si>
  <si>
    <t>Total (= net sample)</t>
  </si>
  <si>
    <t>Please indicate whether the survey is mandatory or voluntary (for enterprises).</t>
  </si>
  <si>
    <t>Survey participation</t>
  </si>
  <si>
    <t>Coefficients of variation for CVTS 6 key statistics (see also Commission Regulation (EU) No 1153/2014, Annex V)</t>
  </si>
  <si>
    <t>Deviations from CVTS 6 concepts and definitions, deviations from the CVTS 6 questionnaire</t>
  </si>
  <si>
    <t>CVTS 6 quality report - annex</t>
  </si>
  <si>
    <t>The number of enterprises in the sampling frame.</t>
  </si>
  <si>
    <t>The number of enterprises in the gross sample.</t>
  </si>
  <si>
    <t>The number of enterprises in the net sample. The net sample is the effective sample, i.e. the actual number of responding enterprises.
(using actual NACE - A1 and actual size - A2tot)</t>
  </si>
  <si>
    <r>
      <t xml:space="preserve">CVTS 6 concepts and definitions
</t>
    </r>
    <r>
      <rPr>
        <i/>
        <sz val="10"/>
        <color theme="1"/>
        <rFont val="Calibri"/>
        <family val="2"/>
        <scheme val="minor"/>
      </rPr>
      <t>Please list the CVTS 6 concepts and definitions (see section 3 of the CVTS manual) for which your national survey differed and describe the differences.</t>
    </r>
  </si>
  <si>
    <r>
      <t xml:space="preserve">CVTS 6 variables
</t>
    </r>
    <r>
      <rPr>
        <i/>
        <sz val="10"/>
        <color theme="1"/>
        <rFont val="Calibri"/>
        <family val="2"/>
        <scheme val="minor"/>
      </rPr>
      <t>Please list the CVTS 6 variables for which your national implementation differed and describe the differences. This includes e.g. adding an open answer category and post-coding.</t>
    </r>
    <r>
      <rPr>
        <b/>
        <sz val="10"/>
        <color theme="1"/>
        <rFont val="Calibri"/>
        <family val="2"/>
        <scheme val="minor"/>
      </rPr>
      <t xml:space="preserve">
Please also list variables not covered by the EU legislation but added to the national questionnaire.</t>
    </r>
  </si>
  <si>
    <r>
      <t xml:space="preserve">CVTS 6 questionnaire
</t>
    </r>
    <r>
      <rPr>
        <i/>
        <sz val="10"/>
        <color theme="1"/>
        <rFont val="Calibri"/>
        <family val="2"/>
        <scheme val="minor"/>
      </rPr>
      <t>Please indicate any deviations from the European standard questionnaire (section 2 of the CVTS 6 manual).</t>
    </r>
  </si>
  <si>
    <t>For calculation methods, see sheet 'Information'.</t>
  </si>
  <si>
    <r>
      <t xml:space="preserve">CVTS 6
</t>
    </r>
    <r>
      <rPr>
        <i/>
        <sz val="10"/>
        <color theme="1"/>
        <rFont val="Calibri"/>
        <family val="2"/>
        <scheme val="minor"/>
      </rPr>
      <t>(using A1 and A2tot)</t>
    </r>
  </si>
  <si>
    <r>
      <rPr>
        <b/>
        <sz val="10"/>
        <rFont val="Calibri"/>
        <family val="2"/>
        <scheme val="minor"/>
      </rPr>
      <t>CVTS 6 variables with item non-response rates 10% and higher</t>
    </r>
    <r>
      <rPr>
        <b/>
        <i/>
        <sz val="10"/>
        <rFont val="Calibri"/>
        <family val="2"/>
        <scheme val="minor"/>
      </rPr>
      <t xml:space="preserve">
</t>
    </r>
    <r>
      <rPr>
        <i/>
        <sz val="10"/>
        <rFont val="Calibri"/>
        <family val="2"/>
        <scheme val="minor"/>
      </rPr>
      <t>Item non-response in relation to the relevant target population, i.e. depending on the variable all enterprises, training enterprises (CVT courses or any other form of CVT), CVT course enterprises or non-training enterprises.
Please add rows as necessary.</t>
    </r>
  </si>
  <si>
    <t>Hours spent in CVT courses - hours per person employed in all enterprises</t>
  </si>
  <si>
    <t>Direct costs of CVT courses per person employed in enterprises providing CVT courses (in EUR)</t>
  </si>
  <si>
    <t>Labour costs of participants of CVT courses per person employed in enterprises providing CVT courses (in EUR)</t>
  </si>
  <si>
    <t>Online table</t>
  </si>
  <si>
    <t>Enterprises providing any form of CVT as % of all enterprises</t>
  </si>
  <si>
    <t>trng_cvt_01s, trng_cvt_01n2</t>
  </si>
  <si>
    <t>Enterprises providing CVT courses as % of all enterprises</t>
  </si>
  <si>
    <t>Participants in CVT courses as % of all persons employed in all enterprises</t>
  </si>
  <si>
    <t>trng_cvt_12s, trng_cvt_12n2</t>
  </si>
  <si>
    <t>Participants in CVT courses as % of all persons employed in enterprises providing CVT courses</t>
  </si>
  <si>
    <t>trng_cvt_13s, trng_cvt_13n2</t>
  </si>
  <si>
    <t>trng_cvt_23s, trng_cvt_23n2</t>
  </si>
  <si>
    <t>trng_cvt_18s, trng_cvt_18n2</t>
  </si>
  <si>
    <t>Enterprises providing IVT as % of all enterprises</t>
  </si>
  <si>
    <t>trng_cvt_34s, trng_cvt_34n2</t>
  </si>
  <si>
    <t>Indicators</t>
  </si>
  <si>
    <t>N</t>
  </si>
  <si>
    <t>Numerator / Average</t>
  </si>
  <si>
    <t>Population / Denominator 
(excluding missing values)</t>
  </si>
  <si>
    <t>Enterprises providing training by type of training</t>
  </si>
  <si>
    <t>- Total number of enterprises providing any form of CVT (training enterprises)</t>
  </si>
  <si>
    <t>POP</t>
  </si>
  <si>
    <t>B1a=1 OR B1b=1 OR B2aflag=1 OR B2bflag=1 OR B2cflag=1 OR B2dflag=1 OR B2eflag=1</t>
  </si>
  <si>
    <t>- Enterprises providing any form of CVT as % of all enterprises</t>
  </si>
  <si>
    <t>All enterprises (weighted)</t>
  </si>
  <si>
    <t>- Total number of enterprises providing CVT courses</t>
  </si>
  <si>
    <t>B1a=1 OR B1b=1</t>
  </si>
  <si>
    <t>- Enterprises providing CVT courses as % of all enterprises</t>
  </si>
  <si>
    <t>Persons employed and participants</t>
  </si>
  <si>
    <t>- Total number of persons employed</t>
  </si>
  <si>
    <t>SUM(A2tot)</t>
  </si>
  <si>
    <t>- Total number of persons employed in enterprises providing any form of CVT</t>
  </si>
  <si>
    <t>SUM(A2tot) where (B1a=1 OR B1b=1 OR B2aflag=1 OR B2bflag=1 OR B2cflag=1 OR B2dflag=1 OR B2eflag=1)</t>
  </si>
  <si>
    <t>- Total number of participants in CVT courses</t>
  </si>
  <si>
    <t>SUM(C1tot) where C1tot&lt;999997</t>
  </si>
  <si>
    <t>- Participants in CVT courses as % of all persons employed in all enterprises</t>
  </si>
  <si>
    <t>- Participants in CVT courses as % of all persons employed in enterprises providing CVT courses</t>
  </si>
  <si>
    <t>SUM(A2tot) where (B1a=1 OR B1b=1)</t>
  </si>
  <si>
    <t>Hours</t>
  </si>
  <si>
    <t>- Hours spent in CVT courses - hours per person employed in all enterprises</t>
  </si>
  <si>
    <t>AVG</t>
  </si>
  <si>
    <t>SUM(C3tot) where C3tot &lt; 9999999997</t>
  </si>
  <si>
    <t>Costs</t>
  </si>
  <si>
    <t>- Total costs of CVT courses (direct costs plus net contributions to training funds)</t>
  </si>
  <si>
    <t>SUM(C7tot) where C7tot&lt;9999999997</t>
  </si>
  <si>
    <t>- Direct costs of CVT courses</t>
  </si>
  <si>
    <t>SUM(C7sub) where C7sub&lt;9999999997</t>
  </si>
  <si>
    <t>- Labour costs of participants of CVT courses</t>
  </si>
  <si>
    <t>SUM(PAC) where PAC&lt;9999999997</t>
  </si>
  <si>
    <t>- Direct costs of CVT courses per person employed in enterprises providing CVT courses (in EUR)</t>
  </si>
  <si>
    <t>- Labour costs of participants of CVT courses per person employed in enterprises providing CVT courses (in EUR)</t>
  </si>
  <si>
    <t>Initial vocational training (IVT)</t>
  </si>
  <si>
    <t>- Total number of enterprises providing IVT</t>
  </si>
  <si>
    <t>- Enterprises providing IVT as % of all enterprises</t>
  </si>
  <si>
    <t>- Total number of enterprises</t>
  </si>
  <si>
    <t>SUM(WEIGHT)</t>
  </si>
  <si>
    <t>Labour costs of participants in CVT courses</t>
  </si>
  <si>
    <r>
      <t xml:space="preserve">Total costs of CVT courses
</t>
    </r>
    <r>
      <rPr>
        <sz val="10"/>
        <color theme="1"/>
        <rFont val="Calibri"/>
        <family val="2"/>
        <scheme val="minor"/>
      </rPr>
      <t>(direct costs plus net contributions to training funds)</t>
    </r>
  </si>
  <si>
    <t>The information is to be provided for the net sample (= effective sample, i.e. the actual number of responding enterprises).</t>
  </si>
  <si>
    <t>Table 13.2.1 Sampling errors - indicators</t>
  </si>
  <si>
    <t>Table 13.3.1 Coverage error</t>
  </si>
  <si>
    <t>Table 13.3.1.1 Over-coverage - rate</t>
  </si>
  <si>
    <r>
      <t xml:space="preserve">Gross sample
</t>
    </r>
    <r>
      <rPr>
        <i/>
        <sz val="10"/>
        <color theme="1"/>
        <rFont val="Calibri"/>
        <family val="2"/>
        <scheme val="minor"/>
      </rPr>
      <t>(as in table 13.3.1)</t>
    </r>
  </si>
  <si>
    <t>Table 13.3.3.1 Unit non-response - rate</t>
  </si>
  <si>
    <r>
      <t xml:space="preserve">Population
(enterprises in the sampling frame)
</t>
    </r>
    <r>
      <rPr>
        <i/>
        <sz val="10"/>
        <rFont val="Calibri"/>
        <family val="2"/>
        <scheme val="minor"/>
      </rPr>
      <t>(as in table 13.3.1)</t>
    </r>
  </si>
  <si>
    <r>
      <t xml:space="preserve">Eligible enterprises
</t>
    </r>
    <r>
      <rPr>
        <i/>
        <sz val="10"/>
        <rFont val="Calibri"/>
        <family val="2"/>
        <scheme val="minor"/>
      </rPr>
      <t>(for definition see table 13.3.1.1)</t>
    </r>
  </si>
  <si>
    <r>
      <t xml:space="preserve">Unit response (enterprises in the net sample, i.e. actual number of responding enterprises)
</t>
    </r>
    <r>
      <rPr>
        <i/>
        <sz val="10"/>
        <rFont val="Calibri"/>
        <family val="2"/>
        <scheme val="minor"/>
      </rPr>
      <t>(as in table 13.3.1)</t>
    </r>
  </si>
  <si>
    <t>Table 13.3.3.2 Item non-response - rate</t>
  </si>
  <si>
    <t>Table 14.2 Project phases - dates</t>
  </si>
  <si>
    <t>Table 15.1 Comparability - geographical</t>
  </si>
  <si>
    <t>Table 15.2 Comparability - over time</t>
  </si>
  <si>
    <t>Table 15.3 Coherence - cross-domain</t>
  </si>
  <si>
    <t>Table 18.1 Source data and data collection</t>
  </si>
  <si>
    <t>Table 18.5.1 Imputation - rate</t>
  </si>
  <si>
    <t>B5A</t>
  </si>
  <si>
    <t>B5B</t>
  </si>
  <si>
    <t>C2M</t>
  </si>
  <si>
    <t>C2F</t>
  </si>
  <si>
    <t>C3I</t>
  </si>
  <si>
    <t>C3E</t>
  </si>
  <si>
    <t>C4</t>
  </si>
  <si>
    <t>C7AFLAG</t>
  </si>
  <si>
    <t>C7BFLAG</t>
  </si>
  <si>
    <t>C7CFLAG</t>
  </si>
  <si>
    <t>C7DFLAG</t>
  </si>
  <si>
    <t>D3A</t>
  </si>
  <si>
    <t>D3I</t>
  </si>
  <si>
    <t>E1C</t>
  </si>
  <si>
    <t>E1D</t>
  </si>
  <si>
    <t>E1E</t>
  </si>
  <si>
    <t>E1I</t>
  </si>
  <si>
    <t>F2E</t>
  </si>
  <si>
    <t>Mean imputation</t>
  </si>
  <si>
    <t>A4</t>
  </si>
  <si>
    <t>A5</t>
  </si>
  <si>
    <t>C1tot</t>
  </si>
  <si>
    <t>C3tot</t>
  </si>
  <si>
    <t>C7sub</t>
  </si>
  <si>
    <t>C7tot</t>
  </si>
  <si>
    <t>pac</t>
  </si>
  <si>
    <t>x</t>
  </si>
  <si>
    <t>N_EMPREG, NACE_SP</t>
  </si>
  <si>
    <t>None</t>
  </si>
  <si>
    <t>Mandatory</t>
  </si>
  <si>
    <t>:c</t>
  </si>
  <si>
    <t>Additional COVID-19 variables:</t>
  </si>
  <si>
    <t>Additional question D4 "Did the restrictions due to the COVID-19 pandemic have any of the following effects on the provision of training courses or other forms of vocational training in your enterprise in 2020?" with  the following answer categories:</t>
  </si>
  <si>
    <t>D4a Less training activities than planned were carried out</t>
  </si>
  <si>
    <t>D4b Fewer persons participated in training</t>
  </si>
  <si>
    <t>D4c Less hours were spent on training activities</t>
  </si>
  <si>
    <t>D4d Training activities that would not have taken place otherwise were organised</t>
  </si>
  <si>
    <t>D4e The content in training activities were changed</t>
  </si>
  <si>
    <t>D4f Introduction or increased share of training activities organised as online training</t>
  </si>
  <si>
    <t>D4g Introduction or increased share of training activities organised as self-directed learning (i.e. non-taught learning activities)</t>
  </si>
  <si>
    <t>D4h Training activities became more costly due to health measures</t>
  </si>
  <si>
    <t>D4i Other consequences</t>
  </si>
  <si>
    <t>E1j Additional answer category "Cancellation or postponement of planned training activities due to the restrictions related to the COVID-19 pandemic" to question E1 (What were the reasons not to provide training courses for persons employed in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</si>
</sst>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i/>
      <sz val="10"/>
      <name val="Calibri"/>
      <family val="2"/>
      <scheme val="minor"/>
    </font>
    <font>
      <b/>
      <i/>
      <sz val="10"/>
      <name val="Calibri"/>
      <family val="2"/>
      <scheme val="minor"/>
    </font>
    <font>
      <i/>
      <sz val="10"/>
      <color theme="1"/>
      <name val="Calibri"/>
      <family val="2"/>
      <scheme val="minor"/>
    </font>
    <font>
      <sz val="10"/>
      <color rgb="FFFF0000"/>
      <name val="Calibri"/>
      <family val="2"/>
      <scheme val="minor"/>
    </font>
    <font>
      <sz val="10"/>
      <color rgb="FF000000"/>
      <name val="Calibri"/>
      <family val="2"/>
      <scheme val="minor"/>
    </font>
  </fonts>
  <fills count="4">
    <fill>
      <patternFill/>
    </fill>
    <fill>
      <patternFill patternType="gray125"/>
    </fill>
    <fill>
      <patternFill patternType="solid">
        <fgColor indexed="9"/>
        <bgColor indexed="64"/>
      </patternFill>
    </fill>
    <fill>
      <patternFill patternType="solid">
        <fgColor theme="9" tint="0.7999799847602844"/>
        <bgColor indexed="64"/>
      </patternFill>
    </fill>
  </fills>
  <borders count="8">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129">
    <xf numFmtId="0" fontId="0" fillId="0" borderId="0" xfId="0"/>
    <xf numFmtId="0" fontId="2" fillId="0" borderId="0" xfId="0" applyFont="1" applyAlignment="1">
      <alignment horizontal="left" vertical="center"/>
    </xf>
    <xf numFmtId="0" fontId="3" fillId="0" borderId="1" xfId="0" applyFont="1" applyBorder="1" applyAlignment="1">
      <alignment horizontal="left" vertical="center"/>
    </xf>
    <xf numFmtId="0" fontId="4" fillId="2" borderId="1" xfId="0" applyFont="1" applyFill="1" applyBorder="1" applyAlignment="1">
      <alignment vertical="center" wrapText="1"/>
    </xf>
    <xf numFmtId="0" fontId="3" fillId="0" borderId="0" xfId="0" applyFont="1" applyAlignment="1">
      <alignment horizontal="left" vertical="center"/>
    </xf>
    <xf numFmtId="164" fontId="2" fillId="0" borderId="0" xfId="0" applyNumberFormat="1" applyFont="1" applyAlignment="1">
      <alignment horizontal="left" vertical="center"/>
    </xf>
    <xf numFmtId="0" fontId="2" fillId="0" borderId="0" xfId="0" applyFont="1" applyAlignment="1">
      <alignment vertical="center"/>
    </xf>
    <xf numFmtId="0" fontId="3" fillId="0" borderId="1" xfId="0" applyFont="1" applyBorder="1" applyAlignment="1">
      <alignment vertical="center"/>
    </xf>
    <xf numFmtId="0" fontId="2" fillId="0" borderId="0" xfId="0" applyFont="1" applyBorder="1" applyAlignment="1">
      <alignment vertical="center"/>
    </xf>
    <xf numFmtId="0" fontId="4" fillId="0" borderId="1" xfId="0" applyFont="1" applyFill="1" applyBorder="1" applyAlignment="1">
      <alignment vertical="center"/>
    </xf>
    <xf numFmtId="0" fontId="6" fillId="2" borderId="1" xfId="0" applyFont="1" applyFill="1" applyBorder="1" applyAlignment="1">
      <alignment vertical="center" wrapText="1"/>
    </xf>
    <xf numFmtId="0" fontId="4" fillId="0" borderId="1" xfId="0" applyFont="1" applyFill="1" applyBorder="1" applyAlignment="1">
      <alignment vertical="center" wrapText="1"/>
    </xf>
    <xf numFmtId="0" fontId="2" fillId="0" borderId="1" xfId="0" applyFont="1" applyBorder="1" applyAlignment="1">
      <alignment vertical="center" wrapText="1"/>
    </xf>
    <xf numFmtId="0" fontId="3" fillId="0" borderId="0" xfId="0" applyFont="1" applyBorder="1" applyAlignment="1">
      <alignmen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wrapText="1"/>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 xfId="0"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6" fillId="0" borderId="1" xfId="0" applyFont="1" applyFill="1" applyBorder="1" applyAlignment="1">
      <alignment horizontal="center" vertical="center"/>
    </xf>
    <xf numFmtId="164" fontId="6" fillId="0" borderId="1" xfId="0" applyNumberFormat="1" applyFont="1" applyFill="1" applyBorder="1" applyAlignment="1">
      <alignment horizontal="center" vertical="center"/>
    </xf>
    <xf numFmtId="0" fontId="3" fillId="0" borderId="1" xfId="0" applyFont="1" applyBorder="1" applyAlignment="1">
      <alignment vertical="center" wrapText="1"/>
    </xf>
    <xf numFmtId="0" fontId="8" fillId="0" borderId="0"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Fill="1" applyBorder="1" applyAlignment="1">
      <alignment horizontal="left" vertical="center" wrapText="1"/>
    </xf>
    <xf numFmtId="0" fontId="2" fillId="0" borderId="0" xfId="0" applyFont="1" applyBorder="1" applyAlignment="1">
      <alignment vertical="center" wrapText="1"/>
    </xf>
    <xf numFmtId="0" fontId="2"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6" fillId="2" borderId="0" xfId="0" applyFont="1" applyFill="1" applyBorder="1" applyAlignment="1">
      <alignment vertical="center"/>
    </xf>
    <xf numFmtId="0" fontId="6" fillId="2" borderId="0" xfId="0" applyFont="1" applyFill="1" applyBorder="1" applyAlignment="1">
      <alignment vertical="center" wrapText="1"/>
    </xf>
    <xf numFmtId="0" fontId="8" fillId="0" borderId="0" xfId="0" applyFont="1" applyAlignment="1">
      <alignment vertical="center"/>
    </xf>
    <xf numFmtId="164" fontId="5" fillId="0" borderId="1" xfId="0" applyNumberFormat="1" applyFont="1" applyFill="1" applyBorder="1" applyAlignment="1">
      <alignment horizontal="center" vertical="center" wrapText="1"/>
    </xf>
    <xf numFmtId="0" fontId="2" fillId="0" borderId="1" xfId="0" applyFont="1" applyBorder="1" applyAlignment="1">
      <alignment vertical="center"/>
    </xf>
    <xf numFmtId="0" fontId="2" fillId="0" borderId="0" xfId="0" applyFont="1" applyFill="1" applyAlignment="1">
      <alignment horizontal="left" vertical="center"/>
    </xf>
    <xf numFmtId="0" fontId="2" fillId="0" borderId="1" xfId="0" applyFont="1" applyFill="1" applyBorder="1" applyAlignment="1">
      <alignment vertical="center"/>
    </xf>
    <xf numFmtId="0" fontId="5" fillId="0" borderId="1" xfId="0" applyFont="1" applyFill="1" applyBorder="1" applyAlignment="1">
      <alignment horizontal="center" vertical="center" wrapText="1"/>
    </xf>
    <xf numFmtId="0" fontId="6" fillId="2" borderId="4" xfId="0" applyFont="1" applyFill="1" applyBorder="1" applyAlignment="1">
      <alignment vertical="center" wrapText="1"/>
    </xf>
    <xf numFmtId="0" fontId="4" fillId="2" borderId="2" xfId="0" applyFont="1" applyFill="1" applyBorder="1" applyAlignment="1">
      <alignment vertical="center" wrapText="1"/>
    </xf>
    <xf numFmtId="0" fontId="8" fillId="0" borderId="0" xfId="0" applyFont="1" applyBorder="1" applyAlignment="1">
      <alignment vertical="center"/>
    </xf>
    <xf numFmtId="0" fontId="2" fillId="3" borderId="1" xfId="0" applyFont="1" applyFill="1" applyBorder="1" applyAlignment="1">
      <alignment horizontal="left" vertical="center"/>
    </xf>
    <xf numFmtId="0" fontId="2" fillId="3" borderId="1" xfId="0" applyFont="1" applyFill="1" applyBorder="1" applyAlignment="1">
      <alignment vertical="center"/>
    </xf>
    <xf numFmtId="0" fontId="2" fillId="0" borderId="0" xfId="0" applyFont="1" applyFill="1" applyAlignment="1">
      <alignment vertical="center"/>
    </xf>
    <xf numFmtId="0" fontId="3" fillId="0" borderId="0" xfId="0" applyFont="1" applyAlignment="1">
      <alignment horizontal="left"/>
    </xf>
    <xf numFmtId="0" fontId="2" fillId="0" borderId="0" xfId="0" applyFont="1" applyAlignment="1">
      <alignment horizontal="left"/>
    </xf>
    <xf numFmtId="0" fontId="5" fillId="0" borderId="1" xfId="0" applyFont="1" applyFill="1" applyBorder="1" applyAlignment="1">
      <alignment horizontal="left"/>
    </xf>
    <xf numFmtId="0" fontId="5" fillId="0" borderId="1" xfId="0" applyFont="1" applyFill="1" applyBorder="1" applyAlignment="1">
      <alignment horizontal="center"/>
    </xf>
    <xf numFmtId="0" fontId="3" fillId="0" borderId="1" xfId="0" applyFont="1" applyBorder="1" applyAlignment="1">
      <alignment horizontal="center" wrapText="1"/>
    </xf>
    <xf numFmtId="0" fontId="5" fillId="2" borderId="1" xfId="0" applyFont="1" applyFill="1" applyBorder="1" applyAlignment="1">
      <alignment horizontal="left" wrapText="1"/>
    </xf>
    <xf numFmtId="0" fontId="5" fillId="0" borderId="1" xfId="0" applyFont="1" applyFill="1" applyBorder="1" applyAlignment="1">
      <alignment horizontal="left" wrapText="1"/>
    </xf>
    <xf numFmtId="0" fontId="3" fillId="0" borderId="1" xfId="0" applyFont="1" applyBorder="1" applyAlignment="1">
      <alignment horizontal="left"/>
    </xf>
    <xf numFmtId="0" fontId="5" fillId="0" borderId="1" xfId="0" applyFont="1" applyBorder="1" applyAlignment="1">
      <alignment vertical="center" wrapText="1"/>
    </xf>
    <xf numFmtId="0" fontId="8" fillId="0" borderId="0" xfId="0" applyFont="1" applyFill="1" applyBorder="1" applyAlignment="1">
      <alignment vertical="center" wrapText="1"/>
    </xf>
    <xf numFmtId="0" fontId="2" fillId="3" borderId="1" xfId="0" applyFont="1" applyFill="1" applyBorder="1" applyAlignment="1" quotePrefix="1">
      <alignment horizontal="lef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Border="1" applyAlignment="1">
      <alignment horizontal="left"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20" applyFont="1" applyFill="1" applyBorder="1" applyAlignment="1">
      <alignment horizontal="left" vertical="center" wrapText="1"/>
      <protection/>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0" fontId="4" fillId="0" borderId="1" xfId="20" applyFont="1" applyFill="1" applyBorder="1" applyAlignment="1" quotePrefix="1">
      <alignment horizontal="left" vertical="center" wrapText="1"/>
      <protection/>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wrapText="1"/>
    </xf>
    <xf numFmtId="0" fontId="5" fillId="0" borderId="1" xfId="20" applyFont="1" applyFill="1" applyBorder="1" applyAlignment="1" quotePrefix="1">
      <alignment horizontal="left" vertical="center" wrapText="1"/>
      <protection/>
    </xf>
    <xf numFmtId="0" fontId="2" fillId="3" borderId="1" xfId="0" applyFont="1" applyFill="1" applyBorder="1" applyAlignment="1">
      <alignment horizontal="right" vertical="center"/>
    </xf>
    <xf numFmtId="164" fontId="2" fillId="3" borderId="1" xfId="0" applyNumberFormat="1" applyFont="1" applyFill="1" applyBorder="1" applyAlignment="1">
      <alignment horizontal="right" vertical="center"/>
    </xf>
    <xf numFmtId="1" fontId="2" fillId="3" borderId="1" xfId="0" applyNumberFormat="1" applyFont="1" applyFill="1" applyBorder="1" applyAlignment="1">
      <alignment horizontal="right" vertical="center"/>
    </xf>
    <xf numFmtId="0" fontId="4" fillId="3" borderId="1" xfId="0" applyFont="1" applyFill="1" applyBorder="1" applyAlignment="1">
      <alignment horizontal="right" vertical="center"/>
    </xf>
    <xf numFmtId="0" fontId="9" fillId="0" borderId="0" xfId="0" applyFont="1" applyAlignment="1">
      <alignment vertical="center"/>
    </xf>
    <xf numFmtId="2" fontId="2" fillId="0" borderId="0" xfId="0" applyNumberFormat="1" applyFont="1" applyAlignment="1">
      <alignment vertical="center"/>
    </xf>
    <xf numFmtId="0" fontId="10" fillId="0" borderId="0" xfId="0" applyFont="1" applyAlignment="1">
      <alignment horizontal="left" vertical="top" wrapText="1"/>
    </xf>
    <xf numFmtId="0" fontId="10" fillId="0" borderId="0" xfId="0" applyFont="1" applyAlignment="1">
      <alignment horizontal="right" vertical="top" wrapText="1"/>
    </xf>
    <xf numFmtId="9" fontId="2" fillId="3" borderId="1" xfId="15" applyFont="1" applyFill="1" applyBorder="1" applyAlignment="1">
      <alignment horizontal="right" vertical="center"/>
    </xf>
    <xf numFmtId="9" fontId="2" fillId="3" borderId="1" xfId="0" applyNumberFormat="1" applyFont="1" applyFill="1" applyBorder="1" applyAlignment="1">
      <alignment horizontal="right" vertical="center"/>
    </xf>
    <xf numFmtId="0" fontId="3" fillId="0" borderId="1" xfId="0" applyFont="1" applyFill="1" applyBorder="1" applyAlignment="1">
      <alignment horizontal="left" vertical="center"/>
    </xf>
    <xf numFmtId="0" fontId="4" fillId="3" borderId="1" xfId="0" applyFont="1" applyFill="1" applyBorder="1" applyAlignment="1">
      <alignment horizontal="left" vertical="center"/>
    </xf>
    <xf numFmtId="0" fontId="4" fillId="3" borderId="1" xfId="0" applyFont="1" applyFill="1" applyBorder="1" applyAlignment="1">
      <alignment horizontal="center" vertical="center"/>
    </xf>
    <xf numFmtId="164" fontId="4"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14" fontId="2" fillId="3" borderId="1" xfId="0" applyNumberFormat="1" applyFont="1" applyFill="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2" fontId="2" fillId="3" borderId="1" xfId="0" applyNumberFormat="1" applyFont="1" applyFill="1" applyBorder="1" applyAlignment="1">
      <alignment horizontal="center" vertical="center"/>
    </xf>
    <xf numFmtId="164" fontId="2" fillId="3" borderId="1" xfId="0" applyNumberFormat="1"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3" borderId="1" xfId="0" applyFont="1" applyFill="1" applyBorder="1" applyAlignment="1" quotePrefix="1">
      <alignment horizontal="center" vertical="center"/>
    </xf>
    <xf numFmtId="0" fontId="2" fillId="3"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164" fontId="2" fillId="3" borderId="1" xfId="0" applyNumberFormat="1" applyFont="1" applyFill="1" applyBorder="1" applyAlignment="1">
      <alignment horizontal="center" vertical="center"/>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workbookViewId="0" topLeftCell="A1">
      <selection activeCell="B1" sqref="B1"/>
    </sheetView>
  </sheetViews>
  <sheetFormatPr defaultColWidth="9.140625" defaultRowHeight="15"/>
  <cols>
    <col min="1" max="1" width="54.7109375" style="1" customWidth="1"/>
    <col min="2" max="2" width="7.7109375" style="62" customWidth="1"/>
    <col min="3" max="3" width="28.28125" style="1" customWidth="1"/>
    <col min="4" max="4" width="48.7109375" style="1" customWidth="1"/>
    <col min="5" max="8" width="15.7109375" style="6" customWidth="1"/>
    <col min="9" max="16384" width="9.140625" style="6" customWidth="1"/>
  </cols>
  <sheetData>
    <row r="1" ht="15">
      <c r="A1" s="4" t="s">
        <v>126</v>
      </c>
    </row>
    <row r="3" spans="1:8" s="50" customFormat="1" ht="15">
      <c r="A3" s="65" t="s">
        <v>117</v>
      </c>
      <c r="B3" s="63"/>
      <c r="C3" s="30"/>
      <c r="D3" s="30"/>
      <c r="E3" s="17"/>
      <c r="F3" s="17"/>
      <c r="G3" s="17"/>
      <c r="H3" s="17"/>
    </row>
    <row r="4" spans="1:4" s="50" customFormat="1" ht="15">
      <c r="A4" s="42"/>
      <c r="B4" s="64"/>
      <c r="C4" s="42"/>
      <c r="D4" s="42"/>
    </row>
    <row r="5" spans="1:4" s="50" customFormat="1" ht="25.5">
      <c r="A5" s="66" t="s">
        <v>151</v>
      </c>
      <c r="B5" s="67" t="s">
        <v>152</v>
      </c>
      <c r="C5" s="66" t="s">
        <v>153</v>
      </c>
      <c r="D5" s="31" t="s">
        <v>154</v>
      </c>
    </row>
    <row r="6" spans="1:4" s="50" customFormat="1" ht="15">
      <c r="A6" s="68" t="s">
        <v>155</v>
      </c>
      <c r="B6" s="69"/>
      <c r="C6" s="70"/>
      <c r="D6" s="70"/>
    </row>
    <row r="7" spans="1:4" s="50" customFormat="1" ht="15">
      <c r="A7" s="71" t="s">
        <v>190</v>
      </c>
      <c r="B7" s="69" t="s">
        <v>157</v>
      </c>
      <c r="C7" s="70"/>
      <c r="D7" s="72" t="s">
        <v>191</v>
      </c>
    </row>
    <row r="8" spans="1:4" s="50" customFormat="1" ht="25.5">
      <c r="A8" s="71" t="s">
        <v>156</v>
      </c>
      <c r="B8" s="73" t="s">
        <v>157</v>
      </c>
      <c r="C8" s="70"/>
      <c r="D8" s="72" t="s">
        <v>158</v>
      </c>
    </row>
    <row r="9" spans="1:4" s="50" customFormat="1" ht="38.25">
      <c r="A9" s="71" t="s">
        <v>159</v>
      </c>
      <c r="B9" s="73" t="s">
        <v>43</v>
      </c>
      <c r="C9" s="72" t="s">
        <v>158</v>
      </c>
      <c r="D9" s="74" t="s">
        <v>160</v>
      </c>
    </row>
    <row r="10" spans="1:4" s="50" customFormat="1" ht="15">
      <c r="A10" s="71" t="s">
        <v>161</v>
      </c>
      <c r="B10" s="73" t="s">
        <v>157</v>
      </c>
      <c r="C10" s="70"/>
      <c r="D10" s="74" t="s">
        <v>162</v>
      </c>
    </row>
    <row r="11" spans="1:4" s="50" customFormat="1" ht="15">
      <c r="A11" s="71" t="s">
        <v>163</v>
      </c>
      <c r="B11" s="73" t="s">
        <v>43</v>
      </c>
      <c r="C11" s="74" t="s">
        <v>162</v>
      </c>
      <c r="D11" s="74" t="s">
        <v>160</v>
      </c>
    </row>
    <row r="12" spans="1:4" s="50" customFormat="1" ht="15">
      <c r="A12" s="68" t="s">
        <v>164</v>
      </c>
      <c r="B12" s="69"/>
      <c r="C12" s="70"/>
      <c r="D12" s="70"/>
    </row>
    <row r="13" spans="1:4" s="50" customFormat="1" ht="15">
      <c r="A13" s="71" t="s">
        <v>165</v>
      </c>
      <c r="B13" s="73" t="s">
        <v>157</v>
      </c>
      <c r="C13" s="72"/>
      <c r="D13" s="72" t="s">
        <v>166</v>
      </c>
    </row>
    <row r="14" spans="1:4" s="50" customFormat="1" ht="25.5">
      <c r="A14" s="71" t="s">
        <v>167</v>
      </c>
      <c r="B14" s="73" t="s">
        <v>157</v>
      </c>
      <c r="C14" s="72"/>
      <c r="D14" s="72" t="s">
        <v>168</v>
      </c>
    </row>
    <row r="15" spans="1:4" s="50" customFormat="1" ht="15">
      <c r="A15" s="71" t="s">
        <v>169</v>
      </c>
      <c r="B15" s="73" t="s">
        <v>157</v>
      </c>
      <c r="C15" s="72"/>
      <c r="D15" s="72" t="s">
        <v>170</v>
      </c>
    </row>
    <row r="16" spans="1:4" s="50" customFormat="1" ht="25.5">
      <c r="A16" s="71" t="s">
        <v>171</v>
      </c>
      <c r="B16" s="73" t="s">
        <v>43</v>
      </c>
      <c r="C16" s="72" t="s">
        <v>170</v>
      </c>
      <c r="D16" s="72" t="s">
        <v>166</v>
      </c>
    </row>
    <row r="17" spans="1:4" s="50" customFormat="1" ht="25.5">
      <c r="A17" s="71" t="s">
        <v>172</v>
      </c>
      <c r="B17" s="73" t="s">
        <v>43</v>
      </c>
      <c r="C17" s="72" t="s">
        <v>170</v>
      </c>
      <c r="D17" s="72" t="s">
        <v>173</v>
      </c>
    </row>
    <row r="18" spans="1:4" s="50" customFormat="1" ht="15">
      <c r="A18" s="68" t="s">
        <v>174</v>
      </c>
      <c r="B18" s="75"/>
      <c r="C18" s="72"/>
      <c r="D18" s="72"/>
    </row>
    <row r="19" spans="1:4" s="50" customFormat="1" ht="25.5">
      <c r="A19" s="71" t="s">
        <v>175</v>
      </c>
      <c r="B19" s="75" t="s">
        <v>176</v>
      </c>
      <c r="C19" s="72" t="s">
        <v>177</v>
      </c>
      <c r="D19" s="72" t="s">
        <v>166</v>
      </c>
    </row>
    <row r="20" spans="1:4" s="50" customFormat="1" ht="15">
      <c r="A20" s="76" t="s">
        <v>178</v>
      </c>
      <c r="B20" s="75"/>
      <c r="C20" s="72"/>
      <c r="D20" s="72"/>
    </row>
    <row r="21" spans="1:4" s="50" customFormat="1" ht="25.5">
      <c r="A21" s="71" t="s">
        <v>179</v>
      </c>
      <c r="B21" s="75" t="s">
        <v>157</v>
      </c>
      <c r="C21" s="72"/>
      <c r="D21" s="72" t="s">
        <v>180</v>
      </c>
    </row>
    <row r="22" spans="1:4" s="50" customFormat="1" ht="15">
      <c r="A22" s="71" t="s">
        <v>181</v>
      </c>
      <c r="B22" s="75" t="s">
        <v>157</v>
      </c>
      <c r="C22" s="72"/>
      <c r="D22" s="72" t="s">
        <v>182</v>
      </c>
    </row>
    <row r="23" spans="1:4" s="50" customFormat="1" ht="15">
      <c r="A23" s="71" t="s">
        <v>183</v>
      </c>
      <c r="B23" s="75" t="s">
        <v>157</v>
      </c>
      <c r="C23" s="72"/>
      <c r="D23" s="72" t="s">
        <v>184</v>
      </c>
    </row>
    <row r="24" spans="1:4" s="50" customFormat="1" ht="25.5">
      <c r="A24" s="71" t="s">
        <v>185</v>
      </c>
      <c r="B24" s="75" t="s">
        <v>176</v>
      </c>
      <c r="C24" s="72" t="s">
        <v>182</v>
      </c>
      <c r="D24" s="72" t="s">
        <v>173</v>
      </c>
    </row>
    <row r="25" spans="1:4" s="50" customFormat="1" ht="25.5">
      <c r="A25" s="71" t="s">
        <v>186</v>
      </c>
      <c r="B25" s="75" t="s">
        <v>176</v>
      </c>
      <c r="C25" s="72" t="s">
        <v>184</v>
      </c>
      <c r="D25" s="72" t="s">
        <v>173</v>
      </c>
    </row>
    <row r="26" spans="1:4" s="50" customFormat="1" ht="15">
      <c r="A26" s="76" t="s">
        <v>187</v>
      </c>
      <c r="B26" s="75"/>
      <c r="C26" s="72"/>
      <c r="D26" s="72"/>
    </row>
    <row r="27" spans="1:4" s="50" customFormat="1" ht="15">
      <c r="A27" s="71" t="s">
        <v>188</v>
      </c>
      <c r="B27" s="73" t="s">
        <v>157</v>
      </c>
      <c r="C27" s="72"/>
      <c r="D27" s="72" t="s">
        <v>119</v>
      </c>
    </row>
    <row r="28" spans="1:4" s="50" customFormat="1" ht="15">
      <c r="A28" s="71" t="s">
        <v>189</v>
      </c>
      <c r="B28" s="75" t="s">
        <v>43</v>
      </c>
      <c r="C28" s="72" t="s">
        <v>119</v>
      </c>
      <c r="D28" s="74" t="s">
        <v>160</v>
      </c>
    </row>
    <row r="29" spans="1:4" s="50" customFormat="1" ht="15">
      <c r="A29" s="42"/>
      <c r="B29" s="64"/>
      <c r="C29" s="42"/>
      <c r="D29" s="42"/>
    </row>
    <row r="30" spans="1:4" s="50" customFormat="1" ht="15">
      <c r="A30" s="42"/>
      <c r="B30" s="64"/>
      <c r="C30" s="42"/>
      <c r="D30" s="42"/>
    </row>
    <row r="31" spans="1:4" s="50" customFormat="1" ht="15">
      <c r="A31" s="42"/>
      <c r="B31" s="64"/>
      <c r="C31" s="42"/>
      <c r="D31" s="42"/>
    </row>
    <row r="32" spans="1:4" s="50" customFormat="1" ht="15">
      <c r="A32" s="42"/>
      <c r="B32" s="64"/>
      <c r="C32" s="42"/>
      <c r="D32" s="42"/>
    </row>
    <row r="33" spans="1:4" s="50" customFormat="1" ht="15">
      <c r="A33" s="42"/>
      <c r="B33" s="64"/>
      <c r="C33" s="42"/>
      <c r="D33" s="42"/>
    </row>
    <row r="34" spans="1:4" s="50" customFormat="1" ht="15">
      <c r="A34" s="42"/>
      <c r="B34" s="64"/>
      <c r="C34" s="42"/>
      <c r="D34" s="42"/>
    </row>
    <row r="35" spans="1:4" s="50" customFormat="1" ht="15">
      <c r="A35" s="42"/>
      <c r="B35" s="64"/>
      <c r="C35" s="42"/>
      <c r="D35" s="42"/>
    </row>
    <row r="36" spans="1:4" s="50" customFormat="1" ht="15">
      <c r="A36" s="42"/>
      <c r="B36" s="64"/>
      <c r="C36" s="42"/>
      <c r="D36" s="42"/>
    </row>
    <row r="37" spans="1:4" s="50" customFormat="1" ht="15">
      <c r="A37" s="42"/>
      <c r="B37" s="64"/>
      <c r="C37" s="42"/>
      <c r="D37" s="42"/>
    </row>
    <row r="38" spans="1:4" s="50" customFormat="1" ht="15">
      <c r="A38" s="42"/>
      <c r="B38" s="64"/>
      <c r="C38" s="42"/>
      <c r="D38" s="42"/>
    </row>
    <row r="39" spans="1:4" s="50" customFormat="1" ht="15">
      <c r="A39" s="42"/>
      <c r="B39" s="64"/>
      <c r="C39" s="42"/>
      <c r="D39" s="42"/>
    </row>
    <row r="40" spans="1:4" s="50" customFormat="1" ht="15">
      <c r="A40" s="42"/>
      <c r="B40" s="64"/>
      <c r="C40" s="42"/>
      <c r="D40" s="42"/>
    </row>
    <row r="41" spans="1:4" s="50" customFormat="1" ht="15">
      <c r="A41" s="42"/>
      <c r="B41" s="64"/>
      <c r="C41" s="42"/>
      <c r="D41" s="42"/>
    </row>
    <row r="42" spans="1:4" s="50" customFormat="1" ht="15">
      <c r="A42" s="42"/>
      <c r="B42" s="64"/>
      <c r="C42" s="42"/>
      <c r="D42" s="42"/>
    </row>
    <row r="43" spans="1:4" s="50" customFormat="1" ht="15">
      <c r="A43" s="42"/>
      <c r="B43" s="64"/>
      <c r="C43" s="42"/>
      <c r="D43" s="42"/>
    </row>
    <row r="44" spans="1:4" s="50" customFormat="1" ht="15">
      <c r="A44" s="42"/>
      <c r="B44" s="64"/>
      <c r="C44" s="42"/>
      <c r="D44" s="42"/>
    </row>
    <row r="45" spans="1:4" s="50" customFormat="1" ht="15">
      <c r="A45" s="42"/>
      <c r="B45" s="64"/>
      <c r="C45" s="42"/>
      <c r="D45" s="42"/>
    </row>
    <row r="46" spans="1:4" s="50" customFormat="1" ht="15">
      <c r="A46" s="42"/>
      <c r="B46" s="64"/>
      <c r="C46" s="42"/>
      <c r="D46" s="42"/>
    </row>
    <row r="47" spans="1:4" s="50" customFormat="1" ht="15">
      <c r="A47" s="42"/>
      <c r="B47" s="64"/>
      <c r="C47" s="42"/>
      <c r="D47" s="42"/>
    </row>
    <row r="48" spans="1:4" s="50" customFormat="1" ht="15">
      <c r="A48" s="42"/>
      <c r="B48" s="64"/>
      <c r="C48" s="42"/>
      <c r="D48" s="42"/>
    </row>
    <row r="49" spans="1:4" s="50" customFormat="1" ht="15">
      <c r="A49" s="42"/>
      <c r="B49" s="64"/>
      <c r="C49" s="42"/>
      <c r="D49" s="42"/>
    </row>
    <row r="50" spans="1:4" s="50" customFormat="1" ht="15">
      <c r="A50" s="42"/>
      <c r="B50" s="64"/>
      <c r="C50" s="42"/>
      <c r="D50" s="42"/>
    </row>
    <row r="51" spans="1:4" s="50" customFormat="1" ht="15">
      <c r="A51" s="42"/>
      <c r="B51" s="64"/>
      <c r="C51" s="42"/>
      <c r="D51" s="42"/>
    </row>
    <row r="52" spans="1:4" s="50" customFormat="1" ht="15">
      <c r="A52" s="42"/>
      <c r="B52" s="64"/>
      <c r="C52" s="42"/>
      <c r="D52" s="42"/>
    </row>
    <row r="53" spans="1:4" s="50" customFormat="1" ht="15">
      <c r="A53" s="42"/>
      <c r="B53" s="64"/>
      <c r="C53" s="42"/>
      <c r="D53" s="42"/>
    </row>
    <row r="54" spans="1:4" s="50" customFormat="1" ht="15">
      <c r="A54" s="42"/>
      <c r="B54" s="64"/>
      <c r="C54" s="42"/>
      <c r="D54" s="42"/>
    </row>
  </sheetData>
  <printOptions/>
  <pageMargins left="0.7086614173228347" right="0.7086614173228347" top="0.7480314960629921" bottom="0.7480314960629921" header="0.31496062992125984" footer="0.31496062992125984"/>
  <pageSetup horizontalDpi="600" verticalDpi="600" orientation="landscape" paperSize="9" scale="93" r:id="rId1"/>
  <headerFooter>
    <oddHeader>&amp;C&amp;A</oddHeader>
    <oddFooter>&amp;CPage &amp;P of &amp;N</oddFooter>
  </headerFooter>
  <rowBreaks count="1" manualBreakCount="1">
    <brk id="1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zoomScale="115" zoomScaleNormal="115" workbookViewId="0" topLeftCell="A1">
      <selection activeCell="D1" sqref="D1"/>
    </sheetView>
  </sheetViews>
  <sheetFormatPr defaultColWidth="10.421875" defaultRowHeight="15"/>
  <cols>
    <col min="1" max="1" width="13.28125" style="1" customWidth="1"/>
    <col min="2" max="2" width="14.140625" style="1" customWidth="1"/>
    <col min="3" max="22" width="8.7109375" style="1" customWidth="1"/>
    <col min="23" max="16384" width="10.421875" style="1" customWidth="1"/>
  </cols>
  <sheetData>
    <row r="1" ht="15">
      <c r="A1" s="4" t="s">
        <v>207</v>
      </c>
    </row>
    <row r="3" spans="1:6" ht="15" customHeight="1">
      <c r="A3" s="17" t="s">
        <v>64</v>
      </c>
      <c r="F3" s="5"/>
    </row>
    <row r="4" spans="1:6" ht="15" customHeight="1">
      <c r="A4" s="17" t="s">
        <v>65</v>
      </c>
      <c r="F4" s="5"/>
    </row>
    <row r="6" spans="1:22" ht="15">
      <c r="A6" s="25" t="s">
        <v>87</v>
      </c>
      <c r="B6" s="26"/>
      <c r="C6" s="26"/>
      <c r="D6" s="26"/>
      <c r="E6" s="26"/>
      <c r="F6" s="26"/>
      <c r="G6" s="26"/>
      <c r="H6" s="26"/>
      <c r="I6" s="26"/>
      <c r="J6" s="26"/>
      <c r="K6" s="26"/>
      <c r="L6" s="26"/>
      <c r="M6" s="26"/>
      <c r="N6" s="26"/>
      <c r="O6" s="26"/>
      <c r="P6" s="26"/>
      <c r="Q6" s="26"/>
      <c r="R6" s="26"/>
      <c r="S6" s="26"/>
      <c r="T6" s="26"/>
      <c r="U6" s="26"/>
      <c r="V6" s="27"/>
    </row>
    <row r="7" spans="1:22" ht="15">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30</v>
      </c>
      <c r="U7" s="2" t="s">
        <v>31</v>
      </c>
      <c r="V7" s="2" t="s">
        <v>32</v>
      </c>
    </row>
    <row r="8" spans="1:22" ht="15">
      <c r="A8" s="123" t="s">
        <v>15</v>
      </c>
      <c r="B8" s="2" t="s">
        <v>33</v>
      </c>
      <c r="C8" s="91">
        <v>2752</v>
      </c>
      <c r="D8" s="91">
        <v>11826</v>
      </c>
      <c r="E8" s="91">
        <v>1120</v>
      </c>
      <c r="F8" s="91">
        <v>2211</v>
      </c>
      <c r="G8" s="91">
        <v>4384</v>
      </c>
      <c r="H8" s="91">
        <v>8895</v>
      </c>
      <c r="I8" s="91">
        <v>10876</v>
      </c>
      <c r="J8" s="91">
        <v>2769</v>
      </c>
      <c r="K8" s="91">
        <v>6253</v>
      </c>
      <c r="L8" s="91">
        <v>7810</v>
      </c>
      <c r="M8" s="91">
        <v>89561</v>
      </c>
      <c r="N8" s="91">
        <v>16359</v>
      </c>
      <c r="O8" s="91">
        <v>31471</v>
      </c>
      <c r="P8" s="91">
        <v>55869</v>
      </c>
      <c r="Q8" s="91">
        <v>25397</v>
      </c>
      <c r="R8" s="91">
        <v>38135</v>
      </c>
      <c r="S8" s="91">
        <v>25497</v>
      </c>
      <c r="T8" s="91">
        <v>2773</v>
      </c>
      <c r="U8" s="91">
        <v>2758</v>
      </c>
      <c r="V8" s="91">
        <v>86108</v>
      </c>
    </row>
    <row r="9" spans="1:22" ht="15">
      <c r="A9" s="119"/>
      <c r="B9" s="2" t="s">
        <v>34</v>
      </c>
      <c r="C9" s="91">
        <v>5998</v>
      </c>
      <c r="D9" s="91">
        <v>14407</v>
      </c>
      <c r="E9" s="98" t="s">
        <v>240</v>
      </c>
      <c r="F9" s="98" t="s">
        <v>240</v>
      </c>
      <c r="G9" s="91">
        <v>10806</v>
      </c>
      <c r="H9" s="91">
        <v>7456</v>
      </c>
      <c r="I9" s="91">
        <v>14203</v>
      </c>
      <c r="J9" s="91">
        <v>5812</v>
      </c>
      <c r="K9" s="91">
        <v>8000</v>
      </c>
      <c r="L9" s="91">
        <v>9989</v>
      </c>
      <c r="M9" s="91">
        <v>51506</v>
      </c>
      <c r="N9" s="91">
        <v>11853</v>
      </c>
      <c r="O9" s="91">
        <v>23334</v>
      </c>
      <c r="P9" s="91">
        <v>17653</v>
      </c>
      <c r="Q9" s="91">
        <v>21284</v>
      </c>
      <c r="R9" s="91">
        <v>14231</v>
      </c>
      <c r="S9" s="91">
        <v>26745</v>
      </c>
      <c r="T9" s="91">
        <v>6688</v>
      </c>
      <c r="U9" s="91">
        <v>3357</v>
      </c>
      <c r="V9" s="91">
        <v>72230</v>
      </c>
    </row>
    <row r="10" spans="1:22" ht="15">
      <c r="A10" s="119"/>
      <c r="B10" s="2" t="s">
        <v>35</v>
      </c>
      <c r="C10" s="91">
        <v>47542</v>
      </c>
      <c r="D10" s="91">
        <v>21747</v>
      </c>
      <c r="E10" s="98" t="s">
        <v>240</v>
      </c>
      <c r="F10" s="98" t="s">
        <v>240</v>
      </c>
      <c r="G10" s="91">
        <v>8981</v>
      </c>
      <c r="H10" s="91">
        <v>11631</v>
      </c>
      <c r="I10" s="91">
        <v>14632</v>
      </c>
      <c r="J10" s="91">
        <v>11573</v>
      </c>
      <c r="K10" s="91">
        <v>3709</v>
      </c>
      <c r="L10" s="91">
        <v>10069</v>
      </c>
      <c r="M10" s="91">
        <v>39849</v>
      </c>
      <c r="N10" s="91">
        <v>8299</v>
      </c>
      <c r="O10" s="91">
        <v>24550</v>
      </c>
      <c r="P10" s="91">
        <v>105888</v>
      </c>
      <c r="Q10" s="91">
        <v>50912</v>
      </c>
      <c r="R10" s="91">
        <v>12246</v>
      </c>
      <c r="S10" s="91">
        <v>32710</v>
      </c>
      <c r="T10" s="91">
        <v>20437</v>
      </c>
      <c r="U10" s="91">
        <v>1300</v>
      </c>
      <c r="V10" s="91">
        <v>108407</v>
      </c>
    </row>
    <row r="11" spans="1:22" ht="15">
      <c r="A11" s="119"/>
      <c r="B11" s="2" t="s">
        <v>16</v>
      </c>
      <c r="C11" s="91"/>
      <c r="D11" s="91"/>
      <c r="E11" s="91"/>
      <c r="F11" s="91"/>
      <c r="G11" s="91"/>
      <c r="H11" s="91"/>
      <c r="I11" s="91"/>
      <c r="J11" s="91"/>
      <c r="K11" s="91"/>
      <c r="L11" s="91"/>
      <c r="M11" s="91"/>
      <c r="N11" s="91"/>
      <c r="O11" s="91"/>
      <c r="P11" s="91"/>
      <c r="Q11" s="91"/>
      <c r="R11" s="91"/>
      <c r="S11" s="91"/>
      <c r="T11" s="91"/>
      <c r="U11" s="91"/>
      <c r="V11" s="91"/>
    </row>
    <row r="12" spans="1:22" ht="15">
      <c r="A12" s="119"/>
      <c r="B12" s="2" t="s">
        <v>17</v>
      </c>
      <c r="C12" s="91"/>
      <c r="D12" s="91"/>
      <c r="E12" s="91"/>
      <c r="F12" s="91"/>
      <c r="G12" s="91"/>
      <c r="H12" s="91"/>
      <c r="I12" s="91"/>
      <c r="J12" s="91"/>
      <c r="K12" s="91"/>
      <c r="L12" s="91"/>
      <c r="M12" s="91"/>
      <c r="N12" s="91"/>
      <c r="O12" s="91"/>
      <c r="P12" s="91"/>
      <c r="Q12" s="91"/>
      <c r="R12" s="91"/>
      <c r="S12" s="91"/>
      <c r="T12" s="91"/>
      <c r="U12" s="91"/>
      <c r="V12" s="91"/>
    </row>
    <row r="13" spans="1:22" ht="15">
      <c r="A13" s="120"/>
      <c r="B13" s="2" t="s">
        <v>18</v>
      </c>
      <c r="C13" s="91"/>
      <c r="D13" s="91"/>
      <c r="E13" s="91"/>
      <c r="F13" s="91"/>
      <c r="G13" s="91"/>
      <c r="H13" s="91"/>
      <c r="I13" s="91"/>
      <c r="J13" s="91"/>
      <c r="K13" s="91"/>
      <c r="L13" s="91"/>
      <c r="M13" s="91"/>
      <c r="N13" s="91"/>
      <c r="O13" s="91"/>
      <c r="P13" s="91"/>
      <c r="Q13" s="91"/>
      <c r="R13" s="91"/>
      <c r="S13" s="91"/>
      <c r="T13" s="91"/>
      <c r="U13" s="91"/>
      <c r="V13" s="91"/>
    </row>
    <row r="14" spans="3:22" ht="15">
      <c r="C14" s="62"/>
      <c r="D14" s="62"/>
      <c r="E14" s="62"/>
      <c r="F14" s="62"/>
      <c r="G14" s="62"/>
      <c r="H14" s="62"/>
      <c r="I14" s="62"/>
      <c r="J14" s="62"/>
      <c r="K14" s="62"/>
      <c r="L14" s="62"/>
      <c r="M14" s="62"/>
      <c r="N14" s="62"/>
      <c r="O14" s="62"/>
      <c r="P14" s="62"/>
      <c r="Q14" s="62"/>
      <c r="R14" s="62"/>
      <c r="S14" s="62"/>
      <c r="T14" s="62"/>
      <c r="U14" s="62"/>
      <c r="V14" s="62"/>
    </row>
    <row r="15" spans="3:22" ht="15">
      <c r="C15" s="62"/>
      <c r="D15" s="62"/>
      <c r="E15" s="62"/>
      <c r="F15" s="62"/>
      <c r="G15" s="62"/>
      <c r="H15" s="62"/>
      <c r="I15" s="62"/>
      <c r="J15" s="62"/>
      <c r="K15" s="62"/>
      <c r="L15" s="62"/>
      <c r="M15" s="62"/>
      <c r="N15" s="62"/>
      <c r="O15" s="62"/>
      <c r="P15" s="62"/>
      <c r="Q15" s="62"/>
      <c r="R15" s="62"/>
      <c r="S15" s="62"/>
      <c r="T15" s="62"/>
      <c r="U15" s="62"/>
      <c r="V15" s="62"/>
    </row>
    <row r="16" spans="1:22" ht="15">
      <c r="A16" s="25" t="s">
        <v>112</v>
      </c>
      <c r="B16" s="26"/>
      <c r="C16" s="93"/>
      <c r="D16" s="93"/>
      <c r="E16" s="93"/>
      <c r="F16" s="93"/>
      <c r="G16" s="93"/>
      <c r="H16" s="93"/>
      <c r="I16" s="93"/>
      <c r="J16" s="93"/>
      <c r="K16" s="93"/>
      <c r="L16" s="93"/>
      <c r="M16" s="93"/>
      <c r="N16" s="93"/>
      <c r="O16" s="93"/>
      <c r="P16" s="93"/>
      <c r="Q16" s="93"/>
      <c r="R16" s="93"/>
      <c r="S16" s="93"/>
      <c r="T16" s="93"/>
      <c r="U16" s="93"/>
      <c r="V16" s="94"/>
    </row>
    <row r="17" spans="1:22" ht="15">
      <c r="A17" s="2"/>
      <c r="B17" s="2"/>
      <c r="C17" s="95" t="s">
        <v>9</v>
      </c>
      <c r="D17" s="95" t="s">
        <v>10</v>
      </c>
      <c r="E17" s="95" t="s">
        <v>11</v>
      </c>
      <c r="F17" s="95" t="s">
        <v>12</v>
      </c>
      <c r="G17" s="95" t="s">
        <v>13</v>
      </c>
      <c r="H17" s="95" t="s">
        <v>14</v>
      </c>
      <c r="I17" s="95" t="s">
        <v>19</v>
      </c>
      <c r="J17" s="95" t="s">
        <v>20</v>
      </c>
      <c r="K17" s="95" t="s">
        <v>21</v>
      </c>
      <c r="L17" s="95" t="s">
        <v>22</v>
      </c>
      <c r="M17" s="95" t="s">
        <v>23</v>
      </c>
      <c r="N17" s="95" t="s">
        <v>24</v>
      </c>
      <c r="O17" s="95" t="s">
        <v>25</v>
      </c>
      <c r="P17" s="95" t="s">
        <v>26</v>
      </c>
      <c r="Q17" s="95" t="s">
        <v>27</v>
      </c>
      <c r="R17" s="95" t="s">
        <v>28</v>
      </c>
      <c r="S17" s="95" t="s">
        <v>29</v>
      </c>
      <c r="T17" s="95" t="s">
        <v>30</v>
      </c>
      <c r="U17" s="95" t="s">
        <v>31</v>
      </c>
      <c r="V17" s="95" t="s">
        <v>32</v>
      </c>
    </row>
    <row r="18" spans="1:22" ht="15">
      <c r="A18" s="118" t="s">
        <v>134</v>
      </c>
      <c r="B18" s="2" t="s">
        <v>33</v>
      </c>
      <c r="C18" s="91">
        <v>3173</v>
      </c>
      <c r="D18" s="91">
        <v>12008</v>
      </c>
      <c r="E18" s="91">
        <v>1421</v>
      </c>
      <c r="F18" s="91">
        <v>2652</v>
      </c>
      <c r="G18" s="91">
        <v>5222</v>
      </c>
      <c r="H18" s="91">
        <v>10159</v>
      </c>
      <c r="I18" s="91">
        <v>10784</v>
      </c>
      <c r="J18" s="91">
        <v>2944</v>
      </c>
      <c r="K18" s="91">
        <v>5996</v>
      </c>
      <c r="L18" s="91">
        <v>8606</v>
      </c>
      <c r="M18" s="91">
        <v>77314</v>
      </c>
      <c r="N18" s="91">
        <v>15429</v>
      </c>
      <c r="O18" s="91">
        <v>26033</v>
      </c>
      <c r="P18" s="91">
        <v>54239</v>
      </c>
      <c r="Q18" s="91">
        <v>23468</v>
      </c>
      <c r="R18" s="91">
        <v>45302</v>
      </c>
      <c r="S18" s="91">
        <v>22724</v>
      </c>
      <c r="T18" s="91">
        <v>2980</v>
      </c>
      <c r="U18" s="91">
        <v>3054</v>
      </c>
      <c r="V18" s="91">
        <v>79993</v>
      </c>
    </row>
    <row r="19" spans="1:22" ht="15">
      <c r="A19" s="119"/>
      <c r="B19" s="2" t="s">
        <v>34</v>
      </c>
      <c r="C19" s="91">
        <v>8914</v>
      </c>
      <c r="D19" s="91">
        <v>13333</v>
      </c>
      <c r="E19" s="98" t="s">
        <v>240</v>
      </c>
      <c r="F19" s="98" t="s">
        <v>240</v>
      </c>
      <c r="G19" s="91">
        <v>9224</v>
      </c>
      <c r="H19" s="91">
        <v>7122</v>
      </c>
      <c r="I19" s="91">
        <v>13405</v>
      </c>
      <c r="J19" s="91">
        <v>6796</v>
      </c>
      <c r="K19" s="91">
        <v>7800</v>
      </c>
      <c r="L19" s="91">
        <v>10616</v>
      </c>
      <c r="M19" s="91">
        <v>59949</v>
      </c>
      <c r="N19" s="91">
        <v>11250</v>
      </c>
      <c r="O19" s="91">
        <v>29855</v>
      </c>
      <c r="P19" s="91">
        <v>24922</v>
      </c>
      <c r="Q19" s="91">
        <v>24904</v>
      </c>
      <c r="R19" s="91">
        <v>21821</v>
      </c>
      <c r="S19" s="91">
        <v>30380</v>
      </c>
      <c r="T19" s="91">
        <v>5474</v>
      </c>
      <c r="U19" s="91">
        <v>3891</v>
      </c>
      <c r="V19" s="91">
        <v>95247</v>
      </c>
    </row>
    <row r="20" spans="1:22" ht="15">
      <c r="A20" s="119"/>
      <c r="B20" s="2" t="s">
        <v>35</v>
      </c>
      <c r="C20" s="91">
        <v>48476</v>
      </c>
      <c r="D20" s="91">
        <v>22331</v>
      </c>
      <c r="E20" s="91" t="s">
        <v>240</v>
      </c>
      <c r="F20" s="98" t="s">
        <v>240</v>
      </c>
      <c r="G20" s="91">
        <v>9937</v>
      </c>
      <c r="H20" s="91">
        <v>17215</v>
      </c>
      <c r="I20" s="91">
        <v>16615</v>
      </c>
      <c r="J20" s="91">
        <v>11788</v>
      </c>
      <c r="K20" s="91">
        <v>3825</v>
      </c>
      <c r="L20" s="91">
        <v>11347</v>
      </c>
      <c r="M20" s="91">
        <v>51949</v>
      </c>
      <c r="N20" s="91">
        <v>12829</v>
      </c>
      <c r="O20" s="91">
        <v>32374</v>
      </c>
      <c r="P20" s="91">
        <v>112717</v>
      </c>
      <c r="Q20" s="91">
        <v>62799</v>
      </c>
      <c r="R20" s="91">
        <v>16915</v>
      </c>
      <c r="S20" s="91">
        <v>35062</v>
      </c>
      <c r="T20" s="91">
        <v>25431</v>
      </c>
      <c r="U20" s="98">
        <v>1039</v>
      </c>
      <c r="V20" s="91">
        <v>145293</v>
      </c>
    </row>
    <row r="21" spans="1:22" ht="15">
      <c r="A21" s="119"/>
      <c r="B21" s="2" t="s">
        <v>16</v>
      </c>
      <c r="C21" s="91"/>
      <c r="D21" s="91"/>
      <c r="E21" s="91"/>
      <c r="F21" s="91"/>
      <c r="G21" s="91"/>
      <c r="H21" s="91"/>
      <c r="I21" s="91"/>
      <c r="J21" s="91"/>
      <c r="K21" s="91"/>
      <c r="L21" s="91"/>
      <c r="M21" s="91"/>
      <c r="N21" s="91"/>
      <c r="O21" s="91"/>
      <c r="P21" s="91"/>
      <c r="Q21" s="91"/>
      <c r="R21" s="91"/>
      <c r="S21" s="91"/>
      <c r="T21" s="91"/>
      <c r="U21" s="91"/>
      <c r="V21" s="91"/>
    </row>
    <row r="22" spans="1:22" ht="15">
      <c r="A22" s="119"/>
      <c r="B22" s="2" t="s">
        <v>17</v>
      </c>
      <c r="C22" s="91"/>
      <c r="D22" s="91"/>
      <c r="E22" s="91"/>
      <c r="F22" s="91"/>
      <c r="G22" s="91"/>
      <c r="H22" s="91"/>
      <c r="I22" s="91"/>
      <c r="J22" s="91"/>
      <c r="K22" s="91"/>
      <c r="L22" s="91"/>
      <c r="M22" s="91"/>
      <c r="N22" s="91"/>
      <c r="O22" s="91"/>
      <c r="P22" s="91"/>
      <c r="Q22" s="91"/>
      <c r="R22" s="91"/>
      <c r="S22" s="91"/>
      <c r="T22" s="91"/>
      <c r="U22" s="91"/>
      <c r="V22" s="91"/>
    </row>
    <row r="23" spans="1:22" ht="15">
      <c r="A23" s="120"/>
      <c r="B23" s="2" t="s">
        <v>18</v>
      </c>
      <c r="C23" s="91"/>
      <c r="D23" s="91"/>
      <c r="E23" s="91"/>
      <c r="F23" s="91"/>
      <c r="G23" s="91"/>
      <c r="H23" s="91"/>
      <c r="I23" s="91"/>
      <c r="J23" s="91"/>
      <c r="K23" s="91"/>
      <c r="L23" s="91"/>
      <c r="M23" s="91"/>
      <c r="N23" s="91"/>
      <c r="O23" s="91"/>
      <c r="P23" s="91"/>
      <c r="Q23" s="91"/>
      <c r="R23" s="91"/>
      <c r="S23" s="91"/>
      <c r="T23" s="91"/>
      <c r="U23" s="91"/>
      <c r="V23" s="91"/>
    </row>
    <row r="24" spans="3:22" ht="15">
      <c r="C24" s="62"/>
      <c r="D24" s="62"/>
      <c r="E24" s="62"/>
      <c r="F24" s="62"/>
      <c r="G24" s="62"/>
      <c r="H24" s="62"/>
      <c r="I24" s="62"/>
      <c r="J24" s="62"/>
      <c r="K24" s="62"/>
      <c r="L24" s="62"/>
      <c r="M24" s="62"/>
      <c r="N24" s="62"/>
      <c r="O24" s="62"/>
      <c r="P24" s="62"/>
      <c r="Q24" s="62"/>
      <c r="R24" s="62"/>
      <c r="S24" s="62"/>
      <c r="T24" s="62"/>
      <c r="U24" s="62"/>
      <c r="V24" s="62"/>
    </row>
    <row r="25" spans="3:22" ht="15">
      <c r="C25" s="62"/>
      <c r="D25" s="62"/>
      <c r="E25" s="62"/>
      <c r="F25" s="62"/>
      <c r="G25" s="62"/>
      <c r="H25" s="62"/>
      <c r="I25" s="62"/>
      <c r="J25" s="62"/>
      <c r="K25" s="62"/>
      <c r="L25" s="62"/>
      <c r="M25" s="62"/>
      <c r="N25" s="62"/>
      <c r="O25" s="62"/>
      <c r="P25" s="62"/>
      <c r="Q25" s="62"/>
      <c r="R25" s="62"/>
      <c r="S25" s="62"/>
      <c r="T25" s="62"/>
      <c r="U25" s="62"/>
      <c r="V25" s="62"/>
    </row>
    <row r="26" spans="1:22" ht="15">
      <c r="A26" s="25" t="s">
        <v>113</v>
      </c>
      <c r="B26" s="26"/>
      <c r="C26" s="93"/>
      <c r="D26" s="93"/>
      <c r="E26" s="93"/>
      <c r="F26" s="93"/>
      <c r="G26" s="93"/>
      <c r="H26" s="93"/>
      <c r="I26" s="93"/>
      <c r="J26" s="93"/>
      <c r="K26" s="93"/>
      <c r="L26" s="93"/>
      <c r="M26" s="93"/>
      <c r="N26" s="93"/>
      <c r="O26" s="93"/>
      <c r="P26" s="93"/>
      <c r="Q26" s="93"/>
      <c r="R26" s="93"/>
      <c r="S26" s="93"/>
      <c r="T26" s="93"/>
      <c r="U26" s="93"/>
      <c r="V26" s="94"/>
    </row>
    <row r="27" spans="1:22" ht="15">
      <c r="A27" s="2"/>
      <c r="B27" s="2"/>
      <c r="C27" s="95" t="s">
        <v>9</v>
      </c>
      <c r="D27" s="95" t="s">
        <v>10</v>
      </c>
      <c r="E27" s="95" t="s">
        <v>11</v>
      </c>
      <c r="F27" s="95" t="s">
        <v>12</v>
      </c>
      <c r="G27" s="95" t="s">
        <v>13</v>
      </c>
      <c r="H27" s="95" t="s">
        <v>14</v>
      </c>
      <c r="I27" s="95" t="s">
        <v>19</v>
      </c>
      <c r="J27" s="95" t="s">
        <v>20</v>
      </c>
      <c r="K27" s="95" t="s">
        <v>21</v>
      </c>
      <c r="L27" s="95" t="s">
        <v>22</v>
      </c>
      <c r="M27" s="95" t="s">
        <v>23</v>
      </c>
      <c r="N27" s="95" t="s">
        <v>24</v>
      </c>
      <c r="O27" s="95" t="s">
        <v>25</v>
      </c>
      <c r="P27" s="95" t="s">
        <v>26</v>
      </c>
      <c r="Q27" s="95" t="s">
        <v>27</v>
      </c>
      <c r="R27" s="95" t="s">
        <v>28</v>
      </c>
      <c r="S27" s="95" t="s">
        <v>29</v>
      </c>
      <c r="T27" s="95" t="s">
        <v>30</v>
      </c>
      <c r="U27" s="95" t="s">
        <v>31</v>
      </c>
      <c r="V27" s="95" t="s">
        <v>32</v>
      </c>
    </row>
    <row r="28" spans="1:22" ht="15">
      <c r="A28" s="118" t="s">
        <v>114</v>
      </c>
      <c r="B28" s="2" t="s">
        <v>33</v>
      </c>
      <c r="C28" s="128">
        <f>(C8-C18)/C8*100</f>
        <v>-15.29796511627907</v>
      </c>
      <c r="D28" s="128">
        <f aca="true" t="shared" si="0" ref="D28:V28">(D8-D18)/D8*100</f>
        <v>-1.5389819042787078</v>
      </c>
      <c r="E28" s="128">
        <f t="shared" si="0"/>
        <v>-26.875</v>
      </c>
      <c r="F28" s="128">
        <f t="shared" si="0"/>
        <v>-19.94572591587517</v>
      </c>
      <c r="G28" s="128">
        <f t="shared" si="0"/>
        <v>-19.114963503649633</v>
      </c>
      <c r="H28" s="128">
        <f t="shared" si="0"/>
        <v>-14.210230466554243</v>
      </c>
      <c r="I28" s="128">
        <f t="shared" si="0"/>
        <v>0.8458992276572269</v>
      </c>
      <c r="J28" s="128">
        <f t="shared" si="0"/>
        <v>-6.319971108703504</v>
      </c>
      <c r="K28" s="128">
        <f t="shared" si="0"/>
        <v>4.110027186950264</v>
      </c>
      <c r="L28" s="128">
        <f t="shared" si="0"/>
        <v>-10.192061459667094</v>
      </c>
      <c r="M28" s="128">
        <f t="shared" si="0"/>
        <v>13.674478846819484</v>
      </c>
      <c r="N28" s="128">
        <f t="shared" si="0"/>
        <v>5.684944067485788</v>
      </c>
      <c r="O28" s="128">
        <f t="shared" si="0"/>
        <v>17.27940008261574</v>
      </c>
      <c r="P28" s="128">
        <f t="shared" si="0"/>
        <v>2.9175392435876786</v>
      </c>
      <c r="Q28" s="128">
        <f t="shared" si="0"/>
        <v>7.595385281726188</v>
      </c>
      <c r="R28" s="128">
        <f t="shared" si="0"/>
        <v>-18.793759014029106</v>
      </c>
      <c r="S28" s="128">
        <f t="shared" si="0"/>
        <v>10.875789308546103</v>
      </c>
      <c r="T28" s="128">
        <f t="shared" si="0"/>
        <v>-7.464839523981248</v>
      </c>
      <c r="U28" s="128">
        <f t="shared" si="0"/>
        <v>-10.732414793328498</v>
      </c>
      <c r="V28" s="128">
        <f t="shared" si="0"/>
        <v>7.101546894597482</v>
      </c>
    </row>
    <row r="29" spans="1:22" ht="15">
      <c r="A29" s="121"/>
      <c r="B29" s="2" t="s">
        <v>34</v>
      </c>
      <c r="C29" s="128">
        <f>(C9-C19)/C9*100</f>
        <v>-48.6162054018006</v>
      </c>
      <c r="D29" s="128">
        <f aca="true" t="shared" si="1" ref="D29:V29">(D9-D19)/D9*100</f>
        <v>7.454709516207399</v>
      </c>
      <c r="E29" s="128" t="s">
        <v>240</v>
      </c>
      <c r="F29" s="128" t="s">
        <v>240</v>
      </c>
      <c r="G29" s="128">
        <f t="shared" si="1"/>
        <v>14.640014806588933</v>
      </c>
      <c r="H29" s="128">
        <f t="shared" si="1"/>
        <v>4.4796137339055795</v>
      </c>
      <c r="I29" s="128">
        <f t="shared" si="1"/>
        <v>5.618531296205028</v>
      </c>
      <c r="J29" s="128">
        <f t="shared" si="1"/>
        <v>-16.930488644184447</v>
      </c>
      <c r="K29" s="128">
        <f t="shared" si="1"/>
        <v>2.5</v>
      </c>
      <c r="L29" s="128">
        <f t="shared" si="1"/>
        <v>-6.276904595054559</v>
      </c>
      <c r="M29" s="128">
        <f t="shared" si="1"/>
        <v>-16.392264978837417</v>
      </c>
      <c r="N29" s="128">
        <f t="shared" si="1"/>
        <v>5.087319665907366</v>
      </c>
      <c r="O29" s="128">
        <f t="shared" si="1"/>
        <v>-27.946344390160284</v>
      </c>
      <c r="P29" s="128">
        <f t="shared" si="1"/>
        <v>-41.17713703053305</v>
      </c>
      <c r="Q29" s="128">
        <f t="shared" si="1"/>
        <v>-17.008081187746665</v>
      </c>
      <c r="R29" s="128">
        <f t="shared" si="1"/>
        <v>-53.334270255076945</v>
      </c>
      <c r="S29" s="128">
        <f t="shared" si="1"/>
        <v>-13.591325481398393</v>
      </c>
      <c r="T29" s="128">
        <f t="shared" si="1"/>
        <v>18.151913875598087</v>
      </c>
      <c r="U29" s="128">
        <f t="shared" si="1"/>
        <v>-15.907059874888294</v>
      </c>
      <c r="V29" s="128">
        <f t="shared" si="1"/>
        <v>-31.86626055655545</v>
      </c>
    </row>
    <row r="30" spans="1:22" ht="15">
      <c r="A30" s="121"/>
      <c r="B30" s="2" t="s">
        <v>35</v>
      </c>
      <c r="C30" s="128">
        <f>(C10-C20)/C10*100</f>
        <v>-1.964578688317698</v>
      </c>
      <c r="D30" s="128">
        <f aca="true" t="shared" si="2" ref="D30:V30">(D10-D20)/D10*100</f>
        <v>-2.68542787510921</v>
      </c>
      <c r="E30" s="128" t="s">
        <v>240</v>
      </c>
      <c r="F30" s="128" t="s">
        <v>240</v>
      </c>
      <c r="G30" s="128">
        <f t="shared" si="2"/>
        <v>-10.644694354748914</v>
      </c>
      <c r="H30" s="128">
        <f t="shared" si="2"/>
        <v>-48.00962943856934</v>
      </c>
      <c r="I30" s="128">
        <f t="shared" si="2"/>
        <v>-13.552487698195737</v>
      </c>
      <c r="J30" s="128">
        <f t="shared" si="2"/>
        <v>-1.8577724012788386</v>
      </c>
      <c r="K30" s="128">
        <f t="shared" si="2"/>
        <v>-3.127527635481262</v>
      </c>
      <c r="L30" s="128">
        <f t="shared" si="2"/>
        <v>-12.692422286225046</v>
      </c>
      <c r="M30" s="128">
        <f t="shared" si="2"/>
        <v>-30.364626464905015</v>
      </c>
      <c r="N30" s="128">
        <f t="shared" si="2"/>
        <v>-54.5848897457525</v>
      </c>
      <c r="O30" s="128">
        <f t="shared" si="2"/>
        <v>-31.869653767820772</v>
      </c>
      <c r="P30" s="128">
        <f t="shared" si="2"/>
        <v>-6.449267150196435</v>
      </c>
      <c r="Q30" s="128">
        <f t="shared" si="2"/>
        <v>-23.348130106851038</v>
      </c>
      <c r="R30" s="128">
        <f t="shared" si="2"/>
        <v>-38.12673526049322</v>
      </c>
      <c r="S30" s="128">
        <f t="shared" si="2"/>
        <v>-7.1904616325282795</v>
      </c>
      <c r="T30" s="128">
        <f t="shared" si="2"/>
        <v>-24.436071830503497</v>
      </c>
      <c r="U30" s="128">
        <f t="shared" si="2"/>
        <v>20.076923076923077</v>
      </c>
      <c r="V30" s="128">
        <f t="shared" si="2"/>
        <v>-34.025478059534905</v>
      </c>
    </row>
    <row r="31" spans="1:22" ht="15">
      <c r="A31" s="121"/>
      <c r="B31" s="2" t="s">
        <v>16</v>
      </c>
      <c r="C31" s="96"/>
      <c r="D31" s="96"/>
      <c r="E31" s="96"/>
      <c r="F31" s="96"/>
      <c r="G31" s="96"/>
      <c r="H31" s="96"/>
      <c r="I31" s="96"/>
      <c r="J31" s="96"/>
      <c r="K31" s="96"/>
      <c r="L31" s="96"/>
      <c r="M31" s="96"/>
      <c r="N31" s="96"/>
      <c r="O31" s="96"/>
      <c r="P31" s="96"/>
      <c r="Q31" s="96"/>
      <c r="R31" s="96"/>
      <c r="S31" s="96"/>
      <c r="T31" s="96"/>
      <c r="U31" s="96"/>
      <c r="V31" s="96"/>
    </row>
    <row r="32" spans="1:22" ht="15">
      <c r="A32" s="121"/>
      <c r="B32" s="2" t="s">
        <v>17</v>
      </c>
      <c r="C32" s="96"/>
      <c r="D32" s="96"/>
      <c r="E32" s="96"/>
      <c r="F32" s="96"/>
      <c r="G32" s="96"/>
      <c r="H32" s="96"/>
      <c r="I32" s="96"/>
      <c r="J32" s="96"/>
      <c r="K32" s="96"/>
      <c r="L32" s="96"/>
      <c r="M32" s="96"/>
      <c r="N32" s="96"/>
      <c r="O32" s="96"/>
      <c r="P32" s="96"/>
      <c r="Q32" s="96"/>
      <c r="R32" s="96"/>
      <c r="S32" s="96"/>
      <c r="T32" s="96"/>
      <c r="U32" s="96"/>
      <c r="V32" s="96"/>
    </row>
    <row r="33" spans="1:22" ht="15">
      <c r="A33" s="122"/>
      <c r="B33" s="2" t="s">
        <v>18</v>
      </c>
      <c r="C33" s="96"/>
      <c r="D33" s="96"/>
      <c r="E33" s="96"/>
      <c r="F33" s="96"/>
      <c r="G33" s="96"/>
      <c r="H33" s="96"/>
      <c r="I33" s="96"/>
      <c r="J33" s="96"/>
      <c r="K33" s="96"/>
      <c r="L33" s="96"/>
      <c r="M33" s="96"/>
      <c r="N33" s="96"/>
      <c r="O33" s="96"/>
      <c r="P33" s="96"/>
      <c r="Q33" s="96"/>
      <c r="R33" s="96"/>
      <c r="S33" s="96"/>
      <c r="T33" s="96"/>
      <c r="U33" s="96"/>
      <c r="V33" s="96"/>
    </row>
  </sheetData>
  <mergeCells count="3">
    <mergeCell ref="A18:A23"/>
    <mergeCell ref="A28:A33"/>
    <mergeCell ref="A8:A1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colBreaks count="1" manualBreakCount="1">
    <brk id="12"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election activeCell="B1" sqref="B1"/>
    </sheetView>
  </sheetViews>
  <sheetFormatPr defaultColWidth="8.8515625" defaultRowHeight="15" customHeight="1"/>
  <cols>
    <col min="1" max="1" width="75.421875" style="8" customWidth="1"/>
    <col min="2" max="2" width="21.421875" style="8" customWidth="1"/>
    <col min="3" max="16384" width="8.8515625" style="8" customWidth="1"/>
  </cols>
  <sheetData>
    <row r="1" ht="15" customHeight="1">
      <c r="A1" s="13" t="s">
        <v>208</v>
      </c>
    </row>
    <row r="3" spans="1:3" ht="15" customHeight="1">
      <c r="A3" s="124" t="s">
        <v>37</v>
      </c>
      <c r="B3" s="125"/>
      <c r="C3" s="41"/>
    </row>
    <row r="4" spans="1:3" ht="15" customHeight="1">
      <c r="A4" s="9" t="s">
        <v>108</v>
      </c>
      <c r="B4" s="88" t="s">
        <v>236</v>
      </c>
      <c r="C4" s="41"/>
    </row>
    <row r="5" spans="1:3" ht="15" customHeight="1">
      <c r="A5" s="9" t="s">
        <v>109</v>
      </c>
      <c r="B5" s="88"/>
      <c r="C5" s="41"/>
    </row>
    <row r="6" spans="1:3" ht="60" customHeight="1">
      <c r="A6" s="10" t="s">
        <v>41</v>
      </c>
      <c r="B6" s="88"/>
      <c r="C6" s="41"/>
    </row>
    <row r="7" spans="1:3" ht="15" customHeight="1">
      <c r="A7" s="3" t="s">
        <v>110</v>
      </c>
      <c r="B7" s="88" t="s">
        <v>236</v>
      </c>
      <c r="C7" s="41"/>
    </row>
    <row r="8" spans="1:3" ht="60" customHeight="1">
      <c r="A8" s="10" t="s">
        <v>61</v>
      </c>
      <c r="B8" s="88" t="s">
        <v>237</v>
      </c>
      <c r="C8" s="41"/>
    </row>
    <row r="9" spans="1:3" ht="15" customHeight="1">
      <c r="A9" s="124" t="s">
        <v>123</v>
      </c>
      <c r="B9" s="125"/>
      <c r="C9" s="45"/>
    </row>
    <row r="10" spans="1:3" ht="15" customHeight="1">
      <c r="A10" s="46" t="s">
        <v>122</v>
      </c>
      <c r="B10" s="88" t="s">
        <v>239</v>
      </c>
      <c r="C10" s="41"/>
    </row>
    <row r="11" spans="1:3" ht="30" customHeight="1">
      <c r="A11" s="126" t="s">
        <v>120</v>
      </c>
      <c r="B11" s="125"/>
      <c r="C11" s="41"/>
    </row>
    <row r="12" spans="1:3" ht="15" customHeight="1">
      <c r="A12" s="9" t="s">
        <v>96</v>
      </c>
      <c r="B12" s="80">
        <v>0</v>
      </c>
      <c r="C12" s="49" t="s">
        <v>100</v>
      </c>
    </row>
    <row r="13" spans="1:3" ht="15" customHeight="1">
      <c r="A13" s="9" t="s">
        <v>97</v>
      </c>
      <c r="B13" s="80">
        <v>0</v>
      </c>
      <c r="C13" s="49" t="s">
        <v>101</v>
      </c>
    </row>
    <row r="14" spans="1:3" ht="15" customHeight="1">
      <c r="A14" s="9" t="s">
        <v>98</v>
      </c>
      <c r="B14" s="80">
        <v>2283</v>
      </c>
      <c r="C14" s="49" t="s">
        <v>102</v>
      </c>
    </row>
    <row r="15" spans="1:3" ht="30" customHeight="1">
      <c r="A15" s="11" t="s">
        <v>99</v>
      </c>
      <c r="B15" s="80">
        <v>0</v>
      </c>
      <c r="C15" s="49" t="s">
        <v>103</v>
      </c>
    </row>
    <row r="16" spans="1:3" ht="25.5">
      <c r="A16" s="11" t="s">
        <v>105</v>
      </c>
      <c r="B16" s="80">
        <v>0</v>
      </c>
      <c r="C16" s="49" t="s">
        <v>104</v>
      </c>
    </row>
    <row r="17" spans="1:3" ht="12.75">
      <c r="A17" s="11" t="s">
        <v>121</v>
      </c>
      <c r="B17" s="80">
        <f>SUM(B12:B16)</f>
        <v>2283</v>
      </c>
      <c r="C17" s="43"/>
    </row>
    <row r="18" spans="1:3" ht="15" customHeight="1">
      <c r="A18" s="126" t="s">
        <v>111</v>
      </c>
      <c r="B18" s="127"/>
      <c r="C18" s="41"/>
    </row>
    <row r="19" spans="1:3" ht="15" customHeight="1">
      <c r="A19" s="9" t="s">
        <v>38</v>
      </c>
      <c r="B19" s="88" t="s">
        <v>236</v>
      </c>
      <c r="C19" s="41"/>
    </row>
    <row r="20" spans="1:3" ht="15" customHeight="1">
      <c r="A20" s="9" t="s">
        <v>39</v>
      </c>
      <c r="B20" s="88"/>
      <c r="C20" s="41"/>
    </row>
    <row r="21" spans="1:3" ht="15" customHeight="1">
      <c r="A21" s="9" t="s">
        <v>40</v>
      </c>
      <c r="B21" s="88"/>
      <c r="C21" s="41"/>
    </row>
  </sheetData>
  <mergeCells count="4">
    <mergeCell ref="A3:B3"/>
    <mergeCell ref="A11:B11"/>
    <mergeCell ref="A18:B18"/>
    <mergeCell ref="A9:B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topLeftCell="A1">
      <selection activeCell="B1" sqref="B1"/>
    </sheetView>
  </sheetViews>
  <sheetFormatPr defaultColWidth="8.8515625" defaultRowHeight="15" customHeight="1"/>
  <cols>
    <col min="1" max="2" width="25.7109375" style="6" customWidth="1"/>
    <col min="3" max="3" width="50.7109375" style="6" customWidth="1"/>
    <col min="4" max="16384" width="8.8515625" style="6" customWidth="1"/>
  </cols>
  <sheetData>
    <row r="1" ht="15" customHeight="1">
      <c r="A1" s="34" t="s">
        <v>209</v>
      </c>
    </row>
    <row r="2" ht="15" customHeight="1">
      <c r="A2" s="39" t="s">
        <v>90</v>
      </c>
    </row>
    <row r="4" spans="1:3" ht="30" customHeight="1">
      <c r="A4" s="59" t="s">
        <v>47</v>
      </c>
      <c r="B4" s="59" t="s">
        <v>88</v>
      </c>
      <c r="C4" s="7" t="s">
        <v>48</v>
      </c>
    </row>
    <row r="5" spans="1:3" ht="15" customHeight="1">
      <c r="A5" s="49" t="s">
        <v>229</v>
      </c>
      <c r="B5" s="97">
        <v>22.77704774419623</v>
      </c>
      <c r="C5" s="49" t="s">
        <v>228</v>
      </c>
    </row>
    <row r="6" spans="1:3" ht="15" customHeight="1">
      <c r="A6" s="49" t="s">
        <v>230</v>
      </c>
      <c r="B6" s="97">
        <v>14.805081033727552</v>
      </c>
      <c r="C6" s="49" t="s">
        <v>228</v>
      </c>
    </row>
    <row r="7" spans="1:9" ht="15" customHeight="1">
      <c r="A7" s="49" t="s">
        <v>231</v>
      </c>
      <c r="B7" s="97">
        <v>6.395094174332019</v>
      </c>
      <c r="C7" s="49" t="s">
        <v>228</v>
      </c>
      <c r="I7" s="82"/>
    </row>
    <row r="8" spans="1:9" ht="15" customHeight="1">
      <c r="A8" s="49" t="s">
        <v>232</v>
      </c>
      <c r="B8" s="97">
        <v>20.58694699956198</v>
      </c>
      <c r="C8" s="49" t="s">
        <v>228</v>
      </c>
      <c r="I8" s="82"/>
    </row>
    <row r="9" spans="1:9" ht="15" customHeight="1">
      <c r="A9" s="49" t="s">
        <v>233</v>
      </c>
      <c r="B9" s="97">
        <v>25.18615856329391</v>
      </c>
      <c r="C9" s="49" t="s">
        <v>228</v>
      </c>
      <c r="I9" s="82"/>
    </row>
    <row r="10" spans="1:9" ht="15" customHeight="1">
      <c r="A10" s="49" t="s">
        <v>234</v>
      </c>
      <c r="B10" s="97">
        <v>29.0407358738502</v>
      </c>
      <c r="C10" s="49" t="s">
        <v>228</v>
      </c>
      <c r="I10" s="82"/>
    </row>
    <row r="11" spans="1:9" ht="15" customHeight="1">
      <c r="A11" s="49" t="s">
        <v>235</v>
      </c>
      <c r="B11" s="97">
        <v>28.077091546211125</v>
      </c>
      <c r="C11" s="49" t="s">
        <v>228</v>
      </c>
      <c r="I11" s="82"/>
    </row>
    <row r="12" ht="15" customHeight="1">
      <c r="I12" s="82"/>
    </row>
    <row r="13" ht="15" customHeight="1">
      <c r="I13" s="82"/>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tabSelected="1" zoomScale="75" zoomScaleNormal="75" workbookViewId="0" topLeftCell="A1">
      <pane xSplit="1" ySplit="9" topLeftCell="B10" activePane="bottomRight" state="frozen"/>
      <selection pane="topRight" activeCell="B1" sqref="B1"/>
      <selection pane="bottomLeft" activeCell="A8" sqref="A8"/>
      <selection pane="bottomRight" activeCell="E1" sqref="E1"/>
    </sheetView>
  </sheetViews>
  <sheetFormatPr defaultColWidth="15.7109375" defaultRowHeight="15" customHeight="1"/>
  <cols>
    <col min="1" max="1" width="17.57421875" style="17" customWidth="1"/>
    <col min="2" max="16384" width="15.7109375" style="17" customWidth="1"/>
  </cols>
  <sheetData>
    <row r="1" spans="1:3" ht="15" customHeight="1">
      <c r="A1" s="16" t="s">
        <v>195</v>
      </c>
      <c r="B1" s="16"/>
      <c r="C1" s="16"/>
    </row>
    <row r="2" spans="1:3" ht="15" customHeight="1">
      <c r="A2" s="24" t="s">
        <v>124</v>
      </c>
      <c r="B2" s="24"/>
      <c r="C2" s="24"/>
    </row>
    <row r="3" ht="15" customHeight="1">
      <c r="A3" s="17" t="s">
        <v>64</v>
      </c>
    </row>
    <row r="4" ht="15" customHeight="1">
      <c r="A4" s="17" t="s">
        <v>65</v>
      </c>
    </row>
    <row r="5" ht="15" customHeight="1">
      <c r="A5" s="24" t="s">
        <v>133</v>
      </c>
    </row>
    <row r="6" ht="15" customHeight="1">
      <c r="A6" s="24" t="s">
        <v>194</v>
      </c>
    </row>
    <row r="8" spans="1:31" s="19" customFormat="1" ht="60" customHeight="1">
      <c r="A8" s="18"/>
      <c r="B8" s="100" t="s">
        <v>116</v>
      </c>
      <c r="C8" s="100"/>
      <c r="D8" s="100" t="s">
        <v>51</v>
      </c>
      <c r="E8" s="100"/>
      <c r="F8" s="100" t="s">
        <v>52</v>
      </c>
      <c r="G8" s="100"/>
      <c r="H8" s="100" t="s">
        <v>53</v>
      </c>
      <c r="I8" s="100"/>
      <c r="J8" s="100" t="s">
        <v>54</v>
      </c>
      <c r="K8" s="100"/>
      <c r="L8" s="100" t="s">
        <v>55</v>
      </c>
      <c r="M8" s="100"/>
      <c r="N8" s="100" t="s">
        <v>56</v>
      </c>
      <c r="O8" s="100"/>
      <c r="P8" s="100" t="s">
        <v>57</v>
      </c>
      <c r="Q8" s="100"/>
      <c r="R8" s="100" t="s">
        <v>58</v>
      </c>
      <c r="S8" s="100"/>
      <c r="T8" s="100" t="s">
        <v>91</v>
      </c>
      <c r="U8" s="100"/>
      <c r="V8" s="100" t="s">
        <v>193</v>
      </c>
      <c r="W8" s="100"/>
      <c r="X8" s="100" t="s">
        <v>118</v>
      </c>
      <c r="Y8" s="100"/>
      <c r="Z8" s="100" t="s">
        <v>192</v>
      </c>
      <c r="AA8" s="100"/>
      <c r="AB8" s="100" t="s">
        <v>59</v>
      </c>
      <c r="AC8" s="100"/>
      <c r="AD8" s="100" t="s">
        <v>60</v>
      </c>
      <c r="AE8" s="100"/>
    </row>
    <row r="9" spans="1:31" s="60" customFormat="1" ht="30" customHeight="1">
      <c r="A9" s="10"/>
      <c r="B9" s="10" t="s">
        <v>49</v>
      </c>
      <c r="C9" s="10" t="s">
        <v>50</v>
      </c>
      <c r="D9" s="10" t="s">
        <v>49</v>
      </c>
      <c r="E9" s="10" t="s">
        <v>50</v>
      </c>
      <c r="F9" s="10" t="s">
        <v>49</v>
      </c>
      <c r="G9" s="10" t="s">
        <v>50</v>
      </c>
      <c r="H9" s="10" t="s">
        <v>49</v>
      </c>
      <c r="I9" s="10" t="s">
        <v>50</v>
      </c>
      <c r="J9" s="10" t="s">
        <v>49</v>
      </c>
      <c r="K9" s="10" t="s">
        <v>50</v>
      </c>
      <c r="L9" s="10" t="s">
        <v>49</v>
      </c>
      <c r="M9" s="10" t="s">
        <v>50</v>
      </c>
      <c r="N9" s="10" t="s">
        <v>49</v>
      </c>
      <c r="O9" s="10" t="s">
        <v>50</v>
      </c>
      <c r="P9" s="10" t="s">
        <v>49</v>
      </c>
      <c r="Q9" s="10" t="s">
        <v>50</v>
      </c>
      <c r="R9" s="10" t="s">
        <v>49</v>
      </c>
      <c r="S9" s="10" t="s">
        <v>50</v>
      </c>
      <c r="T9" s="10" t="s">
        <v>49</v>
      </c>
      <c r="U9" s="10" t="s">
        <v>50</v>
      </c>
      <c r="V9" s="10" t="s">
        <v>49</v>
      </c>
      <c r="W9" s="10" t="s">
        <v>50</v>
      </c>
      <c r="X9" s="10" t="s">
        <v>49</v>
      </c>
      <c r="Y9" s="10" t="s">
        <v>50</v>
      </c>
      <c r="Z9" s="10" t="s">
        <v>49</v>
      </c>
      <c r="AA9" s="10" t="s">
        <v>50</v>
      </c>
      <c r="AB9" s="10" t="s">
        <v>49</v>
      </c>
      <c r="AC9" s="10" t="s">
        <v>50</v>
      </c>
      <c r="AD9" s="10" t="s">
        <v>49</v>
      </c>
      <c r="AE9" s="10" t="s">
        <v>50</v>
      </c>
    </row>
    <row r="10" spans="1:34" ht="15" customHeight="1">
      <c r="A10" s="14" t="s">
        <v>115</v>
      </c>
      <c r="B10" s="77">
        <v>27131.97</v>
      </c>
      <c r="C10" s="85">
        <v>0.011539</v>
      </c>
      <c r="D10" s="77">
        <v>1440390.19</v>
      </c>
      <c r="E10" s="85">
        <v>0.031953</v>
      </c>
      <c r="F10" s="77">
        <v>25223.05</v>
      </c>
      <c r="G10" s="86">
        <v>0.011198</v>
      </c>
      <c r="H10" s="77">
        <v>0.93</v>
      </c>
      <c r="I10" s="85">
        <v>0.011193548387096774</v>
      </c>
      <c r="J10" s="77">
        <v>21446.11</v>
      </c>
      <c r="K10" s="85">
        <v>0.020177</v>
      </c>
      <c r="L10" s="77">
        <v>0.79</v>
      </c>
      <c r="M10" s="85">
        <v>0.02018860759493671</v>
      </c>
      <c r="N10" s="77">
        <v>1394148.64</v>
      </c>
      <c r="O10" s="85">
        <v>0.033383</v>
      </c>
      <c r="P10" s="77">
        <v>747563.63</v>
      </c>
      <c r="Q10" s="85">
        <v>0.04935</v>
      </c>
      <c r="R10" s="77">
        <v>0.52</v>
      </c>
      <c r="S10" s="85">
        <v>0.029544230769230767</v>
      </c>
      <c r="T10" s="77">
        <v>0.58</v>
      </c>
      <c r="U10" s="85">
        <v>0.02592241379310345</v>
      </c>
      <c r="V10" s="77">
        <v>843793709.72</v>
      </c>
      <c r="W10" s="85">
        <v>0.12004</v>
      </c>
      <c r="X10" s="77">
        <v>859334964.89</v>
      </c>
      <c r="Y10" s="85">
        <v>0.117057</v>
      </c>
      <c r="Z10" s="77">
        <v>796304452.1</v>
      </c>
      <c r="AA10" s="85">
        <v>0.095521</v>
      </c>
      <c r="AB10" s="77">
        <v>9214.32</v>
      </c>
      <c r="AC10" s="85">
        <v>0.046413</v>
      </c>
      <c r="AD10" s="77">
        <v>0.34</v>
      </c>
      <c r="AE10" s="85">
        <v>0.046358823529411765</v>
      </c>
      <c r="AH10" s="83"/>
    </row>
    <row r="11" spans="1:34" ht="15" customHeight="1">
      <c r="A11" s="2" t="s">
        <v>33</v>
      </c>
      <c r="B11" s="77">
        <v>22370.28</v>
      </c>
      <c r="C11" s="85">
        <v>0.010083</v>
      </c>
      <c r="D11" s="77">
        <v>413500.15</v>
      </c>
      <c r="E11" s="85">
        <v>0.022935</v>
      </c>
      <c r="F11" s="77">
        <v>20634.09</v>
      </c>
      <c r="G11" s="85">
        <v>0.012861</v>
      </c>
      <c r="H11" s="77">
        <v>0.92</v>
      </c>
      <c r="I11" s="86">
        <v>0.012894565217391305</v>
      </c>
      <c r="J11" s="77">
        <v>17212.3</v>
      </c>
      <c r="K11" s="85">
        <v>0.024012</v>
      </c>
      <c r="L11" s="77">
        <v>0.77</v>
      </c>
      <c r="M11" s="85">
        <v>0.023994805194805194</v>
      </c>
      <c r="N11" s="77">
        <v>387706.69</v>
      </c>
      <c r="O11" s="85">
        <v>0.027503</v>
      </c>
      <c r="P11" s="77">
        <v>176126.95</v>
      </c>
      <c r="Q11" s="85">
        <v>0.045356</v>
      </c>
      <c r="R11" s="77">
        <v>0.43</v>
      </c>
      <c r="S11" s="85">
        <v>0.04082325581395349</v>
      </c>
      <c r="T11" s="77">
        <v>0.55</v>
      </c>
      <c r="U11" s="85">
        <v>0.03225272727272727</v>
      </c>
      <c r="V11" s="77">
        <v>169730229.26</v>
      </c>
      <c r="W11" s="85">
        <v>0.081884</v>
      </c>
      <c r="X11" s="77">
        <v>175063109.5</v>
      </c>
      <c r="Y11" s="85">
        <v>0.076622</v>
      </c>
      <c r="Z11" s="77">
        <v>169958944.79</v>
      </c>
      <c r="AA11" s="85">
        <v>0.099783</v>
      </c>
      <c r="AB11" s="77">
        <v>7149.16</v>
      </c>
      <c r="AC11" s="85">
        <v>0.057316</v>
      </c>
      <c r="AD11" s="77">
        <v>0.32</v>
      </c>
      <c r="AE11" s="85">
        <v>0.057240624999999996</v>
      </c>
      <c r="AF11" s="84"/>
      <c r="AG11" s="83"/>
      <c r="AH11" s="83"/>
    </row>
    <row r="12" spans="1:34" ht="15" customHeight="1">
      <c r="A12" s="2" t="s">
        <v>34</v>
      </c>
      <c r="B12" s="77">
        <v>4052.73</v>
      </c>
      <c r="C12" s="85">
        <v>0.053342</v>
      </c>
      <c r="D12" s="77">
        <v>387766.38</v>
      </c>
      <c r="E12" s="85">
        <v>0.024592</v>
      </c>
      <c r="F12" s="77">
        <v>3884.7</v>
      </c>
      <c r="G12" s="85">
        <v>0.025418</v>
      </c>
      <c r="H12" s="77">
        <v>0.96</v>
      </c>
      <c r="I12" s="86">
        <v>0.025379166666666668</v>
      </c>
      <c r="J12" s="77">
        <v>3564.87</v>
      </c>
      <c r="K12" s="85">
        <v>0.03766</v>
      </c>
      <c r="L12" s="77">
        <v>0.88</v>
      </c>
      <c r="M12" s="85">
        <v>0.03764318181818182</v>
      </c>
      <c r="N12" s="77">
        <v>370995.22</v>
      </c>
      <c r="O12" s="85">
        <v>0.035426</v>
      </c>
      <c r="P12" s="77">
        <v>189566.26</v>
      </c>
      <c r="Q12" s="85">
        <v>0.060814</v>
      </c>
      <c r="R12" s="77">
        <v>0.49</v>
      </c>
      <c r="S12" s="85">
        <v>0.05545102040816327</v>
      </c>
      <c r="T12" s="77">
        <v>0.55</v>
      </c>
      <c r="U12" s="85">
        <v>0.041819999999999996</v>
      </c>
      <c r="V12" s="77">
        <v>164859977.88</v>
      </c>
      <c r="W12" s="85">
        <v>0.132819</v>
      </c>
      <c r="X12" s="77">
        <v>177707741.16</v>
      </c>
      <c r="Y12" s="85">
        <v>0.10598</v>
      </c>
      <c r="Z12" s="77">
        <v>205944451.87</v>
      </c>
      <c r="AA12" s="85">
        <v>0.118941</v>
      </c>
      <c r="AB12" s="77">
        <v>1628.14</v>
      </c>
      <c r="AC12" s="85">
        <v>0.078225</v>
      </c>
      <c r="AD12" s="77">
        <v>0.4</v>
      </c>
      <c r="AE12" s="85">
        <v>0.078565</v>
      </c>
      <c r="AF12" s="84"/>
      <c r="AG12" s="83"/>
      <c r="AH12" s="83"/>
    </row>
    <row r="13" spans="1:34" ht="15" customHeight="1">
      <c r="A13" s="2" t="s">
        <v>35</v>
      </c>
      <c r="B13" s="77">
        <v>708.96</v>
      </c>
      <c r="C13" s="85">
        <v>0.028626</v>
      </c>
      <c r="D13" s="77">
        <v>639123.67</v>
      </c>
      <c r="E13" s="85">
        <v>0.073108</v>
      </c>
      <c r="F13" s="77">
        <v>704.26</v>
      </c>
      <c r="G13" s="85">
        <v>0.003813</v>
      </c>
      <c r="H13" s="77">
        <v>0.99</v>
      </c>
      <c r="I13" s="86">
        <v>0.0038252525252525254</v>
      </c>
      <c r="J13" s="77">
        <v>668.93</v>
      </c>
      <c r="K13" s="85">
        <v>0.013863</v>
      </c>
      <c r="L13" s="77">
        <v>0.94</v>
      </c>
      <c r="M13" s="85">
        <v>0.013915957446808512</v>
      </c>
      <c r="N13" s="77">
        <v>635446.73</v>
      </c>
      <c r="O13" s="85">
        <v>0.07355</v>
      </c>
      <c r="P13" s="77">
        <v>381870.42</v>
      </c>
      <c r="Q13" s="85">
        <v>0.092689</v>
      </c>
      <c r="R13" s="77">
        <v>0.6</v>
      </c>
      <c r="S13" s="85">
        <v>0.04392666666666667</v>
      </c>
      <c r="T13" s="77">
        <v>0.62</v>
      </c>
      <c r="U13" s="85">
        <v>0.04270161290322581</v>
      </c>
      <c r="V13" s="77">
        <v>509203502.58</v>
      </c>
      <c r="W13" s="85">
        <v>0.19399</v>
      </c>
      <c r="X13" s="77">
        <v>506564114.23</v>
      </c>
      <c r="Y13" s="85">
        <v>0.194875</v>
      </c>
      <c r="Z13" s="77">
        <v>420401055.44</v>
      </c>
      <c r="AA13" s="85">
        <v>0.169058</v>
      </c>
      <c r="AB13" s="77">
        <v>437.02</v>
      </c>
      <c r="AC13" s="85">
        <v>0.043323</v>
      </c>
      <c r="AD13" s="77">
        <v>0.62</v>
      </c>
      <c r="AE13" s="85">
        <v>0.043074193548387096</v>
      </c>
      <c r="AF13" s="84"/>
      <c r="AG13" s="83"/>
      <c r="AH13" s="83"/>
    </row>
    <row r="14" spans="1:31" ht="15" customHeight="1">
      <c r="A14" s="2" t="s">
        <v>16</v>
      </c>
      <c r="B14" s="77"/>
      <c r="C14" s="77"/>
      <c r="D14" s="77"/>
      <c r="E14" s="77"/>
      <c r="F14" s="77"/>
      <c r="G14" s="85"/>
      <c r="H14" s="77"/>
      <c r="I14" s="86"/>
      <c r="J14" s="77"/>
      <c r="K14" s="85"/>
      <c r="L14" s="77"/>
      <c r="M14" s="85"/>
      <c r="N14" s="77"/>
      <c r="O14" s="77"/>
      <c r="P14" s="77"/>
      <c r="Q14" s="77"/>
      <c r="R14" s="77"/>
      <c r="S14" s="85"/>
      <c r="T14" s="77"/>
      <c r="U14" s="85"/>
      <c r="V14" s="77"/>
      <c r="W14" s="77"/>
      <c r="X14" s="77"/>
      <c r="Y14" s="77"/>
      <c r="Z14" s="77"/>
      <c r="AA14" s="77"/>
      <c r="AB14" s="77"/>
      <c r="AC14" s="77"/>
      <c r="AD14" s="77"/>
      <c r="AE14" s="85"/>
    </row>
    <row r="15" spans="1:31" ht="15" customHeight="1">
      <c r="A15" s="2" t="s">
        <v>17</v>
      </c>
      <c r="B15" s="77"/>
      <c r="C15" s="77"/>
      <c r="D15" s="77"/>
      <c r="E15" s="77"/>
      <c r="F15" s="77"/>
      <c r="G15" s="85"/>
      <c r="H15" s="77"/>
      <c r="I15" s="86"/>
      <c r="J15" s="77"/>
      <c r="K15" s="85"/>
      <c r="L15" s="77"/>
      <c r="M15" s="85"/>
      <c r="N15" s="77"/>
      <c r="O15" s="77"/>
      <c r="P15" s="77"/>
      <c r="Q15" s="77"/>
      <c r="R15" s="77"/>
      <c r="S15" s="85"/>
      <c r="T15" s="77"/>
      <c r="U15" s="85"/>
      <c r="V15" s="77"/>
      <c r="W15" s="77"/>
      <c r="X15" s="77"/>
      <c r="Y15" s="77"/>
      <c r="Z15" s="77"/>
      <c r="AA15" s="77"/>
      <c r="AB15" s="77"/>
      <c r="AC15" s="77"/>
      <c r="AD15" s="77"/>
      <c r="AE15" s="85"/>
    </row>
    <row r="16" spans="1:31" ht="15" customHeight="1">
      <c r="A16" s="2" t="s">
        <v>18</v>
      </c>
      <c r="B16" s="77"/>
      <c r="C16" s="77"/>
      <c r="D16" s="77"/>
      <c r="E16" s="77"/>
      <c r="F16" s="77"/>
      <c r="G16" s="85"/>
      <c r="H16" s="77"/>
      <c r="I16" s="86"/>
      <c r="J16" s="77"/>
      <c r="K16" s="85"/>
      <c r="L16" s="77"/>
      <c r="M16" s="85"/>
      <c r="N16" s="77"/>
      <c r="O16" s="77"/>
      <c r="P16" s="77"/>
      <c r="Q16" s="77"/>
      <c r="R16" s="77"/>
      <c r="S16" s="85"/>
      <c r="T16" s="77"/>
      <c r="U16" s="85"/>
      <c r="V16" s="77"/>
      <c r="W16" s="77"/>
      <c r="X16" s="77"/>
      <c r="Y16" s="77"/>
      <c r="Z16" s="77"/>
      <c r="AA16" s="77"/>
      <c r="AB16" s="77"/>
      <c r="AC16" s="77"/>
      <c r="AD16" s="77"/>
      <c r="AE16" s="85"/>
    </row>
    <row r="17" spans="1:34" ht="15" customHeight="1">
      <c r="A17" s="14" t="s">
        <v>9</v>
      </c>
      <c r="B17" s="77">
        <v>227</v>
      </c>
      <c r="C17" s="85">
        <v>0.039823</v>
      </c>
      <c r="D17" s="77">
        <v>60563.65</v>
      </c>
      <c r="E17" s="85">
        <v>0.381476</v>
      </c>
      <c r="F17" s="77">
        <v>223.78</v>
      </c>
      <c r="G17" s="85">
        <v>0.014507</v>
      </c>
      <c r="H17" s="77">
        <v>0.99</v>
      </c>
      <c r="I17" s="86">
        <v>0.014445454545454544</v>
      </c>
      <c r="J17" s="77">
        <v>194.8</v>
      </c>
      <c r="K17" s="85">
        <v>0.062323</v>
      </c>
      <c r="L17" s="77">
        <v>0.86</v>
      </c>
      <c r="M17" s="85">
        <v>0.062189534883720934</v>
      </c>
      <c r="N17" s="77">
        <v>60531.43</v>
      </c>
      <c r="O17" s="85">
        <v>0.381669</v>
      </c>
      <c r="P17" s="77">
        <v>40231.1</v>
      </c>
      <c r="Q17" s="85">
        <v>0.368424</v>
      </c>
      <c r="R17" s="77">
        <v>0.66</v>
      </c>
      <c r="S17" s="85">
        <v>0.05538333333333333</v>
      </c>
      <c r="T17" s="77">
        <v>0.68</v>
      </c>
      <c r="U17" s="85">
        <v>0.057611764705882355</v>
      </c>
      <c r="V17" s="77">
        <v>79607725.74</v>
      </c>
      <c r="W17" s="85">
        <v>0.511357</v>
      </c>
      <c r="X17" s="77">
        <v>79380767.78</v>
      </c>
      <c r="Y17" s="85">
        <v>0.512463</v>
      </c>
      <c r="Z17" s="77">
        <v>58040225.45</v>
      </c>
      <c r="AA17" s="85">
        <v>0.411744</v>
      </c>
      <c r="AB17" s="77">
        <v>118.81</v>
      </c>
      <c r="AC17" s="85">
        <v>0.124165</v>
      </c>
      <c r="AD17" s="77">
        <v>0.52</v>
      </c>
      <c r="AE17" s="85">
        <v>0.12497115384615384</v>
      </c>
      <c r="AF17" s="84"/>
      <c r="AG17" s="83"/>
      <c r="AH17" s="83"/>
    </row>
    <row r="18" spans="1:34" ht="15" customHeight="1">
      <c r="A18" s="14" t="s">
        <v>10</v>
      </c>
      <c r="B18" s="77">
        <v>725</v>
      </c>
      <c r="C18" s="85">
        <v>0.031446</v>
      </c>
      <c r="D18" s="77">
        <v>47672.22</v>
      </c>
      <c r="E18" s="85">
        <v>0.101046</v>
      </c>
      <c r="F18" s="77">
        <v>641.05</v>
      </c>
      <c r="G18" s="85">
        <v>0.038136</v>
      </c>
      <c r="H18" s="77">
        <v>0.88</v>
      </c>
      <c r="I18" s="86">
        <v>0.03831818181818182</v>
      </c>
      <c r="J18" s="77">
        <v>568.7</v>
      </c>
      <c r="K18" s="85">
        <v>0.054409</v>
      </c>
      <c r="L18" s="77">
        <v>0.78</v>
      </c>
      <c r="M18" s="85">
        <v>0.05471794871794872</v>
      </c>
      <c r="N18" s="77">
        <v>46059.28</v>
      </c>
      <c r="O18" s="85">
        <v>0.105662</v>
      </c>
      <c r="P18" s="77">
        <v>15203.01</v>
      </c>
      <c r="Q18" s="85">
        <v>0.114137</v>
      </c>
      <c r="R18" s="77">
        <v>0.32</v>
      </c>
      <c r="S18" s="85">
        <v>0.13486875</v>
      </c>
      <c r="T18" s="77">
        <v>0.34</v>
      </c>
      <c r="U18" s="85">
        <v>0.1393235294117647</v>
      </c>
      <c r="V18" s="77">
        <v>8199067.91</v>
      </c>
      <c r="W18" s="85">
        <v>0.238904</v>
      </c>
      <c r="X18" s="77">
        <v>9561576.97</v>
      </c>
      <c r="Y18" s="85">
        <v>0.166385</v>
      </c>
      <c r="Z18" s="77">
        <v>5075204.31</v>
      </c>
      <c r="AA18" s="85">
        <v>0.1401</v>
      </c>
      <c r="AB18" s="77">
        <v>260.75</v>
      </c>
      <c r="AC18" s="85">
        <v>0.129526</v>
      </c>
      <c r="AD18" s="77">
        <v>0.36</v>
      </c>
      <c r="AE18" s="85">
        <v>0.12940277777777778</v>
      </c>
      <c r="AF18" s="84"/>
      <c r="AG18" s="83"/>
      <c r="AH18" s="83"/>
    </row>
    <row r="19" spans="1:34" ht="15" customHeight="1">
      <c r="A19" s="14" t="s">
        <v>11</v>
      </c>
      <c r="B19" s="77">
        <v>70</v>
      </c>
      <c r="C19" s="85">
        <v>0.02426</v>
      </c>
      <c r="D19" s="77">
        <v>2659.9</v>
      </c>
      <c r="E19" s="85">
        <v>0.06231</v>
      </c>
      <c r="F19" s="77">
        <v>64.68</v>
      </c>
      <c r="G19" s="85">
        <v>0.040016</v>
      </c>
      <c r="H19" s="77">
        <v>0.92</v>
      </c>
      <c r="I19" s="86">
        <v>0.04018913043478261</v>
      </c>
      <c r="J19" s="77">
        <v>48.28</v>
      </c>
      <c r="K19" s="85">
        <v>0.096244</v>
      </c>
      <c r="L19" s="77">
        <v>0.69</v>
      </c>
      <c r="M19" s="85">
        <v>0.09619565217391306</v>
      </c>
      <c r="N19" s="77">
        <v>2581.58</v>
      </c>
      <c r="O19" s="85">
        <v>0.067848</v>
      </c>
      <c r="P19" s="77">
        <v>790.12</v>
      </c>
      <c r="Q19" s="85">
        <v>0.148485</v>
      </c>
      <c r="R19" s="77">
        <v>0.3</v>
      </c>
      <c r="S19" s="85">
        <v>0.14726333333333336</v>
      </c>
      <c r="T19" s="77">
        <v>0.38</v>
      </c>
      <c r="U19" s="85">
        <v>0.1281421052631579</v>
      </c>
      <c r="V19" s="77">
        <v>239793.39</v>
      </c>
      <c r="W19" s="85">
        <v>0.294917</v>
      </c>
      <c r="X19" s="77">
        <v>318506.29</v>
      </c>
      <c r="Y19" s="85">
        <v>0.275658</v>
      </c>
      <c r="Z19" s="77">
        <v>352275.05</v>
      </c>
      <c r="AA19" s="85">
        <v>0.274427</v>
      </c>
      <c r="AB19" s="77">
        <v>9.76</v>
      </c>
      <c r="AC19" s="85">
        <v>0.362955</v>
      </c>
      <c r="AD19" s="77">
        <v>0.14</v>
      </c>
      <c r="AE19" s="85">
        <v>0.36164999999999997</v>
      </c>
      <c r="AF19" s="84"/>
      <c r="AG19" s="83"/>
      <c r="AH19" s="83"/>
    </row>
    <row r="20" spans="1:34" ht="15" customHeight="1">
      <c r="A20" s="14" t="s">
        <v>12</v>
      </c>
      <c r="B20" s="77">
        <v>131.76</v>
      </c>
      <c r="C20" s="85">
        <v>0.054387</v>
      </c>
      <c r="D20" s="77">
        <v>5454.79</v>
      </c>
      <c r="E20" s="85">
        <v>0.091652</v>
      </c>
      <c r="F20" s="77">
        <v>114.77</v>
      </c>
      <c r="G20" s="85">
        <v>0.071492</v>
      </c>
      <c r="H20" s="77">
        <v>0.87</v>
      </c>
      <c r="I20" s="86">
        <v>0.07157586206896552</v>
      </c>
      <c r="J20" s="77">
        <v>92.8</v>
      </c>
      <c r="K20" s="85">
        <v>0.12372</v>
      </c>
      <c r="L20" s="77">
        <v>0.7</v>
      </c>
      <c r="M20" s="85">
        <v>0.12448428571428571</v>
      </c>
      <c r="N20" s="77">
        <v>5129.33</v>
      </c>
      <c r="O20" s="85">
        <v>0.104739</v>
      </c>
      <c r="P20" s="77">
        <v>1490.51</v>
      </c>
      <c r="Q20" s="85">
        <v>0.132868</v>
      </c>
      <c r="R20" s="77">
        <v>0.27</v>
      </c>
      <c r="S20" s="85">
        <v>0.17258888888888888</v>
      </c>
      <c r="T20" s="77">
        <v>0.35</v>
      </c>
      <c r="U20" s="85">
        <v>0.16632857142857144</v>
      </c>
      <c r="V20" s="77">
        <v>1423334.13</v>
      </c>
      <c r="W20" s="85">
        <v>0.300786</v>
      </c>
      <c r="X20" s="77">
        <v>1452818.84</v>
      </c>
      <c r="Y20" s="85">
        <v>0.270884</v>
      </c>
      <c r="Z20" s="77">
        <v>928830.04</v>
      </c>
      <c r="AA20" s="85">
        <v>0.301305</v>
      </c>
      <c r="AB20" s="77">
        <v>46.71</v>
      </c>
      <c r="AC20" s="85">
        <v>0.242626</v>
      </c>
      <c r="AD20" s="77">
        <v>0.35</v>
      </c>
      <c r="AE20" s="85">
        <v>0.24573428571428574</v>
      </c>
      <c r="AF20" s="84"/>
      <c r="AG20" s="83"/>
      <c r="AH20" s="83"/>
    </row>
    <row r="21" spans="1:34" ht="15" customHeight="1">
      <c r="A21" s="14" t="s">
        <v>13</v>
      </c>
      <c r="B21" s="77">
        <v>329</v>
      </c>
      <c r="C21" s="85">
        <v>0.025378</v>
      </c>
      <c r="D21" s="77">
        <v>24383.87</v>
      </c>
      <c r="E21" s="85">
        <v>0.150292</v>
      </c>
      <c r="F21" s="77">
        <v>320</v>
      </c>
      <c r="G21" s="85">
        <v>0.016228</v>
      </c>
      <c r="H21" s="77">
        <v>0.97</v>
      </c>
      <c r="I21" s="86">
        <v>0.01627216494845361</v>
      </c>
      <c r="J21" s="77">
        <v>264.01</v>
      </c>
      <c r="K21" s="85">
        <v>0.050799</v>
      </c>
      <c r="L21" s="77">
        <v>0.8</v>
      </c>
      <c r="M21" s="85">
        <v>0.050955</v>
      </c>
      <c r="N21" s="77">
        <v>24232.92</v>
      </c>
      <c r="O21" s="85">
        <v>0.151296</v>
      </c>
      <c r="P21" s="77">
        <v>13272.15</v>
      </c>
      <c r="Q21" s="85">
        <v>0.212145</v>
      </c>
      <c r="R21" s="77">
        <v>0.54</v>
      </c>
      <c r="S21" s="85">
        <v>0.09868703703703703</v>
      </c>
      <c r="T21" s="77">
        <v>0.58</v>
      </c>
      <c r="U21" s="85">
        <v>0.09228793103448277</v>
      </c>
      <c r="V21" s="77">
        <v>9823583.29</v>
      </c>
      <c r="W21" s="85">
        <v>0.260873</v>
      </c>
      <c r="X21" s="77">
        <v>9797287.19</v>
      </c>
      <c r="Y21" s="85">
        <v>0.259277</v>
      </c>
      <c r="Z21" s="77">
        <v>14491694.08</v>
      </c>
      <c r="AA21" s="85">
        <v>0.239868</v>
      </c>
      <c r="AB21" s="77">
        <v>145.94</v>
      </c>
      <c r="AC21" s="85">
        <v>0.121108</v>
      </c>
      <c r="AD21" s="77">
        <v>0.44</v>
      </c>
      <c r="AE21" s="85">
        <v>0.12209545454545455</v>
      </c>
      <c r="AF21" s="84"/>
      <c r="AG21" s="83"/>
      <c r="AH21" s="83"/>
    </row>
    <row r="22" spans="1:34" ht="15" customHeight="1">
      <c r="A22" s="14" t="s">
        <v>14</v>
      </c>
      <c r="B22" s="77">
        <v>528</v>
      </c>
      <c r="C22" s="85">
        <v>0.025705</v>
      </c>
      <c r="D22" s="77">
        <v>34495.86</v>
      </c>
      <c r="E22" s="85">
        <v>0.315161</v>
      </c>
      <c r="F22" s="77">
        <v>505.61</v>
      </c>
      <c r="G22" s="85">
        <v>0.020365</v>
      </c>
      <c r="H22" s="77">
        <v>0.96</v>
      </c>
      <c r="I22" s="86">
        <v>0.020314583333333334</v>
      </c>
      <c r="J22" s="77">
        <v>411.48</v>
      </c>
      <c r="K22" s="85">
        <v>0.055141</v>
      </c>
      <c r="L22" s="77">
        <v>0.78</v>
      </c>
      <c r="M22" s="85">
        <v>0.0550923076923077</v>
      </c>
      <c r="N22" s="77">
        <v>33709.67</v>
      </c>
      <c r="O22" s="85">
        <v>0.322493</v>
      </c>
      <c r="P22" s="77">
        <v>20014.04</v>
      </c>
      <c r="Q22" s="85">
        <v>0.567077</v>
      </c>
      <c r="R22" s="77">
        <v>0.58</v>
      </c>
      <c r="S22" s="85">
        <v>0.25858965517241383</v>
      </c>
      <c r="T22" s="77">
        <v>0.66</v>
      </c>
      <c r="U22" s="85">
        <v>0.20522878787878784</v>
      </c>
      <c r="V22" s="77">
        <v>27582373.35</v>
      </c>
      <c r="W22" s="85">
        <v>0.655675</v>
      </c>
      <c r="X22" s="77">
        <v>28198481.37</v>
      </c>
      <c r="Y22" s="85">
        <v>0.635512</v>
      </c>
      <c r="Z22" s="77">
        <v>43248341.92</v>
      </c>
      <c r="AA22" s="85">
        <v>0.551809</v>
      </c>
      <c r="AB22" s="77">
        <v>357.15</v>
      </c>
      <c r="AC22" s="85">
        <v>0.072104</v>
      </c>
      <c r="AD22" s="77">
        <v>0.68</v>
      </c>
      <c r="AE22" s="85">
        <v>0.071725</v>
      </c>
      <c r="AF22" s="84"/>
      <c r="AG22" s="83"/>
      <c r="AH22" s="83"/>
    </row>
    <row r="23" spans="1:34" ht="15" customHeight="1">
      <c r="A23" s="14" t="s">
        <v>19</v>
      </c>
      <c r="B23" s="77">
        <v>680</v>
      </c>
      <c r="C23" s="85">
        <v>0.021919</v>
      </c>
      <c r="D23" s="77">
        <v>40803.75</v>
      </c>
      <c r="E23" s="85">
        <v>0.094021</v>
      </c>
      <c r="F23" s="77">
        <v>619.01</v>
      </c>
      <c r="G23" s="85">
        <v>0.031939</v>
      </c>
      <c r="H23" s="77">
        <v>0.91</v>
      </c>
      <c r="I23" s="86">
        <v>0.031949450549450545</v>
      </c>
      <c r="J23" s="77">
        <v>565.26</v>
      </c>
      <c r="K23" s="85">
        <v>0.043211</v>
      </c>
      <c r="L23" s="77">
        <v>0.83</v>
      </c>
      <c r="M23" s="85">
        <v>0.043277108433734945</v>
      </c>
      <c r="N23" s="77">
        <v>38841.54</v>
      </c>
      <c r="O23" s="85">
        <v>0.100335</v>
      </c>
      <c r="P23" s="77">
        <v>20834.75</v>
      </c>
      <c r="Q23" s="85">
        <v>0.185128</v>
      </c>
      <c r="R23" s="77">
        <v>0.51</v>
      </c>
      <c r="S23" s="85">
        <v>0.11342549019607844</v>
      </c>
      <c r="T23" s="77">
        <v>0.56</v>
      </c>
      <c r="U23" s="85">
        <v>0.10633035714285713</v>
      </c>
      <c r="V23" s="77">
        <v>22027885.88</v>
      </c>
      <c r="W23" s="85">
        <v>0.336325</v>
      </c>
      <c r="X23" s="77">
        <v>22398689.13</v>
      </c>
      <c r="Y23" s="85">
        <v>0.329163</v>
      </c>
      <c r="Z23" s="77">
        <v>30844304.2</v>
      </c>
      <c r="AA23" s="85">
        <v>0.359038</v>
      </c>
      <c r="AB23" s="77">
        <v>386.63</v>
      </c>
      <c r="AC23" s="85">
        <v>0.083036</v>
      </c>
      <c r="AD23" s="77">
        <v>0.57</v>
      </c>
      <c r="AE23" s="85">
        <v>0.08282982456140352</v>
      </c>
      <c r="AF23" s="84"/>
      <c r="AG23" s="83"/>
      <c r="AH23" s="83"/>
    </row>
    <row r="24" spans="1:34" ht="15" customHeight="1">
      <c r="A24" s="15" t="s">
        <v>20</v>
      </c>
      <c r="B24" s="77">
        <v>188</v>
      </c>
      <c r="C24" s="85">
        <v>0.042998</v>
      </c>
      <c r="D24" s="77">
        <v>21528.33</v>
      </c>
      <c r="E24" s="85">
        <v>0.256934</v>
      </c>
      <c r="F24" s="77">
        <v>178.04</v>
      </c>
      <c r="G24" s="85">
        <v>0.025517</v>
      </c>
      <c r="H24" s="77">
        <v>0.95</v>
      </c>
      <c r="I24" s="86">
        <v>0.025437894736842107</v>
      </c>
      <c r="J24" s="77">
        <v>145.58</v>
      </c>
      <c r="K24" s="85">
        <v>0.067588</v>
      </c>
      <c r="L24" s="77">
        <v>0.77</v>
      </c>
      <c r="M24" s="85">
        <v>0.06797142857142857</v>
      </c>
      <c r="N24" s="77">
        <v>21227.85</v>
      </c>
      <c r="O24" s="85">
        <v>0.260798</v>
      </c>
      <c r="P24" s="77">
        <v>11188.26</v>
      </c>
      <c r="Q24" s="85">
        <v>0.449894</v>
      </c>
      <c r="R24" s="77">
        <v>0.52</v>
      </c>
      <c r="S24" s="85">
        <v>0.2071096153846154</v>
      </c>
      <c r="T24" s="77">
        <v>0.56</v>
      </c>
      <c r="U24" s="85">
        <v>0.18760714285714283</v>
      </c>
      <c r="V24" s="77">
        <v>3688310.89</v>
      </c>
      <c r="W24" s="85">
        <v>0.409199</v>
      </c>
      <c r="X24" s="77">
        <v>4473347.8</v>
      </c>
      <c r="Y24" s="85">
        <v>0.281082</v>
      </c>
      <c r="Z24" s="77">
        <v>6887405.26</v>
      </c>
      <c r="AA24" s="85">
        <v>0.388813</v>
      </c>
      <c r="AB24" s="77">
        <v>105.2</v>
      </c>
      <c r="AC24" s="85">
        <v>0.107493</v>
      </c>
      <c r="AD24" s="77">
        <v>0.56</v>
      </c>
      <c r="AE24" s="85">
        <v>0.1074142857142857</v>
      </c>
      <c r="AF24" s="84"/>
      <c r="AG24" s="83"/>
      <c r="AH24" s="83"/>
    </row>
    <row r="25" spans="1:34" ht="15" customHeight="1">
      <c r="A25" s="15" t="s">
        <v>21</v>
      </c>
      <c r="B25" s="77">
        <v>404</v>
      </c>
      <c r="C25" s="85">
        <v>0.02453</v>
      </c>
      <c r="D25" s="77">
        <v>17621.41</v>
      </c>
      <c r="E25" s="85">
        <v>0.067561</v>
      </c>
      <c r="F25" s="77">
        <v>359.59</v>
      </c>
      <c r="G25" s="85">
        <v>0.039181</v>
      </c>
      <c r="H25" s="77">
        <v>0.89</v>
      </c>
      <c r="I25" s="86">
        <v>0.03918426966292135</v>
      </c>
      <c r="J25" s="77">
        <v>254.72</v>
      </c>
      <c r="K25" s="85">
        <v>0.085801</v>
      </c>
      <c r="L25" s="77">
        <v>0.63</v>
      </c>
      <c r="M25" s="85">
        <v>0.08586825396825397</v>
      </c>
      <c r="N25" s="77">
        <v>16472.19</v>
      </c>
      <c r="O25" s="85">
        <v>0.083905</v>
      </c>
      <c r="P25" s="77">
        <v>4518.44</v>
      </c>
      <c r="Q25" s="85">
        <v>0.222797</v>
      </c>
      <c r="R25" s="77">
        <v>0.26</v>
      </c>
      <c r="S25" s="85">
        <v>0.20800384615384612</v>
      </c>
      <c r="T25" s="77">
        <v>0.33</v>
      </c>
      <c r="U25" s="85">
        <v>0.20401515151515148</v>
      </c>
      <c r="V25" s="77">
        <v>2888159.74</v>
      </c>
      <c r="W25" s="85">
        <v>0.280633</v>
      </c>
      <c r="X25" s="77">
        <v>2860065.44</v>
      </c>
      <c r="Y25" s="85">
        <v>0.269756</v>
      </c>
      <c r="Z25" s="77">
        <v>5018035.29</v>
      </c>
      <c r="AA25" s="85">
        <v>0.281761</v>
      </c>
      <c r="AB25" s="77">
        <v>227.77</v>
      </c>
      <c r="AC25" s="85">
        <v>0.094473</v>
      </c>
      <c r="AD25" s="77">
        <v>0.56</v>
      </c>
      <c r="AE25" s="85">
        <v>0.09511071428571427</v>
      </c>
      <c r="AF25" s="84"/>
      <c r="AG25" s="83"/>
      <c r="AH25" s="83"/>
    </row>
    <row r="26" spans="1:34" ht="15" customHeight="1">
      <c r="A26" s="15" t="s">
        <v>22</v>
      </c>
      <c r="B26" s="77">
        <v>483.11</v>
      </c>
      <c r="C26" s="85">
        <v>0.024002</v>
      </c>
      <c r="D26" s="77">
        <v>30568.46</v>
      </c>
      <c r="E26" s="85">
        <v>0.081238</v>
      </c>
      <c r="F26" s="77">
        <v>483.11</v>
      </c>
      <c r="G26" s="85">
        <v>0</v>
      </c>
      <c r="H26" s="77">
        <v>1</v>
      </c>
      <c r="I26" s="86">
        <v>0</v>
      </c>
      <c r="J26" s="77">
        <v>462.14</v>
      </c>
      <c r="K26" s="85">
        <v>0.020092</v>
      </c>
      <c r="L26" s="77">
        <v>0.96</v>
      </c>
      <c r="M26" s="85">
        <v>0.020020833333333335</v>
      </c>
      <c r="N26" s="77">
        <v>30568.46</v>
      </c>
      <c r="O26" s="85">
        <v>0.081238</v>
      </c>
      <c r="P26" s="77">
        <v>20419.68</v>
      </c>
      <c r="Q26" s="85">
        <v>0.115092</v>
      </c>
      <c r="R26" s="77">
        <v>0.67</v>
      </c>
      <c r="S26" s="85">
        <v>0.07198059701492537</v>
      </c>
      <c r="T26" s="77">
        <v>0.68</v>
      </c>
      <c r="U26" s="85">
        <v>0.0715220588235294</v>
      </c>
      <c r="V26" s="77">
        <v>24039739.32</v>
      </c>
      <c r="W26" s="85">
        <v>0.142117</v>
      </c>
      <c r="X26" s="77">
        <v>23108463.82</v>
      </c>
      <c r="Y26" s="85">
        <v>0.141217</v>
      </c>
      <c r="Z26" s="77">
        <v>24625817.38</v>
      </c>
      <c r="AA26" s="85">
        <v>0.223822</v>
      </c>
      <c r="AB26" s="77">
        <v>240.7</v>
      </c>
      <c r="AC26" s="85">
        <v>0.094069</v>
      </c>
      <c r="AD26" s="77">
        <v>0.5</v>
      </c>
      <c r="AE26" s="85">
        <v>0.093736</v>
      </c>
      <c r="AF26" s="84"/>
      <c r="AG26" s="83"/>
      <c r="AH26" s="83"/>
    </row>
    <row r="27" spans="1:34" ht="15" customHeight="1">
      <c r="A27" s="15" t="s">
        <v>23</v>
      </c>
      <c r="B27" s="77">
        <v>5143.77</v>
      </c>
      <c r="C27" s="85">
        <v>0.033319</v>
      </c>
      <c r="D27" s="77">
        <v>189212.21</v>
      </c>
      <c r="E27" s="85">
        <v>0.06183</v>
      </c>
      <c r="F27" s="77">
        <v>4546.8</v>
      </c>
      <c r="G27" s="85">
        <v>0.040906</v>
      </c>
      <c r="H27" s="77">
        <v>0.88</v>
      </c>
      <c r="I27" s="86">
        <v>0.041089772727272725</v>
      </c>
      <c r="J27" s="77">
        <v>3728.95</v>
      </c>
      <c r="K27" s="85">
        <v>0.07135</v>
      </c>
      <c r="L27" s="77">
        <v>0.72</v>
      </c>
      <c r="M27" s="85">
        <v>0.07184027777777778</v>
      </c>
      <c r="N27" s="77">
        <v>179441.58</v>
      </c>
      <c r="O27" s="85">
        <v>0.068484</v>
      </c>
      <c r="P27" s="77">
        <v>93821.4</v>
      </c>
      <c r="Q27" s="85">
        <v>0.117717</v>
      </c>
      <c r="R27" s="77">
        <v>0.5</v>
      </c>
      <c r="S27" s="85">
        <v>0.085582</v>
      </c>
      <c r="T27" s="77">
        <v>0.6</v>
      </c>
      <c r="U27" s="85">
        <v>0.06132166666666667</v>
      </c>
      <c r="V27" s="77">
        <v>76007674.19</v>
      </c>
      <c r="W27" s="85">
        <v>0.174369</v>
      </c>
      <c r="X27" s="77">
        <v>78279017.04</v>
      </c>
      <c r="Y27" s="85">
        <v>0.156776</v>
      </c>
      <c r="Z27" s="77">
        <v>84509857.98</v>
      </c>
      <c r="AA27" s="85">
        <v>0.166503</v>
      </c>
      <c r="AB27" s="77">
        <v>3396.59</v>
      </c>
      <c r="AC27" s="85">
        <v>0.081674</v>
      </c>
      <c r="AD27" s="77">
        <v>0.66</v>
      </c>
      <c r="AE27" s="85">
        <v>0.08171515151515152</v>
      </c>
      <c r="AF27" s="84"/>
      <c r="AG27" s="83"/>
      <c r="AH27" s="83"/>
    </row>
    <row r="28" spans="1:34" ht="15" customHeight="1">
      <c r="A28" s="15" t="s">
        <v>24</v>
      </c>
      <c r="B28" s="77">
        <v>1053</v>
      </c>
      <c r="C28" s="85">
        <v>0.039966</v>
      </c>
      <c r="D28" s="77">
        <v>39509.06</v>
      </c>
      <c r="E28" s="85">
        <v>0.100374</v>
      </c>
      <c r="F28" s="77">
        <v>975.26</v>
      </c>
      <c r="G28" s="85">
        <v>0.033443</v>
      </c>
      <c r="H28" s="77">
        <v>0.93</v>
      </c>
      <c r="I28" s="86">
        <v>0.03330537634408602</v>
      </c>
      <c r="J28" s="77">
        <v>879.97</v>
      </c>
      <c r="K28" s="85">
        <v>0.053277</v>
      </c>
      <c r="L28" s="77">
        <v>0.84</v>
      </c>
      <c r="M28" s="85">
        <v>0.053002380952380954</v>
      </c>
      <c r="N28" s="77">
        <v>38419.41</v>
      </c>
      <c r="O28" s="85">
        <v>0.104397</v>
      </c>
      <c r="P28" s="77">
        <v>16444.51</v>
      </c>
      <c r="Q28" s="85">
        <v>0.123084</v>
      </c>
      <c r="R28" s="77">
        <v>0.42</v>
      </c>
      <c r="S28" s="85">
        <v>0.07944285714285715</v>
      </c>
      <c r="T28" s="77">
        <v>0.45</v>
      </c>
      <c r="U28" s="85">
        <v>0.07894888888888889</v>
      </c>
      <c r="V28" s="77">
        <v>20854046.2</v>
      </c>
      <c r="W28" s="85">
        <v>0.229369</v>
      </c>
      <c r="X28" s="77">
        <v>21405706.95</v>
      </c>
      <c r="Y28" s="85">
        <v>0.222555</v>
      </c>
      <c r="Z28" s="77">
        <v>13303125.4</v>
      </c>
      <c r="AA28" s="85">
        <v>0.365346</v>
      </c>
      <c r="AB28" s="77">
        <v>685.44</v>
      </c>
      <c r="AC28" s="85">
        <v>0.087453</v>
      </c>
      <c r="AD28" s="77">
        <v>0.65</v>
      </c>
      <c r="AE28" s="85">
        <v>0.08757999999999999</v>
      </c>
      <c r="AF28" s="84"/>
      <c r="AG28" s="83"/>
      <c r="AH28" s="83"/>
    </row>
    <row r="29" spans="1:34" ht="15" customHeight="1">
      <c r="A29" s="15" t="s">
        <v>25</v>
      </c>
      <c r="B29" s="77">
        <v>1932</v>
      </c>
      <c r="C29" s="85">
        <v>0.02668</v>
      </c>
      <c r="D29" s="77">
        <v>88260.86</v>
      </c>
      <c r="E29" s="85">
        <v>0.115305</v>
      </c>
      <c r="F29" s="77">
        <v>1886.58</v>
      </c>
      <c r="G29" s="85">
        <v>0.016931</v>
      </c>
      <c r="H29" s="77">
        <v>0.98</v>
      </c>
      <c r="I29" s="86">
        <v>0.016870408163265304</v>
      </c>
      <c r="J29" s="77">
        <v>1645.42</v>
      </c>
      <c r="K29" s="85">
        <v>0.044503</v>
      </c>
      <c r="L29" s="77">
        <v>0.85</v>
      </c>
      <c r="M29" s="85">
        <v>0.04459058823529412</v>
      </c>
      <c r="N29" s="77">
        <v>87490.52</v>
      </c>
      <c r="O29" s="85">
        <v>0.116463</v>
      </c>
      <c r="P29" s="77">
        <v>37075.21</v>
      </c>
      <c r="Q29" s="85">
        <v>0.095365</v>
      </c>
      <c r="R29" s="77">
        <v>0.42</v>
      </c>
      <c r="S29" s="85">
        <v>0.10319047619047618</v>
      </c>
      <c r="T29" s="77">
        <v>0.49</v>
      </c>
      <c r="U29" s="85">
        <v>0.1066734693877551</v>
      </c>
      <c r="V29" s="77">
        <v>38352516.59</v>
      </c>
      <c r="W29" s="85">
        <v>0.154122</v>
      </c>
      <c r="X29" s="77">
        <v>38692237.65</v>
      </c>
      <c r="Y29" s="85">
        <v>0.147624</v>
      </c>
      <c r="Z29" s="77">
        <v>42939650.63</v>
      </c>
      <c r="AA29" s="85">
        <v>0.208439</v>
      </c>
      <c r="AB29" s="77">
        <v>380.55</v>
      </c>
      <c r="AC29" s="85">
        <v>0.210589</v>
      </c>
      <c r="AD29" s="77">
        <v>0.2</v>
      </c>
      <c r="AE29" s="85">
        <v>0.2074</v>
      </c>
      <c r="AF29" s="84"/>
      <c r="AG29" s="83"/>
      <c r="AH29" s="83"/>
    </row>
    <row r="30" spans="1:34" ht="15" customHeight="1">
      <c r="A30" s="15" t="s">
        <v>26</v>
      </c>
      <c r="B30" s="77">
        <v>3528</v>
      </c>
      <c r="C30" s="85">
        <v>0.022874</v>
      </c>
      <c r="D30" s="77">
        <v>191878.74</v>
      </c>
      <c r="E30" s="85">
        <v>0.055524</v>
      </c>
      <c r="F30" s="77">
        <v>3239.58</v>
      </c>
      <c r="G30" s="85">
        <v>0.033143</v>
      </c>
      <c r="H30" s="77">
        <v>0.92</v>
      </c>
      <c r="I30" s="86">
        <v>0.03307934782608696</v>
      </c>
      <c r="J30" s="77">
        <v>2685.61</v>
      </c>
      <c r="K30" s="85">
        <v>0.063686</v>
      </c>
      <c r="L30" s="77">
        <v>0.76</v>
      </c>
      <c r="M30" s="85">
        <v>0.06378947368421053</v>
      </c>
      <c r="N30" s="77">
        <v>186280.44</v>
      </c>
      <c r="O30" s="85">
        <v>0.058</v>
      </c>
      <c r="P30" s="77">
        <v>104417.08</v>
      </c>
      <c r="Q30" s="85">
        <v>0.085467</v>
      </c>
      <c r="R30" s="77">
        <v>0.54</v>
      </c>
      <c r="S30" s="85">
        <v>0.06958148148148148</v>
      </c>
      <c r="T30" s="77">
        <v>0.64</v>
      </c>
      <c r="U30" s="85">
        <v>0.0626296875</v>
      </c>
      <c r="V30" s="77">
        <v>30365425.26</v>
      </c>
      <c r="W30" s="85">
        <v>0.150064</v>
      </c>
      <c r="X30" s="77">
        <v>30248029.06</v>
      </c>
      <c r="Y30" s="85">
        <v>0.146542</v>
      </c>
      <c r="Z30" s="77">
        <v>22772467.5</v>
      </c>
      <c r="AA30" s="85">
        <v>0.134008</v>
      </c>
      <c r="AB30" s="77">
        <v>991.96</v>
      </c>
      <c r="AC30" s="85">
        <v>0.180633</v>
      </c>
      <c r="AD30" s="77">
        <v>0.28</v>
      </c>
      <c r="AE30" s="85">
        <v>0.18138571428571426</v>
      </c>
      <c r="AF30" s="84"/>
      <c r="AG30" s="83"/>
      <c r="AH30" s="83"/>
    </row>
    <row r="31" spans="1:34" ht="15" customHeight="1">
      <c r="A31" s="15" t="s">
        <v>27</v>
      </c>
      <c r="B31" s="77">
        <v>1674.45</v>
      </c>
      <c r="C31" s="85">
        <v>0.039028</v>
      </c>
      <c r="D31" s="77">
        <v>111171.02</v>
      </c>
      <c r="E31" s="85">
        <v>0.136868</v>
      </c>
      <c r="F31" s="77">
        <v>1512.55</v>
      </c>
      <c r="G31" s="85">
        <v>0.040549</v>
      </c>
      <c r="H31" s="77">
        <v>0.9</v>
      </c>
      <c r="I31" s="86">
        <v>0.04069777777777778</v>
      </c>
      <c r="J31" s="77">
        <v>1354.06</v>
      </c>
      <c r="K31" s="85">
        <v>0.058984</v>
      </c>
      <c r="L31" s="77">
        <v>0.81</v>
      </c>
      <c r="M31" s="85">
        <v>0.058886419753086415</v>
      </c>
      <c r="N31" s="77">
        <v>107723.32</v>
      </c>
      <c r="O31" s="85">
        <v>0.141931</v>
      </c>
      <c r="P31" s="77">
        <v>52160.23</v>
      </c>
      <c r="Q31" s="85">
        <v>0.252897</v>
      </c>
      <c r="R31" s="77">
        <v>0.47</v>
      </c>
      <c r="S31" s="85">
        <v>0.15123829787234044</v>
      </c>
      <c r="T31" s="77">
        <v>0.5</v>
      </c>
      <c r="U31" s="85">
        <v>0.145816</v>
      </c>
      <c r="V31" s="77">
        <v>39347516.65</v>
      </c>
      <c r="W31" s="85">
        <v>0.23745</v>
      </c>
      <c r="X31" s="77">
        <v>42685006.23</v>
      </c>
      <c r="Y31" s="85">
        <v>0.200661</v>
      </c>
      <c r="Z31" s="77">
        <v>33883090.46</v>
      </c>
      <c r="AA31" s="85">
        <v>0.188341</v>
      </c>
      <c r="AB31" s="77">
        <v>347.59</v>
      </c>
      <c r="AC31" s="85">
        <v>0.199884</v>
      </c>
      <c r="AD31" s="77">
        <v>0.21</v>
      </c>
      <c r="AE31" s="85">
        <v>0.1975857142857143</v>
      </c>
      <c r="AF31" s="84"/>
      <c r="AG31" s="83"/>
      <c r="AH31" s="83"/>
    </row>
    <row r="32" spans="1:34" ht="15" customHeight="1">
      <c r="A32" s="15" t="s">
        <v>28</v>
      </c>
      <c r="B32" s="77">
        <v>2697.98</v>
      </c>
      <c r="C32" s="85">
        <v>0.046148</v>
      </c>
      <c r="D32" s="77">
        <v>84037.72</v>
      </c>
      <c r="E32" s="85">
        <v>0.085323</v>
      </c>
      <c r="F32" s="77">
        <v>2558.96</v>
      </c>
      <c r="G32" s="85">
        <v>0.030896</v>
      </c>
      <c r="H32" s="77">
        <v>0.95</v>
      </c>
      <c r="I32" s="86">
        <v>0.030846315789473687</v>
      </c>
      <c r="J32" s="77">
        <v>1670.46</v>
      </c>
      <c r="K32" s="85">
        <v>0.106988</v>
      </c>
      <c r="L32" s="77">
        <v>0.62</v>
      </c>
      <c r="M32" s="85">
        <v>0.10684193548387096</v>
      </c>
      <c r="N32" s="77">
        <v>82223.2</v>
      </c>
      <c r="O32" s="85">
        <v>0.089304</v>
      </c>
      <c r="P32" s="77">
        <v>23693.49</v>
      </c>
      <c r="Q32" s="85">
        <v>0.143402</v>
      </c>
      <c r="R32" s="77">
        <v>0.28</v>
      </c>
      <c r="S32" s="85">
        <v>0.12973214285714285</v>
      </c>
      <c r="T32" s="77">
        <v>0.41</v>
      </c>
      <c r="U32" s="85">
        <v>0.11797317073170734</v>
      </c>
      <c r="V32" s="77">
        <v>13460867.71</v>
      </c>
      <c r="W32" s="85">
        <v>0.230013</v>
      </c>
      <c r="X32" s="77">
        <v>14018181.7</v>
      </c>
      <c r="Y32" s="85">
        <v>0.20849</v>
      </c>
      <c r="Z32" s="77">
        <v>5727113.19</v>
      </c>
      <c r="AA32" s="85">
        <v>0.20901</v>
      </c>
      <c r="AB32" s="77">
        <v>566.96</v>
      </c>
      <c r="AC32" s="85">
        <v>0.252484</v>
      </c>
      <c r="AD32" s="77">
        <v>0.21</v>
      </c>
      <c r="AE32" s="85">
        <v>0.25265714285714286</v>
      </c>
      <c r="AF32" s="84"/>
      <c r="AG32" s="83"/>
      <c r="AH32" s="83"/>
    </row>
    <row r="33" spans="1:34" ht="15" customHeight="1">
      <c r="A33" s="15" t="s">
        <v>45</v>
      </c>
      <c r="B33" s="77">
        <v>1557</v>
      </c>
      <c r="C33" s="85">
        <v>0.020477</v>
      </c>
      <c r="D33" s="77">
        <v>88165.99</v>
      </c>
      <c r="E33" s="85">
        <v>0.103611</v>
      </c>
      <c r="F33" s="77">
        <v>1532.43</v>
      </c>
      <c r="G33" s="85">
        <v>0.011308</v>
      </c>
      <c r="H33" s="77">
        <v>0.98</v>
      </c>
      <c r="I33" s="86">
        <v>0.011356122448979593</v>
      </c>
      <c r="J33" s="77">
        <v>1358.92</v>
      </c>
      <c r="K33" s="85">
        <v>0.036558</v>
      </c>
      <c r="L33" s="77">
        <v>0.87</v>
      </c>
      <c r="M33" s="85">
        <v>0.03667471264367816</v>
      </c>
      <c r="N33" s="77">
        <v>87832.47</v>
      </c>
      <c r="O33" s="85">
        <v>0.104043</v>
      </c>
      <c r="P33" s="77">
        <v>57372.27</v>
      </c>
      <c r="Q33" s="85">
        <v>0.154229</v>
      </c>
      <c r="R33" s="77">
        <v>0.65</v>
      </c>
      <c r="S33" s="85">
        <v>0.06372461538461538</v>
      </c>
      <c r="T33" s="77">
        <v>0.68</v>
      </c>
      <c r="U33" s="85">
        <v>0.058773529411764704</v>
      </c>
      <c r="V33" s="77">
        <v>86827543.67</v>
      </c>
      <c r="W33" s="85">
        <v>0.160236</v>
      </c>
      <c r="X33" s="77">
        <v>86960538.53</v>
      </c>
      <c r="Y33" s="85">
        <v>0.158888</v>
      </c>
      <c r="Z33" s="77">
        <v>122426951.19</v>
      </c>
      <c r="AA33" s="85">
        <v>0.184077</v>
      </c>
      <c r="AB33" s="77">
        <v>266.21</v>
      </c>
      <c r="AC33" s="85">
        <v>0.193203</v>
      </c>
      <c r="AD33" s="77">
        <v>0.17</v>
      </c>
      <c r="AE33" s="85">
        <v>0.19430588235294116</v>
      </c>
      <c r="AF33" s="84"/>
      <c r="AG33" s="83"/>
      <c r="AH33" s="83"/>
    </row>
    <row r="34" spans="1:34" ht="15" customHeight="1">
      <c r="A34" s="15" t="s">
        <v>30</v>
      </c>
      <c r="B34" s="77">
        <v>191.56</v>
      </c>
      <c r="C34" s="85">
        <v>0.027145</v>
      </c>
      <c r="D34" s="77">
        <v>33885.37</v>
      </c>
      <c r="E34" s="85">
        <v>0.442134</v>
      </c>
      <c r="F34" s="77">
        <v>191.56</v>
      </c>
      <c r="G34" s="85">
        <v>0</v>
      </c>
      <c r="H34" s="77">
        <v>1</v>
      </c>
      <c r="I34" s="86">
        <v>0</v>
      </c>
      <c r="J34" s="77">
        <v>190.42</v>
      </c>
      <c r="K34" s="85">
        <v>0.005965</v>
      </c>
      <c r="L34" s="77">
        <v>0.99</v>
      </c>
      <c r="M34" s="85">
        <v>0.0059898989898989905</v>
      </c>
      <c r="N34" s="77">
        <v>33885.37</v>
      </c>
      <c r="O34" s="85">
        <v>0.442134</v>
      </c>
      <c r="P34" s="77">
        <v>31370.2</v>
      </c>
      <c r="Q34" s="85">
        <v>0.462637</v>
      </c>
      <c r="R34" s="77">
        <v>0.93</v>
      </c>
      <c r="S34" s="85">
        <v>0.028454838709677417</v>
      </c>
      <c r="T34" s="77">
        <v>0.93</v>
      </c>
      <c r="U34" s="85">
        <v>0.02740537634408602</v>
      </c>
      <c r="V34" s="77">
        <v>152545707.01</v>
      </c>
      <c r="W34" s="85">
        <v>0.526141</v>
      </c>
      <c r="X34" s="77">
        <v>152308757.5</v>
      </c>
      <c r="Y34" s="85">
        <v>0.526923</v>
      </c>
      <c r="Z34" s="77">
        <v>37461665.74</v>
      </c>
      <c r="AA34" s="85">
        <v>0.365112</v>
      </c>
      <c r="AB34" s="77">
        <v>24.88</v>
      </c>
      <c r="AC34" s="85">
        <v>0.277111</v>
      </c>
      <c r="AD34" s="77">
        <v>0.13</v>
      </c>
      <c r="AE34" s="85">
        <v>0.2768846153846154</v>
      </c>
      <c r="AF34" s="84"/>
      <c r="AG34" s="83"/>
      <c r="AH34" s="83"/>
    </row>
    <row r="35" spans="1:34" ht="15" customHeight="1">
      <c r="A35" s="15" t="s">
        <v>31</v>
      </c>
      <c r="B35" s="77">
        <v>185.74</v>
      </c>
      <c r="C35" s="85">
        <v>0.024648</v>
      </c>
      <c r="D35" s="77">
        <v>7983.96</v>
      </c>
      <c r="E35" s="85">
        <v>0.051182</v>
      </c>
      <c r="F35" s="77">
        <v>185.74</v>
      </c>
      <c r="G35" s="85">
        <v>0</v>
      </c>
      <c r="H35" s="77">
        <v>1</v>
      </c>
      <c r="I35" s="86">
        <v>0</v>
      </c>
      <c r="J35" s="77">
        <v>169.08</v>
      </c>
      <c r="K35" s="85">
        <v>0.03874</v>
      </c>
      <c r="L35" s="77">
        <v>0.91</v>
      </c>
      <c r="M35" s="85">
        <v>0.03875274725274725</v>
      </c>
      <c r="N35" s="77">
        <v>7983.96</v>
      </c>
      <c r="O35" s="85">
        <v>0.051182</v>
      </c>
      <c r="P35" s="77">
        <v>6293.66</v>
      </c>
      <c r="Q35" s="85">
        <v>0.067385</v>
      </c>
      <c r="R35" s="77">
        <v>0.79</v>
      </c>
      <c r="S35" s="85">
        <v>0.04342025316455696</v>
      </c>
      <c r="T35" s="77">
        <v>0.82</v>
      </c>
      <c r="U35" s="85">
        <v>0.04095853658536586</v>
      </c>
      <c r="V35" s="77">
        <v>58589045.11</v>
      </c>
      <c r="W35" s="85">
        <v>0.484922</v>
      </c>
      <c r="X35" s="77">
        <v>58564584.04</v>
      </c>
      <c r="Y35" s="85">
        <v>0.485203</v>
      </c>
      <c r="Z35" s="77">
        <v>7135474.59</v>
      </c>
      <c r="AA35" s="85">
        <v>0.162888</v>
      </c>
      <c r="AB35" s="77">
        <v>4.55</v>
      </c>
      <c r="AC35" s="85">
        <v>0.474075</v>
      </c>
      <c r="AD35" s="77">
        <v>0.02</v>
      </c>
      <c r="AE35" s="85">
        <v>0.58075</v>
      </c>
      <c r="AF35" s="84"/>
      <c r="AG35" s="83"/>
      <c r="AH35" s="83"/>
    </row>
    <row r="36" spans="1:34" ht="15" customHeight="1">
      <c r="A36" s="15" t="s">
        <v>32</v>
      </c>
      <c r="B36" s="77">
        <v>5402.59</v>
      </c>
      <c r="C36" s="85">
        <v>0.034845</v>
      </c>
      <c r="D36" s="77">
        <v>320533.01</v>
      </c>
      <c r="E36" s="85">
        <v>0.066653</v>
      </c>
      <c r="F36" s="77">
        <v>5083.93</v>
      </c>
      <c r="G36" s="85">
        <v>0.027988</v>
      </c>
      <c r="H36" s="77">
        <v>0.94</v>
      </c>
      <c r="I36" s="86">
        <v>0.02801808510638298</v>
      </c>
      <c r="J36" s="77">
        <v>4755.44</v>
      </c>
      <c r="K36" s="85">
        <v>0.039654</v>
      </c>
      <c r="L36" s="77">
        <v>0.88</v>
      </c>
      <c r="M36" s="85">
        <v>0.03966363636363636</v>
      </c>
      <c r="N36" s="77">
        <v>303514.12</v>
      </c>
      <c r="O36" s="85">
        <v>0.072985</v>
      </c>
      <c r="P36" s="77">
        <v>176953.5</v>
      </c>
      <c r="Q36" s="85">
        <v>0.092275</v>
      </c>
      <c r="R36" s="77">
        <v>0.55</v>
      </c>
      <c r="S36" s="85">
        <v>0.06770181818181817</v>
      </c>
      <c r="T36" s="77">
        <v>0.6</v>
      </c>
      <c r="U36" s="85">
        <v>0.05691666666666667</v>
      </c>
      <c r="V36" s="77">
        <v>147923393.7</v>
      </c>
      <c r="W36" s="85">
        <v>0.145492</v>
      </c>
      <c r="X36" s="77">
        <v>154622901.54</v>
      </c>
      <c r="Y36" s="85">
        <v>0.127996</v>
      </c>
      <c r="Z36" s="77">
        <v>236632922.45</v>
      </c>
      <c r="AA36" s="85">
        <v>0.246533</v>
      </c>
      <c r="AB36" s="77">
        <v>650.16</v>
      </c>
      <c r="AC36" s="85">
        <v>0.269016</v>
      </c>
      <c r="AD36" s="77">
        <v>0.12</v>
      </c>
      <c r="AE36" s="85">
        <v>0.2697833333333333</v>
      </c>
      <c r="AF36" s="84"/>
      <c r="AG36" s="83"/>
      <c r="AH36" s="83"/>
    </row>
  </sheetData>
  <mergeCells count="15">
    <mergeCell ref="AD8:AE8"/>
    <mergeCell ref="Z8:AA8"/>
    <mergeCell ref="X8:Y8"/>
    <mergeCell ref="T8:U8"/>
    <mergeCell ref="V8:W8"/>
    <mergeCell ref="AB8:AC8"/>
    <mergeCell ref="B8:C8"/>
    <mergeCell ref="L8:M8"/>
    <mergeCell ref="N8:O8"/>
    <mergeCell ref="P8:Q8"/>
    <mergeCell ref="R8:S8"/>
    <mergeCell ref="D8:E8"/>
    <mergeCell ref="F8:G8"/>
    <mergeCell ref="H8:I8"/>
    <mergeCell ref="J8:K8"/>
  </mergeCells>
  <printOptions/>
  <pageMargins left="0.7086614173228347" right="0.7086614173228347" top="0.7480314960629921" bottom="0.7480314960629921" header="0.31496062992125984" footer="0.31496062992125984"/>
  <pageSetup horizontalDpi="600" verticalDpi="600" orientation="landscape" paperSize="9" scale="83" r:id="rId1"/>
  <headerFooter>
    <oddHeader>&amp;C&amp;A</oddHeader>
    <oddFooter>&amp;CPage &amp;P of &amp;N</oddFooter>
  </headerFooter>
  <rowBreaks count="1" manualBreakCount="1">
    <brk id="37" max="16383" man="1"/>
  </rowBreaks>
  <colBreaks count="3" manualBreakCount="3">
    <brk id="9" max="16383" man="1"/>
    <brk id="17" max="16383" man="1"/>
    <brk id="25"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workbookViewId="0" topLeftCell="A1">
      <selection activeCell="B1" sqref="B1"/>
    </sheetView>
  </sheetViews>
  <sheetFormatPr defaultColWidth="9.140625" defaultRowHeight="15"/>
  <cols>
    <col min="1" max="1" width="34.421875" style="6" customWidth="1"/>
    <col min="2" max="2" width="13.7109375" style="6" customWidth="1"/>
    <col min="3" max="22" width="9.140625" style="6" customWidth="1"/>
    <col min="23" max="24" width="9.140625" style="50" customWidth="1"/>
    <col min="25" max="16384" width="9.140625" style="6" customWidth="1"/>
  </cols>
  <sheetData>
    <row r="1" ht="15">
      <c r="A1" s="34" t="s">
        <v>196</v>
      </c>
    </row>
    <row r="2" ht="15">
      <c r="A2" s="34"/>
    </row>
    <row r="3" ht="15">
      <c r="A3" s="17" t="s">
        <v>64</v>
      </c>
    </row>
    <row r="4" ht="15">
      <c r="A4" s="17" t="s">
        <v>65</v>
      </c>
    </row>
    <row r="6" spans="1:24" s="1" customFormat="1" ht="15">
      <c r="A6" s="25" t="s">
        <v>67</v>
      </c>
      <c r="B6" s="26"/>
      <c r="C6" s="26"/>
      <c r="D6" s="26"/>
      <c r="E6" s="26"/>
      <c r="F6" s="26"/>
      <c r="G6" s="26"/>
      <c r="H6" s="26"/>
      <c r="I6" s="26"/>
      <c r="J6" s="26"/>
      <c r="K6" s="26"/>
      <c r="L6" s="26"/>
      <c r="M6" s="26"/>
      <c r="N6" s="26"/>
      <c r="O6" s="26"/>
      <c r="P6" s="26"/>
      <c r="Q6" s="26"/>
      <c r="R6" s="26"/>
      <c r="S6" s="26"/>
      <c r="T6" s="26"/>
      <c r="U6" s="26"/>
      <c r="V6" s="27"/>
      <c r="W6" s="42"/>
      <c r="X6" s="42"/>
    </row>
    <row r="7" spans="1:24" s="1" customFormat="1" ht="15">
      <c r="A7" s="2"/>
      <c r="B7" s="2"/>
      <c r="C7" s="2" t="s">
        <v>9</v>
      </c>
      <c r="D7" s="2" t="s">
        <v>10</v>
      </c>
      <c r="E7" s="2" t="s">
        <v>11</v>
      </c>
      <c r="F7" s="2" t="s">
        <v>12</v>
      </c>
      <c r="G7" s="2" t="s">
        <v>13</v>
      </c>
      <c r="H7" s="2" t="s">
        <v>14</v>
      </c>
      <c r="I7" s="2" t="s">
        <v>19</v>
      </c>
      <c r="J7" s="2" t="s">
        <v>20</v>
      </c>
      <c r="K7" s="2" t="s">
        <v>21</v>
      </c>
      <c r="L7" s="2" t="s">
        <v>22</v>
      </c>
      <c r="M7" s="2" t="s">
        <v>23</v>
      </c>
      <c r="N7" s="2" t="s">
        <v>24</v>
      </c>
      <c r="O7" s="2" t="s">
        <v>25</v>
      </c>
      <c r="P7" s="2" t="s">
        <v>26</v>
      </c>
      <c r="Q7" s="2" t="s">
        <v>27</v>
      </c>
      <c r="R7" s="2" t="s">
        <v>28</v>
      </c>
      <c r="S7" s="2" t="s">
        <v>29</v>
      </c>
      <c r="T7" s="2" t="s">
        <v>30</v>
      </c>
      <c r="U7" s="2" t="s">
        <v>31</v>
      </c>
      <c r="V7" s="2" t="s">
        <v>32</v>
      </c>
      <c r="W7" s="87" t="s">
        <v>106</v>
      </c>
      <c r="X7" s="42"/>
    </row>
    <row r="8" spans="1:24" s="1" customFormat="1" ht="15">
      <c r="A8" s="101" t="s">
        <v>127</v>
      </c>
      <c r="B8" s="2" t="s">
        <v>33</v>
      </c>
      <c r="C8" s="88">
        <v>126</v>
      </c>
      <c r="D8" s="88">
        <v>557</v>
      </c>
      <c r="E8" s="88">
        <v>51</v>
      </c>
      <c r="F8" s="88">
        <v>109</v>
      </c>
      <c r="G8" s="88">
        <v>214</v>
      </c>
      <c r="H8" s="88">
        <v>422</v>
      </c>
      <c r="I8" s="88">
        <v>501</v>
      </c>
      <c r="J8" s="88">
        <v>122</v>
      </c>
      <c r="K8" s="88">
        <v>316</v>
      </c>
      <c r="L8" s="88">
        <v>357</v>
      </c>
      <c r="M8" s="88">
        <v>4615</v>
      </c>
      <c r="N8" s="88">
        <v>918</v>
      </c>
      <c r="O8" s="88">
        <v>1642</v>
      </c>
      <c r="P8" s="88">
        <v>3251</v>
      </c>
      <c r="Q8" s="88">
        <v>1350</v>
      </c>
      <c r="R8" s="88">
        <v>2507</v>
      </c>
      <c r="S8" s="88">
        <v>1235</v>
      </c>
      <c r="T8" s="88">
        <v>105</v>
      </c>
      <c r="U8" s="88">
        <v>148</v>
      </c>
      <c r="V8" s="88">
        <v>4515</v>
      </c>
      <c r="W8" s="87">
        <f>SUM(C8:V13)</f>
        <v>27228</v>
      </c>
      <c r="X8" s="42"/>
    </row>
    <row r="9" spans="1:24" s="1" customFormat="1" ht="15">
      <c r="A9" s="102"/>
      <c r="B9" s="2" t="s">
        <v>34</v>
      </c>
      <c r="C9" s="88">
        <v>63</v>
      </c>
      <c r="D9" s="88">
        <v>140</v>
      </c>
      <c r="E9" s="88">
        <v>19</v>
      </c>
      <c r="F9" s="88">
        <v>19</v>
      </c>
      <c r="G9" s="88">
        <v>94</v>
      </c>
      <c r="H9" s="88">
        <v>87</v>
      </c>
      <c r="I9" s="88">
        <v>152</v>
      </c>
      <c r="J9" s="88">
        <v>56</v>
      </c>
      <c r="K9" s="88">
        <v>81</v>
      </c>
      <c r="L9" s="88">
        <v>105</v>
      </c>
      <c r="M9" s="88">
        <v>566</v>
      </c>
      <c r="N9" s="88">
        <v>115</v>
      </c>
      <c r="O9" s="88">
        <v>250</v>
      </c>
      <c r="P9" s="88">
        <v>176</v>
      </c>
      <c r="Q9" s="88">
        <v>268</v>
      </c>
      <c r="R9" s="88">
        <v>168</v>
      </c>
      <c r="S9" s="88">
        <v>278</v>
      </c>
      <c r="T9" s="88">
        <v>63</v>
      </c>
      <c r="U9" s="88">
        <v>33</v>
      </c>
      <c r="V9" s="88">
        <v>762</v>
      </c>
      <c r="W9" s="42"/>
      <c r="X9" s="42"/>
    </row>
    <row r="10" spans="1:24" s="1" customFormat="1" ht="15">
      <c r="A10" s="102"/>
      <c r="B10" s="2" t="s">
        <v>35</v>
      </c>
      <c r="C10" s="88">
        <v>38</v>
      </c>
      <c r="D10" s="88">
        <v>28</v>
      </c>
      <c r="E10" s="88">
        <v>1</v>
      </c>
      <c r="F10" s="88">
        <v>3</v>
      </c>
      <c r="G10" s="88">
        <v>21</v>
      </c>
      <c r="H10" s="88">
        <v>19</v>
      </c>
      <c r="I10" s="88">
        <v>27</v>
      </c>
      <c r="J10" s="88">
        <v>10</v>
      </c>
      <c r="K10" s="88">
        <v>7</v>
      </c>
      <c r="L10" s="88">
        <v>21</v>
      </c>
      <c r="M10" s="88">
        <v>51</v>
      </c>
      <c r="N10" s="88">
        <v>20</v>
      </c>
      <c r="O10" s="88">
        <v>40</v>
      </c>
      <c r="P10" s="88">
        <v>101</v>
      </c>
      <c r="Q10" s="88">
        <v>56</v>
      </c>
      <c r="R10" s="88">
        <v>20</v>
      </c>
      <c r="S10" s="88">
        <v>44</v>
      </c>
      <c r="T10" s="88">
        <v>22</v>
      </c>
      <c r="U10" s="88">
        <v>4</v>
      </c>
      <c r="V10" s="88">
        <v>139</v>
      </c>
      <c r="W10" s="42"/>
      <c r="X10" s="42"/>
    </row>
    <row r="11" spans="1:24" s="1" customFormat="1" ht="15">
      <c r="A11" s="102"/>
      <c r="B11" s="2" t="s">
        <v>16</v>
      </c>
      <c r="C11" s="88"/>
      <c r="D11" s="88"/>
      <c r="E11" s="88"/>
      <c r="F11" s="88"/>
      <c r="G11" s="88"/>
      <c r="H11" s="88"/>
      <c r="I11" s="88"/>
      <c r="J11" s="88"/>
      <c r="K11" s="88"/>
      <c r="L11" s="88"/>
      <c r="M11" s="88"/>
      <c r="N11" s="88"/>
      <c r="O11" s="88"/>
      <c r="P11" s="88"/>
      <c r="Q11" s="88"/>
      <c r="R11" s="88"/>
      <c r="S11" s="88"/>
      <c r="T11" s="88"/>
      <c r="U11" s="88"/>
      <c r="V11" s="88"/>
      <c r="W11" s="42"/>
      <c r="X11" s="42"/>
    </row>
    <row r="12" spans="1:24" s="1" customFormat="1" ht="15">
      <c r="A12" s="102"/>
      <c r="B12" s="2" t="s">
        <v>17</v>
      </c>
      <c r="C12" s="88"/>
      <c r="D12" s="88"/>
      <c r="E12" s="88"/>
      <c r="F12" s="88"/>
      <c r="G12" s="88"/>
      <c r="H12" s="88"/>
      <c r="I12" s="88"/>
      <c r="J12" s="88"/>
      <c r="K12" s="88"/>
      <c r="L12" s="88"/>
      <c r="M12" s="88"/>
      <c r="N12" s="88"/>
      <c r="O12" s="88"/>
      <c r="P12" s="88"/>
      <c r="Q12" s="88"/>
      <c r="R12" s="88"/>
      <c r="S12" s="88"/>
      <c r="T12" s="88"/>
      <c r="U12" s="88"/>
      <c r="V12" s="88"/>
      <c r="W12" s="42"/>
      <c r="X12" s="42"/>
    </row>
    <row r="13" spans="1:24" s="1" customFormat="1" ht="15">
      <c r="A13" s="103"/>
      <c r="B13" s="2" t="s">
        <v>18</v>
      </c>
      <c r="C13" s="88"/>
      <c r="D13" s="88"/>
      <c r="E13" s="88"/>
      <c r="F13" s="88"/>
      <c r="G13" s="88"/>
      <c r="H13" s="88"/>
      <c r="I13" s="88"/>
      <c r="J13" s="88"/>
      <c r="K13" s="88"/>
      <c r="L13" s="88"/>
      <c r="M13" s="88"/>
      <c r="N13" s="88"/>
      <c r="O13" s="88"/>
      <c r="P13" s="88"/>
      <c r="Q13" s="88"/>
      <c r="R13" s="88"/>
      <c r="S13" s="88"/>
      <c r="T13" s="88"/>
      <c r="U13" s="88"/>
      <c r="V13" s="88"/>
      <c r="W13" s="42"/>
      <c r="X13" s="42"/>
    </row>
    <row r="14" spans="23:24" s="1" customFormat="1" ht="15">
      <c r="W14" s="42"/>
      <c r="X14" s="42"/>
    </row>
    <row r="15" spans="23:24" s="1" customFormat="1" ht="15">
      <c r="W15" s="42"/>
      <c r="X15" s="42"/>
    </row>
    <row r="16" spans="1:24" s="1" customFormat="1" ht="15">
      <c r="A16" s="25" t="s">
        <v>68</v>
      </c>
      <c r="B16" s="26"/>
      <c r="C16" s="26"/>
      <c r="D16" s="26"/>
      <c r="E16" s="26"/>
      <c r="F16" s="26"/>
      <c r="G16" s="26"/>
      <c r="H16" s="26"/>
      <c r="I16" s="26"/>
      <c r="J16" s="26"/>
      <c r="K16" s="26"/>
      <c r="L16" s="26"/>
      <c r="M16" s="26"/>
      <c r="N16" s="26"/>
      <c r="O16" s="26"/>
      <c r="P16" s="26"/>
      <c r="Q16" s="26"/>
      <c r="R16" s="26"/>
      <c r="S16" s="26"/>
      <c r="T16" s="26"/>
      <c r="U16" s="26"/>
      <c r="V16" s="27"/>
      <c r="W16" s="42"/>
      <c r="X16" s="42"/>
    </row>
    <row r="17" spans="1:24" s="1" customFormat="1" ht="15">
      <c r="A17" s="2"/>
      <c r="B17" s="2"/>
      <c r="C17" s="2" t="s">
        <v>9</v>
      </c>
      <c r="D17" s="2" t="s">
        <v>10</v>
      </c>
      <c r="E17" s="2" t="s">
        <v>11</v>
      </c>
      <c r="F17" s="2" t="s">
        <v>12</v>
      </c>
      <c r="G17" s="2" t="s">
        <v>13</v>
      </c>
      <c r="H17" s="2" t="s">
        <v>14</v>
      </c>
      <c r="I17" s="2" t="s">
        <v>19</v>
      </c>
      <c r="J17" s="2" t="s">
        <v>20</v>
      </c>
      <c r="K17" s="2" t="s">
        <v>21</v>
      </c>
      <c r="L17" s="2" t="s">
        <v>22</v>
      </c>
      <c r="M17" s="2" t="s">
        <v>23</v>
      </c>
      <c r="N17" s="2" t="s">
        <v>24</v>
      </c>
      <c r="O17" s="2" t="s">
        <v>25</v>
      </c>
      <c r="P17" s="2" t="s">
        <v>26</v>
      </c>
      <c r="Q17" s="2" t="s">
        <v>27</v>
      </c>
      <c r="R17" s="2" t="s">
        <v>28</v>
      </c>
      <c r="S17" s="2" t="s">
        <v>29</v>
      </c>
      <c r="T17" s="2" t="s">
        <v>30</v>
      </c>
      <c r="U17" s="2" t="s">
        <v>31</v>
      </c>
      <c r="V17" s="2" t="s">
        <v>32</v>
      </c>
      <c r="W17" s="87" t="s">
        <v>106</v>
      </c>
      <c r="X17" s="42"/>
    </row>
    <row r="18" spans="1:24" s="1" customFormat="1" ht="15">
      <c r="A18" s="104" t="s">
        <v>128</v>
      </c>
      <c r="B18" s="2" t="s">
        <v>33</v>
      </c>
      <c r="C18" s="48">
        <v>35</v>
      </c>
      <c r="D18" s="48">
        <v>88</v>
      </c>
      <c r="E18" s="48">
        <v>52</v>
      </c>
      <c r="F18" s="48">
        <v>35</v>
      </c>
      <c r="G18" s="48">
        <v>82</v>
      </c>
      <c r="H18" s="48">
        <v>90</v>
      </c>
      <c r="I18" s="48">
        <v>90</v>
      </c>
      <c r="J18" s="48">
        <v>47</v>
      </c>
      <c r="K18" s="48">
        <v>90</v>
      </c>
      <c r="L18" s="48">
        <v>89</v>
      </c>
      <c r="M18" s="48">
        <v>96</v>
      </c>
      <c r="N18" s="48">
        <v>91</v>
      </c>
      <c r="O18" s="48">
        <v>97</v>
      </c>
      <c r="P18" s="48">
        <v>102</v>
      </c>
      <c r="Q18" s="48">
        <v>91</v>
      </c>
      <c r="R18" s="48">
        <v>78</v>
      </c>
      <c r="S18" s="48">
        <v>100</v>
      </c>
      <c r="T18" s="48">
        <v>35</v>
      </c>
      <c r="U18" s="48">
        <v>56</v>
      </c>
      <c r="V18" s="48">
        <v>97</v>
      </c>
      <c r="W18" s="87">
        <f>SUM(C18:V23)</f>
        <v>3127</v>
      </c>
      <c r="X18" s="42"/>
    </row>
    <row r="19" spans="1:24" s="1" customFormat="1" ht="15">
      <c r="A19" s="105"/>
      <c r="B19" s="2" t="s">
        <v>34</v>
      </c>
      <c r="C19" s="48">
        <v>48</v>
      </c>
      <c r="D19" s="48">
        <v>60</v>
      </c>
      <c r="E19" s="48">
        <v>17</v>
      </c>
      <c r="F19" s="48">
        <v>19</v>
      </c>
      <c r="G19" s="48">
        <v>22</v>
      </c>
      <c r="H19" s="48">
        <v>30</v>
      </c>
      <c r="I19" s="48">
        <v>64</v>
      </c>
      <c r="J19" s="48">
        <v>52</v>
      </c>
      <c r="K19" s="48">
        <v>23</v>
      </c>
      <c r="L19" s="48">
        <v>35</v>
      </c>
      <c r="M19" s="48">
        <v>73</v>
      </c>
      <c r="N19" s="48">
        <v>52</v>
      </c>
      <c r="O19" s="48">
        <v>66</v>
      </c>
      <c r="P19" s="48">
        <v>65</v>
      </c>
      <c r="Q19" s="48">
        <v>59</v>
      </c>
      <c r="R19" s="48">
        <v>50</v>
      </c>
      <c r="S19" s="48">
        <v>72</v>
      </c>
      <c r="T19" s="48">
        <v>60</v>
      </c>
      <c r="U19" s="48">
        <v>33</v>
      </c>
      <c r="V19" s="48">
        <v>71</v>
      </c>
      <c r="W19" s="42"/>
      <c r="X19" s="42"/>
    </row>
    <row r="20" spans="1:24" s="1" customFormat="1" ht="15">
      <c r="A20" s="105"/>
      <c r="B20" s="2" t="s">
        <v>35</v>
      </c>
      <c r="C20" s="48">
        <v>34</v>
      </c>
      <c r="D20" s="48">
        <v>27</v>
      </c>
      <c r="E20" s="48">
        <v>0</v>
      </c>
      <c r="F20" s="48">
        <v>2</v>
      </c>
      <c r="G20" s="48">
        <v>16</v>
      </c>
      <c r="H20" s="48">
        <v>14</v>
      </c>
      <c r="I20" s="48">
        <v>21</v>
      </c>
      <c r="J20" s="48">
        <v>10</v>
      </c>
      <c r="K20" s="48">
        <v>8</v>
      </c>
      <c r="L20" s="48">
        <v>20</v>
      </c>
      <c r="M20" s="48">
        <v>48</v>
      </c>
      <c r="N20" s="48">
        <v>19</v>
      </c>
      <c r="O20" s="48">
        <v>37</v>
      </c>
      <c r="P20" s="48">
        <v>100</v>
      </c>
      <c r="Q20" s="48">
        <v>45</v>
      </c>
      <c r="R20" s="48">
        <v>19</v>
      </c>
      <c r="S20" s="48">
        <v>40</v>
      </c>
      <c r="T20" s="48">
        <v>22</v>
      </c>
      <c r="U20" s="48">
        <v>4</v>
      </c>
      <c r="V20" s="48">
        <v>129</v>
      </c>
      <c r="W20" s="42"/>
      <c r="X20" s="42"/>
    </row>
    <row r="21" spans="1:24" s="1" customFormat="1" ht="15">
      <c r="A21" s="105"/>
      <c r="B21" s="2" t="s">
        <v>16</v>
      </c>
      <c r="C21" s="48"/>
      <c r="D21" s="48"/>
      <c r="E21" s="48"/>
      <c r="F21" s="48"/>
      <c r="G21" s="48"/>
      <c r="H21" s="48"/>
      <c r="I21" s="48"/>
      <c r="J21" s="48"/>
      <c r="K21" s="48"/>
      <c r="L21" s="48"/>
      <c r="M21" s="48"/>
      <c r="N21" s="48"/>
      <c r="O21" s="48"/>
      <c r="P21" s="48"/>
      <c r="Q21" s="48"/>
      <c r="R21" s="48"/>
      <c r="S21" s="48"/>
      <c r="T21" s="48"/>
      <c r="U21" s="48"/>
      <c r="V21" s="48"/>
      <c r="W21" s="42"/>
      <c r="X21" s="42"/>
    </row>
    <row r="22" spans="1:24" s="1" customFormat="1" ht="15">
      <c r="A22" s="105"/>
      <c r="B22" s="2" t="s">
        <v>17</v>
      </c>
      <c r="C22" s="48"/>
      <c r="D22" s="48"/>
      <c r="E22" s="48"/>
      <c r="F22" s="48"/>
      <c r="G22" s="48"/>
      <c r="H22" s="48"/>
      <c r="I22" s="48"/>
      <c r="J22" s="48"/>
      <c r="K22" s="48"/>
      <c r="L22" s="48"/>
      <c r="M22" s="48"/>
      <c r="N22" s="48"/>
      <c r="O22" s="48"/>
      <c r="P22" s="48"/>
      <c r="Q22" s="48"/>
      <c r="R22" s="48"/>
      <c r="S22" s="48"/>
      <c r="T22" s="48"/>
      <c r="U22" s="48"/>
      <c r="V22" s="48"/>
      <c r="W22" s="42"/>
      <c r="X22" s="42"/>
    </row>
    <row r="23" spans="1:24" s="1" customFormat="1" ht="15">
      <c r="A23" s="106"/>
      <c r="B23" s="2" t="s">
        <v>18</v>
      </c>
      <c r="C23" s="48"/>
      <c r="D23" s="48"/>
      <c r="E23" s="48"/>
      <c r="F23" s="48"/>
      <c r="G23" s="48"/>
      <c r="H23" s="48"/>
      <c r="I23" s="48"/>
      <c r="J23" s="48"/>
      <c r="K23" s="48"/>
      <c r="L23" s="48"/>
      <c r="M23" s="48"/>
      <c r="N23" s="48"/>
      <c r="O23" s="48"/>
      <c r="P23" s="48"/>
      <c r="Q23" s="48"/>
      <c r="R23" s="48"/>
      <c r="S23" s="48"/>
      <c r="T23" s="48"/>
      <c r="U23" s="48"/>
      <c r="V23" s="48"/>
      <c r="W23" s="42"/>
      <c r="X23" s="42"/>
    </row>
    <row r="24" spans="23:24" s="1" customFormat="1" ht="15">
      <c r="W24" s="42"/>
      <c r="X24" s="42"/>
    </row>
    <row r="25" spans="23:24" s="1" customFormat="1" ht="15">
      <c r="W25" s="42"/>
      <c r="X25" s="42"/>
    </row>
    <row r="26" spans="1:24" s="1" customFormat="1" ht="15">
      <c r="A26" s="25" t="s">
        <v>69</v>
      </c>
      <c r="B26" s="26"/>
      <c r="C26" s="26"/>
      <c r="D26" s="26"/>
      <c r="E26" s="26"/>
      <c r="F26" s="26"/>
      <c r="G26" s="26"/>
      <c r="H26" s="26"/>
      <c r="I26" s="26"/>
      <c r="J26" s="26"/>
      <c r="K26" s="26"/>
      <c r="L26" s="26"/>
      <c r="M26" s="26"/>
      <c r="N26" s="26"/>
      <c r="O26" s="26"/>
      <c r="P26" s="26"/>
      <c r="Q26" s="26"/>
      <c r="R26" s="26"/>
      <c r="S26" s="26"/>
      <c r="T26" s="26"/>
      <c r="U26" s="26"/>
      <c r="V26" s="27"/>
      <c r="W26" s="42"/>
      <c r="X26" s="42"/>
    </row>
    <row r="27" spans="1:24" s="1" customFormat="1" ht="15">
      <c r="A27" s="2"/>
      <c r="B27" s="2"/>
      <c r="C27" s="2" t="s">
        <v>9</v>
      </c>
      <c r="D27" s="2" t="s">
        <v>10</v>
      </c>
      <c r="E27" s="2" t="s">
        <v>11</v>
      </c>
      <c r="F27" s="2" t="s">
        <v>12</v>
      </c>
      <c r="G27" s="2" t="s">
        <v>13</v>
      </c>
      <c r="H27" s="2" t="s">
        <v>14</v>
      </c>
      <c r="I27" s="2" t="s">
        <v>19</v>
      </c>
      <c r="J27" s="2" t="s">
        <v>20</v>
      </c>
      <c r="K27" s="2" t="s">
        <v>21</v>
      </c>
      <c r="L27" s="2" t="s">
        <v>22</v>
      </c>
      <c r="M27" s="2" t="s">
        <v>23</v>
      </c>
      <c r="N27" s="2" t="s">
        <v>24</v>
      </c>
      <c r="O27" s="2" t="s">
        <v>25</v>
      </c>
      <c r="P27" s="2" t="s">
        <v>26</v>
      </c>
      <c r="Q27" s="2" t="s">
        <v>27</v>
      </c>
      <c r="R27" s="2" t="s">
        <v>28</v>
      </c>
      <c r="S27" s="2" t="s">
        <v>29</v>
      </c>
      <c r="T27" s="2" t="s">
        <v>30</v>
      </c>
      <c r="U27" s="2" t="s">
        <v>31</v>
      </c>
      <c r="V27" s="2" t="s">
        <v>32</v>
      </c>
      <c r="W27" s="87" t="s">
        <v>106</v>
      </c>
      <c r="X27" s="42"/>
    </row>
    <row r="28" spans="1:24" s="1" customFormat="1" ht="13.9" customHeight="1">
      <c r="A28" s="101" t="s">
        <v>129</v>
      </c>
      <c r="B28" s="2" t="s">
        <v>33</v>
      </c>
      <c r="C28" s="77">
        <v>26</v>
      </c>
      <c r="D28" s="77">
        <v>68</v>
      </c>
      <c r="E28" s="77">
        <v>42</v>
      </c>
      <c r="F28" s="77">
        <v>26</v>
      </c>
      <c r="G28" s="77">
        <v>63</v>
      </c>
      <c r="H28" s="77">
        <v>75</v>
      </c>
      <c r="I28" s="77">
        <v>78</v>
      </c>
      <c r="J28" s="77">
        <v>34</v>
      </c>
      <c r="K28" s="77">
        <v>63</v>
      </c>
      <c r="L28" s="77">
        <v>80</v>
      </c>
      <c r="M28" s="77">
        <v>64</v>
      </c>
      <c r="N28" s="77">
        <v>64</v>
      </c>
      <c r="O28" s="77">
        <v>69</v>
      </c>
      <c r="P28" s="77">
        <v>69</v>
      </c>
      <c r="Q28" s="77">
        <v>59</v>
      </c>
      <c r="R28" s="77">
        <v>52</v>
      </c>
      <c r="S28" s="77">
        <v>85</v>
      </c>
      <c r="T28" s="77">
        <v>34</v>
      </c>
      <c r="U28" s="77">
        <v>48</v>
      </c>
      <c r="V28" s="77">
        <v>75</v>
      </c>
      <c r="W28" s="87">
        <f>SUM(C28:V33)</f>
        <v>2283</v>
      </c>
      <c r="X28" s="42"/>
    </row>
    <row r="29" spans="1:24" s="1" customFormat="1" ht="15">
      <c r="A29" s="102"/>
      <c r="B29" s="2" t="s">
        <v>34</v>
      </c>
      <c r="C29" s="77">
        <v>27</v>
      </c>
      <c r="D29" s="77">
        <v>35</v>
      </c>
      <c r="E29" s="77">
        <v>6</v>
      </c>
      <c r="F29" s="77">
        <v>7</v>
      </c>
      <c r="G29" s="77">
        <v>20</v>
      </c>
      <c r="H29" s="77">
        <v>18</v>
      </c>
      <c r="I29" s="77">
        <v>43</v>
      </c>
      <c r="J29" s="77">
        <v>41</v>
      </c>
      <c r="K29" s="77">
        <v>18</v>
      </c>
      <c r="L29" s="77">
        <v>26</v>
      </c>
      <c r="M29" s="77">
        <v>66</v>
      </c>
      <c r="N29" s="77">
        <v>34</v>
      </c>
      <c r="O29" s="77">
        <v>49</v>
      </c>
      <c r="P29" s="77">
        <v>53</v>
      </c>
      <c r="Q29" s="77">
        <v>40</v>
      </c>
      <c r="R29" s="77">
        <v>30</v>
      </c>
      <c r="S29" s="77">
        <v>57</v>
      </c>
      <c r="T29" s="77">
        <v>49</v>
      </c>
      <c r="U29" s="77">
        <v>27</v>
      </c>
      <c r="V29" s="77">
        <v>53</v>
      </c>
      <c r="W29" s="42"/>
      <c r="X29" s="42"/>
    </row>
    <row r="30" spans="1:24" s="1" customFormat="1" ht="15">
      <c r="A30" s="102"/>
      <c r="B30" s="2" t="s">
        <v>35</v>
      </c>
      <c r="C30" s="77">
        <v>19</v>
      </c>
      <c r="D30" s="77">
        <v>13</v>
      </c>
      <c r="E30" s="77">
        <v>1</v>
      </c>
      <c r="F30" s="77">
        <v>2</v>
      </c>
      <c r="G30" s="77">
        <v>6</v>
      </c>
      <c r="H30" s="77">
        <v>6</v>
      </c>
      <c r="I30" s="77">
        <v>10</v>
      </c>
      <c r="J30" s="77">
        <v>6</v>
      </c>
      <c r="K30" s="77">
        <v>5</v>
      </c>
      <c r="L30" s="77">
        <v>15</v>
      </c>
      <c r="M30" s="77">
        <v>33</v>
      </c>
      <c r="N30" s="77">
        <v>16</v>
      </c>
      <c r="O30" s="77">
        <v>19</v>
      </c>
      <c r="P30" s="77">
        <v>80</v>
      </c>
      <c r="Q30" s="77">
        <v>28</v>
      </c>
      <c r="R30" s="77">
        <v>16</v>
      </c>
      <c r="S30" s="77">
        <v>25</v>
      </c>
      <c r="T30" s="77">
        <v>19</v>
      </c>
      <c r="U30" s="77">
        <v>3</v>
      </c>
      <c r="V30" s="77">
        <v>88</v>
      </c>
      <c r="W30" s="42"/>
      <c r="X30" s="42"/>
    </row>
    <row r="31" spans="1:24" s="1" customFormat="1" ht="15">
      <c r="A31" s="102"/>
      <c r="B31" s="2" t="s">
        <v>16</v>
      </c>
      <c r="C31" s="48"/>
      <c r="D31" s="48"/>
      <c r="E31" s="48"/>
      <c r="F31" s="48"/>
      <c r="G31" s="48"/>
      <c r="H31" s="48"/>
      <c r="I31" s="48"/>
      <c r="J31" s="48"/>
      <c r="K31" s="48"/>
      <c r="L31" s="48"/>
      <c r="M31" s="48"/>
      <c r="N31" s="48"/>
      <c r="O31" s="48"/>
      <c r="P31" s="48"/>
      <c r="Q31" s="48"/>
      <c r="R31" s="48"/>
      <c r="S31" s="48"/>
      <c r="T31" s="48"/>
      <c r="U31" s="48"/>
      <c r="V31" s="48"/>
      <c r="W31" s="42"/>
      <c r="X31" s="42"/>
    </row>
    <row r="32" spans="1:24" s="1" customFormat="1" ht="15">
      <c r="A32" s="102"/>
      <c r="B32" s="2" t="s">
        <v>17</v>
      </c>
      <c r="C32" s="48"/>
      <c r="D32" s="48"/>
      <c r="E32" s="48"/>
      <c r="F32" s="48"/>
      <c r="G32" s="48"/>
      <c r="H32" s="48"/>
      <c r="I32" s="48"/>
      <c r="J32" s="48"/>
      <c r="K32" s="48"/>
      <c r="L32" s="48"/>
      <c r="M32" s="48"/>
      <c r="N32" s="48"/>
      <c r="O32" s="48"/>
      <c r="P32" s="48"/>
      <c r="Q32" s="48"/>
      <c r="R32" s="48"/>
      <c r="S32" s="48"/>
      <c r="T32" s="48"/>
      <c r="U32" s="48"/>
      <c r="V32" s="48"/>
      <c r="W32" s="42"/>
      <c r="X32" s="42"/>
    </row>
    <row r="33" spans="1:24" s="1" customFormat="1" ht="15">
      <c r="A33" s="103"/>
      <c r="B33" s="2" t="s">
        <v>18</v>
      </c>
      <c r="C33" s="48"/>
      <c r="D33" s="48"/>
      <c r="E33" s="48"/>
      <c r="F33" s="48"/>
      <c r="G33" s="48"/>
      <c r="H33" s="48"/>
      <c r="I33" s="48"/>
      <c r="J33" s="48"/>
      <c r="K33" s="48"/>
      <c r="L33" s="48"/>
      <c r="M33" s="48"/>
      <c r="N33" s="48"/>
      <c r="O33" s="48"/>
      <c r="P33" s="48"/>
      <c r="Q33" s="48"/>
      <c r="R33" s="48"/>
      <c r="S33" s="48"/>
      <c r="T33" s="48"/>
      <c r="U33" s="48"/>
      <c r="V33" s="48"/>
      <c r="W33" s="42"/>
      <c r="X33" s="42"/>
    </row>
  </sheetData>
  <mergeCells count="3">
    <mergeCell ref="A28:A33"/>
    <mergeCell ref="A8:A13"/>
    <mergeCell ref="A18:A23"/>
  </mergeCells>
  <printOptions/>
  <pageMargins left="0.7086614173228347" right="0.7086614173228347" top="0.7480314960629921" bottom="0.7480314960629921" header="0.31496062992125984" footer="0.31496062992125984"/>
  <pageSetup horizontalDpi="600" verticalDpi="600" orientation="landscape" paperSize="9" scale="69" r:id="rId1"/>
  <headerFooter>
    <oddHeader>&amp;C&amp;A</oddHeader>
    <oddFooter>&amp;CPage &amp;P of &amp;N</oddFooter>
  </headerFooter>
  <colBreaks count="1" manualBreakCount="1">
    <brk id="12"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election activeCell="B1" sqref="B1"/>
    </sheetView>
  </sheetViews>
  <sheetFormatPr defaultColWidth="8.8515625" defaultRowHeight="15"/>
  <cols>
    <col min="1" max="1" width="40.7109375" style="52" customWidth="1"/>
    <col min="2" max="3" width="20.7109375" style="52" customWidth="1"/>
    <col min="4" max="16384" width="8.8515625" style="52" customWidth="1"/>
  </cols>
  <sheetData>
    <row r="1" ht="15">
      <c r="A1" s="51" t="s">
        <v>197</v>
      </c>
    </row>
    <row r="3" spans="1:3" ht="25.5">
      <c r="A3" s="53"/>
      <c r="B3" s="54" t="s">
        <v>36</v>
      </c>
      <c r="C3" s="55" t="s">
        <v>198</v>
      </c>
    </row>
    <row r="4" spans="1:3" ht="38.25">
      <c r="A4" s="56" t="s">
        <v>62</v>
      </c>
      <c r="B4" s="89">
        <v>160</v>
      </c>
      <c r="C4" s="107">
        <f>'13.3.1'!W18</f>
        <v>3127</v>
      </c>
    </row>
    <row r="5" spans="1:3" ht="63.75">
      <c r="A5" s="56" t="s">
        <v>70</v>
      </c>
      <c r="B5" s="89">
        <v>0</v>
      </c>
      <c r="C5" s="108"/>
    </row>
    <row r="6" spans="1:3" ht="25.5">
      <c r="A6" s="57" t="s">
        <v>95</v>
      </c>
      <c r="B6" s="89">
        <v>2967</v>
      </c>
      <c r="C6" s="108"/>
    </row>
    <row r="7" spans="1:3" ht="15">
      <c r="A7" s="58" t="s">
        <v>63</v>
      </c>
      <c r="B7" s="90">
        <f>(B4+B5)/B6*100</f>
        <v>5.392652510953826</v>
      </c>
      <c r="C7" s="91"/>
    </row>
  </sheetData>
  <mergeCells count="1">
    <mergeCell ref="C4:C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zoomScale="90" zoomScaleNormal="90" workbookViewId="0" topLeftCell="A1">
      <selection activeCell="C1" sqref="C1"/>
    </sheetView>
  </sheetViews>
  <sheetFormatPr defaultColWidth="8.8515625" defaultRowHeight="15" customHeight="1"/>
  <cols>
    <col min="1" max="1" width="16.7109375" style="4" customWidth="1"/>
    <col min="2" max="5" width="25.7109375" style="1" customWidth="1"/>
    <col min="6" max="6" width="25.7109375" style="5" customWidth="1"/>
    <col min="7" max="16384" width="8.8515625" style="1" customWidth="1"/>
  </cols>
  <sheetData>
    <row r="1" ht="15" customHeight="1">
      <c r="A1" s="4" t="s">
        <v>199</v>
      </c>
    </row>
    <row r="3" ht="15" customHeight="1">
      <c r="A3" s="17" t="s">
        <v>64</v>
      </c>
    </row>
    <row r="4" ht="15" customHeight="1">
      <c r="A4" s="17" t="s">
        <v>65</v>
      </c>
    </row>
    <row r="6" spans="1:6" ht="75" customHeight="1">
      <c r="A6" s="110"/>
      <c r="B6" s="44" t="s">
        <v>200</v>
      </c>
      <c r="C6" s="44" t="s">
        <v>201</v>
      </c>
      <c r="D6" s="44" t="s">
        <v>202</v>
      </c>
      <c r="E6" s="44" t="s">
        <v>92</v>
      </c>
      <c r="F6" s="40" t="s">
        <v>93</v>
      </c>
    </row>
    <row r="7" spans="1:6" ht="15" customHeight="1">
      <c r="A7" s="111"/>
      <c r="B7" s="21" t="s">
        <v>42</v>
      </c>
      <c r="C7" s="21" t="s">
        <v>42</v>
      </c>
      <c r="D7" s="21" t="s">
        <v>42</v>
      </c>
      <c r="E7" s="21" t="s">
        <v>42</v>
      </c>
      <c r="F7" s="22" t="s">
        <v>43</v>
      </c>
    </row>
    <row r="8" spans="1:6" ht="15" customHeight="1">
      <c r="A8" s="14" t="s">
        <v>44</v>
      </c>
      <c r="B8" s="77">
        <v>27228</v>
      </c>
      <c r="C8" s="77">
        <v>2967</v>
      </c>
      <c r="D8" s="77">
        <v>2283</v>
      </c>
      <c r="E8" s="77">
        <f>C8-D8</f>
        <v>684</v>
      </c>
      <c r="F8" s="78">
        <f>E8/C8*100</f>
        <v>23.053589484327603</v>
      </c>
    </row>
    <row r="9" spans="1:6" ht="15" customHeight="1">
      <c r="A9" s="2" t="s">
        <v>33</v>
      </c>
      <c r="B9" s="77">
        <v>23061</v>
      </c>
      <c r="C9" s="77">
        <v>1386</v>
      </c>
      <c r="D9" s="77">
        <v>1174</v>
      </c>
      <c r="E9" s="77">
        <f aca="true" t="shared" si="0" ref="E9:E34">C9-D9</f>
        <v>212</v>
      </c>
      <c r="F9" s="78">
        <f aca="true" t="shared" si="1" ref="F9:F34">E9/C9*100</f>
        <v>15.295815295815295</v>
      </c>
    </row>
    <row r="10" spans="1:6" ht="15" customHeight="1">
      <c r="A10" s="2" t="s">
        <v>34</v>
      </c>
      <c r="B10" s="77">
        <v>3495</v>
      </c>
      <c r="C10" s="77">
        <v>967</v>
      </c>
      <c r="D10" s="77">
        <v>699</v>
      </c>
      <c r="E10" s="77">
        <f t="shared" si="0"/>
        <v>268</v>
      </c>
      <c r="F10" s="78">
        <f t="shared" si="1"/>
        <v>27.714581178903824</v>
      </c>
    </row>
    <row r="11" spans="1:6" ht="15" customHeight="1">
      <c r="A11" s="2" t="s">
        <v>35</v>
      </c>
      <c r="B11" s="77">
        <v>672</v>
      </c>
      <c r="C11" s="77">
        <v>614</v>
      </c>
      <c r="D11" s="77">
        <v>410</v>
      </c>
      <c r="E11" s="77">
        <f t="shared" si="0"/>
        <v>204</v>
      </c>
      <c r="F11" s="78">
        <f t="shared" si="1"/>
        <v>33.22475570032573</v>
      </c>
    </row>
    <row r="12" spans="1:6" ht="15" customHeight="1">
      <c r="A12" s="2" t="s">
        <v>16</v>
      </c>
      <c r="B12" s="77"/>
      <c r="C12" s="77"/>
      <c r="D12" s="77"/>
      <c r="E12" s="77"/>
      <c r="F12" s="78"/>
    </row>
    <row r="13" spans="1:6" ht="15" customHeight="1">
      <c r="A13" s="2" t="s">
        <v>17</v>
      </c>
      <c r="B13" s="77"/>
      <c r="C13" s="77"/>
      <c r="D13" s="77"/>
      <c r="E13" s="77"/>
      <c r="F13" s="78"/>
    </row>
    <row r="14" spans="1:6" ht="15" customHeight="1">
      <c r="A14" s="2" t="s">
        <v>18</v>
      </c>
      <c r="B14" s="77"/>
      <c r="C14" s="77"/>
      <c r="D14" s="77"/>
      <c r="E14" s="77"/>
      <c r="F14" s="78"/>
    </row>
    <row r="15" spans="1:6" ht="15" customHeight="1">
      <c r="A15" s="14" t="s">
        <v>9</v>
      </c>
      <c r="B15" s="77">
        <v>227</v>
      </c>
      <c r="C15" s="77">
        <v>115</v>
      </c>
      <c r="D15" s="77">
        <v>72</v>
      </c>
      <c r="E15" s="77">
        <f t="shared" si="0"/>
        <v>43</v>
      </c>
      <c r="F15" s="78">
        <f t="shared" si="1"/>
        <v>37.391304347826086</v>
      </c>
    </row>
    <row r="16" spans="1:6" ht="15" customHeight="1">
      <c r="A16" s="14" t="s">
        <v>10</v>
      </c>
      <c r="B16" s="77">
        <v>725</v>
      </c>
      <c r="C16" s="77">
        <v>166</v>
      </c>
      <c r="D16" s="77">
        <v>116</v>
      </c>
      <c r="E16" s="77">
        <f t="shared" si="0"/>
        <v>50</v>
      </c>
      <c r="F16" s="78">
        <f t="shared" si="1"/>
        <v>30.120481927710845</v>
      </c>
    </row>
    <row r="17" spans="1:6" ht="15" customHeight="1">
      <c r="A17" s="14" t="s">
        <v>11</v>
      </c>
      <c r="B17" s="77">
        <v>71</v>
      </c>
      <c r="C17" s="77">
        <v>65</v>
      </c>
      <c r="D17" s="77">
        <v>49</v>
      </c>
      <c r="E17" s="77">
        <f t="shared" si="0"/>
        <v>16</v>
      </c>
      <c r="F17" s="78">
        <f t="shared" si="1"/>
        <v>24.615384615384617</v>
      </c>
    </row>
    <row r="18" spans="1:6" ht="15" customHeight="1">
      <c r="A18" s="14" t="s">
        <v>12</v>
      </c>
      <c r="B18" s="77">
        <v>131</v>
      </c>
      <c r="C18" s="77">
        <v>55</v>
      </c>
      <c r="D18" s="77">
        <v>35</v>
      </c>
      <c r="E18" s="77">
        <f t="shared" si="0"/>
        <v>20</v>
      </c>
      <c r="F18" s="78">
        <f t="shared" si="1"/>
        <v>36.36363636363637</v>
      </c>
    </row>
    <row r="19" spans="1:6" ht="15" customHeight="1">
      <c r="A19" s="14" t="s">
        <v>13</v>
      </c>
      <c r="B19" s="77">
        <v>329</v>
      </c>
      <c r="C19" s="77">
        <v>113</v>
      </c>
      <c r="D19" s="77">
        <v>89</v>
      </c>
      <c r="E19" s="77">
        <f t="shared" si="0"/>
        <v>24</v>
      </c>
      <c r="F19" s="78">
        <f t="shared" si="1"/>
        <v>21.238938053097346</v>
      </c>
    </row>
    <row r="20" spans="1:6" ht="15" customHeight="1">
      <c r="A20" s="14" t="s">
        <v>14</v>
      </c>
      <c r="B20" s="77">
        <v>528</v>
      </c>
      <c r="C20" s="77">
        <v>126</v>
      </c>
      <c r="D20" s="77">
        <v>99</v>
      </c>
      <c r="E20" s="77">
        <f t="shared" si="0"/>
        <v>27</v>
      </c>
      <c r="F20" s="78">
        <f t="shared" si="1"/>
        <v>21.428571428571427</v>
      </c>
    </row>
    <row r="21" spans="1:6" ht="15" customHeight="1">
      <c r="A21" s="14" t="s">
        <v>19</v>
      </c>
      <c r="B21" s="77">
        <v>680</v>
      </c>
      <c r="C21" s="77">
        <v>168</v>
      </c>
      <c r="D21" s="77">
        <v>131</v>
      </c>
      <c r="E21" s="77">
        <f t="shared" si="0"/>
        <v>37</v>
      </c>
      <c r="F21" s="78">
        <f t="shared" si="1"/>
        <v>22.023809523809522</v>
      </c>
    </row>
    <row r="22" spans="1:6" ht="15" customHeight="1">
      <c r="A22" s="15" t="s">
        <v>20</v>
      </c>
      <c r="B22" s="77">
        <v>188</v>
      </c>
      <c r="C22" s="77">
        <v>107</v>
      </c>
      <c r="D22" s="77">
        <v>81</v>
      </c>
      <c r="E22" s="77">
        <f t="shared" si="0"/>
        <v>26</v>
      </c>
      <c r="F22" s="78">
        <f t="shared" si="1"/>
        <v>24.299065420560748</v>
      </c>
    </row>
    <row r="23" spans="1:6" ht="15" customHeight="1">
      <c r="A23" s="15" t="s">
        <v>21</v>
      </c>
      <c r="B23" s="77">
        <v>404</v>
      </c>
      <c r="C23" s="77">
        <v>113</v>
      </c>
      <c r="D23" s="77">
        <v>86</v>
      </c>
      <c r="E23" s="77">
        <f t="shared" si="0"/>
        <v>27</v>
      </c>
      <c r="F23" s="78">
        <f t="shared" si="1"/>
        <v>23.893805309734514</v>
      </c>
    </row>
    <row r="24" spans="1:6" ht="15" customHeight="1">
      <c r="A24" s="15" t="s">
        <v>22</v>
      </c>
      <c r="B24" s="77">
        <v>483</v>
      </c>
      <c r="C24" s="77">
        <v>142</v>
      </c>
      <c r="D24" s="77">
        <v>121</v>
      </c>
      <c r="E24" s="77">
        <f t="shared" si="0"/>
        <v>21</v>
      </c>
      <c r="F24" s="78">
        <f t="shared" si="1"/>
        <v>14.788732394366196</v>
      </c>
    </row>
    <row r="25" spans="1:6" ht="15" customHeight="1">
      <c r="A25" s="15" t="s">
        <v>23</v>
      </c>
      <c r="B25" s="77">
        <v>5232</v>
      </c>
      <c r="C25" s="77">
        <v>206</v>
      </c>
      <c r="D25" s="77">
        <v>163</v>
      </c>
      <c r="E25" s="77">
        <f t="shared" si="0"/>
        <v>43</v>
      </c>
      <c r="F25" s="78">
        <f t="shared" si="1"/>
        <v>20.87378640776699</v>
      </c>
    </row>
    <row r="26" spans="1:6" ht="15" customHeight="1">
      <c r="A26" s="15" t="s">
        <v>24</v>
      </c>
      <c r="B26" s="77">
        <v>1053</v>
      </c>
      <c r="C26" s="77">
        <v>140</v>
      </c>
      <c r="D26" s="77">
        <v>114</v>
      </c>
      <c r="E26" s="77">
        <f t="shared" si="0"/>
        <v>26</v>
      </c>
      <c r="F26" s="78">
        <f t="shared" si="1"/>
        <v>18.571428571428573</v>
      </c>
    </row>
    <row r="27" spans="1:6" ht="15" customHeight="1">
      <c r="A27" s="15" t="s">
        <v>25</v>
      </c>
      <c r="B27" s="77">
        <v>1932</v>
      </c>
      <c r="C27" s="77">
        <v>183</v>
      </c>
      <c r="D27" s="77">
        <v>137</v>
      </c>
      <c r="E27" s="77">
        <f t="shared" si="0"/>
        <v>46</v>
      </c>
      <c r="F27" s="78">
        <f t="shared" si="1"/>
        <v>25.136612021857925</v>
      </c>
    </row>
    <row r="28" spans="1:6" ht="15" customHeight="1">
      <c r="A28" s="15" t="s">
        <v>26</v>
      </c>
      <c r="B28" s="77">
        <v>3528</v>
      </c>
      <c r="C28" s="77">
        <v>252</v>
      </c>
      <c r="D28" s="77">
        <v>202</v>
      </c>
      <c r="E28" s="77">
        <f t="shared" si="0"/>
        <v>50</v>
      </c>
      <c r="F28" s="78">
        <f t="shared" si="1"/>
        <v>19.841269841269842</v>
      </c>
    </row>
    <row r="29" spans="1:6" ht="15" customHeight="1">
      <c r="A29" s="15" t="s">
        <v>27</v>
      </c>
      <c r="B29" s="77">
        <v>1674</v>
      </c>
      <c r="C29" s="77">
        <v>184</v>
      </c>
      <c r="D29" s="77">
        <v>127</v>
      </c>
      <c r="E29" s="77">
        <f t="shared" si="0"/>
        <v>57</v>
      </c>
      <c r="F29" s="78">
        <f t="shared" si="1"/>
        <v>30.978260869565215</v>
      </c>
    </row>
    <row r="30" spans="1:6" ht="15" customHeight="1">
      <c r="A30" s="15" t="s">
        <v>28</v>
      </c>
      <c r="B30" s="77">
        <v>2695</v>
      </c>
      <c r="C30" s="77">
        <v>138</v>
      </c>
      <c r="D30" s="77">
        <v>98</v>
      </c>
      <c r="E30" s="77">
        <f t="shared" si="0"/>
        <v>40</v>
      </c>
      <c r="F30" s="78">
        <f t="shared" si="1"/>
        <v>28.985507246376812</v>
      </c>
    </row>
    <row r="31" spans="1:6" ht="15" customHeight="1">
      <c r="A31" s="15" t="s">
        <v>45</v>
      </c>
      <c r="B31" s="77">
        <v>1557</v>
      </c>
      <c r="C31" s="77">
        <v>204</v>
      </c>
      <c r="D31" s="77">
        <v>167</v>
      </c>
      <c r="E31" s="77">
        <f t="shared" si="0"/>
        <v>37</v>
      </c>
      <c r="F31" s="78">
        <f t="shared" si="1"/>
        <v>18.137254901960784</v>
      </c>
    </row>
    <row r="32" spans="1:6" ht="15" customHeight="1">
      <c r="A32" s="15" t="s">
        <v>30</v>
      </c>
      <c r="B32" s="77">
        <v>190</v>
      </c>
      <c r="C32" s="77">
        <v>117</v>
      </c>
      <c r="D32" s="77">
        <v>102</v>
      </c>
      <c r="E32" s="77">
        <f t="shared" si="0"/>
        <v>15</v>
      </c>
      <c r="F32" s="78">
        <f t="shared" si="1"/>
        <v>12.82051282051282</v>
      </c>
    </row>
    <row r="33" spans="1:6" ht="15" customHeight="1">
      <c r="A33" s="15" t="s">
        <v>31</v>
      </c>
      <c r="B33" s="77">
        <v>185</v>
      </c>
      <c r="C33" s="77">
        <v>91</v>
      </c>
      <c r="D33" s="77">
        <v>78</v>
      </c>
      <c r="E33" s="77">
        <f t="shared" si="0"/>
        <v>13</v>
      </c>
      <c r="F33" s="78">
        <f t="shared" si="1"/>
        <v>14.285714285714285</v>
      </c>
    </row>
    <row r="34" spans="1:6" ht="15" customHeight="1">
      <c r="A34" s="15" t="s">
        <v>32</v>
      </c>
      <c r="B34" s="77">
        <v>5416</v>
      </c>
      <c r="C34" s="77">
        <v>282</v>
      </c>
      <c r="D34" s="77">
        <v>216</v>
      </c>
      <c r="E34" s="77">
        <f t="shared" si="0"/>
        <v>66</v>
      </c>
      <c r="F34" s="78">
        <f t="shared" si="1"/>
        <v>23.404255319148938</v>
      </c>
    </row>
    <row r="37" spans="1:8" ht="60" customHeight="1">
      <c r="A37" s="33" t="s">
        <v>79</v>
      </c>
      <c r="B37" s="31" t="s">
        <v>36</v>
      </c>
      <c r="C37" s="114" t="s">
        <v>71</v>
      </c>
      <c r="D37" s="114"/>
      <c r="E37" s="114"/>
      <c r="F37" s="114"/>
      <c r="G37" s="35"/>
      <c r="H37" s="35"/>
    </row>
    <row r="38" spans="1:8" ht="60" customHeight="1">
      <c r="A38" s="31" t="s">
        <v>76</v>
      </c>
      <c r="B38" s="48">
        <v>684</v>
      </c>
      <c r="C38" s="112" t="s">
        <v>94</v>
      </c>
      <c r="D38" s="112"/>
      <c r="E38" s="112"/>
      <c r="F38" s="112"/>
      <c r="G38" s="36"/>
      <c r="H38" s="36"/>
    </row>
    <row r="39" spans="1:8" ht="60" customHeight="1">
      <c r="A39" s="32" t="s">
        <v>72</v>
      </c>
      <c r="B39" s="48">
        <v>620</v>
      </c>
      <c r="C39" s="113" t="s">
        <v>80</v>
      </c>
      <c r="D39" s="113"/>
      <c r="E39" s="113"/>
      <c r="F39" s="113"/>
      <c r="G39" s="37"/>
      <c r="H39" s="37"/>
    </row>
    <row r="40" spans="1:8" ht="60" customHeight="1">
      <c r="A40" s="32" t="s">
        <v>73</v>
      </c>
      <c r="B40" s="48"/>
      <c r="C40" s="109" t="s">
        <v>77</v>
      </c>
      <c r="D40" s="109"/>
      <c r="E40" s="109"/>
      <c r="F40" s="109"/>
      <c r="G40" s="38"/>
      <c r="H40" s="38"/>
    </row>
    <row r="41" spans="1:8" ht="60" customHeight="1">
      <c r="A41" s="32" t="s">
        <v>74</v>
      </c>
      <c r="B41" s="48"/>
      <c r="C41" s="109" t="s">
        <v>78</v>
      </c>
      <c r="D41" s="109"/>
      <c r="E41" s="109"/>
      <c r="F41" s="109"/>
      <c r="G41" s="38"/>
      <c r="H41" s="38"/>
    </row>
    <row r="42" spans="1:8" ht="60" customHeight="1">
      <c r="A42" s="32" t="s">
        <v>82</v>
      </c>
      <c r="B42" s="48">
        <v>64</v>
      </c>
      <c r="C42" s="109" t="s">
        <v>81</v>
      </c>
      <c r="D42" s="109"/>
      <c r="E42" s="109"/>
      <c r="F42" s="109"/>
      <c r="G42" s="38"/>
      <c r="H42" s="38"/>
    </row>
    <row r="43" spans="1:8" ht="60" customHeight="1">
      <c r="A43" s="32" t="s">
        <v>75</v>
      </c>
      <c r="B43" s="48"/>
      <c r="C43" s="109" t="s">
        <v>83</v>
      </c>
      <c r="D43" s="109"/>
      <c r="E43" s="109"/>
      <c r="F43" s="109"/>
      <c r="G43" s="38"/>
      <c r="H43" s="38"/>
    </row>
  </sheetData>
  <mergeCells count="8">
    <mergeCell ref="C41:F41"/>
    <mergeCell ref="C42:F42"/>
    <mergeCell ref="C43:F43"/>
    <mergeCell ref="A6:A7"/>
    <mergeCell ref="C38:F38"/>
    <mergeCell ref="C39:F39"/>
    <mergeCell ref="C37:F37"/>
    <mergeCell ref="C40:F40"/>
  </mergeCells>
  <printOptions/>
  <pageMargins left="0.7086614173228347" right="0.7086614173228347" top="0.7480314960629921" bottom="0.7480314960629921" header="0.31496062992125984" footer="0.31496062992125984"/>
  <pageSetup horizontalDpi="600" verticalDpi="600" orientation="landscape" paperSize="9" scale="84" r:id="rId1"/>
  <headerFooter>
    <oddHeader>&amp;C&amp;A</oddHeader>
    <oddFooter>&amp;CPage &amp;P of &amp;N</oddFooter>
  </headerFooter>
  <rowBreaks count="1" manualBreakCount="1">
    <brk id="34" max="16383" man="1"/>
  </rowBreaks>
  <colBreaks count="1" manualBreakCount="1">
    <brk id="6"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topLeftCell="A1">
      <selection activeCell="B1" sqref="B1"/>
    </sheetView>
  </sheetViews>
  <sheetFormatPr defaultColWidth="8.8515625" defaultRowHeight="15" customHeight="1"/>
  <cols>
    <col min="1" max="1" width="45.7109375" style="1" customWidth="1"/>
    <col min="2" max="2" width="25.7109375" style="1" customWidth="1"/>
    <col min="3" max="3" width="8.8515625" style="1" customWidth="1"/>
    <col min="4" max="16384" width="8.8515625" style="1" customWidth="1"/>
  </cols>
  <sheetData>
    <row r="1" ht="15" customHeight="1">
      <c r="A1" s="4" t="s">
        <v>203</v>
      </c>
    </row>
    <row r="3" spans="1:2" ht="75" customHeight="1">
      <c r="A3" s="115" t="s">
        <v>135</v>
      </c>
      <c r="B3" s="116"/>
    </row>
    <row r="4" spans="1:2" ht="30" customHeight="1">
      <c r="A4" s="32" t="s">
        <v>47</v>
      </c>
      <c r="B4" s="32" t="s">
        <v>46</v>
      </c>
    </row>
    <row r="5" spans="1:2" ht="15" customHeight="1">
      <c r="A5" s="48" t="s">
        <v>210</v>
      </c>
      <c r="B5" s="78">
        <v>47.706422018</v>
      </c>
    </row>
    <row r="6" spans="1:2" ht="15" customHeight="1">
      <c r="A6" s="48" t="s">
        <v>211</v>
      </c>
      <c r="B6" s="78">
        <v>20.8</v>
      </c>
    </row>
    <row r="7" spans="1:2" ht="15" customHeight="1">
      <c r="A7" s="48" t="s">
        <v>212</v>
      </c>
      <c r="B7" s="78">
        <v>14.92768595</v>
      </c>
    </row>
    <row r="8" spans="1:2" ht="15" customHeight="1">
      <c r="A8" s="48" t="s">
        <v>213</v>
      </c>
      <c r="B8" s="78">
        <v>15.030991736</v>
      </c>
    </row>
    <row r="9" spans="1:2" ht="15" customHeight="1">
      <c r="A9" s="48" t="s">
        <v>214</v>
      </c>
      <c r="B9" s="78">
        <v>20.916214587</v>
      </c>
    </row>
    <row r="10" spans="1:2" ht="15" customHeight="1">
      <c r="A10" s="48" t="s">
        <v>215</v>
      </c>
      <c r="B10" s="78">
        <v>22.791293214</v>
      </c>
    </row>
    <row r="11" spans="1:2" ht="15" customHeight="1">
      <c r="A11" s="48" t="s">
        <v>216</v>
      </c>
      <c r="B11" s="78">
        <v>29.390495868</v>
      </c>
    </row>
    <row r="12" spans="1:2" ht="15" customHeight="1">
      <c r="A12" s="48" t="s">
        <v>217</v>
      </c>
      <c r="B12" s="78">
        <v>28.357438017</v>
      </c>
    </row>
    <row r="13" spans="1:2" ht="15" customHeight="1">
      <c r="A13" s="48" t="s">
        <v>218</v>
      </c>
      <c r="B13" s="78">
        <v>28.357438017</v>
      </c>
    </row>
    <row r="14" spans="1:2" ht="15" customHeight="1">
      <c r="A14" s="48" t="s">
        <v>219</v>
      </c>
      <c r="B14" s="78">
        <v>28.357438017</v>
      </c>
    </row>
    <row r="15" spans="1:2" ht="15" customHeight="1">
      <c r="A15" s="48" t="s">
        <v>220</v>
      </c>
      <c r="B15" s="78">
        <v>28.357438017</v>
      </c>
    </row>
    <row r="16" spans="1:2" ht="15" customHeight="1">
      <c r="A16" s="48" t="s">
        <v>221</v>
      </c>
      <c r="B16" s="78">
        <v>76.38697845</v>
      </c>
    </row>
    <row r="17" spans="1:2" ht="15" customHeight="1">
      <c r="A17" s="48" t="s">
        <v>222</v>
      </c>
      <c r="B17" s="78">
        <v>27.693718478</v>
      </c>
    </row>
    <row r="18" spans="1:2" ht="15" customHeight="1">
      <c r="A18" s="48" t="s">
        <v>223</v>
      </c>
      <c r="B18" s="78">
        <v>12.745098039</v>
      </c>
    </row>
    <row r="19" spans="1:2" ht="15" customHeight="1">
      <c r="A19" s="48" t="s">
        <v>224</v>
      </c>
      <c r="B19" s="78">
        <v>18.62745098</v>
      </c>
    </row>
    <row r="20" spans="1:2" ht="15" customHeight="1">
      <c r="A20" s="48" t="s">
        <v>225</v>
      </c>
      <c r="B20" s="78">
        <v>13.725490196</v>
      </c>
    </row>
    <row r="21" spans="1:2" ht="15" customHeight="1">
      <c r="A21" s="48" t="s">
        <v>226</v>
      </c>
      <c r="B21" s="78">
        <v>26.470588235</v>
      </c>
    </row>
    <row r="22" spans="1:2" ht="15" customHeight="1">
      <c r="A22" s="48" t="s">
        <v>227</v>
      </c>
      <c r="B22" s="78">
        <v>22.442588727</v>
      </c>
    </row>
  </sheetData>
  <mergeCells count="1">
    <mergeCell ref="A3:B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workbookViewId="0" topLeftCell="A1">
      <selection activeCell="B1" sqref="B1"/>
    </sheetView>
  </sheetViews>
  <sheetFormatPr defaultColWidth="9.140625" defaultRowHeight="15" customHeight="1"/>
  <cols>
    <col min="1" max="1" width="47.7109375" style="6" customWidth="1"/>
    <col min="2" max="3" width="20.7109375" style="6" customWidth="1"/>
    <col min="4" max="16384" width="9.140625" style="6" customWidth="1"/>
  </cols>
  <sheetData>
    <row r="1" ht="15" customHeight="1">
      <c r="A1" s="34" t="s">
        <v>204</v>
      </c>
    </row>
    <row r="2" ht="15" customHeight="1">
      <c r="A2" s="34"/>
    </row>
    <row r="3" spans="1:3" s="34" customFormat="1" ht="15" customHeight="1">
      <c r="A3" s="7"/>
      <c r="B3" s="7" t="s">
        <v>0</v>
      </c>
      <c r="C3" s="7" t="s">
        <v>1</v>
      </c>
    </row>
    <row r="4" spans="1:3" ht="15" customHeight="1">
      <c r="A4" s="7" t="s">
        <v>2</v>
      </c>
      <c r="B4" s="92">
        <v>44215</v>
      </c>
      <c r="C4" s="92">
        <v>44334</v>
      </c>
    </row>
    <row r="5" spans="1:3" ht="15" customHeight="1">
      <c r="A5" s="7" t="s">
        <v>3</v>
      </c>
      <c r="B5" s="92">
        <v>44335</v>
      </c>
      <c r="C5" s="92">
        <v>44377</v>
      </c>
    </row>
    <row r="6" spans="1:3" ht="15" customHeight="1">
      <c r="A6" s="7" t="s">
        <v>4</v>
      </c>
      <c r="B6" s="92">
        <v>44378</v>
      </c>
      <c r="C6" s="92">
        <v>44389</v>
      </c>
    </row>
    <row r="7" spans="1:4" ht="15" customHeight="1">
      <c r="A7" s="7" t="s">
        <v>5</v>
      </c>
      <c r="B7" s="92">
        <v>44501</v>
      </c>
      <c r="C7" s="92">
        <v>44523</v>
      </c>
      <c r="D7" s="81"/>
    </row>
    <row r="8" spans="1:3" ht="15" customHeight="1">
      <c r="A8" s="7" t="s">
        <v>6</v>
      </c>
      <c r="B8" s="92">
        <v>44409</v>
      </c>
      <c r="C8" s="92">
        <v>44576</v>
      </c>
    </row>
    <row r="9" spans="1:3" ht="15" customHeight="1">
      <c r="A9" s="7" t="s">
        <v>7</v>
      </c>
      <c r="B9" s="92">
        <v>44574</v>
      </c>
      <c r="C9" s="92">
        <v>44601</v>
      </c>
    </row>
    <row r="11" spans="1:3" ht="30" customHeight="1">
      <c r="A11" s="117" t="s">
        <v>8</v>
      </c>
      <c r="B11" s="117"/>
      <c r="C11" s="117"/>
    </row>
  </sheetData>
  <mergeCells count="1">
    <mergeCell ref="A11:C11"/>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topLeftCell="A1">
      <selection activeCell="B1" sqref="B1"/>
    </sheetView>
  </sheetViews>
  <sheetFormatPr defaultColWidth="8.8515625" defaultRowHeight="15" customHeight="1"/>
  <cols>
    <col min="1" max="1" width="90.28125" style="29" customWidth="1"/>
    <col min="2" max="2" width="25.7109375" style="29" customWidth="1"/>
    <col min="3" max="16384" width="8.8515625" style="29" customWidth="1"/>
  </cols>
  <sheetData>
    <row r="1" ht="15" customHeight="1">
      <c r="A1" s="13" t="s">
        <v>205</v>
      </c>
    </row>
    <row r="2" ht="15" customHeight="1">
      <c r="A2" s="47" t="s">
        <v>125</v>
      </c>
    </row>
    <row r="3" ht="15" customHeight="1">
      <c r="A3" s="29" t="s">
        <v>66</v>
      </c>
    </row>
    <row r="5" ht="45" customHeight="1">
      <c r="A5" s="28" t="s">
        <v>130</v>
      </c>
    </row>
    <row r="6" ht="15" customHeight="1">
      <c r="A6" s="48" t="s">
        <v>238</v>
      </c>
    </row>
    <row r="7" ht="15" customHeight="1">
      <c r="A7" s="48"/>
    </row>
    <row r="8" ht="15" customHeight="1">
      <c r="A8" s="48"/>
    </row>
    <row r="9" s="20" customFormat="1" ht="15" customHeight="1">
      <c r="A9" s="30"/>
    </row>
    <row r="10" ht="60" customHeight="1">
      <c r="A10" s="28" t="s">
        <v>131</v>
      </c>
    </row>
    <row r="11" ht="20.1" customHeight="1">
      <c r="A11" s="99" t="s">
        <v>241</v>
      </c>
    </row>
    <row r="12" ht="60" customHeight="1">
      <c r="A12" s="99" t="s">
        <v>242</v>
      </c>
    </row>
    <row r="13" ht="20.1" customHeight="1">
      <c r="A13" s="99" t="s">
        <v>243</v>
      </c>
    </row>
    <row r="14" ht="20.1" customHeight="1">
      <c r="A14" s="99" t="s">
        <v>244</v>
      </c>
    </row>
    <row r="15" ht="20.1" customHeight="1">
      <c r="A15" s="99" t="s">
        <v>245</v>
      </c>
    </row>
    <row r="16" ht="20.1" customHeight="1">
      <c r="A16" s="99" t="s">
        <v>246</v>
      </c>
    </row>
    <row r="17" ht="20.1" customHeight="1">
      <c r="A17" s="99" t="s">
        <v>247</v>
      </c>
    </row>
    <row r="18" ht="20.1" customHeight="1">
      <c r="A18" s="99" t="s">
        <v>248</v>
      </c>
    </row>
    <row r="19" ht="39.95" customHeight="1">
      <c r="A19" s="99" t="s">
        <v>249</v>
      </c>
    </row>
    <row r="20" ht="20.1" customHeight="1">
      <c r="A20" s="99" t="s">
        <v>250</v>
      </c>
    </row>
    <row r="21" ht="20.1" customHeight="1">
      <c r="A21" s="99" t="s">
        <v>251</v>
      </c>
    </row>
    <row r="22" s="20" customFormat="1" ht="60" customHeight="1">
      <c r="A22" s="99" t="s">
        <v>252</v>
      </c>
    </row>
    <row r="23" ht="30" customHeight="1">
      <c r="A23" s="30"/>
    </row>
    <row r="24" ht="39.95" customHeight="1">
      <c r="A24" s="23" t="s">
        <v>132</v>
      </c>
    </row>
    <row r="25" ht="15" customHeight="1">
      <c r="A25" s="48" t="s">
        <v>238</v>
      </c>
    </row>
    <row r="26" ht="15" customHeight="1">
      <c r="A26" s="48"/>
    </row>
    <row r="27" ht="15" customHeight="1">
      <c r="A27" s="48"/>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topLeftCell="A1">
      <selection activeCell="B1" sqref="B1"/>
    </sheetView>
  </sheetViews>
  <sheetFormatPr defaultColWidth="8.8515625" defaultRowHeight="15"/>
  <cols>
    <col min="1" max="1" width="50.7109375" style="6" customWidth="1"/>
    <col min="2" max="5" width="12.7109375" style="6" customWidth="1"/>
    <col min="6" max="6" width="27.7109375" style="6" customWidth="1"/>
    <col min="7" max="16384" width="8.8515625" style="6" customWidth="1"/>
  </cols>
  <sheetData>
    <row r="1" spans="1:7" ht="15">
      <c r="A1" s="34" t="s">
        <v>206</v>
      </c>
      <c r="C1" s="50"/>
      <c r="D1" s="50"/>
      <c r="E1" s="50"/>
      <c r="F1" s="50"/>
      <c r="G1" s="50"/>
    </row>
    <row r="2" ht="15">
      <c r="A2" s="24" t="s">
        <v>133</v>
      </c>
    </row>
    <row r="3" ht="15">
      <c r="A3" s="24"/>
    </row>
    <row r="4" spans="1:6" s="34" customFormat="1" ht="30" customHeight="1">
      <c r="A4" s="7" t="s">
        <v>84</v>
      </c>
      <c r="B4" s="7" t="s">
        <v>89</v>
      </c>
      <c r="C4" s="7" t="s">
        <v>85</v>
      </c>
      <c r="D4" s="7" t="s">
        <v>86</v>
      </c>
      <c r="E4" s="7" t="s">
        <v>107</v>
      </c>
      <c r="F4" s="7" t="s">
        <v>139</v>
      </c>
    </row>
    <row r="5" spans="1:6" ht="30" customHeight="1">
      <c r="A5" s="12" t="s">
        <v>140</v>
      </c>
      <c r="B5" s="78">
        <v>86</v>
      </c>
      <c r="C5" s="78">
        <v>96.8</v>
      </c>
      <c r="D5" s="78">
        <v>99.1</v>
      </c>
      <c r="E5" s="78">
        <v>92.964290619007</v>
      </c>
      <c r="F5" s="61" t="s">
        <v>141</v>
      </c>
    </row>
    <row r="6" spans="1:6" ht="30" customHeight="1">
      <c r="A6" s="12" t="s">
        <v>142</v>
      </c>
      <c r="B6" s="78">
        <v>54.9</v>
      </c>
      <c r="C6" s="78">
        <v>89.6</v>
      </c>
      <c r="D6" s="78">
        <v>90.4</v>
      </c>
      <c r="E6" s="78">
        <v>79.04367954458</v>
      </c>
      <c r="F6" s="61" t="s">
        <v>141</v>
      </c>
    </row>
    <row r="7" spans="1:6" ht="30" customHeight="1">
      <c r="A7" s="12" t="s">
        <v>143</v>
      </c>
      <c r="B7" s="78">
        <v>29</v>
      </c>
      <c r="C7" s="78">
        <v>45.8</v>
      </c>
      <c r="D7" s="78">
        <v>54.3</v>
      </c>
      <c r="E7" s="78">
        <v>51.9000775375496</v>
      </c>
      <c r="F7" s="61" t="s">
        <v>144</v>
      </c>
    </row>
    <row r="8" spans="1:6" ht="30" customHeight="1">
      <c r="A8" s="12" t="s">
        <v>145</v>
      </c>
      <c r="B8" s="78">
        <v>47.6</v>
      </c>
      <c r="C8" s="78">
        <v>47.8</v>
      </c>
      <c r="D8" s="78">
        <v>56.4</v>
      </c>
      <c r="E8" s="78">
        <v>58.4910140229711</v>
      </c>
      <c r="F8" s="61" t="s">
        <v>146</v>
      </c>
    </row>
    <row r="9" spans="1:6" ht="30" customHeight="1">
      <c r="A9" s="12" t="s">
        <v>136</v>
      </c>
      <c r="B9" s="78">
        <v>9.4</v>
      </c>
      <c r="C9" s="78">
        <v>13.6</v>
      </c>
      <c r="D9" s="78">
        <v>10.6</v>
      </c>
      <c r="E9" s="78">
        <v>12.1218787932817</v>
      </c>
      <c r="F9" s="61" t="s">
        <v>147</v>
      </c>
    </row>
    <row r="10" spans="1:6" ht="30" customHeight="1">
      <c r="A10" s="12" t="s">
        <v>137</v>
      </c>
      <c r="B10" s="79">
        <v>446</v>
      </c>
      <c r="C10" s="79">
        <v>398</v>
      </c>
      <c r="D10" s="79">
        <v>581</v>
      </c>
      <c r="E10" s="79">
        <v>672.362480715237</v>
      </c>
      <c r="F10" s="61" t="s">
        <v>148</v>
      </c>
    </row>
    <row r="11" spans="1:6" ht="30" customHeight="1">
      <c r="A11" s="12" t="s">
        <v>138</v>
      </c>
      <c r="B11" s="79">
        <v>504</v>
      </c>
      <c r="C11" s="79">
        <v>612</v>
      </c>
      <c r="D11" s="79">
        <v>533</v>
      </c>
      <c r="E11" s="79">
        <v>623.046028257857</v>
      </c>
      <c r="F11" s="61" t="s">
        <v>148</v>
      </c>
    </row>
    <row r="12" spans="1:6" ht="30" customHeight="1">
      <c r="A12" s="12" t="s">
        <v>149</v>
      </c>
      <c r="B12" s="78">
        <v>24.9</v>
      </c>
      <c r="C12" s="78">
        <v>31.9</v>
      </c>
      <c r="D12" s="78">
        <v>27.2</v>
      </c>
      <c r="E12" s="78">
        <v>33.9611004055714</v>
      </c>
      <c r="F12" s="61" t="s">
        <v>150</v>
      </c>
    </row>
  </sheetData>
  <printOptions/>
  <pageMargins left="0.7086614173228347" right="0.7086614173228347" top="0.7480314960629921" bottom="0.7480314960629921" header="0.31496062992125984" footer="0.31496062992125984"/>
  <pageSetup horizontalDpi="600" verticalDpi="600" orientation="landscape" paperSize="9" r:id="rId1"/>
  <headerFooter>
    <oddHeader>&amp;C&amp;A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ZDRENTU Bogdan-Sorin (ESTAT)</dc:creator>
  <cp:keywords/>
  <dc:description/>
  <cp:lastModifiedBy>GAGEL Sabine (ESTAT)</cp:lastModifiedBy>
  <cp:lastPrinted>2023-02-27T15:54:27Z</cp:lastPrinted>
  <dcterms:created xsi:type="dcterms:W3CDTF">2016-07-21T15:32:48Z</dcterms:created>
  <dcterms:modified xsi:type="dcterms:W3CDTF">2023-02-27T16:00:12Z</dcterms:modified>
  <cp:category/>
  <cp:version/>
  <cp:contentType/>
  <cp:contentStatus/>
</cp:coreProperties>
</file>