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_LLL\3.CVTS\6. CVTS Micro data validation\CVTS 6\MT\QR\"/>
    </mc:Choice>
  </mc:AlternateContent>
  <bookViews>
    <workbookView xWindow="0" yWindow="0" windowWidth="28800" windowHeight="12300" activeTab="1"/>
  </bookViews>
  <sheets>
    <sheet name="Information" sheetId="19" r:id="rId1"/>
    <sheet name="13.2.1" sheetId="17" r:id="rId2"/>
    <sheet name="13.3.1" sheetId="20" r:id="rId3"/>
    <sheet name="13.3.1.1" sheetId="11" r:id="rId4"/>
    <sheet name="13.3.3.1" sheetId="13" r:id="rId5"/>
    <sheet name="13.3.3.2" sheetId="14" r:id="rId6"/>
    <sheet name="14.2" sheetId="2" r:id="rId7"/>
    <sheet name="15.1" sheetId="3" r:id="rId8"/>
    <sheet name="15.2" sheetId="18" r:id="rId9"/>
    <sheet name="15.3" sheetId="6" r:id="rId10"/>
    <sheet name="18.1" sheetId="12" r:id="rId11"/>
    <sheet name="18.5.1" sheetId="15" r:id="rId12"/>
  </sheets>
  <definedNames>
    <definedName name="_xlnm.Print_Area" localSheetId="4">'13.3.3.1'!$A$1:$F$45</definedName>
    <definedName name="_xlnm.Print_Area" localSheetId="0">Information!$A$1:$D$30</definedName>
    <definedName name="_xlnm.Print_Titles" localSheetId="1">'13.2.1'!$A:$A</definedName>
    <definedName name="_xlnm.Print_Titles" localSheetId="2">'13.3.1'!$A:$B</definedName>
    <definedName name="_xlnm.Print_Titles" localSheetId="9">'15.3'!$A:$B</definedName>
    <definedName name="_xlnm.Print_Titles" localSheetId="0">Information!$5:$5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1" l="1"/>
  <c r="B7" i="11" s="1"/>
  <c r="E8" i="13"/>
  <c r="F8" i="13" s="1"/>
  <c r="B38" i="13"/>
  <c r="E28" i="6"/>
  <c r="F28" i="6"/>
  <c r="G28" i="6"/>
  <c r="H28" i="6"/>
  <c r="I28" i="6"/>
  <c r="J28" i="6"/>
  <c r="K28" i="6"/>
  <c r="L28" i="6"/>
  <c r="M28" i="6"/>
  <c r="N28" i="6"/>
  <c r="O28" i="6"/>
  <c r="P28" i="6"/>
  <c r="Q28" i="6"/>
  <c r="R28" i="6"/>
  <c r="S28" i="6"/>
  <c r="E29" i="6"/>
  <c r="F29" i="6"/>
  <c r="G29" i="6"/>
  <c r="H29" i="6"/>
  <c r="I29" i="6"/>
  <c r="K29" i="6"/>
  <c r="L29" i="6"/>
  <c r="M29" i="6"/>
  <c r="N29" i="6"/>
  <c r="O29" i="6"/>
  <c r="P29" i="6"/>
  <c r="Q29" i="6"/>
  <c r="R29" i="6"/>
  <c r="S29" i="6"/>
  <c r="F30" i="6"/>
  <c r="G30" i="6"/>
  <c r="I30" i="6"/>
  <c r="J30" i="6"/>
  <c r="K30" i="6"/>
  <c r="L30" i="6"/>
  <c r="M30" i="6"/>
  <c r="O30" i="6"/>
  <c r="P30" i="6"/>
  <c r="Q30" i="6"/>
  <c r="R30" i="6"/>
  <c r="S30" i="6"/>
  <c r="D29" i="6"/>
  <c r="D30" i="6"/>
  <c r="D28" i="6"/>
  <c r="C28" i="6"/>
  <c r="E34" i="13"/>
  <c r="F34" i="13" s="1"/>
  <c r="E33" i="13"/>
  <c r="F33" i="13" s="1"/>
  <c r="E32" i="13"/>
  <c r="F32" i="13"/>
  <c r="E31" i="13"/>
  <c r="F31" i="13" s="1"/>
  <c r="E30" i="13"/>
  <c r="F30" i="13" s="1"/>
  <c r="E29" i="13"/>
  <c r="F29" i="13"/>
  <c r="E28" i="13"/>
  <c r="F28" i="13" s="1"/>
  <c r="E27" i="13"/>
  <c r="F27" i="13" s="1"/>
  <c r="E26" i="13"/>
  <c r="F26" i="13" s="1"/>
  <c r="E25" i="13"/>
  <c r="F25" i="13"/>
  <c r="E24" i="13"/>
  <c r="F24" i="13"/>
  <c r="E23" i="13"/>
  <c r="F23" i="13" s="1"/>
  <c r="E22" i="13"/>
  <c r="F22" i="13" s="1"/>
  <c r="E21" i="13"/>
  <c r="F21" i="13"/>
  <c r="E20" i="13"/>
  <c r="F20" i="13"/>
  <c r="E19" i="13"/>
  <c r="F19" i="13" s="1"/>
  <c r="E18" i="13"/>
  <c r="F18" i="13" s="1"/>
  <c r="E17" i="13"/>
  <c r="F17" i="13" s="1"/>
  <c r="E16" i="13"/>
  <c r="F16" i="13"/>
  <c r="E15" i="13"/>
  <c r="F15" i="13" s="1"/>
  <c r="E11" i="13"/>
  <c r="F11" i="13" s="1"/>
  <c r="E10" i="13"/>
  <c r="F10" i="13"/>
  <c r="E9" i="13"/>
  <c r="F9" i="13" s="1"/>
</calcChain>
</file>

<file path=xl/sharedStrings.xml><?xml version="1.0" encoding="utf-8"?>
<sst xmlns="http://schemas.openxmlformats.org/spreadsheetml/2006/main" count="783" uniqueCount="276">
  <si>
    <t>Start date</t>
  </si>
  <si>
    <t>End date</t>
  </si>
  <si>
    <t>Preparation of the survey</t>
  </si>
  <si>
    <t>Fieldwork</t>
  </si>
  <si>
    <t>Reminders and follow-up</t>
  </si>
  <si>
    <t>Non-response survey</t>
  </si>
  <si>
    <t>Processing (quality control, editing, imputation, etc.)</t>
  </si>
  <si>
    <t>Transmission of dataset to Eurostat*</t>
  </si>
  <si>
    <t>* Please indicate in the column 'start date' the date of the first transmission of the complete dataset and in the column 'end date' the date of transmission of the final dataset.</t>
  </si>
  <si>
    <t>NACE 1</t>
  </si>
  <si>
    <t>NACE 2</t>
  </si>
  <si>
    <t>NACE 3</t>
  </si>
  <si>
    <t>NACE 4</t>
  </si>
  <si>
    <t>NACE 5</t>
  </si>
  <si>
    <t>NACE 6</t>
  </si>
  <si>
    <t>SBS</t>
  </si>
  <si>
    <t>size 7</t>
  </si>
  <si>
    <t>size 8</t>
  </si>
  <si>
    <t>size 9</t>
  </si>
  <si>
    <t>NACE 7</t>
  </si>
  <si>
    <t>NACE 8</t>
  </si>
  <si>
    <t>NACE 9</t>
  </si>
  <si>
    <t>NACE 10</t>
  </si>
  <si>
    <t>NACE 11</t>
  </si>
  <si>
    <t>NACE 12</t>
  </si>
  <si>
    <t>NACE 13</t>
  </si>
  <si>
    <t>NACE 14</t>
  </si>
  <si>
    <t>NACE 15</t>
  </si>
  <si>
    <t>NACE 16</t>
  </si>
  <si>
    <t>NACE 17</t>
  </si>
  <si>
    <t>NACE 18</t>
  </si>
  <si>
    <t>NACE 19</t>
  </si>
  <si>
    <t>NACE 20</t>
  </si>
  <si>
    <t>size 1 / size 4</t>
  </si>
  <si>
    <t>size 2 / size 5</t>
  </si>
  <si>
    <t>size 3 / size 6</t>
  </si>
  <si>
    <t>Number of enterprises</t>
  </si>
  <si>
    <t>Survey vehicle</t>
  </si>
  <si>
    <t>Not at all</t>
  </si>
  <si>
    <t>Partly (i.e. some questions only)</t>
  </si>
  <si>
    <t>Fully (i.e. all questions)</t>
  </si>
  <si>
    <t>If embedded in another survey, please give a short description of this survey.</t>
  </si>
  <si>
    <t>Number</t>
  </si>
  <si>
    <t>%</t>
  </si>
  <si>
    <t>All enterprises</t>
  </si>
  <si>
    <t xml:space="preserve">NACE 17 </t>
  </si>
  <si>
    <t>Item non-response rate (%)</t>
  </si>
  <si>
    <t>Variable (according to the code book, e.g. A10a)</t>
  </si>
  <si>
    <t>Imputation method used</t>
  </si>
  <si>
    <t>Estimated value</t>
  </si>
  <si>
    <t>Coefficient of variation</t>
  </si>
  <si>
    <t>Total number of persons employed</t>
  </si>
  <si>
    <t>Total number of enterprises that provided any form of CVT</t>
  </si>
  <si>
    <t>Ratio of the total number of enterprises that provided any form of CVT to the total number of enterprises</t>
  </si>
  <si>
    <t>Total number of enterprises that provided CVT courses</t>
  </si>
  <si>
    <t>Ratio of the total number of enterprises that provided CVT courses to the total number of enterprises</t>
  </si>
  <si>
    <t>Total number of persons employed in enterprises that provided any form of CVT</t>
  </si>
  <si>
    <t>Total number of participants in CVT courses</t>
  </si>
  <si>
    <t>Ratio of the total number of participants in CVT courses to the total number of persons employed</t>
  </si>
  <si>
    <t>Total number of enterprises providing IVT</t>
  </si>
  <si>
    <t>Ratio of the total number of enterprises providing IVT to the total number of enterprises</t>
  </si>
  <si>
    <t>If yes - please list the variables for which you used data from administrative sources?
(List of variables according to the code book, e.g. A10a.)</t>
  </si>
  <si>
    <r>
      <t xml:space="preserve">Ineligible: out-of-scope
</t>
    </r>
    <r>
      <rPr>
        <i/>
        <sz val="10"/>
        <rFont val="Calibri"/>
        <family val="2"/>
        <scheme val="minor"/>
      </rPr>
      <t>E.g. selected enterprises are not in the target population (i.e. less than 10 persons employed)</t>
    </r>
  </si>
  <si>
    <t>Over-coverage rate (%)</t>
  </si>
  <si>
    <t xml:space="preserve">NACE 20 and size categories are explained in Annex 1 and 2 of the CVTS manual. </t>
  </si>
  <si>
    <t>Countries with fewer than 50 million inhabitants should fill in the tables for 3 size classes (1-3), countries with 50 million inhabitants and more should fill in the tables for 6 size classes (4-9).</t>
  </si>
  <si>
    <r>
      <rPr>
        <i/>
        <sz val="10"/>
        <color theme="1"/>
        <rFont val="Calibri"/>
        <family val="2"/>
        <scheme val="minor"/>
      </rPr>
      <t xml:space="preserve">
Please add rows as necessary.</t>
    </r>
    <r>
      <rPr>
        <sz val="10"/>
        <color theme="1"/>
        <rFont val="Calibri"/>
        <family val="2"/>
        <scheme val="minor"/>
      </rPr>
      <t xml:space="preserve">
</t>
    </r>
  </si>
  <si>
    <t>Number of enterprises in the sampling frame</t>
  </si>
  <si>
    <t>Number of enterprises in the gross sample</t>
  </si>
  <si>
    <t>Number of enterprises in the net sample</t>
  </si>
  <si>
    <r>
      <t>Other ineligible</t>
    </r>
    <r>
      <rPr>
        <i/>
        <sz val="10"/>
        <rFont val="Calibri"/>
        <family val="2"/>
        <scheme val="minor"/>
      </rPr>
      <t xml:space="preserve">
E.g. no enterprise exists at the selected address or selected enterprise disappeared between the reference information from the sampling frame and the moment of the interview.</t>
    </r>
  </si>
  <si>
    <t>Examples / guidelines for each type of unit non-response</t>
    <phoneticPr fontId="0" type="noConversion"/>
  </si>
  <si>
    <t>Non-contact</t>
  </si>
  <si>
    <t>Refusal</t>
  </si>
  <si>
    <t>Inability to respond</t>
  </si>
  <si>
    <t>Other non-response</t>
  </si>
  <si>
    <t>Total unit non-response</t>
  </si>
  <si>
    <t>The selected enterprise was contacted but refused to take part in the survey.</t>
  </si>
  <si>
    <t>The selected enterprise was unable to participate (e.g. due to appropriate staff to reply).</t>
  </si>
  <si>
    <t>Types of unit non-response</t>
  </si>
  <si>
    <t>Questionnaire was never sent back.</t>
  </si>
  <si>
    <t>The selected enterprise did take part but the survey form cannot be used (poor quality - e.g. strong inconsistencies; unacceptable item-response / enterprise left most of the questions unanswered; survey form got lost and interview cannot be repeated; etc.).</t>
  </si>
  <si>
    <t>Rejected questionnaires</t>
  </si>
  <si>
    <t>CVT main indicator</t>
  </si>
  <si>
    <t>CVTS 4 (2010)</t>
  </si>
  <si>
    <t>CVTS 5 (2015)</t>
  </si>
  <si>
    <t>Number of persons employed according to Structural Business Statistics</t>
  </si>
  <si>
    <t>Imputation rate (%)</t>
  </si>
  <si>
    <t>CVTS 3 (2005)</t>
  </si>
  <si>
    <t>Please add rows as necessary.</t>
  </si>
  <si>
    <t>Ratio of the total number of participants in CVT courses to the total number of persons employed in enterprises that provided CVT courses</t>
  </si>
  <si>
    <t>Unit non-response (number of eligible enterprises minus number of enterprises in the net sample)</t>
  </si>
  <si>
    <r>
      <t xml:space="preserve">Unit non-response rate
</t>
    </r>
    <r>
      <rPr>
        <i/>
        <sz val="10"/>
        <rFont val="Calibri"/>
        <family val="2"/>
        <scheme val="minor"/>
      </rPr>
      <t>(unit non-response / eligible enterprises * 100)</t>
    </r>
  </si>
  <si>
    <t>Number of eligible enterprises minus number of enterprises in the net sample.</t>
  </si>
  <si>
    <r>
      <t xml:space="preserve">Number of eligible enterprises
</t>
    </r>
    <r>
      <rPr>
        <i/>
        <sz val="10"/>
        <rFont val="Calibri"/>
        <family val="2"/>
        <scheme val="minor"/>
      </rPr>
      <t>I.e. the gross sample size minus the ineligible cases.</t>
    </r>
  </si>
  <si>
    <t>CAPI = computer assisted personal interview, i.e. interviewer is present</t>
  </si>
  <si>
    <t>CATI = computer assisted telephone interview i.e. interviewer is present</t>
  </si>
  <si>
    <t>CAWI = computer assisted web-interview, self-administered</t>
  </si>
  <si>
    <t>PAPI = paper assisted personal interview, i.e. interviewer is present</t>
  </si>
  <si>
    <t>PROC=1</t>
  </si>
  <si>
    <t>PROC=2</t>
  </si>
  <si>
    <t>PROC=3</t>
  </si>
  <si>
    <t>PROC=4</t>
  </si>
  <si>
    <t>PROC=5</t>
  </si>
  <si>
    <t>Other (PASI - paper assisted self-administered interview, CASI - non-web-based computer assisted self-administered interview)</t>
  </si>
  <si>
    <t>Total</t>
  </si>
  <si>
    <t>CVTS 6 (2020)</t>
  </si>
  <si>
    <t>CVTS 6 was a stand-alone survey.</t>
  </si>
  <si>
    <t>CVTS 6 was embedded in another survey.</t>
  </si>
  <si>
    <t>Did you use data from administrative sources for CVTS 6?</t>
  </si>
  <si>
    <t>Did you pilot test the CVTS 6 questionnaire?</t>
  </si>
  <si>
    <t>Number of persons employed according to CVTS 6</t>
  </si>
  <si>
    <t>Difference between SBS and CVTS 6 in %</t>
  </si>
  <si>
    <t>(SBS - CVTS 6) / SBS *100</t>
  </si>
  <si>
    <t>Total of enterprises</t>
  </si>
  <si>
    <t>Total number of enterprises</t>
  </si>
  <si>
    <t>Calculation methods</t>
  </si>
  <si>
    <t>Direct costs of CVT courses</t>
  </si>
  <si>
    <t>F1=1</t>
  </si>
  <si>
    <r>
      <t xml:space="preserve">Survey type
</t>
    </r>
    <r>
      <rPr>
        <i/>
        <sz val="10"/>
        <rFont val="Calibri"/>
        <family val="2"/>
        <scheme val="minor"/>
      </rPr>
      <t>Please indicate the number of questionnaires per survey type.</t>
    </r>
  </si>
  <si>
    <t>Total (= net sample)</t>
  </si>
  <si>
    <t>Please indicate whether the survey is mandatory or voluntary (for enterprises).</t>
  </si>
  <si>
    <t>Survey participation</t>
  </si>
  <si>
    <t>Coefficients of variation for CVTS 6 key statistics (see also Commission Regulation (EU) No 1153/2014, Annex V)</t>
  </si>
  <si>
    <t>Deviations from CVTS 6 concepts and definitions, deviations from the CVTS 6 questionnaire</t>
  </si>
  <si>
    <t>CVTS 6 quality report - annex</t>
  </si>
  <si>
    <t>The number of enterprises in the sampling frame.</t>
  </si>
  <si>
    <t>The number of enterprises in the gross sample.</t>
  </si>
  <si>
    <t>The number of enterprises in the net sample. The net sample is the effective sample, i.e. the actual number of responding enterprises.
(using actual NACE - A1 and actual size - A2tot)</t>
  </si>
  <si>
    <r>
      <t xml:space="preserve">CVTS 6 concepts and definitions
</t>
    </r>
    <r>
      <rPr>
        <i/>
        <sz val="10"/>
        <color theme="1"/>
        <rFont val="Calibri"/>
        <family val="2"/>
        <scheme val="minor"/>
      </rPr>
      <t>Please list the CVTS 6 concepts and definitions (see section 3 of the CVTS manual) for which your national survey differed and describe the differences.</t>
    </r>
  </si>
  <si>
    <r>
      <t xml:space="preserve">CVTS 6 variables
</t>
    </r>
    <r>
      <rPr>
        <i/>
        <sz val="10"/>
        <color theme="1"/>
        <rFont val="Calibri"/>
        <family val="2"/>
        <scheme val="minor"/>
      </rPr>
      <t>Please list the CVTS 6 variables for which your national implementation differed and describe the differences. This includes e.g. adding an open answer category and post-coding.</t>
    </r>
    <r>
      <rPr>
        <b/>
        <sz val="10"/>
        <color theme="1"/>
        <rFont val="Calibri"/>
        <family val="2"/>
        <scheme val="minor"/>
      </rPr>
      <t xml:space="preserve">
Please also list variables not covered by the EU legislation but added to the national questionnaire.</t>
    </r>
  </si>
  <si>
    <r>
      <t xml:space="preserve">CVTS 6 questionnaire
</t>
    </r>
    <r>
      <rPr>
        <i/>
        <sz val="10"/>
        <color theme="1"/>
        <rFont val="Calibri"/>
        <family val="2"/>
        <scheme val="minor"/>
      </rPr>
      <t>Please indicate any deviations from the European standard questionnaire (section 2 of the CVTS 6 manual).</t>
    </r>
  </si>
  <si>
    <t>For calculation methods, see sheet 'Information'.</t>
  </si>
  <si>
    <r>
      <t xml:space="preserve">CVTS 6
</t>
    </r>
    <r>
      <rPr>
        <i/>
        <sz val="10"/>
        <color theme="1"/>
        <rFont val="Calibri"/>
        <family val="2"/>
        <scheme val="minor"/>
      </rPr>
      <t>(using A1 and A2tot)</t>
    </r>
  </si>
  <si>
    <r>
      <rPr>
        <b/>
        <sz val="10"/>
        <rFont val="Calibri"/>
        <family val="2"/>
        <scheme val="minor"/>
      </rPr>
      <t>CVTS 6 variables with item non-response rates 10% and higher</t>
    </r>
    <r>
      <rPr>
        <b/>
        <i/>
        <sz val="10"/>
        <rFont val="Calibri"/>
        <family val="2"/>
        <scheme val="minor"/>
      </rPr>
      <t xml:space="preserve">
</t>
    </r>
    <r>
      <rPr>
        <i/>
        <sz val="10"/>
        <rFont val="Calibri"/>
        <family val="2"/>
        <scheme val="minor"/>
      </rPr>
      <t>Item non-response in relation to the relevant target population, i.e. depending on the variable all enterprises, training enterprises (CVT courses or any other form of CVT), CVT course enterprises or non-training enterprises.
Please add rows as necessary.</t>
    </r>
  </si>
  <si>
    <t>Hours spent in CVT courses - hours per person employed in all enterprises</t>
  </si>
  <si>
    <t>Direct costs of CVT courses per person employed in enterprises providing CVT courses (in EUR)</t>
  </si>
  <si>
    <t>Labour costs of participants of CVT courses per person employed in enterprises providing CVT courses (in EUR)</t>
  </si>
  <si>
    <t>Online table</t>
  </si>
  <si>
    <t>Enterprises providing any form of CVT as % of all enterprises</t>
  </si>
  <si>
    <t>trng_cvt_01s, trng_cvt_01n2</t>
  </si>
  <si>
    <t>Enterprises providing CVT courses as % of all enterprises</t>
  </si>
  <si>
    <t>Participants in CVT courses as % of all persons employed in all enterprises</t>
  </si>
  <si>
    <t>trng_cvt_12s, trng_cvt_12n2</t>
  </si>
  <si>
    <t>Participants in CVT courses as % of all persons employed in enterprises providing CVT courses</t>
  </si>
  <si>
    <t>trng_cvt_13s, trng_cvt_13n2</t>
  </si>
  <si>
    <t>trng_cvt_23s, trng_cvt_23n2</t>
  </si>
  <si>
    <t>trng_cvt_18s, trng_cvt_18n2</t>
  </si>
  <si>
    <t>Enterprises providing IVT as % of all enterprises</t>
  </si>
  <si>
    <t>trng_cvt_34s, trng_cvt_34n2</t>
  </si>
  <si>
    <t>Indicators</t>
  </si>
  <si>
    <t>N</t>
  </si>
  <si>
    <t>Numerator / Average</t>
  </si>
  <si>
    <t>Population / Denominator 
(excluding missing values)</t>
  </si>
  <si>
    <t>Enterprises providing training by type of training</t>
  </si>
  <si>
    <t>- Total number of enterprises providing any form of CVT (training enterprises)</t>
  </si>
  <si>
    <t>POP</t>
  </si>
  <si>
    <t>B1a=1 OR B1b=1 OR B2aflag=1 OR B2bflag=1 OR B2cflag=1 OR B2dflag=1 OR B2eflag=1</t>
  </si>
  <si>
    <t>- Enterprises providing any form of CVT as % of all enterprises</t>
  </si>
  <si>
    <t>All enterprises (weighted)</t>
  </si>
  <si>
    <t>- Total number of enterprises providing CVT courses</t>
  </si>
  <si>
    <t>B1a=1 OR B1b=1</t>
  </si>
  <si>
    <t>- Enterprises providing CVT courses as % of all enterprises</t>
  </si>
  <si>
    <t>Persons employed and participants</t>
  </si>
  <si>
    <t>- Total number of persons employed</t>
  </si>
  <si>
    <t>SUM(A2tot)</t>
  </si>
  <si>
    <t>- Total number of persons employed in enterprises providing any form of CVT</t>
  </si>
  <si>
    <t>SUM(A2tot) where (B1a=1 OR B1b=1 OR B2aflag=1 OR B2bflag=1 OR B2cflag=1 OR B2dflag=1 OR B2eflag=1)</t>
  </si>
  <si>
    <t>- Total number of participants in CVT courses</t>
  </si>
  <si>
    <t>SUM(C1tot) where C1tot&lt;999997</t>
  </si>
  <si>
    <t>- Participants in CVT courses as % of all persons employed in all enterprises</t>
  </si>
  <si>
    <t>- Participants in CVT courses as % of all persons employed in enterprises providing CVT courses</t>
  </si>
  <si>
    <t>SUM(A2tot) where (B1a=1 OR B1b=1)</t>
  </si>
  <si>
    <t>Hours</t>
  </si>
  <si>
    <t>- Hours spent in CVT courses - hours per person employed in all enterprises</t>
  </si>
  <si>
    <t>AVG</t>
  </si>
  <si>
    <t>SUM(C3tot) where C3tot &lt; 9999999997</t>
  </si>
  <si>
    <t>Costs</t>
  </si>
  <si>
    <t>- Total costs of CVT courses (direct costs plus net contributions to training funds)</t>
  </si>
  <si>
    <t>SUM(C7tot) where C7tot&lt;9999999997</t>
  </si>
  <si>
    <t>- Direct costs of CVT courses</t>
  </si>
  <si>
    <t>SUM(C7sub) where C7sub&lt;9999999997</t>
  </si>
  <si>
    <t>- Labour costs of participants of CVT courses</t>
  </si>
  <si>
    <t>SUM(PAC) where PAC&lt;9999999997</t>
  </si>
  <si>
    <t>- Direct costs of CVT courses per person employed in enterprises providing CVT courses (in EUR)</t>
  </si>
  <si>
    <t>- Labour costs of participants of CVT courses per person employed in enterprises providing CVT courses (in EUR)</t>
  </si>
  <si>
    <t>Initial vocational training (IVT)</t>
  </si>
  <si>
    <t>- Total number of enterprises providing IVT</t>
  </si>
  <si>
    <t>- Enterprises providing IVT as % of all enterprises</t>
  </si>
  <si>
    <t>- Total number of enterprises</t>
  </si>
  <si>
    <t>SUM(WEIGHT)</t>
  </si>
  <si>
    <t>Labour costs of participants in CVT courses</t>
  </si>
  <si>
    <r>
      <t xml:space="preserve">Total costs of CVT courses
</t>
    </r>
    <r>
      <rPr>
        <sz val="10"/>
        <color theme="1"/>
        <rFont val="Calibri"/>
        <family val="2"/>
        <scheme val="minor"/>
      </rPr>
      <t>(direct costs plus net contributions to training funds)</t>
    </r>
  </si>
  <si>
    <t>The information is to be provided for the net sample (= effective sample, i.e. the actual number of responding enterprises).</t>
  </si>
  <si>
    <t>Table 13.2.1 Sampling errors - indicators</t>
  </si>
  <si>
    <t>Table 13.3.1 Coverage error</t>
  </si>
  <si>
    <t>Table 13.3.1.1 Over-coverage - rate</t>
  </si>
  <si>
    <r>
      <t xml:space="preserve">Gross sample
</t>
    </r>
    <r>
      <rPr>
        <i/>
        <sz val="10"/>
        <color theme="1"/>
        <rFont val="Calibri"/>
        <family val="2"/>
        <scheme val="minor"/>
      </rPr>
      <t>(as in table 13.3.1)</t>
    </r>
  </si>
  <si>
    <t>Table 13.3.3.1 Unit non-response - rate</t>
  </si>
  <si>
    <r>
      <t xml:space="preserve">Population
(enterprises in the sampling frame)
</t>
    </r>
    <r>
      <rPr>
        <i/>
        <sz val="10"/>
        <rFont val="Calibri"/>
        <family val="2"/>
        <scheme val="minor"/>
      </rPr>
      <t>(as in table 13.3.1)</t>
    </r>
  </si>
  <si>
    <r>
      <t xml:space="preserve">Eligible enterprises
</t>
    </r>
    <r>
      <rPr>
        <i/>
        <sz val="10"/>
        <rFont val="Calibri"/>
        <family val="2"/>
        <scheme val="minor"/>
      </rPr>
      <t>(for definition see table 13.3.1.1)</t>
    </r>
  </si>
  <si>
    <r>
      <t xml:space="preserve">Unit response (enterprises in the net sample, i.e. actual number of responding enterprises)
</t>
    </r>
    <r>
      <rPr>
        <i/>
        <sz val="10"/>
        <rFont val="Calibri"/>
        <family val="2"/>
        <scheme val="minor"/>
      </rPr>
      <t>(as in table 13.3.1)</t>
    </r>
  </si>
  <si>
    <t>Table 13.3.3.2 Item non-response - rate</t>
  </si>
  <si>
    <t>Table 14.2 Project phases - dates</t>
  </si>
  <si>
    <t>Table 15.1 Comparability - geographical</t>
  </si>
  <si>
    <t>Table 15.2 Comparability - over time</t>
  </si>
  <si>
    <t>Table 15.3 Coherence - cross-domain</t>
  </si>
  <si>
    <t>Table 18.1 Source data and data collection</t>
  </si>
  <si>
    <t>Table 18.5.1 Imputation - rate</t>
  </si>
  <si>
    <t>.</t>
  </si>
  <si>
    <t>16.0b</t>
  </si>
  <si>
    <t>16.1b</t>
  </si>
  <si>
    <t>n/a</t>
  </si>
  <si>
    <t>Yes</t>
  </si>
  <si>
    <t>No</t>
  </si>
  <si>
    <t>Mandatory</t>
  </si>
  <si>
    <t>A8</t>
  </si>
  <si>
    <t>A9</t>
  </si>
  <si>
    <t>A10A</t>
  </si>
  <si>
    <t>A10B</t>
  </si>
  <si>
    <t>A10C</t>
  </si>
  <si>
    <t>A10D</t>
  </si>
  <si>
    <t>A13</t>
  </si>
  <si>
    <t>A14</t>
  </si>
  <si>
    <t>A15</t>
  </si>
  <si>
    <t>A16A</t>
  </si>
  <si>
    <t>B3A</t>
  </si>
  <si>
    <t>B4A</t>
  </si>
  <si>
    <t>C1TOT</t>
  </si>
  <si>
    <t>C2M</t>
  </si>
  <si>
    <t>C2F</t>
  </si>
  <si>
    <t>C3TOT</t>
  </si>
  <si>
    <t>C3I</t>
  </si>
  <si>
    <t>C3E</t>
  </si>
  <si>
    <t>C7A</t>
  </si>
  <si>
    <t>C7C</t>
  </si>
  <si>
    <t>C7SUB</t>
  </si>
  <si>
    <t>C7TOT</t>
  </si>
  <si>
    <t>PAC</t>
  </si>
  <si>
    <t>D2A</t>
  </si>
  <si>
    <t>D2BA</t>
  </si>
  <si>
    <t>D2BB</t>
  </si>
  <si>
    <t>D2BC</t>
  </si>
  <si>
    <t>D2BD</t>
  </si>
  <si>
    <t>D3A</t>
  </si>
  <si>
    <t>D3B</t>
  </si>
  <si>
    <t>D3C</t>
  </si>
  <si>
    <t>D3D</t>
  </si>
  <si>
    <t>D3E</t>
  </si>
  <si>
    <t>D3F</t>
  </si>
  <si>
    <t>D3G</t>
  </si>
  <si>
    <t>D3H</t>
  </si>
  <si>
    <t>E1A</t>
  </si>
  <si>
    <t>E1B</t>
  </si>
  <si>
    <t>E1C</t>
  </si>
  <si>
    <t>E1D</t>
  </si>
  <si>
    <t>E1E</t>
  </si>
  <si>
    <t>E1F</t>
  </si>
  <si>
    <t>E1G</t>
  </si>
  <si>
    <t>E1H</t>
  </si>
  <si>
    <t>Imputation of average proportion of number of participants in CVTS per total employees, per NACE and SIZE group</t>
  </si>
  <si>
    <t>Imputation of average proportion of staff doing CVTS per total employees, per NACE and SIZE group</t>
  </si>
  <si>
    <t>Imputation of average proportion of CVT cost per total labour cost, per NACE and SIZE group</t>
  </si>
  <si>
    <t>By imputation of C3tot, this follows automatically</t>
  </si>
  <si>
    <t>Hot deck imputation for item-non response</t>
  </si>
  <si>
    <t>None</t>
  </si>
  <si>
    <t>Please specify the other types of non-response encountered. Ineligible enterprises</t>
  </si>
  <si>
    <t>Key:</t>
  </si>
  <si>
    <t>:</t>
  </si>
  <si>
    <t>The variables with other reasons: C5l, D1be, D2be, E1i and F2e were presented as open ended question where the respondent can write freely. Then once we coded the data, we looked into these answers and code as necessary.</t>
  </si>
  <si>
    <t xml:space="preserve">:       Estimates of errors with counts less up to 25 are not provided. </t>
  </si>
  <si>
    <t>We had no deviation from the European standard questionnaire. Moreover we had no differences between the CVTS 6 concepts and definitions present in Section 3 of the CVTS manual and our national questionnaire.</t>
  </si>
  <si>
    <t xml:space="preserve">The following variables are not covered by the EU legislation but were added to the national questionnaire:
1. Total number of participant events (participations) in 2020
2. Amount or share of Subsidies received (if any) for Internal and External courses in 2020
3. In 2020, did the enterprise provide any scholarships or other grants to the apprentices?
4. In 2020, what was the main source of funds for the provision of scholarships or other grants to the apprentices?
5. In the previous year, 2019, did the enterprise provide any scholarships or other grants to the apprentices?
6. In the previous year, 2019, what was the main source of funds for the provision of scholarships or other grants to the apprentices?
</t>
  </si>
  <si>
    <t>C</t>
  </si>
  <si>
    <t>Questionnaires received by e-mail.</t>
  </si>
  <si>
    <t>All questionnaires reported as CAWI in the microdata.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</si>
</sst>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_ ;\-#,##0.0\ "/>
  </numFmts>
  <fonts count="10" x14ac:knownFonts="1">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i/>
      <sz val="10"/>
      <name val="Calibri"/>
      <family val="2"/>
      <scheme val="minor"/>
    </font>
    <font>
      <b/>
      <i/>
      <sz val="10"/>
      <name val="Calibri"/>
      <family val="2"/>
      <scheme val="minor"/>
    </font>
    <font>
      <i/>
      <sz val="10"/>
      <color theme="1"/>
      <name val="Calibri"/>
      <family val="2"/>
      <scheme val="minor"/>
    </font>
    <font>
      <sz val="11"/>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0" fontId="1" fillId="0" borderId="0"/>
    <xf numFmtId="43" fontId="9" fillId="0" borderId="0" applyFont="0" applyFill="0" applyBorder="0" applyAlignment="0" applyProtection="0"/>
    <xf numFmtId="9" fontId="9" fillId="0" borderId="0" applyFont="0" applyFill="0" applyBorder="0" applyAlignment="0" applyProtection="0"/>
  </cellStyleXfs>
  <cellXfs count="124">
    <xf numFmtId="0" fontId="0" fillId="0" borderId="0" xfId="0"/>
    <xf numFmtId="0" fontId="2" fillId="0" borderId="0" xfId="0" applyFont="1" applyAlignment="1">
      <alignment horizontal="left" vertical="center"/>
    </xf>
    <xf numFmtId="0" fontId="3" fillId="0" borderId="1" xfId="0" applyFont="1" applyBorder="1" applyAlignment="1">
      <alignment horizontal="left" vertical="center"/>
    </xf>
    <xf numFmtId="0" fontId="4" fillId="2" borderId="1" xfId="0" applyFont="1" applyFill="1" applyBorder="1" applyAlignment="1">
      <alignment vertical="center" wrapText="1"/>
    </xf>
    <xf numFmtId="0" fontId="3" fillId="0" borderId="0" xfId="0" applyFont="1" applyAlignment="1">
      <alignment horizontal="left" vertical="center"/>
    </xf>
    <xf numFmtId="164" fontId="2" fillId="0" borderId="0" xfId="0" applyNumberFormat="1" applyFont="1" applyAlignment="1">
      <alignment horizontal="left" vertical="center"/>
    </xf>
    <xf numFmtId="0" fontId="2" fillId="0" borderId="0" xfId="0" applyFont="1" applyAlignment="1">
      <alignment vertical="center"/>
    </xf>
    <xf numFmtId="0" fontId="3" fillId="0" borderId="1" xfId="0" applyFont="1" applyBorder="1" applyAlignment="1">
      <alignment vertical="center"/>
    </xf>
    <xf numFmtId="0" fontId="2" fillId="0" borderId="0" xfId="0" applyFont="1" applyBorder="1" applyAlignment="1">
      <alignment vertical="center"/>
    </xf>
    <xf numFmtId="0" fontId="4" fillId="0" borderId="1" xfId="0" applyFont="1" applyFill="1" applyBorder="1" applyAlignment="1">
      <alignment vertical="center"/>
    </xf>
    <xf numFmtId="0" fontId="6" fillId="2" borderId="1" xfId="0" applyFont="1" applyFill="1" applyBorder="1" applyAlignment="1">
      <alignment vertical="center" wrapText="1"/>
    </xf>
    <xf numFmtId="0" fontId="4" fillId="0" borderId="1" xfId="0" applyFont="1" applyFill="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3" fillId="0" borderId="0" xfId="0" applyFont="1" applyFill="1" applyBorder="1" applyAlignment="1">
      <alignment vertical="center"/>
    </xf>
    <xf numFmtId="0" fontId="2" fillId="0" borderId="0" xfId="0" applyFont="1" applyFill="1" applyBorder="1" applyAlignment="1">
      <alignment vertical="center"/>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2" fillId="0" borderId="0" xfId="0" applyFont="1" applyFill="1" applyBorder="1" applyAlignment="1">
      <alignment vertical="center" wrapText="1"/>
    </xf>
    <xf numFmtId="0" fontId="6" fillId="0" borderId="1" xfId="0" applyFont="1" applyFill="1" applyBorder="1" applyAlignment="1">
      <alignment horizontal="center" vertical="center"/>
    </xf>
    <xf numFmtId="164" fontId="6" fillId="0" borderId="1" xfId="0" applyNumberFormat="1" applyFont="1" applyFill="1" applyBorder="1" applyAlignment="1">
      <alignment horizontal="center" vertical="center"/>
    </xf>
    <xf numFmtId="0" fontId="3" fillId="0" borderId="1" xfId="0" applyFont="1" applyBorder="1" applyAlignment="1">
      <alignment vertical="center" wrapText="1"/>
    </xf>
    <xf numFmtId="0" fontId="8" fillId="0" borderId="0" xfId="0" applyFont="1" applyFill="1" applyBorder="1" applyAlignment="1">
      <alignment vertical="center"/>
    </xf>
    <xf numFmtId="0" fontId="3" fillId="0" borderId="2"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1" xfId="0" applyFont="1" applyFill="1" applyBorder="1" applyAlignment="1">
      <alignment horizontal="left" vertical="center" wrapText="1"/>
    </xf>
    <xf numFmtId="0" fontId="2" fillId="0" borderId="0" xfId="0" applyFont="1" applyBorder="1" applyAlignment="1">
      <alignment vertical="center" wrapText="1"/>
    </xf>
    <xf numFmtId="0" fontId="2" fillId="0" borderId="0"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vertical="center"/>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6" fillId="2" borderId="0" xfId="0" applyFont="1" applyFill="1" applyBorder="1" applyAlignment="1">
      <alignment vertical="center"/>
    </xf>
    <xf numFmtId="0" fontId="6" fillId="2" borderId="0" xfId="0" applyFont="1" applyFill="1" applyBorder="1" applyAlignment="1">
      <alignment vertical="center" wrapText="1"/>
    </xf>
    <xf numFmtId="0" fontId="8" fillId="0" borderId="0" xfId="0" applyFont="1" applyAlignment="1">
      <alignment vertical="center"/>
    </xf>
    <xf numFmtId="164" fontId="5" fillId="0" borderId="1" xfId="0" applyNumberFormat="1" applyFont="1" applyFill="1" applyBorder="1" applyAlignment="1">
      <alignment horizontal="center" vertical="center" wrapText="1"/>
    </xf>
    <xf numFmtId="0" fontId="2" fillId="0" borderId="1" xfId="0" applyFont="1" applyBorder="1" applyAlignment="1">
      <alignment vertical="center"/>
    </xf>
    <xf numFmtId="0" fontId="2" fillId="0" borderId="0" xfId="0" applyFont="1" applyFill="1" applyAlignment="1">
      <alignment horizontal="left" vertical="center"/>
    </xf>
    <xf numFmtId="0" fontId="2" fillId="0" borderId="1" xfId="0" applyFont="1" applyFill="1" applyBorder="1" applyAlignment="1">
      <alignment vertical="center"/>
    </xf>
    <xf numFmtId="0" fontId="5" fillId="0" borderId="1" xfId="0" applyFont="1" applyFill="1" applyBorder="1" applyAlignment="1">
      <alignment horizontal="center" vertical="center" wrapText="1"/>
    </xf>
    <xf numFmtId="0" fontId="6" fillId="2" borderId="5" xfId="0" applyFont="1" applyFill="1" applyBorder="1" applyAlignment="1">
      <alignment vertical="center" wrapText="1"/>
    </xf>
    <xf numFmtId="0" fontId="4" fillId="2" borderId="2" xfId="0" applyFont="1" applyFill="1" applyBorder="1" applyAlignment="1">
      <alignment vertical="center" wrapText="1"/>
    </xf>
    <xf numFmtId="0" fontId="8" fillId="0" borderId="0" xfId="0" applyFont="1" applyBorder="1" applyAlignment="1">
      <alignment vertical="center"/>
    </xf>
    <xf numFmtId="0" fontId="2" fillId="3" borderId="1" xfId="0" applyFont="1" applyFill="1" applyBorder="1" applyAlignment="1">
      <alignment horizontal="left" vertical="center"/>
    </xf>
    <xf numFmtId="0" fontId="2" fillId="3" borderId="1" xfId="0" applyFont="1" applyFill="1" applyBorder="1" applyAlignment="1">
      <alignment vertical="center"/>
    </xf>
    <xf numFmtId="0" fontId="2" fillId="0" borderId="0" xfId="0" applyFont="1" applyFill="1" applyAlignment="1">
      <alignment vertical="center"/>
    </xf>
    <xf numFmtId="0" fontId="3" fillId="0" borderId="0" xfId="0" applyFont="1" applyAlignment="1">
      <alignment horizontal="left"/>
    </xf>
    <xf numFmtId="0" fontId="2" fillId="0" borderId="0" xfId="0" applyFont="1" applyAlignment="1">
      <alignment horizontal="left"/>
    </xf>
    <xf numFmtId="0" fontId="5" fillId="0" borderId="1" xfId="0" applyFont="1" applyFill="1" applyBorder="1" applyAlignment="1">
      <alignment horizontal="left"/>
    </xf>
    <xf numFmtId="0" fontId="5" fillId="0" borderId="1" xfId="0" applyFont="1" applyFill="1" applyBorder="1" applyAlignment="1">
      <alignment horizontal="center"/>
    </xf>
    <xf numFmtId="0" fontId="3" fillId="0" borderId="1" xfId="0" applyFont="1" applyBorder="1" applyAlignment="1">
      <alignment horizontal="center" wrapText="1"/>
    </xf>
    <xf numFmtId="0" fontId="5" fillId="2" borderId="1" xfId="0" applyFont="1" applyFill="1" applyBorder="1" applyAlignment="1">
      <alignment horizontal="left" wrapText="1"/>
    </xf>
    <xf numFmtId="0" fontId="5" fillId="0" borderId="1" xfId="0" applyFont="1" applyFill="1" applyBorder="1" applyAlignment="1">
      <alignment horizontal="left" wrapText="1"/>
    </xf>
    <xf numFmtId="0" fontId="3" fillId="0" borderId="1" xfId="0" applyFont="1" applyBorder="1" applyAlignment="1">
      <alignment horizontal="left"/>
    </xf>
    <xf numFmtId="0" fontId="5" fillId="0" borderId="1" xfId="0" applyFont="1" applyBorder="1" applyAlignment="1">
      <alignment vertical="center" wrapText="1"/>
    </xf>
    <xf numFmtId="0" fontId="8" fillId="0" borderId="0" xfId="0" applyFont="1" applyFill="1" applyBorder="1" applyAlignment="1">
      <alignment vertical="center" wrapText="1"/>
    </xf>
    <xf numFmtId="0" fontId="2" fillId="3" borderId="1" xfId="0" quotePrefix="1" applyFont="1" applyFill="1" applyBorder="1" applyAlignment="1">
      <alignment horizontal="left" vertical="center"/>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4" fillId="0" borderId="1" xfId="1" quotePrefix="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1" quotePrefix="1" applyFont="1" applyFill="1" applyBorder="1" applyAlignment="1">
      <alignment horizontal="left" vertical="center" wrapText="1"/>
    </xf>
    <xf numFmtId="0" fontId="2" fillId="3" borderId="1" xfId="0" applyFont="1" applyFill="1" applyBorder="1" applyAlignment="1">
      <alignment horizontal="right" vertical="center"/>
    </xf>
    <xf numFmtId="164" fontId="2" fillId="3" borderId="1" xfId="0" applyNumberFormat="1" applyFont="1" applyFill="1" applyBorder="1" applyAlignment="1">
      <alignment horizontal="right" vertical="center"/>
    </xf>
    <xf numFmtId="1" fontId="2" fillId="3" borderId="1" xfId="0" applyNumberFormat="1" applyFont="1" applyFill="1" applyBorder="1" applyAlignment="1">
      <alignment horizontal="right" vertical="center"/>
    </xf>
    <xf numFmtId="0" fontId="4" fillId="3" borderId="1" xfId="0" applyFont="1" applyFill="1" applyBorder="1" applyAlignment="1">
      <alignment horizontal="right" vertical="center"/>
    </xf>
    <xf numFmtId="4" fontId="2" fillId="3" borderId="1" xfId="0" applyNumberFormat="1" applyFont="1" applyFill="1" applyBorder="1" applyAlignment="1">
      <alignment horizontal="right" vertical="center"/>
    </xf>
    <xf numFmtId="3" fontId="2" fillId="3" borderId="1" xfId="0" applyNumberFormat="1" applyFont="1" applyFill="1" applyBorder="1" applyAlignment="1">
      <alignment horizontal="right" vertical="center"/>
    </xf>
    <xf numFmtId="43" fontId="2" fillId="3" borderId="1" xfId="2" applyFont="1" applyFill="1" applyBorder="1" applyAlignment="1">
      <alignment horizontal="right" vertical="center"/>
    </xf>
    <xf numFmtId="43" fontId="2" fillId="0" borderId="0" xfId="0" applyNumberFormat="1" applyFont="1" applyAlignment="1">
      <alignment horizontal="left" vertical="center"/>
    </xf>
    <xf numFmtId="14" fontId="2" fillId="0" borderId="0" xfId="0" applyNumberFormat="1" applyFont="1" applyAlignment="1">
      <alignment vertical="center"/>
    </xf>
    <xf numFmtId="0" fontId="3" fillId="0" borderId="1" xfId="0" applyFont="1" applyFill="1" applyBorder="1" applyAlignment="1">
      <alignment horizontal="left" vertical="center"/>
    </xf>
    <xf numFmtId="0" fontId="4" fillId="3" borderId="1" xfId="0" applyFont="1" applyFill="1" applyBorder="1" applyAlignment="1">
      <alignment horizontal="center" vertical="center"/>
    </xf>
    <xf numFmtId="164" fontId="4"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14" fontId="4" fillId="3" borderId="1" xfId="0" applyNumberFormat="1" applyFont="1" applyFill="1" applyBorder="1" applyAlignment="1">
      <alignment vertical="center"/>
    </xf>
    <xf numFmtId="0" fontId="2" fillId="3" borderId="1" xfId="0" applyFont="1" applyFill="1" applyBorder="1" applyAlignment="1">
      <alignment horizontal="left" vertical="center" wrapText="1"/>
    </xf>
    <xf numFmtId="165" fontId="2" fillId="3" borderId="1" xfId="2" applyNumberFormat="1" applyFont="1" applyFill="1" applyBorder="1" applyAlignment="1">
      <alignment horizontal="right" vertical="center"/>
    </xf>
    <xf numFmtId="0" fontId="4" fillId="3" borderId="1" xfId="0" applyFont="1" applyFill="1" applyBorder="1" applyAlignment="1">
      <alignment horizontal="left" vertical="center"/>
    </xf>
    <xf numFmtId="10" fontId="2" fillId="3" borderId="1" xfId="3" applyNumberFormat="1" applyFont="1" applyFill="1" applyBorder="1" applyAlignment="1">
      <alignment vertical="center"/>
    </xf>
    <xf numFmtId="0" fontId="3" fillId="0" borderId="1"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3" borderId="1" xfId="0" quotePrefix="1" applyFont="1" applyFill="1" applyBorder="1" applyAlignment="1">
      <alignment horizontal="center" vertical="center"/>
    </xf>
    <xf numFmtId="0" fontId="2" fillId="3"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2"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cellXfs>
  <cellStyles count="4">
    <cellStyle name="Comma" xfId="2" builtinId="3"/>
    <cellStyle name="Normal" xfId="0" builtinId="0"/>
    <cellStyle name="Normal 2" xfId="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election activeCell="B1" sqref="B1"/>
    </sheetView>
  </sheetViews>
  <sheetFormatPr defaultColWidth="9.140625" defaultRowHeight="12.75" x14ac:dyDescent="0.25"/>
  <cols>
    <col min="1" max="1" width="54.7109375" style="1" customWidth="1"/>
    <col min="2" max="2" width="7.7109375" style="62" customWidth="1"/>
    <col min="3" max="3" width="28.28515625" style="1" customWidth="1"/>
    <col min="4" max="4" width="48.7109375" style="1" customWidth="1"/>
    <col min="5" max="8" width="15.7109375" style="6" customWidth="1"/>
    <col min="9" max="16384" width="9.140625" style="6"/>
  </cols>
  <sheetData>
    <row r="1" spans="1:8" x14ac:dyDescent="0.25">
      <c r="A1" s="4" t="s">
        <v>125</v>
      </c>
    </row>
    <row r="3" spans="1:8" s="50" customFormat="1" x14ac:dyDescent="0.25">
      <c r="A3" s="65" t="s">
        <v>116</v>
      </c>
      <c r="B3" s="63"/>
      <c r="C3" s="30"/>
      <c r="D3" s="30"/>
      <c r="E3" s="17"/>
      <c r="F3" s="17"/>
      <c r="G3" s="17"/>
      <c r="H3" s="17"/>
    </row>
    <row r="4" spans="1:8" s="50" customFormat="1" x14ac:dyDescent="0.25">
      <c r="A4" s="42"/>
      <c r="B4" s="64"/>
      <c r="C4" s="42"/>
      <c r="D4" s="42"/>
    </row>
    <row r="5" spans="1:8" s="50" customFormat="1" ht="25.5" x14ac:dyDescent="0.25">
      <c r="A5" s="66" t="s">
        <v>150</v>
      </c>
      <c r="B5" s="67" t="s">
        <v>151</v>
      </c>
      <c r="C5" s="66" t="s">
        <v>152</v>
      </c>
      <c r="D5" s="31" t="s">
        <v>153</v>
      </c>
    </row>
    <row r="6" spans="1:8" s="50" customFormat="1" x14ac:dyDescent="0.25">
      <c r="A6" s="68" t="s">
        <v>154</v>
      </c>
      <c r="B6" s="69"/>
      <c r="C6" s="70"/>
      <c r="D6" s="70"/>
    </row>
    <row r="7" spans="1:8" s="50" customFormat="1" x14ac:dyDescent="0.25">
      <c r="A7" s="71" t="s">
        <v>189</v>
      </c>
      <c r="B7" s="69" t="s">
        <v>156</v>
      </c>
      <c r="C7" s="70"/>
      <c r="D7" s="72" t="s">
        <v>190</v>
      </c>
    </row>
    <row r="8" spans="1:8" s="50" customFormat="1" ht="25.5" x14ac:dyDescent="0.25">
      <c r="A8" s="71" t="s">
        <v>155</v>
      </c>
      <c r="B8" s="73" t="s">
        <v>156</v>
      </c>
      <c r="C8" s="70"/>
      <c r="D8" s="72" t="s">
        <v>157</v>
      </c>
    </row>
    <row r="9" spans="1:8" s="50" customFormat="1" ht="38.25" x14ac:dyDescent="0.25">
      <c r="A9" s="71" t="s">
        <v>158</v>
      </c>
      <c r="B9" s="73" t="s">
        <v>43</v>
      </c>
      <c r="C9" s="72" t="s">
        <v>157</v>
      </c>
      <c r="D9" s="74" t="s">
        <v>159</v>
      </c>
    </row>
    <row r="10" spans="1:8" s="50" customFormat="1" x14ac:dyDescent="0.25">
      <c r="A10" s="71" t="s">
        <v>160</v>
      </c>
      <c r="B10" s="73" t="s">
        <v>156</v>
      </c>
      <c r="C10" s="70"/>
      <c r="D10" s="74" t="s">
        <v>161</v>
      </c>
    </row>
    <row r="11" spans="1:8" s="50" customFormat="1" x14ac:dyDescent="0.25">
      <c r="A11" s="71" t="s">
        <v>162</v>
      </c>
      <c r="B11" s="73" t="s">
        <v>43</v>
      </c>
      <c r="C11" s="74" t="s">
        <v>161</v>
      </c>
      <c r="D11" s="74" t="s">
        <v>159</v>
      </c>
    </row>
    <row r="12" spans="1:8" s="50" customFormat="1" x14ac:dyDescent="0.25">
      <c r="A12" s="68" t="s">
        <v>163</v>
      </c>
      <c r="B12" s="69"/>
      <c r="C12" s="70"/>
      <c r="D12" s="70"/>
    </row>
    <row r="13" spans="1:8" s="50" customFormat="1" x14ac:dyDescent="0.25">
      <c r="A13" s="71" t="s">
        <v>164</v>
      </c>
      <c r="B13" s="73" t="s">
        <v>156</v>
      </c>
      <c r="C13" s="72"/>
      <c r="D13" s="72" t="s">
        <v>165</v>
      </c>
    </row>
    <row r="14" spans="1:8" s="50" customFormat="1" ht="25.5" x14ac:dyDescent="0.25">
      <c r="A14" s="71" t="s">
        <v>166</v>
      </c>
      <c r="B14" s="73" t="s">
        <v>156</v>
      </c>
      <c r="C14" s="72"/>
      <c r="D14" s="72" t="s">
        <v>167</v>
      </c>
    </row>
    <row r="15" spans="1:8" s="50" customFormat="1" x14ac:dyDescent="0.25">
      <c r="A15" s="71" t="s">
        <v>168</v>
      </c>
      <c r="B15" s="73" t="s">
        <v>156</v>
      </c>
      <c r="C15" s="72"/>
      <c r="D15" s="72" t="s">
        <v>169</v>
      </c>
    </row>
    <row r="16" spans="1:8" s="50" customFormat="1" ht="25.5" x14ac:dyDescent="0.25">
      <c r="A16" s="71" t="s">
        <v>170</v>
      </c>
      <c r="B16" s="73" t="s">
        <v>43</v>
      </c>
      <c r="C16" s="72" t="s">
        <v>169</v>
      </c>
      <c r="D16" s="72" t="s">
        <v>165</v>
      </c>
    </row>
    <row r="17" spans="1:4" s="50" customFormat="1" ht="25.5" x14ac:dyDescent="0.25">
      <c r="A17" s="71" t="s">
        <v>171</v>
      </c>
      <c r="B17" s="73" t="s">
        <v>43</v>
      </c>
      <c r="C17" s="72" t="s">
        <v>169</v>
      </c>
      <c r="D17" s="72" t="s">
        <v>172</v>
      </c>
    </row>
    <row r="18" spans="1:4" s="50" customFormat="1" x14ac:dyDescent="0.25">
      <c r="A18" s="68" t="s">
        <v>173</v>
      </c>
      <c r="B18" s="75"/>
      <c r="C18" s="72"/>
      <c r="D18" s="72"/>
    </row>
    <row r="19" spans="1:4" s="50" customFormat="1" ht="25.5" x14ac:dyDescent="0.25">
      <c r="A19" s="71" t="s">
        <v>174</v>
      </c>
      <c r="B19" s="75" t="s">
        <v>175</v>
      </c>
      <c r="C19" s="72" t="s">
        <v>176</v>
      </c>
      <c r="D19" s="72" t="s">
        <v>165</v>
      </c>
    </row>
    <row r="20" spans="1:4" s="50" customFormat="1" x14ac:dyDescent="0.25">
      <c r="A20" s="76" t="s">
        <v>177</v>
      </c>
      <c r="B20" s="75"/>
      <c r="C20" s="72"/>
      <c r="D20" s="72"/>
    </row>
    <row r="21" spans="1:4" s="50" customFormat="1" ht="25.5" x14ac:dyDescent="0.25">
      <c r="A21" s="71" t="s">
        <v>178</v>
      </c>
      <c r="B21" s="75" t="s">
        <v>156</v>
      </c>
      <c r="C21" s="72"/>
      <c r="D21" s="72" t="s">
        <v>179</v>
      </c>
    </row>
    <row r="22" spans="1:4" s="50" customFormat="1" x14ac:dyDescent="0.25">
      <c r="A22" s="71" t="s">
        <v>180</v>
      </c>
      <c r="B22" s="75" t="s">
        <v>156</v>
      </c>
      <c r="C22" s="72"/>
      <c r="D22" s="72" t="s">
        <v>181</v>
      </c>
    </row>
    <row r="23" spans="1:4" s="50" customFormat="1" x14ac:dyDescent="0.25">
      <c r="A23" s="71" t="s">
        <v>182</v>
      </c>
      <c r="B23" s="75" t="s">
        <v>156</v>
      </c>
      <c r="C23" s="72"/>
      <c r="D23" s="72" t="s">
        <v>183</v>
      </c>
    </row>
    <row r="24" spans="1:4" s="50" customFormat="1" ht="25.5" x14ac:dyDescent="0.25">
      <c r="A24" s="71" t="s">
        <v>184</v>
      </c>
      <c r="B24" s="75" t="s">
        <v>175</v>
      </c>
      <c r="C24" s="72" t="s">
        <v>181</v>
      </c>
      <c r="D24" s="72" t="s">
        <v>172</v>
      </c>
    </row>
    <row r="25" spans="1:4" s="50" customFormat="1" ht="25.5" x14ac:dyDescent="0.25">
      <c r="A25" s="71" t="s">
        <v>185</v>
      </c>
      <c r="B25" s="75" t="s">
        <v>175</v>
      </c>
      <c r="C25" s="72" t="s">
        <v>183</v>
      </c>
      <c r="D25" s="72" t="s">
        <v>172</v>
      </c>
    </row>
    <row r="26" spans="1:4" s="50" customFormat="1" x14ac:dyDescent="0.25">
      <c r="A26" s="76" t="s">
        <v>186</v>
      </c>
      <c r="B26" s="75"/>
      <c r="C26" s="72"/>
      <c r="D26" s="72"/>
    </row>
    <row r="27" spans="1:4" s="50" customFormat="1" x14ac:dyDescent="0.25">
      <c r="A27" s="71" t="s">
        <v>187</v>
      </c>
      <c r="B27" s="73" t="s">
        <v>156</v>
      </c>
      <c r="C27" s="72"/>
      <c r="D27" s="72" t="s">
        <v>118</v>
      </c>
    </row>
    <row r="28" spans="1:4" s="50" customFormat="1" x14ac:dyDescent="0.25">
      <c r="A28" s="71" t="s">
        <v>188</v>
      </c>
      <c r="B28" s="75" t="s">
        <v>43</v>
      </c>
      <c r="C28" s="72" t="s">
        <v>118</v>
      </c>
      <c r="D28" s="74" t="s">
        <v>159</v>
      </c>
    </row>
    <row r="29" spans="1:4" s="50" customFormat="1" x14ac:dyDescent="0.25">
      <c r="A29" s="42"/>
      <c r="B29" s="64"/>
      <c r="C29" s="42"/>
      <c r="D29" s="42"/>
    </row>
    <row r="30" spans="1:4" s="50" customFormat="1" x14ac:dyDescent="0.25">
      <c r="A30" s="42"/>
      <c r="B30" s="64"/>
      <c r="C30" s="42"/>
      <c r="D30" s="42"/>
    </row>
    <row r="31" spans="1:4" s="50" customFormat="1" x14ac:dyDescent="0.25">
      <c r="A31" s="42"/>
      <c r="B31" s="64"/>
      <c r="C31" s="42"/>
      <c r="D31" s="42"/>
    </row>
    <row r="32" spans="1:4" s="50" customFormat="1" x14ac:dyDescent="0.25">
      <c r="A32" s="42"/>
      <c r="B32" s="64"/>
      <c r="C32" s="42"/>
      <c r="D32" s="42"/>
    </row>
    <row r="33" spans="1:4" s="50" customFormat="1" x14ac:dyDescent="0.25">
      <c r="A33" s="42"/>
      <c r="B33" s="64"/>
      <c r="C33" s="42"/>
      <c r="D33" s="42"/>
    </row>
    <row r="34" spans="1:4" s="50" customFormat="1" x14ac:dyDescent="0.25">
      <c r="A34" s="42"/>
      <c r="B34" s="64"/>
      <c r="C34" s="42"/>
      <c r="D34" s="42"/>
    </row>
    <row r="35" spans="1:4" s="50" customFormat="1" x14ac:dyDescent="0.25">
      <c r="A35" s="42"/>
      <c r="B35" s="64"/>
      <c r="C35" s="42"/>
      <c r="D35" s="42"/>
    </row>
    <row r="36" spans="1:4" s="50" customFormat="1" x14ac:dyDescent="0.25">
      <c r="A36" s="42"/>
      <c r="B36" s="64"/>
      <c r="C36" s="42"/>
      <c r="D36" s="42"/>
    </row>
    <row r="37" spans="1:4" s="50" customFormat="1" x14ac:dyDescent="0.25">
      <c r="A37" s="42"/>
      <c r="B37" s="64"/>
      <c r="C37" s="42"/>
      <c r="D37" s="42"/>
    </row>
    <row r="38" spans="1:4" s="50" customFormat="1" x14ac:dyDescent="0.25">
      <c r="A38" s="42"/>
      <c r="B38" s="64"/>
      <c r="C38" s="42"/>
      <c r="D38" s="42"/>
    </row>
    <row r="39" spans="1:4" s="50" customFormat="1" x14ac:dyDescent="0.25">
      <c r="A39" s="42"/>
      <c r="B39" s="64"/>
      <c r="C39" s="42"/>
      <c r="D39" s="42"/>
    </row>
    <row r="40" spans="1:4" s="50" customFormat="1" x14ac:dyDescent="0.25">
      <c r="A40" s="42"/>
      <c r="B40" s="64"/>
      <c r="C40" s="42"/>
      <c r="D40" s="42"/>
    </row>
    <row r="41" spans="1:4" s="50" customFormat="1" x14ac:dyDescent="0.25">
      <c r="A41" s="42"/>
      <c r="B41" s="64"/>
      <c r="C41" s="42"/>
      <c r="D41" s="42"/>
    </row>
    <row r="42" spans="1:4" s="50" customFormat="1" x14ac:dyDescent="0.25">
      <c r="A42" s="42"/>
      <c r="B42" s="64"/>
      <c r="C42" s="42"/>
      <c r="D42" s="42"/>
    </row>
    <row r="43" spans="1:4" s="50" customFormat="1" x14ac:dyDescent="0.25">
      <c r="A43" s="42"/>
      <c r="B43" s="64"/>
      <c r="C43" s="42"/>
      <c r="D43" s="42"/>
    </row>
    <row r="44" spans="1:4" s="50" customFormat="1" x14ac:dyDescent="0.25">
      <c r="A44" s="42"/>
      <c r="B44" s="64"/>
      <c r="C44" s="42"/>
      <c r="D44" s="42"/>
    </row>
    <row r="45" spans="1:4" s="50" customFormat="1" x14ac:dyDescent="0.25">
      <c r="A45" s="42"/>
      <c r="B45" s="64"/>
      <c r="C45" s="42"/>
      <c r="D45" s="42"/>
    </row>
    <row r="46" spans="1:4" s="50" customFormat="1" x14ac:dyDescent="0.25">
      <c r="A46" s="42"/>
      <c r="B46" s="64"/>
      <c r="C46" s="42"/>
      <c r="D46" s="42"/>
    </row>
    <row r="47" spans="1:4" s="50" customFormat="1" x14ac:dyDescent="0.25">
      <c r="A47" s="42"/>
      <c r="B47" s="64"/>
      <c r="C47" s="42"/>
      <c r="D47" s="42"/>
    </row>
    <row r="48" spans="1:4" s="50" customFormat="1" x14ac:dyDescent="0.25">
      <c r="A48" s="42"/>
      <c r="B48" s="64"/>
      <c r="C48" s="42"/>
      <c r="D48" s="42"/>
    </row>
    <row r="49" spans="1:4" s="50" customFormat="1" x14ac:dyDescent="0.25">
      <c r="A49" s="42"/>
      <c r="B49" s="64"/>
      <c r="C49" s="42"/>
      <c r="D49" s="42"/>
    </row>
    <row r="50" spans="1:4" s="50" customFormat="1" x14ac:dyDescent="0.25">
      <c r="A50" s="42"/>
      <c r="B50" s="64"/>
      <c r="C50" s="42"/>
      <c r="D50" s="42"/>
    </row>
    <row r="51" spans="1:4" s="50" customFormat="1" x14ac:dyDescent="0.25">
      <c r="A51" s="42"/>
      <c r="B51" s="64"/>
      <c r="C51" s="42"/>
      <c r="D51" s="42"/>
    </row>
    <row r="52" spans="1:4" s="50" customFormat="1" x14ac:dyDescent="0.25">
      <c r="A52" s="42"/>
      <c r="B52" s="64"/>
      <c r="C52" s="42"/>
      <c r="D52" s="42"/>
    </row>
    <row r="53" spans="1:4" s="50" customFormat="1" x14ac:dyDescent="0.25">
      <c r="A53" s="42"/>
      <c r="B53" s="64"/>
      <c r="C53" s="42"/>
      <c r="D53" s="42"/>
    </row>
    <row r="54" spans="1:4" s="50" customFormat="1" x14ac:dyDescent="0.25">
      <c r="A54" s="42"/>
      <c r="B54" s="64"/>
      <c r="C54" s="42"/>
      <c r="D54" s="42"/>
    </row>
  </sheetData>
  <pageMargins left="0.70866141732283472" right="0.70866141732283472" top="0.74803149606299213" bottom="0.74803149606299213" header="0.31496062992125984" footer="0.31496062992125984"/>
  <pageSetup paperSize="9" scale="93" orientation="landscape" r:id="rId1"/>
  <headerFooter>
    <oddHeader>&amp;A</oddHeader>
    <oddFooter>Page &amp;P of &amp;N</oddFooter>
  </headerFooter>
  <rowBreaks count="1" manualBreakCount="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E39"/>
  <sheetViews>
    <sheetView tabSelected="1" zoomScaleNormal="100" workbookViewId="0">
      <pane xSplit="1" ySplit="9" topLeftCell="B10" activePane="bottomRight" state="frozen"/>
      <selection pane="topRight" activeCell="B1" sqref="B1"/>
      <selection pane="bottomLeft" activeCell="A8" sqref="A8"/>
      <selection pane="bottomRight" activeCell="E1" sqref="E1"/>
    </sheetView>
  </sheetViews>
  <sheetFormatPr defaultColWidth="15.7109375" defaultRowHeight="15" customHeight="1" x14ac:dyDescent="0.25"/>
  <cols>
    <col min="1" max="1" width="17.5703125" style="17" customWidth="1"/>
    <col min="2" max="31" width="15.7109375" style="17" customWidth="1"/>
    <col min="32" max="16384" width="15.7109375" style="17"/>
  </cols>
  <sheetData>
    <row r="1" spans="1:31" ht="15" customHeight="1" x14ac:dyDescent="0.25">
      <c r="A1" s="16" t="s">
        <v>194</v>
      </c>
      <c r="B1" s="16"/>
      <c r="C1" s="16"/>
    </row>
    <row r="2" spans="1:31" ht="15" customHeight="1" x14ac:dyDescent="0.25">
      <c r="A2" s="24" t="s">
        <v>123</v>
      </c>
      <c r="B2" s="24"/>
      <c r="C2" s="24"/>
    </row>
    <row r="3" spans="1:31" ht="15" customHeight="1" x14ac:dyDescent="0.25">
      <c r="A3" s="17" t="s">
        <v>64</v>
      </c>
    </row>
    <row r="4" spans="1:31" ht="15" customHeight="1" x14ac:dyDescent="0.25">
      <c r="A4" s="17" t="s">
        <v>65</v>
      </c>
    </row>
    <row r="5" spans="1:31" ht="15" customHeight="1" x14ac:dyDescent="0.25">
      <c r="A5" s="24" t="s">
        <v>132</v>
      </c>
    </row>
    <row r="6" spans="1:31" ht="15" customHeight="1" x14ac:dyDescent="0.25">
      <c r="A6" s="24" t="s">
        <v>193</v>
      </c>
    </row>
    <row r="8" spans="1:31" s="19" customFormat="1" ht="60" customHeight="1" x14ac:dyDescent="0.25">
      <c r="A8" s="18"/>
      <c r="B8" s="95" t="s">
        <v>115</v>
      </c>
      <c r="C8" s="95"/>
      <c r="D8" s="95" t="s">
        <v>51</v>
      </c>
      <c r="E8" s="95"/>
      <c r="F8" s="95" t="s">
        <v>52</v>
      </c>
      <c r="G8" s="95"/>
      <c r="H8" s="95" t="s">
        <v>53</v>
      </c>
      <c r="I8" s="95"/>
      <c r="J8" s="95" t="s">
        <v>54</v>
      </c>
      <c r="K8" s="95"/>
      <c r="L8" s="95" t="s">
        <v>55</v>
      </c>
      <c r="M8" s="95"/>
      <c r="N8" s="95" t="s">
        <v>56</v>
      </c>
      <c r="O8" s="95"/>
      <c r="P8" s="95" t="s">
        <v>57</v>
      </c>
      <c r="Q8" s="95"/>
      <c r="R8" s="95" t="s">
        <v>58</v>
      </c>
      <c r="S8" s="95"/>
      <c r="T8" s="95" t="s">
        <v>90</v>
      </c>
      <c r="U8" s="95"/>
      <c r="V8" s="95" t="s">
        <v>192</v>
      </c>
      <c r="W8" s="95"/>
      <c r="X8" s="95" t="s">
        <v>117</v>
      </c>
      <c r="Y8" s="95"/>
      <c r="Z8" s="95" t="s">
        <v>191</v>
      </c>
      <c r="AA8" s="95"/>
      <c r="AB8" s="95" t="s">
        <v>59</v>
      </c>
      <c r="AC8" s="95"/>
      <c r="AD8" s="95" t="s">
        <v>60</v>
      </c>
      <c r="AE8" s="95"/>
    </row>
    <row r="9" spans="1:31" s="60" customFormat="1" ht="30" customHeight="1" x14ac:dyDescent="0.25">
      <c r="A9" s="10"/>
      <c r="B9" s="10" t="s">
        <v>49</v>
      </c>
      <c r="C9" s="10" t="s">
        <v>50</v>
      </c>
      <c r="D9" s="10" t="s">
        <v>49</v>
      </c>
      <c r="E9" s="10" t="s">
        <v>50</v>
      </c>
      <c r="F9" s="10" t="s">
        <v>49</v>
      </c>
      <c r="G9" s="10" t="s">
        <v>50</v>
      </c>
      <c r="H9" s="10" t="s">
        <v>49</v>
      </c>
      <c r="I9" s="10" t="s">
        <v>50</v>
      </c>
      <c r="J9" s="10" t="s">
        <v>49</v>
      </c>
      <c r="K9" s="10" t="s">
        <v>50</v>
      </c>
      <c r="L9" s="10" t="s">
        <v>49</v>
      </c>
      <c r="M9" s="10" t="s">
        <v>50</v>
      </c>
      <c r="N9" s="10" t="s">
        <v>49</v>
      </c>
      <c r="O9" s="10" t="s">
        <v>50</v>
      </c>
      <c r="P9" s="10" t="s">
        <v>49</v>
      </c>
      <c r="Q9" s="10" t="s">
        <v>50</v>
      </c>
      <c r="R9" s="10" t="s">
        <v>49</v>
      </c>
      <c r="S9" s="10" t="s">
        <v>50</v>
      </c>
      <c r="T9" s="10" t="s">
        <v>49</v>
      </c>
      <c r="U9" s="10" t="s">
        <v>50</v>
      </c>
      <c r="V9" s="10" t="s">
        <v>49</v>
      </c>
      <c r="W9" s="10" t="s">
        <v>50</v>
      </c>
      <c r="X9" s="10" t="s">
        <v>49</v>
      </c>
      <c r="Y9" s="10" t="s">
        <v>50</v>
      </c>
      <c r="Z9" s="10" t="s">
        <v>49</v>
      </c>
      <c r="AA9" s="10" t="s">
        <v>50</v>
      </c>
      <c r="AB9" s="10" t="s">
        <v>49</v>
      </c>
      <c r="AC9" s="10" t="s">
        <v>50</v>
      </c>
      <c r="AD9" s="10" t="s">
        <v>49</v>
      </c>
      <c r="AE9" s="10" t="s">
        <v>50</v>
      </c>
    </row>
    <row r="10" spans="1:31" ht="15" customHeight="1" x14ac:dyDescent="0.25">
      <c r="A10" s="14" t="s">
        <v>114</v>
      </c>
      <c r="B10" s="82">
        <v>2835</v>
      </c>
      <c r="C10" s="81">
        <v>2.4703104157461499E-2</v>
      </c>
      <c r="D10" s="81">
        <v>135416.74</v>
      </c>
      <c r="E10" s="81">
        <v>1.2795491600789599E-2</v>
      </c>
      <c r="F10" s="81">
        <v>1279.8699999999999</v>
      </c>
      <c r="G10" s="81">
        <v>4.02677244519834E-2</v>
      </c>
      <c r="H10" s="81">
        <v>0.45</v>
      </c>
      <c r="I10" s="81">
        <v>4.02677244519834E-2</v>
      </c>
      <c r="J10" s="81">
        <v>828.01</v>
      </c>
      <c r="K10" s="81">
        <v>5.00258579916441E-2</v>
      </c>
      <c r="L10" s="81">
        <v>0.28999999999999998</v>
      </c>
      <c r="M10" s="81">
        <v>5.00258579916441E-2</v>
      </c>
      <c r="N10" s="81">
        <v>87210.81</v>
      </c>
      <c r="O10" s="81">
        <v>2.26716243630786E-2</v>
      </c>
      <c r="P10" s="81">
        <v>37592.01</v>
      </c>
      <c r="Q10" s="81">
        <v>3.9100456706473698E-2</v>
      </c>
      <c r="R10" s="81">
        <v>1.9603811306957496E-2</v>
      </c>
      <c r="S10" s="81">
        <v>5.0807779422175632E-2</v>
      </c>
      <c r="T10" s="81">
        <v>0.53</v>
      </c>
      <c r="U10" s="81">
        <v>4.7722724371913598E-2</v>
      </c>
      <c r="V10" s="81">
        <v>18676522.68</v>
      </c>
      <c r="W10" s="81">
        <v>9.6079049278812098E-2</v>
      </c>
      <c r="X10" s="81">
        <v>18941228.289999999</v>
      </c>
      <c r="Y10" s="81">
        <v>9.4675738162811204E-2</v>
      </c>
      <c r="Z10" s="81">
        <v>15214747.41</v>
      </c>
      <c r="AA10" s="81">
        <v>7.2017435521434706E-2</v>
      </c>
      <c r="AB10" s="81">
        <v>484.74</v>
      </c>
      <c r="AC10" s="81">
        <v>0.101256191662135</v>
      </c>
      <c r="AD10" s="81">
        <v>0.17</v>
      </c>
      <c r="AE10" s="81">
        <v>0.101256191662135</v>
      </c>
    </row>
    <row r="11" spans="1:31" ht="15" customHeight="1" x14ac:dyDescent="0.25">
      <c r="A11" s="2" t="s">
        <v>33</v>
      </c>
      <c r="B11" s="82">
        <v>2313</v>
      </c>
      <c r="C11" s="81">
        <v>3.0019299887896592E-2</v>
      </c>
      <c r="D11" s="81">
        <v>46396.03</v>
      </c>
      <c r="E11" s="81">
        <v>2.90044329948537E-2</v>
      </c>
      <c r="F11" s="81">
        <v>934.43</v>
      </c>
      <c r="G11" s="81">
        <v>5.4463890899251237E-2</v>
      </c>
      <c r="H11" s="81">
        <v>0.4</v>
      </c>
      <c r="I11" s="81">
        <v>5.4463890899251237E-2</v>
      </c>
      <c r="J11" s="81">
        <v>557.62</v>
      </c>
      <c r="K11" s="81">
        <v>7.3032138503306171E-2</v>
      </c>
      <c r="L11" s="81">
        <v>0.24</v>
      </c>
      <c r="M11" s="81">
        <v>7.3032138503306171E-2</v>
      </c>
      <c r="N11" s="81">
        <v>20791.93</v>
      </c>
      <c r="O11" s="81">
        <v>5.3082518150605044E-2</v>
      </c>
      <c r="P11" s="81">
        <v>7317.84</v>
      </c>
      <c r="Q11" s="81">
        <v>0.10607377709806748</v>
      </c>
      <c r="R11" s="81">
        <v>6.4297284770077189E-3</v>
      </c>
      <c r="S11" s="81">
        <v>7.7805194012994724E-2</v>
      </c>
      <c r="T11" s="81">
        <v>0.55000000000000004</v>
      </c>
      <c r="U11" s="81">
        <v>6.8780481800668286E-2</v>
      </c>
      <c r="V11" s="81">
        <v>4529535.1500000004</v>
      </c>
      <c r="W11" s="81">
        <v>0.27803951585057585</v>
      </c>
      <c r="X11" s="81">
        <v>4631745.43</v>
      </c>
      <c r="Y11" s="81">
        <v>0.27251783076562808</v>
      </c>
      <c r="Z11" s="81">
        <v>2342947.23</v>
      </c>
      <c r="AA11" s="81">
        <v>0.13112431152645174</v>
      </c>
      <c r="AB11" s="81">
        <v>315.76</v>
      </c>
      <c r="AC11" s="81">
        <v>0.15344123254008138</v>
      </c>
      <c r="AD11" s="81">
        <v>0.14000000000000001</v>
      </c>
      <c r="AE11" s="81">
        <v>0.15344123254008138</v>
      </c>
    </row>
    <row r="12" spans="1:31" ht="15" customHeight="1" x14ac:dyDescent="0.25">
      <c r="A12" s="2" t="s">
        <v>34</v>
      </c>
      <c r="B12" s="82">
        <v>440</v>
      </c>
      <c r="C12" s="81">
        <v>2.0767128466500893E-2</v>
      </c>
      <c r="D12" s="81">
        <v>45366.71</v>
      </c>
      <c r="E12" s="81">
        <v>2.4060262103988699E-2</v>
      </c>
      <c r="F12" s="81">
        <v>278.44</v>
      </c>
      <c r="G12" s="81">
        <v>2.9190447768586189E-2</v>
      </c>
      <c r="H12" s="81">
        <v>0.63</v>
      </c>
      <c r="I12" s="81">
        <v>2.9190447768586189E-2</v>
      </c>
      <c r="J12" s="81">
        <v>207.39</v>
      </c>
      <c r="K12" s="81">
        <v>3.6507393405000151E-2</v>
      </c>
      <c r="L12" s="81">
        <v>0.47</v>
      </c>
      <c r="M12" s="81">
        <v>3.6507393405000151E-2</v>
      </c>
      <c r="N12" s="81">
        <v>30396.880000000001</v>
      </c>
      <c r="O12" s="81">
        <v>3.6445622440387931E-2</v>
      </c>
      <c r="P12" s="81">
        <v>12373.17</v>
      </c>
      <c r="Q12" s="81">
        <v>7.2506723133821699E-2</v>
      </c>
      <c r="R12" s="81">
        <v>2.441044728303738E-2</v>
      </c>
      <c r="S12" s="81">
        <v>4.7908617332426677E-2</v>
      </c>
      <c r="T12" s="81">
        <v>0.54</v>
      </c>
      <c r="U12" s="81">
        <v>4.1909541447679922E-2</v>
      </c>
      <c r="V12" s="81">
        <v>5267031.53</v>
      </c>
      <c r="W12" s="81">
        <v>0.12778795608920338</v>
      </c>
      <c r="X12" s="81">
        <v>5231963.8499999996</v>
      </c>
      <c r="Y12" s="81">
        <v>0.12594906147839213</v>
      </c>
      <c r="Z12" s="81">
        <v>4979902.18</v>
      </c>
      <c r="AA12" s="81">
        <v>0.19009720382053544</v>
      </c>
      <c r="AB12" s="81">
        <v>127.98</v>
      </c>
      <c r="AC12" s="81">
        <v>6.1358311763680576E-2</v>
      </c>
      <c r="AD12" s="81">
        <v>0.28999999999999998</v>
      </c>
      <c r="AE12" s="81">
        <v>6.1358311763680576E-2</v>
      </c>
    </row>
    <row r="13" spans="1:31" ht="15" customHeight="1" x14ac:dyDescent="0.25">
      <c r="A13" s="2" t="s">
        <v>35</v>
      </c>
      <c r="B13" s="82">
        <v>82</v>
      </c>
      <c r="C13" s="81">
        <v>0</v>
      </c>
      <c r="D13" s="81">
        <v>43654</v>
      </c>
      <c r="E13" s="81">
        <v>0</v>
      </c>
      <c r="F13" s="81">
        <v>67</v>
      </c>
      <c r="G13" s="81">
        <v>0</v>
      </c>
      <c r="H13" s="81">
        <v>0.82</v>
      </c>
      <c r="I13" s="81">
        <v>0</v>
      </c>
      <c r="J13" s="81">
        <v>63</v>
      </c>
      <c r="K13" s="81">
        <v>0</v>
      </c>
      <c r="L13" s="81">
        <v>0.77</v>
      </c>
      <c r="M13" s="81">
        <v>0</v>
      </c>
      <c r="N13" s="81">
        <v>36022</v>
      </c>
      <c r="O13" s="81">
        <v>3.3588755003451272E-2</v>
      </c>
      <c r="P13" s="81">
        <v>17901</v>
      </c>
      <c r="Q13" s="81">
        <v>4.847884889790071E-2</v>
      </c>
      <c r="R13" s="81">
        <v>0.12038555071428571</v>
      </c>
      <c r="S13" s="81">
        <v>1.8579320084215537E-2</v>
      </c>
      <c r="T13" s="81">
        <v>0.52</v>
      </c>
      <c r="U13" s="81">
        <v>3.3870912628755537E-2</v>
      </c>
      <c r="V13" s="81">
        <v>8879956</v>
      </c>
      <c r="W13" s="81">
        <v>0.12237459482857634</v>
      </c>
      <c r="X13" s="81">
        <v>9077519</v>
      </c>
      <c r="Y13" s="81">
        <v>0.12009061609830117</v>
      </c>
      <c r="Z13" s="81">
        <v>7891898</v>
      </c>
      <c r="AA13" s="81">
        <v>5.8075110083690977E-2</v>
      </c>
      <c r="AB13" s="81">
        <v>41</v>
      </c>
      <c r="AC13" s="81">
        <v>0</v>
      </c>
      <c r="AD13" s="81">
        <v>0.5</v>
      </c>
      <c r="AE13" s="81">
        <v>0</v>
      </c>
    </row>
    <row r="14" spans="1:31" ht="15" customHeight="1" x14ac:dyDescent="0.25">
      <c r="A14" s="2" t="s">
        <v>16</v>
      </c>
      <c r="B14" s="82"/>
      <c r="C14" s="81"/>
      <c r="D14" s="82"/>
      <c r="E14" s="81"/>
      <c r="F14" s="82"/>
      <c r="G14" s="81"/>
      <c r="H14" s="82"/>
      <c r="I14" s="81"/>
      <c r="J14" s="82"/>
      <c r="K14" s="81"/>
      <c r="L14" s="82"/>
      <c r="M14" s="81"/>
      <c r="N14" s="82"/>
      <c r="O14" s="81"/>
      <c r="P14" s="82"/>
      <c r="Q14" s="81"/>
      <c r="R14" s="82"/>
      <c r="S14" s="81"/>
      <c r="T14" s="82"/>
      <c r="U14" s="81"/>
      <c r="V14" s="82"/>
      <c r="W14" s="81"/>
      <c r="X14" s="82"/>
      <c r="Y14" s="81"/>
      <c r="Z14" s="82"/>
      <c r="AA14" s="81"/>
      <c r="AB14" s="82"/>
      <c r="AC14" s="81"/>
      <c r="AD14" s="82"/>
      <c r="AE14" s="81"/>
    </row>
    <row r="15" spans="1:31" ht="15" customHeight="1" x14ac:dyDescent="0.25">
      <c r="A15" s="2" t="s">
        <v>17</v>
      </c>
      <c r="B15" s="82"/>
      <c r="C15" s="81"/>
      <c r="D15" s="82"/>
      <c r="E15" s="81"/>
      <c r="F15" s="82"/>
      <c r="G15" s="81"/>
      <c r="H15" s="82"/>
      <c r="I15" s="81"/>
      <c r="J15" s="82"/>
      <c r="K15" s="81"/>
      <c r="L15" s="82"/>
      <c r="M15" s="81"/>
      <c r="N15" s="82"/>
      <c r="O15" s="81"/>
      <c r="P15" s="82"/>
      <c r="Q15" s="81"/>
      <c r="R15" s="82"/>
      <c r="S15" s="81"/>
      <c r="T15" s="82"/>
      <c r="U15" s="81"/>
      <c r="V15" s="82"/>
      <c r="W15" s="81"/>
      <c r="X15" s="82"/>
      <c r="Y15" s="81"/>
      <c r="Z15" s="82"/>
      <c r="AA15" s="81"/>
      <c r="AB15" s="82"/>
      <c r="AC15" s="81"/>
      <c r="AD15" s="82"/>
      <c r="AE15" s="81"/>
    </row>
    <row r="16" spans="1:31" ht="15" customHeight="1" x14ac:dyDescent="0.25">
      <c r="A16" s="2" t="s">
        <v>18</v>
      </c>
      <c r="B16" s="82"/>
      <c r="C16" s="81"/>
      <c r="D16" s="82"/>
      <c r="E16" s="81"/>
      <c r="F16" s="82"/>
      <c r="G16" s="81"/>
      <c r="H16" s="82"/>
      <c r="I16" s="81"/>
      <c r="J16" s="82"/>
      <c r="K16" s="81"/>
      <c r="L16" s="82"/>
      <c r="M16" s="81"/>
      <c r="N16" s="82"/>
      <c r="O16" s="81"/>
      <c r="P16" s="82"/>
      <c r="Q16" s="81"/>
      <c r="R16" s="82"/>
      <c r="S16" s="81"/>
      <c r="T16" s="82"/>
      <c r="U16" s="81"/>
      <c r="V16" s="82"/>
      <c r="W16" s="81"/>
      <c r="X16" s="82"/>
      <c r="Y16" s="81"/>
      <c r="Z16" s="82"/>
      <c r="AA16" s="81"/>
      <c r="AB16" s="82"/>
      <c r="AC16" s="81"/>
      <c r="AD16" s="82"/>
      <c r="AE16" s="81"/>
    </row>
    <row r="17" spans="1:31" ht="15" customHeight="1" x14ac:dyDescent="0.25">
      <c r="A17" s="14" t="s">
        <v>9</v>
      </c>
      <c r="B17" s="82" t="s">
        <v>268</v>
      </c>
      <c r="C17" s="81" t="s">
        <v>268</v>
      </c>
      <c r="D17" s="82" t="s">
        <v>268</v>
      </c>
      <c r="E17" s="81" t="s">
        <v>268</v>
      </c>
      <c r="F17" s="82" t="s">
        <v>268</v>
      </c>
      <c r="G17" s="81" t="s">
        <v>268</v>
      </c>
      <c r="H17" s="82" t="s">
        <v>268</v>
      </c>
      <c r="I17" s="81" t="s">
        <v>268</v>
      </c>
      <c r="J17" s="82" t="s">
        <v>268</v>
      </c>
      <c r="K17" s="81" t="s">
        <v>268</v>
      </c>
      <c r="L17" s="82" t="s">
        <v>268</v>
      </c>
      <c r="M17" s="81" t="s">
        <v>268</v>
      </c>
      <c r="N17" s="82" t="s">
        <v>268</v>
      </c>
      <c r="O17" s="81" t="s">
        <v>268</v>
      </c>
      <c r="P17" s="82" t="s">
        <v>268</v>
      </c>
      <c r="Q17" s="81" t="s">
        <v>268</v>
      </c>
      <c r="R17" s="82" t="s">
        <v>268</v>
      </c>
      <c r="S17" s="81" t="s">
        <v>268</v>
      </c>
      <c r="T17" s="82" t="s">
        <v>268</v>
      </c>
      <c r="U17" s="81" t="s">
        <v>268</v>
      </c>
      <c r="V17" s="82" t="s">
        <v>268</v>
      </c>
      <c r="W17" s="81" t="s">
        <v>268</v>
      </c>
      <c r="X17" s="82" t="s">
        <v>268</v>
      </c>
      <c r="Y17" s="81" t="s">
        <v>268</v>
      </c>
      <c r="Z17" s="82" t="s">
        <v>268</v>
      </c>
      <c r="AA17" s="81" t="s">
        <v>268</v>
      </c>
      <c r="AB17" s="82" t="s">
        <v>268</v>
      </c>
      <c r="AC17" s="81" t="s">
        <v>268</v>
      </c>
      <c r="AD17" s="82" t="s">
        <v>268</v>
      </c>
      <c r="AE17" s="81" t="s">
        <v>268</v>
      </c>
    </row>
    <row r="18" spans="1:31" ht="15" customHeight="1" x14ac:dyDescent="0.25">
      <c r="A18" s="14" t="s">
        <v>10</v>
      </c>
      <c r="B18" s="82">
        <v>63</v>
      </c>
      <c r="C18" s="81">
        <v>0</v>
      </c>
      <c r="D18" s="81">
        <v>3288.06</v>
      </c>
      <c r="E18" s="81">
        <v>4.9516435894014797E-2</v>
      </c>
      <c r="F18" s="81">
        <v>18.5</v>
      </c>
      <c r="G18" s="81">
        <v>0</v>
      </c>
      <c r="H18" s="81">
        <v>0.28999999999999998</v>
      </c>
      <c r="I18" s="81">
        <v>0</v>
      </c>
      <c r="J18" s="81">
        <v>15.48</v>
      </c>
      <c r="K18" s="81">
        <v>0</v>
      </c>
      <c r="L18" s="81">
        <v>0.25</v>
      </c>
      <c r="M18" s="81">
        <v>0</v>
      </c>
      <c r="N18" s="81">
        <v>2022.96</v>
      </c>
      <c r="O18" s="81">
        <v>9.2363865397336112E-2</v>
      </c>
      <c r="P18" s="81">
        <v>1192.0899999999999</v>
      </c>
      <c r="Q18" s="81">
        <v>0.124963533447674</v>
      </c>
      <c r="R18" s="81">
        <v>7.3096130301713524E-2</v>
      </c>
      <c r="S18" s="81">
        <v>9.0084988171361652E-2</v>
      </c>
      <c r="T18" s="81">
        <v>0.62</v>
      </c>
      <c r="U18" s="81">
        <v>0.15205778918291166</v>
      </c>
      <c r="V18" s="81">
        <v>392402.12</v>
      </c>
      <c r="W18" s="81">
        <v>0.16840441219417701</v>
      </c>
      <c r="X18" s="81">
        <v>410164.4</v>
      </c>
      <c r="Y18" s="81">
        <v>0.16123670072319746</v>
      </c>
      <c r="Z18" s="81">
        <v>412738.58</v>
      </c>
      <c r="AA18" s="81">
        <v>0.34950775044462296</v>
      </c>
      <c r="AB18" s="81">
        <v>9.44</v>
      </c>
      <c r="AC18" s="81">
        <v>0.19084724921537299</v>
      </c>
      <c r="AD18" s="81">
        <v>0.15</v>
      </c>
      <c r="AE18" s="81">
        <v>0.19084724921537299</v>
      </c>
    </row>
    <row r="19" spans="1:31" ht="15" customHeight="1" x14ac:dyDescent="0.25">
      <c r="A19" s="14" t="s">
        <v>11</v>
      </c>
      <c r="B19" s="82" t="s">
        <v>268</v>
      </c>
      <c r="C19" s="81" t="s">
        <v>268</v>
      </c>
      <c r="D19" s="82" t="s">
        <v>268</v>
      </c>
      <c r="E19" s="81" t="s">
        <v>268</v>
      </c>
      <c r="F19" s="82" t="s">
        <v>268</v>
      </c>
      <c r="G19" s="81" t="s">
        <v>268</v>
      </c>
      <c r="H19" s="82" t="s">
        <v>268</v>
      </c>
      <c r="I19" s="81" t="s">
        <v>268</v>
      </c>
      <c r="J19" s="82" t="s">
        <v>268</v>
      </c>
      <c r="K19" s="81" t="s">
        <v>268</v>
      </c>
      <c r="L19" s="82" t="s">
        <v>268</v>
      </c>
      <c r="M19" s="81" t="s">
        <v>268</v>
      </c>
      <c r="N19" s="82" t="s">
        <v>268</v>
      </c>
      <c r="O19" s="81" t="s">
        <v>268</v>
      </c>
      <c r="P19" s="82" t="s">
        <v>268</v>
      </c>
      <c r="Q19" s="81" t="s">
        <v>268</v>
      </c>
      <c r="R19" s="82" t="s">
        <v>268</v>
      </c>
      <c r="S19" s="81" t="s">
        <v>268</v>
      </c>
      <c r="T19" s="82" t="s">
        <v>268</v>
      </c>
      <c r="U19" s="81" t="s">
        <v>268</v>
      </c>
      <c r="V19" s="82" t="s">
        <v>268</v>
      </c>
      <c r="W19" s="81" t="s">
        <v>268</v>
      </c>
      <c r="X19" s="82" t="s">
        <v>268</v>
      </c>
      <c r="Y19" s="81" t="s">
        <v>268</v>
      </c>
      <c r="Z19" s="82" t="s">
        <v>268</v>
      </c>
      <c r="AA19" s="81" t="s">
        <v>268</v>
      </c>
      <c r="AB19" s="82" t="s">
        <v>268</v>
      </c>
      <c r="AC19" s="81" t="s">
        <v>268</v>
      </c>
      <c r="AD19" s="82" t="s">
        <v>268</v>
      </c>
      <c r="AE19" s="81" t="s">
        <v>268</v>
      </c>
    </row>
    <row r="20" spans="1:31" ht="15" customHeight="1" x14ac:dyDescent="0.25">
      <c r="A20" s="14" t="s">
        <v>12</v>
      </c>
      <c r="B20" s="82" t="s">
        <v>268</v>
      </c>
      <c r="C20" s="81" t="s">
        <v>268</v>
      </c>
      <c r="D20" s="82" t="s">
        <v>268</v>
      </c>
      <c r="E20" s="81" t="s">
        <v>268</v>
      </c>
      <c r="F20" s="82" t="s">
        <v>268</v>
      </c>
      <c r="G20" s="81" t="s">
        <v>268</v>
      </c>
      <c r="H20" s="82" t="s">
        <v>268</v>
      </c>
      <c r="I20" s="81" t="s">
        <v>268</v>
      </c>
      <c r="J20" s="82" t="s">
        <v>268</v>
      </c>
      <c r="K20" s="81" t="s">
        <v>268</v>
      </c>
      <c r="L20" s="82" t="s">
        <v>268</v>
      </c>
      <c r="M20" s="81" t="s">
        <v>268</v>
      </c>
      <c r="N20" s="82" t="s">
        <v>268</v>
      </c>
      <c r="O20" s="81" t="s">
        <v>268</v>
      </c>
      <c r="P20" s="82" t="s">
        <v>268</v>
      </c>
      <c r="Q20" s="81" t="s">
        <v>268</v>
      </c>
      <c r="R20" s="82" t="s">
        <v>268</v>
      </c>
      <c r="S20" s="81" t="s">
        <v>268</v>
      </c>
      <c r="T20" s="82" t="s">
        <v>268</v>
      </c>
      <c r="U20" s="81" t="s">
        <v>268</v>
      </c>
      <c r="V20" s="82" t="s">
        <v>268</v>
      </c>
      <c r="W20" s="81" t="s">
        <v>268</v>
      </c>
      <c r="X20" s="82" t="s">
        <v>268</v>
      </c>
      <c r="Y20" s="81" t="s">
        <v>268</v>
      </c>
      <c r="Z20" s="82" t="s">
        <v>268</v>
      </c>
      <c r="AA20" s="81" t="s">
        <v>268</v>
      </c>
      <c r="AB20" s="82" t="s">
        <v>268</v>
      </c>
      <c r="AC20" s="81" t="s">
        <v>268</v>
      </c>
      <c r="AD20" s="82" t="s">
        <v>268</v>
      </c>
      <c r="AE20" s="81" t="s">
        <v>268</v>
      </c>
    </row>
    <row r="21" spans="1:31" ht="15" customHeight="1" x14ac:dyDescent="0.25">
      <c r="A21" s="14" t="s">
        <v>13</v>
      </c>
      <c r="B21" s="82">
        <v>79</v>
      </c>
      <c r="C21" s="81">
        <v>0</v>
      </c>
      <c r="D21" s="81">
        <v>4236.04</v>
      </c>
      <c r="E21" s="81">
        <v>1.8817057156465901E-2</v>
      </c>
      <c r="F21" s="81">
        <v>41.48</v>
      </c>
      <c r="G21" s="81">
        <v>0</v>
      </c>
      <c r="H21" s="81">
        <v>0.53</v>
      </c>
      <c r="I21" s="81">
        <v>0</v>
      </c>
      <c r="J21" s="81">
        <v>33.340000000000003</v>
      </c>
      <c r="K21" s="81">
        <v>0</v>
      </c>
      <c r="L21" s="81">
        <v>0.42</v>
      </c>
      <c r="M21" s="81">
        <v>0</v>
      </c>
      <c r="N21" s="81">
        <v>3367.69</v>
      </c>
      <c r="O21" s="81">
        <v>2.4812679047552071E-2</v>
      </c>
      <c r="P21" s="81">
        <v>2038.44</v>
      </c>
      <c r="Q21" s="81">
        <v>3.8617663361827689E-2</v>
      </c>
      <c r="R21" s="81">
        <v>4.5155097962721609E-2</v>
      </c>
      <c r="S21" s="81">
        <v>3.5735515892620612E-2</v>
      </c>
      <c r="T21" s="81">
        <v>0.7</v>
      </c>
      <c r="U21" s="81">
        <v>8.2441467544214511E-2</v>
      </c>
      <c r="V21" s="81">
        <v>351751.38</v>
      </c>
      <c r="W21" s="81">
        <v>0.15024531373236585</v>
      </c>
      <c r="X21" s="81">
        <v>567555.03</v>
      </c>
      <c r="Y21" s="81">
        <v>0.1863150881529291</v>
      </c>
      <c r="Z21" s="81">
        <v>919382.74</v>
      </c>
      <c r="AA21" s="81">
        <v>9.924555251749069E-2</v>
      </c>
      <c r="AB21" s="81">
        <v>13.13</v>
      </c>
      <c r="AC21" s="81">
        <v>8.9135913379275247E-2</v>
      </c>
      <c r="AD21" s="81">
        <v>0.17</v>
      </c>
      <c r="AE21" s="81">
        <v>8.9135913379275247E-2</v>
      </c>
    </row>
    <row r="22" spans="1:31" ht="15" customHeight="1" x14ac:dyDescent="0.25">
      <c r="A22" s="14" t="s">
        <v>14</v>
      </c>
      <c r="B22" s="82">
        <v>42</v>
      </c>
      <c r="C22" s="81">
        <v>0</v>
      </c>
      <c r="D22" s="81">
        <v>1166.44</v>
      </c>
      <c r="E22" s="81">
        <v>6.5379723944408094E-2</v>
      </c>
      <c r="F22" s="81">
        <v>11.61</v>
      </c>
      <c r="G22" s="81">
        <v>0</v>
      </c>
      <c r="H22" s="81">
        <v>0.28000000000000003</v>
      </c>
      <c r="I22" s="81">
        <v>0</v>
      </c>
      <c r="J22" s="81">
        <v>7.3</v>
      </c>
      <c r="K22" s="81">
        <v>0</v>
      </c>
      <c r="L22" s="81">
        <v>0.17</v>
      </c>
      <c r="M22" s="81">
        <v>0</v>
      </c>
      <c r="N22" s="81">
        <v>608.79999999999995</v>
      </c>
      <c r="O22" s="81">
        <v>0.12924904397765058</v>
      </c>
      <c r="P22" s="81">
        <v>78.73</v>
      </c>
      <c r="Q22" s="81">
        <v>0.35800752291902738</v>
      </c>
      <c r="R22" s="81">
        <v>2.0829868808806572E-2</v>
      </c>
      <c r="S22" s="81">
        <v>0.41279761016520117</v>
      </c>
      <c r="T22" s="81">
        <v>0.27</v>
      </c>
      <c r="U22" s="81">
        <v>0.32643802300885127</v>
      </c>
      <c r="V22" s="81">
        <v>37610.980000000003</v>
      </c>
      <c r="W22" s="81">
        <v>0.44853105663353421</v>
      </c>
      <c r="X22" s="81">
        <v>43805.83</v>
      </c>
      <c r="Y22" s="81">
        <v>0.41210665334913948</v>
      </c>
      <c r="Z22" s="81">
        <v>17733.759999999998</v>
      </c>
      <c r="AA22" s="81">
        <v>0.25025463263941733</v>
      </c>
      <c r="AB22" s="81">
        <v>6.95</v>
      </c>
      <c r="AC22" s="81">
        <v>0.23287671235125232</v>
      </c>
      <c r="AD22" s="81">
        <v>0.17</v>
      </c>
      <c r="AE22" s="81">
        <v>0.23287671235125232</v>
      </c>
    </row>
    <row r="23" spans="1:31" ht="15" customHeight="1" x14ac:dyDescent="0.25">
      <c r="A23" s="14" t="s">
        <v>19</v>
      </c>
      <c r="B23" s="82">
        <v>53</v>
      </c>
      <c r="C23" s="81">
        <v>0</v>
      </c>
      <c r="D23" s="81">
        <v>4881.6499999999996</v>
      </c>
      <c r="E23" s="81">
        <v>1.7907556305871399E-2</v>
      </c>
      <c r="F23" s="81">
        <v>32.67</v>
      </c>
      <c r="G23" s="81">
        <v>0</v>
      </c>
      <c r="H23" s="81">
        <v>0.62</v>
      </c>
      <c r="I23" s="81">
        <v>0</v>
      </c>
      <c r="J23" s="81">
        <v>23.92</v>
      </c>
      <c r="K23" s="81">
        <v>0</v>
      </c>
      <c r="L23" s="81">
        <v>0.45</v>
      </c>
      <c r="M23" s="81">
        <v>0</v>
      </c>
      <c r="N23" s="81">
        <v>4373.58</v>
      </c>
      <c r="O23" s="81">
        <v>2.2865830967696055E-2</v>
      </c>
      <c r="P23" s="81">
        <v>2021.52</v>
      </c>
      <c r="Q23" s="81">
        <v>5.5905777419911269E-2</v>
      </c>
      <c r="R23" s="81">
        <v>4.4841126657396362E-2</v>
      </c>
      <c r="S23" s="81">
        <v>8.5589376175952941E-2</v>
      </c>
      <c r="T23" s="81">
        <v>0.53</v>
      </c>
      <c r="U23" s="81">
        <v>9.1037642189696358E-2</v>
      </c>
      <c r="V23" s="81">
        <v>585010.18999999994</v>
      </c>
      <c r="W23" s="81">
        <v>5.7248727873404896E-2</v>
      </c>
      <c r="X23" s="81">
        <v>590655.15</v>
      </c>
      <c r="Y23" s="81">
        <v>6.2285982532468094E-2</v>
      </c>
      <c r="Z23" s="81">
        <v>768481.81</v>
      </c>
      <c r="AA23" s="81">
        <v>2.205591704076058E-2</v>
      </c>
      <c r="AB23" s="81">
        <v>19.309999999999999</v>
      </c>
      <c r="AC23" s="81">
        <v>7.7789430247010821E-2</v>
      </c>
      <c r="AD23" s="81">
        <v>0.36</v>
      </c>
      <c r="AE23" s="81">
        <v>7.7789430247010821E-2</v>
      </c>
    </row>
    <row r="24" spans="1:31" ht="15" customHeight="1" x14ac:dyDescent="0.25">
      <c r="A24" s="15" t="s">
        <v>20</v>
      </c>
      <c r="B24" s="82" t="s">
        <v>268</v>
      </c>
      <c r="C24" s="81" t="s">
        <v>268</v>
      </c>
      <c r="D24" s="82" t="s">
        <v>268</v>
      </c>
      <c r="E24" s="81" t="s">
        <v>268</v>
      </c>
      <c r="F24" s="82" t="s">
        <v>268</v>
      </c>
      <c r="G24" s="81" t="s">
        <v>268</v>
      </c>
      <c r="H24" s="82" t="s">
        <v>268</v>
      </c>
      <c r="I24" s="81" t="s">
        <v>268</v>
      </c>
      <c r="J24" s="82" t="s">
        <v>268</v>
      </c>
      <c r="K24" s="81" t="s">
        <v>268</v>
      </c>
      <c r="L24" s="82" t="s">
        <v>268</v>
      </c>
      <c r="M24" s="81" t="s">
        <v>268</v>
      </c>
      <c r="N24" s="82" t="s">
        <v>268</v>
      </c>
      <c r="O24" s="81" t="s">
        <v>268</v>
      </c>
      <c r="P24" s="82" t="s">
        <v>268</v>
      </c>
      <c r="Q24" s="81" t="s">
        <v>268</v>
      </c>
      <c r="R24" s="82" t="s">
        <v>268</v>
      </c>
      <c r="S24" s="81" t="s">
        <v>268</v>
      </c>
      <c r="T24" s="82" t="s">
        <v>268</v>
      </c>
      <c r="U24" s="81" t="s">
        <v>268</v>
      </c>
      <c r="V24" s="82" t="s">
        <v>268</v>
      </c>
      <c r="W24" s="81" t="s">
        <v>268</v>
      </c>
      <c r="X24" s="82" t="s">
        <v>268</v>
      </c>
      <c r="Y24" s="81" t="s">
        <v>268</v>
      </c>
      <c r="Z24" s="82" t="s">
        <v>268</v>
      </c>
      <c r="AA24" s="81" t="s">
        <v>268</v>
      </c>
      <c r="AB24" s="82" t="s">
        <v>268</v>
      </c>
      <c r="AC24" s="81" t="s">
        <v>268</v>
      </c>
      <c r="AD24" s="82" t="s">
        <v>268</v>
      </c>
      <c r="AE24" s="81" t="s">
        <v>268</v>
      </c>
    </row>
    <row r="25" spans="1:31" ht="15" customHeight="1" x14ac:dyDescent="0.25">
      <c r="A25" s="15" t="s">
        <v>21</v>
      </c>
      <c r="B25" s="82">
        <v>33</v>
      </c>
      <c r="C25" s="81">
        <v>0</v>
      </c>
      <c r="D25" s="81">
        <v>2630</v>
      </c>
      <c r="E25" s="81">
        <v>1.65770640888297E-2</v>
      </c>
      <c r="F25" s="81">
        <v>13.25</v>
      </c>
      <c r="G25" s="81">
        <v>0</v>
      </c>
      <c r="H25" s="81">
        <v>0.4</v>
      </c>
      <c r="I25" s="81">
        <v>0</v>
      </c>
      <c r="J25" s="81">
        <v>10.17</v>
      </c>
      <c r="K25" s="81">
        <v>0</v>
      </c>
      <c r="L25" s="81">
        <v>0.31</v>
      </c>
      <c r="M25" s="81">
        <v>0</v>
      </c>
      <c r="N25" s="81">
        <v>2180.42</v>
      </c>
      <c r="O25" s="81">
        <v>3.3387524152310229E-2</v>
      </c>
      <c r="P25" s="81">
        <v>266.17</v>
      </c>
      <c r="Q25" s="81">
        <v>0.216886851009163</v>
      </c>
      <c r="R25" s="81">
        <v>3.5324019180152391E-2</v>
      </c>
      <c r="S25" s="81">
        <v>0.307397190176593</v>
      </c>
      <c r="T25" s="81">
        <v>0.13</v>
      </c>
      <c r="U25" s="81">
        <v>0.3105558151241169</v>
      </c>
      <c r="V25" s="81">
        <v>153635.32999999999</v>
      </c>
      <c r="W25" s="81">
        <v>0.51955341298305113</v>
      </c>
      <c r="X25" s="81">
        <v>157019.32999999999</v>
      </c>
      <c r="Y25" s="81">
        <v>0.50829229256156772</v>
      </c>
      <c r="Z25" s="81">
        <v>184983.17</v>
      </c>
      <c r="AA25" s="81">
        <v>8.8378796877370838E-2</v>
      </c>
      <c r="AB25" s="81">
        <v>4.08</v>
      </c>
      <c r="AC25" s="81">
        <v>0.36791339542667667</v>
      </c>
      <c r="AD25" s="81">
        <v>0.12</v>
      </c>
      <c r="AE25" s="81">
        <v>0.36791339542667667</v>
      </c>
    </row>
    <row r="26" spans="1:31" ht="15" customHeight="1" x14ac:dyDescent="0.25">
      <c r="A26" s="15" t="s">
        <v>22</v>
      </c>
      <c r="B26" s="82" t="s">
        <v>268</v>
      </c>
      <c r="C26" s="81" t="s">
        <v>268</v>
      </c>
      <c r="D26" s="82" t="s">
        <v>268</v>
      </c>
      <c r="E26" s="81" t="s">
        <v>268</v>
      </c>
      <c r="F26" s="82" t="s">
        <v>268</v>
      </c>
      <c r="G26" s="81" t="s">
        <v>268</v>
      </c>
      <c r="H26" s="82" t="s">
        <v>268</v>
      </c>
      <c r="I26" s="81" t="s">
        <v>268</v>
      </c>
      <c r="J26" s="82" t="s">
        <v>268</v>
      </c>
      <c r="K26" s="81" t="s">
        <v>268</v>
      </c>
      <c r="L26" s="82" t="s">
        <v>268</v>
      </c>
      <c r="M26" s="81" t="s">
        <v>268</v>
      </c>
      <c r="N26" s="82" t="s">
        <v>268</v>
      </c>
      <c r="O26" s="81" t="s">
        <v>268</v>
      </c>
      <c r="P26" s="82" t="s">
        <v>268</v>
      </c>
      <c r="Q26" s="81" t="s">
        <v>268</v>
      </c>
      <c r="R26" s="82" t="s">
        <v>268</v>
      </c>
      <c r="S26" s="81" t="s">
        <v>268</v>
      </c>
      <c r="T26" s="82" t="s">
        <v>268</v>
      </c>
      <c r="U26" s="81" t="s">
        <v>268</v>
      </c>
      <c r="V26" s="82" t="s">
        <v>268</v>
      </c>
      <c r="W26" s="81" t="s">
        <v>268</v>
      </c>
      <c r="X26" s="82" t="s">
        <v>268</v>
      </c>
      <c r="Y26" s="81" t="s">
        <v>268</v>
      </c>
      <c r="Z26" s="82" t="s">
        <v>268</v>
      </c>
      <c r="AA26" s="81" t="s">
        <v>268</v>
      </c>
      <c r="AB26" s="82" t="s">
        <v>268</v>
      </c>
      <c r="AC26" s="81" t="s">
        <v>268</v>
      </c>
      <c r="AD26" s="82" t="s">
        <v>268</v>
      </c>
      <c r="AE26" s="81" t="s">
        <v>268</v>
      </c>
    </row>
    <row r="27" spans="1:31" ht="15" customHeight="1" x14ac:dyDescent="0.25">
      <c r="A27" s="15" t="s">
        <v>23</v>
      </c>
      <c r="B27" s="82">
        <v>175</v>
      </c>
      <c r="C27" s="81">
        <v>0</v>
      </c>
      <c r="D27" s="81">
        <v>7531.58</v>
      </c>
      <c r="E27" s="81">
        <v>2.3710324613144689E-2</v>
      </c>
      <c r="F27" s="81">
        <v>42.97</v>
      </c>
      <c r="G27" s="81">
        <v>0</v>
      </c>
      <c r="H27" s="81">
        <v>0.25</v>
      </c>
      <c r="I27" s="81">
        <v>0</v>
      </c>
      <c r="J27" s="81">
        <v>22.74</v>
      </c>
      <c r="K27" s="81">
        <v>0</v>
      </c>
      <c r="L27" s="81">
        <v>0.13</v>
      </c>
      <c r="M27" s="81">
        <v>0</v>
      </c>
      <c r="N27" s="81">
        <v>2588.62</v>
      </c>
      <c r="O27" s="81">
        <v>5.61265159833267E-2</v>
      </c>
      <c r="P27" s="81">
        <v>474.79</v>
      </c>
      <c r="Q27" s="81">
        <v>0.2949096972767839</v>
      </c>
      <c r="R27" s="81">
        <v>9.8727557123030069E-3</v>
      </c>
      <c r="S27" s="81">
        <v>0.32279484613529791</v>
      </c>
      <c r="T27" s="81">
        <v>0.26</v>
      </c>
      <c r="U27" s="81">
        <v>0.24626190586376287</v>
      </c>
      <c r="V27" s="81">
        <v>392913.7</v>
      </c>
      <c r="W27" s="81">
        <v>0.67161443358758943</v>
      </c>
      <c r="X27" s="81">
        <v>394831.09</v>
      </c>
      <c r="Y27" s="81">
        <v>0.66838330382222144</v>
      </c>
      <c r="Z27" s="81">
        <v>62175.21</v>
      </c>
      <c r="AA27" s="81">
        <v>0.19792511167840252</v>
      </c>
      <c r="AB27" s="81">
        <v>18.2</v>
      </c>
      <c r="AC27" s="81">
        <v>0.15661667881579122</v>
      </c>
      <c r="AD27" s="81">
        <v>0.1</v>
      </c>
      <c r="AE27" s="81">
        <v>0.15661667881579122</v>
      </c>
    </row>
    <row r="28" spans="1:31" ht="15" customHeight="1" x14ac:dyDescent="0.25">
      <c r="A28" s="15" t="s">
        <v>24</v>
      </c>
      <c r="B28" s="82">
        <v>31</v>
      </c>
      <c r="C28" s="81">
        <v>0</v>
      </c>
      <c r="D28" s="81">
        <v>1031.74</v>
      </c>
      <c r="E28" s="81">
        <v>1.9222118132964882E-2</v>
      </c>
      <c r="F28" s="81">
        <v>17.63</v>
      </c>
      <c r="G28" s="81">
        <v>0</v>
      </c>
      <c r="H28" s="81">
        <v>0.56999999999999995</v>
      </c>
      <c r="I28" s="81">
        <v>0</v>
      </c>
      <c r="J28" s="81">
        <v>8.0500000000000007</v>
      </c>
      <c r="K28" s="81">
        <v>0</v>
      </c>
      <c r="L28" s="81">
        <v>0.26</v>
      </c>
      <c r="M28" s="81">
        <v>0</v>
      </c>
      <c r="N28" s="81">
        <v>635.04999999999995</v>
      </c>
      <c r="O28" s="81">
        <v>6.1407223437811562E-2</v>
      </c>
      <c r="P28" s="81">
        <v>106.32</v>
      </c>
      <c r="Q28" s="81">
        <v>0.21060801368683016</v>
      </c>
      <c r="R28" s="81">
        <v>2.6024506293805951E-2</v>
      </c>
      <c r="S28" s="81">
        <v>0.20394331804133445</v>
      </c>
      <c r="T28" s="81">
        <v>0.27</v>
      </c>
      <c r="U28" s="81">
        <v>0.10996244298438566</v>
      </c>
      <c r="V28" s="81">
        <v>18508.11</v>
      </c>
      <c r="W28" s="81">
        <v>0.18120632629156147</v>
      </c>
      <c r="X28" s="81">
        <v>18508.11</v>
      </c>
      <c r="Y28" s="81">
        <v>0.18120632629156147</v>
      </c>
      <c r="Z28" s="81">
        <v>10579.37</v>
      </c>
      <c r="AA28" s="81">
        <v>0.19753376085199878</v>
      </c>
      <c r="AB28" s="81">
        <v>10.050000000000001</v>
      </c>
      <c r="AC28" s="81">
        <v>0.10471204189566713</v>
      </c>
      <c r="AD28" s="81">
        <v>0.32</v>
      </c>
      <c r="AE28" s="81">
        <v>0.10471204189566713</v>
      </c>
    </row>
    <row r="29" spans="1:31" ht="15" customHeight="1" x14ac:dyDescent="0.25">
      <c r="A29" s="15" t="s">
        <v>25</v>
      </c>
      <c r="B29" s="82">
        <v>283</v>
      </c>
      <c r="C29" s="81">
        <v>4.0417589907457308E-2</v>
      </c>
      <c r="D29" s="81">
        <v>8530.76</v>
      </c>
      <c r="E29" s="81">
        <v>3.5355549732620541E-2</v>
      </c>
      <c r="F29" s="81">
        <v>104.41</v>
      </c>
      <c r="G29" s="81">
        <v>8.636019804272585E-2</v>
      </c>
      <c r="H29" s="81">
        <v>0.37</v>
      </c>
      <c r="I29" s="81">
        <v>8.636019804272585E-2</v>
      </c>
      <c r="J29" s="81">
        <v>71.11</v>
      </c>
      <c r="K29" s="81">
        <v>0.10572068492182131</v>
      </c>
      <c r="L29" s="81">
        <v>0.25</v>
      </c>
      <c r="M29" s="81">
        <v>0.10572068492182131</v>
      </c>
      <c r="N29" s="81">
        <v>3380.07</v>
      </c>
      <c r="O29" s="81">
        <v>8.9430735556216681E-2</v>
      </c>
      <c r="P29" s="81">
        <v>877.97</v>
      </c>
      <c r="Q29" s="81">
        <v>0.14860543538032084</v>
      </c>
      <c r="R29" s="81">
        <v>3.1288417826887726E-3</v>
      </c>
      <c r="S29" s="81">
        <v>0.15941490816144424</v>
      </c>
      <c r="T29" s="81">
        <v>0.35</v>
      </c>
      <c r="U29" s="81">
        <v>0.15362155002965411</v>
      </c>
      <c r="V29" s="81">
        <v>293634.45</v>
      </c>
      <c r="W29" s="81">
        <v>0.27035966827598057</v>
      </c>
      <c r="X29" s="81">
        <v>259176.33</v>
      </c>
      <c r="Y29" s="81">
        <v>0.21319634704224261</v>
      </c>
      <c r="Z29" s="81">
        <v>201904.83</v>
      </c>
      <c r="AA29" s="81">
        <v>0.17738609415680487</v>
      </c>
      <c r="AB29" s="81">
        <v>36.869999999999997</v>
      </c>
      <c r="AC29" s="81">
        <v>0.22847915984647196</v>
      </c>
      <c r="AD29" s="81">
        <v>0.13</v>
      </c>
      <c r="AE29" s="81">
        <v>0.22847915984647196</v>
      </c>
    </row>
    <row r="30" spans="1:31" ht="15" customHeight="1" x14ac:dyDescent="0.25">
      <c r="A30" s="15" t="s">
        <v>26</v>
      </c>
      <c r="B30" s="82">
        <v>310</v>
      </c>
      <c r="C30" s="81">
        <v>4.2556601895474958E-2</v>
      </c>
      <c r="D30" s="81">
        <v>10653.1</v>
      </c>
      <c r="E30" s="81">
        <v>2.920509015264949E-2</v>
      </c>
      <c r="F30" s="81">
        <v>109.24</v>
      </c>
      <c r="G30" s="81">
        <v>7.630230329878436E-2</v>
      </c>
      <c r="H30" s="81">
        <v>0.35</v>
      </c>
      <c r="I30" s="81">
        <v>7.630230329878436E-2</v>
      </c>
      <c r="J30" s="81">
        <v>41.29</v>
      </c>
      <c r="K30" s="81">
        <v>0.1263563070584586</v>
      </c>
      <c r="L30" s="81">
        <v>0.13</v>
      </c>
      <c r="M30" s="81">
        <v>0.1263563070584586</v>
      </c>
      <c r="N30" s="81">
        <v>5170.91</v>
      </c>
      <c r="O30" s="81">
        <v>5.6003150387258116E-2</v>
      </c>
      <c r="P30" s="81">
        <v>881.61</v>
      </c>
      <c r="Q30" s="81">
        <v>0.13862851831381681</v>
      </c>
      <c r="R30" s="81">
        <v>1.2609497589883703E-2</v>
      </c>
      <c r="S30" s="81">
        <v>0.11137331220101558</v>
      </c>
      <c r="T30" s="81">
        <v>0.36</v>
      </c>
      <c r="U30" s="81">
        <v>0.11712609239680408</v>
      </c>
      <c r="V30" s="81">
        <v>275149.96999999997</v>
      </c>
      <c r="W30" s="81">
        <v>0.224821667479737</v>
      </c>
      <c r="X30" s="81">
        <v>273150.39</v>
      </c>
      <c r="Y30" s="81">
        <v>0.23092313100973413</v>
      </c>
      <c r="Z30" s="81">
        <v>222441.96</v>
      </c>
      <c r="AA30" s="81">
        <v>0.13225304025910675</v>
      </c>
      <c r="AB30" s="81">
        <v>42.35</v>
      </c>
      <c r="AC30" s="81">
        <v>0.1986188488477833</v>
      </c>
      <c r="AD30" s="81">
        <v>0.14000000000000001</v>
      </c>
      <c r="AE30" s="81">
        <v>0.1986188488477833</v>
      </c>
    </row>
    <row r="31" spans="1:31" ht="15" customHeight="1" x14ac:dyDescent="0.25">
      <c r="A31" s="15" t="s">
        <v>27</v>
      </c>
      <c r="B31" s="82">
        <v>138</v>
      </c>
      <c r="C31" s="81">
        <v>8.9121745833371929E-3</v>
      </c>
      <c r="D31" s="81">
        <v>9646.5499999999993</v>
      </c>
      <c r="E31" s="81">
        <v>1.7681725898589993E-2</v>
      </c>
      <c r="F31" s="81">
        <v>72.78</v>
      </c>
      <c r="G31" s="81">
        <v>2.0213261736098845E-2</v>
      </c>
      <c r="H31" s="81">
        <v>0.53</v>
      </c>
      <c r="I31" s="81">
        <v>2.0213261736098845E-2</v>
      </c>
      <c r="J31" s="81">
        <v>58.28</v>
      </c>
      <c r="K31" s="81">
        <v>2.5881537745724846E-2</v>
      </c>
      <c r="L31" s="81">
        <v>0.42</v>
      </c>
      <c r="M31" s="81">
        <v>2.5881537745724846E-2</v>
      </c>
      <c r="N31" s="81">
        <v>7084.68</v>
      </c>
      <c r="O31" s="81">
        <v>5.2820421401880945E-2</v>
      </c>
      <c r="P31" s="81">
        <v>3056.37</v>
      </c>
      <c r="Q31" s="81">
        <v>9.8817724353572042E-2</v>
      </c>
      <c r="R31" s="81">
        <v>1.4833726050591323E-2</v>
      </c>
      <c r="S31" s="81">
        <v>8.5336410234229651E-2</v>
      </c>
      <c r="T31" s="81">
        <v>0.46</v>
      </c>
      <c r="U31" s="81">
        <v>9.5269665599455169E-2</v>
      </c>
      <c r="V31" s="81">
        <v>1069266.1200000001</v>
      </c>
      <c r="W31" s="81">
        <v>0.29826588965954176</v>
      </c>
      <c r="X31" s="81">
        <v>1114526.97</v>
      </c>
      <c r="Y31" s="81">
        <v>0.28582156137728687</v>
      </c>
      <c r="Z31" s="81">
        <v>490881.86</v>
      </c>
      <c r="AA31" s="81">
        <v>0.1033535576524858</v>
      </c>
      <c r="AB31" s="81">
        <v>18.82</v>
      </c>
      <c r="AC31" s="81">
        <v>0.20425436444151901</v>
      </c>
      <c r="AD31" s="81">
        <v>0.14000000000000001</v>
      </c>
      <c r="AE31" s="81">
        <v>0.20425436444151901</v>
      </c>
    </row>
    <row r="32" spans="1:31" ht="15" customHeight="1" x14ac:dyDescent="0.25">
      <c r="A32" s="15" t="s">
        <v>28</v>
      </c>
      <c r="B32" s="82">
        <v>379</v>
      </c>
      <c r="C32" s="81">
        <v>5.9929796137113064E-2</v>
      </c>
      <c r="D32" s="81">
        <v>13494.58</v>
      </c>
      <c r="E32" s="81">
        <v>3.5045019181802493E-2</v>
      </c>
      <c r="F32" s="81">
        <v>83.14</v>
      </c>
      <c r="G32" s="81">
        <v>0.12767592879465714</v>
      </c>
      <c r="H32" s="81">
        <v>0.22</v>
      </c>
      <c r="I32" s="81">
        <v>0.12767592879465714</v>
      </c>
      <c r="J32" s="81">
        <v>22.95</v>
      </c>
      <c r="K32" s="81">
        <v>0</v>
      </c>
      <c r="L32" s="81">
        <v>0.06</v>
      </c>
      <c r="M32" s="81">
        <v>0</v>
      </c>
      <c r="N32" s="81">
        <v>6311.74</v>
      </c>
      <c r="O32" s="81">
        <v>5.5716859875651732E-2</v>
      </c>
      <c r="P32" s="81">
        <v>1136.42</v>
      </c>
      <c r="Q32" s="81">
        <v>0.13121757895903496</v>
      </c>
      <c r="R32" s="81">
        <v>1.1863829293348978E-2</v>
      </c>
      <c r="S32" s="81">
        <v>0.14281673476893278</v>
      </c>
      <c r="T32" s="81">
        <v>0.34</v>
      </c>
      <c r="U32" s="81">
        <v>0.13233359827816629</v>
      </c>
      <c r="V32" s="81">
        <v>344452.26</v>
      </c>
      <c r="W32" s="81">
        <v>0.26169675077887178</v>
      </c>
      <c r="X32" s="81">
        <v>392449.53</v>
      </c>
      <c r="Y32" s="81">
        <v>0.24533838388158941</v>
      </c>
      <c r="Z32" s="81">
        <v>245606.37</v>
      </c>
      <c r="AA32" s="81">
        <v>0.24200595958091994</v>
      </c>
      <c r="AB32" s="81">
        <v>59.54</v>
      </c>
      <c r="AC32" s="81">
        <v>0.24210072801791419</v>
      </c>
      <c r="AD32" s="81">
        <v>0.16</v>
      </c>
      <c r="AE32" s="81">
        <v>0.24210072801791419</v>
      </c>
    </row>
    <row r="33" spans="1:31" ht="15" customHeight="1" x14ac:dyDescent="0.25">
      <c r="A33" s="15" t="s">
        <v>45</v>
      </c>
      <c r="B33" s="82">
        <v>172</v>
      </c>
      <c r="C33" s="81">
        <v>4.735935530491537E-2</v>
      </c>
      <c r="D33" s="81">
        <v>8208.5</v>
      </c>
      <c r="E33" s="81">
        <v>2.1525662542101882E-2</v>
      </c>
      <c r="F33" s="81">
        <v>101.14</v>
      </c>
      <c r="G33" s="81">
        <v>6.9882943300300329E-2</v>
      </c>
      <c r="H33" s="81">
        <v>0.59</v>
      </c>
      <c r="I33" s="81">
        <v>6.9882943300300329E-2</v>
      </c>
      <c r="J33" s="81">
        <v>63.71</v>
      </c>
      <c r="K33" s="81">
        <v>9.226592229213669E-2</v>
      </c>
      <c r="L33" s="81">
        <v>0.37</v>
      </c>
      <c r="M33" s="81">
        <v>9.226592229213669E-2</v>
      </c>
      <c r="N33" s="81">
        <v>6451.38</v>
      </c>
      <c r="O33" s="81">
        <v>2.937246233229213E-2</v>
      </c>
      <c r="P33" s="81">
        <v>2658.18</v>
      </c>
      <c r="Q33" s="81">
        <v>0.10021989218544503</v>
      </c>
      <c r="R33" s="81">
        <v>1.520106291822617E-2</v>
      </c>
      <c r="S33" s="81">
        <v>0.12414564745277795</v>
      </c>
      <c r="T33" s="81">
        <v>0.52</v>
      </c>
      <c r="U33" s="81">
        <v>0.10989380062783911</v>
      </c>
      <c r="V33" s="81">
        <v>2852028.76</v>
      </c>
      <c r="W33" s="81">
        <v>0.41846464146803025</v>
      </c>
      <c r="X33" s="81">
        <v>2780582.92</v>
      </c>
      <c r="Y33" s="81">
        <v>0.42637916237516144</v>
      </c>
      <c r="Z33" s="81">
        <v>2717546.44</v>
      </c>
      <c r="AA33" s="81">
        <v>0.32558437098320858</v>
      </c>
      <c r="AB33" s="81">
        <v>40.39</v>
      </c>
      <c r="AC33" s="81">
        <v>0.20296903557445692</v>
      </c>
      <c r="AD33" s="81">
        <v>0.23</v>
      </c>
      <c r="AE33" s="81">
        <v>0.20296903557445692</v>
      </c>
    </row>
    <row r="34" spans="1:31" ht="15" customHeight="1" x14ac:dyDescent="0.25">
      <c r="A34" s="15" t="s">
        <v>30</v>
      </c>
      <c r="B34" s="82">
        <v>61</v>
      </c>
      <c r="C34" s="81">
        <v>0</v>
      </c>
      <c r="D34" s="81">
        <v>7632.12</v>
      </c>
      <c r="E34" s="81">
        <v>5.1653511648507245E-3</v>
      </c>
      <c r="F34" s="81">
        <v>51.31</v>
      </c>
      <c r="G34" s="81">
        <v>0</v>
      </c>
      <c r="H34" s="81">
        <v>0.84</v>
      </c>
      <c r="I34" s="81">
        <v>0</v>
      </c>
      <c r="J34" s="81">
        <v>44.19</v>
      </c>
      <c r="K34" s="81">
        <v>0</v>
      </c>
      <c r="L34" s="81">
        <v>0.72</v>
      </c>
      <c r="M34" s="81">
        <v>0</v>
      </c>
      <c r="N34" s="81">
        <v>6679.38</v>
      </c>
      <c r="O34" s="81">
        <v>0.10300409634026209</v>
      </c>
      <c r="P34" s="81">
        <v>4221.3500000000004</v>
      </c>
      <c r="Q34" s="81">
        <v>8.2498277580763835E-2</v>
      </c>
      <c r="R34" s="81">
        <v>3.7499922077988197E-2</v>
      </c>
      <c r="S34" s="81">
        <v>5.7755674101742677E-2</v>
      </c>
      <c r="T34" s="81">
        <v>0.65</v>
      </c>
      <c r="U34" s="81">
        <v>3.8443093934088006E-2</v>
      </c>
      <c r="V34" s="81">
        <v>1303626.3500000001</v>
      </c>
      <c r="W34" s="81">
        <v>8.4161060813324473E-2</v>
      </c>
      <c r="X34" s="81">
        <v>1327173.3500000001</v>
      </c>
      <c r="Y34" s="81">
        <v>7.9010783034279039E-2</v>
      </c>
      <c r="Z34" s="81">
        <v>1051619.8500000001</v>
      </c>
      <c r="AA34" s="81">
        <v>7.4454519832293481E-2</v>
      </c>
      <c r="AB34" s="81">
        <v>17.27</v>
      </c>
      <c r="AC34" s="81">
        <v>7.4645804772943899E-2</v>
      </c>
      <c r="AD34" s="81">
        <v>0.28000000000000003</v>
      </c>
      <c r="AE34" s="81">
        <v>7.4645804772943899E-2</v>
      </c>
    </row>
    <row r="35" spans="1:31" ht="15" customHeight="1" x14ac:dyDescent="0.25">
      <c r="A35" s="15" t="s">
        <v>31</v>
      </c>
      <c r="B35" s="82">
        <v>94</v>
      </c>
      <c r="C35" s="81">
        <v>0</v>
      </c>
      <c r="D35" s="81">
        <v>2883.87</v>
      </c>
      <c r="E35" s="81">
        <v>2.7920428289932936E-2</v>
      </c>
      <c r="F35" s="81">
        <v>87.51</v>
      </c>
      <c r="G35" s="81">
        <v>0</v>
      </c>
      <c r="H35" s="81">
        <v>0.93</v>
      </c>
      <c r="I35" s="81">
        <v>0</v>
      </c>
      <c r="J35" s="81">
        <v>78.58</v>
      </c>
      <c r="K35" s="81">
        <v>0</v>
      </c>
      <c r="L35" s="81">
        <v>0.84</v>
      </c>
      <c r="M35" s="81">
        <v>0</v>
      </c>
      <c r="N35" s="81">
        <v>2680.09</v>
      </c>
      <c r="O35" s="81">
        <v>3.2389684319931729E-2</v>
      </c>
      <c r="P35" s="81">
        <v>1991.15</v>
      </c>
      <c r="Q35" s="81">
        <v>4.3096883241440141E-2</v>
      </c>
      <c r="R35" s="81">
        <v>2.9544184362376401E-2</v>
      </c>
      <c r="S35" s="81">
        <v>2.8258500421699102E-2</v>
      </c>
      <c r="T35" s="81">
        <v>0.79</v>
      </c>
      <c r="U35" s="81">
        <v>4.331985772177168E-2</v>
      </c>
      <c r="V35" s="81">
        <v>1028904.95</v>
      </c>
      <c r="W35" s="81">
        <v>0.14051311450653611</v>
      </c>
      <c r="X35" s="81">
        <v>1029271.34</v>
      </c>
      <c r="Y35" s="81">
        <v>0.1404912957569692</v>
      </c>
      <c r="Z35" s="81">
        <v>1196532.0900000001</v>
      </c>
      <c r="AA35" s="81">
        <v>0.13497042437663215</v>
      </c>
      <c r="AB35" s="81">
        <v>14.64</v>
      </c>
      <c r="AC35" s="81">
        <v>0.20158940894582514</v>
      </c>
      <c r="AD35" s="81">
        <v>0.16</v>
      </c>
      <c r="AE35" s="81">
        <v>0.20158940894582514</v>
      </c>
    </row>
    <row r="36" spans="1:31" ht="15" customHeight="1" x14ac:dyDescent="0.25">
      <c r="A36" s="15" t="s">
        <v>32</v>
      </c>
      <c r="B36" s="82">
        <v>862</v>
      </c>
      <c r="C36" s="81">
        <v>7.3517548447063638E-2</v>
      </c>
      <c r="D36" s="81">
        <v>44520</v>
      </c>
      <c r="E36" s="81">
        <v>3.5076134795433783E-2</v>
      </c>
      <c r="F36" s="81">
        <v>458.25</v>
      </c>
      <c r="G36" s="81">
        <v>0.10557308791400341</v>
      </c>
      <c r="H36" s="81">
        <v>0.53</v>
      </c>
      <c r="I36" s="81">
        <v>0.10557308791400341</v>
      </c>
      <c r="J36" s="81">
        <v>295.95</v>
      </c>
      <c r="K36" s="81">
        <v>0.13495734408760379</v>
      </c>
      <c r="L36" s="81">
        <v>0.34</v>
      </c>
      <c r="M36" s="81">
        <v>0.13495734408760379</v>
      </c>
      <c r="N36" s="81">
        <v>29130.98</v>
      </c>
      <c r="O36" s="81">
        <v>5.8126016418817886E-2</v>
      </c>
      <c r="P36" s="81">
        <v>14054.95</v>
      </c>
      <c r="Q36" s="81">
        <v>9.4114365704803013E-2</v>
      </c>
      <c r="R36" s="81">
        <v>3.1570345315279306E-3</v>
      </c>
      <c r="S36" s="81">
        <v>0.13143382318958644</v>
      </c>
      <c r="T36" s="81">
        <v>0.57999999999999996</v>
      </c>
      <c r="U36" s="81">
        <v>0.11748781898995075</v>
      </c>
      <c r="V36" s="81">
        <v>7744099.04</v>
      </c>
      <c r="W36" s="81">
        <v>0.16115445755809585</v>
      </c>
      <c r="X36" s="81">
        <v>7721588.0599999996</v>
      </c>
      <c r="Y36" s="81">
        <v>0.16210088507314233</v>
      </c>
      <c r="Z36" s="81">
        <v>4468316.07</v>
      </c>
      <c r="AA36" s="81">
        <v>0.13174179089959701</v>
      </c>
      <c r="AB36" s="81">
        <v>155.36000000000001</v>
      </c>
      <c r="AC36" s="81">
        <v>0.28359420242209205</v>
      </c>
      <c r="AD36" s="81">
        <v>0.18</v>
      </c>
      <c r="AE36" s="81">
        <v>0.28359420242209205</v>
      </c>
    </row>
    <row r="38" spans="1:31" ht="15" customHeight="1" x14ac:dyDescent="0.25">
      <c r="A38" s="34" t="s">
        <v>267</v>
      </c>
    </row>
    <row r="39" spans="1:31" ht="15" customHeight="1" x14ac:dyDescent="0.25">
      <c r="A39" s="6" t="s">
        <v>270</v>
      </c>
    </row>
  </sheetData>
  <mergeCells count="15">
    <mergeCell ref="AD8:AE8"/>
    <mergeCell ref="Z8:AA8"/>
    <mergeCell ref="X8:Y8"/>
    <mergeCell ref="T8:U8"/>
    <mergeCell ref="V8:W8"/>
    <mergeCell ref="AB8:AC8"/>
    <mergeCell ref="B8:C8"/>
    <mergeCell ref="L8:M8"/>
    <mergeCell ref="N8:O8"/>
    <mergeCell ref="P8:Q8"/>
    <mergeCell ref="R8:S8"/>
    <mergeCell ref="D8:E8"/>
    <mergeCell ref="F8:G8"/>
    <mergeCell ref="H8:I8"/>
    <mergeCell ref="J8:K8"/>
  </mergeCells>
  <pageMargins left="0.70866141732283472" right="0.70866141732283472" top="0.74803149606299213" bottom="0.74803149606299213" header="0.31496062992125984" footer="0.31496062992125984"/>
  <pageSetup paperSize="9" scale="83" orientation="landscape" r:id="rId1"/>
  <headerFooter>
    <oddHeader>&amp;A</oddHeader>
    <oddFooter>Page &amp;P of &amp;N</oddFooter>
  </headerFooter>
  <rowBreaks count="1" manualBreakCount="1">
    <brk id="37" max="16383" man="1"/>
  </rowBreaks>
  <colBreaks count="3" manualBreakCount="3">
    <brk id="9" max="1048575" man="1"/>
    <brk id="17" max="1048575" man="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33"/>
  <sheetViews>
    <sheetView zoomScaleNormal="100" workbookViewId="0">
      <selection activeCell="B1" sqref="B1"/>
    </sheetView>
  </sheetViews>
  <sheetFormatPr defaultColWidth="9.140625" defaultRowHeight="12.75" x14ac:dyDescent="0.25"/>
  <cols>
    <col min="1" max="1" width="34.42578125" style="6" customWidth="1"/>
    <col min="2" max="2" width="13.7109375" style="6" customWidth="1"/>
    <col min="3" max="22" width="9.140625" style="6"/>
    <col min="23" max="24" width="9.140625" style="50"/>
    <col min="25" max="16384" width="9.140625" style="6"/>
  </cols>
  <sheetData>
    <row r="1" spans="1:24" x14ac:dyDescent="0.25">
      <c r="A1" s="34" t="s">
        <v>195</v>
      </c>
    </row>
    <row r="2" spans="1:24" x14ac:dyDescent="0.25">
      <c r="A2" s="34"/>
    </row>
    <row r="3" spans="1:24" x14ac:dyDescent="0.25">
      <c r="A3" s="17" t="s">
        <v>64</v>
      </c>
    </row>
    <row r="4" spans="1:24" x14ac:dyDescent="0.25">
      <c r="A4" s="17" t="s">
        <v>65</v>
      </c>
    </row>
    <row r="6" spans="1:24" s="1" customFormat="1" x14ac:dyDescent="0.25">
      <c r="A6" s="25" t="s">
        <v>67</v>
      </c>
      <c r="B6" s="26"/>
      <c r="C6" s="26"/>
      <c r="D6" s="26"/>
      <c r="E6" s="26"/>
      <c r="F6" s="26"/>
      <c r="G6" s="26"/>
      <c r="H6" s="26"/>
      <c r="I6" s="26"/>
      <c r="J6" s="26"/>
      <c r="K6" s="26"/>
      <c r="L6" s="26"/>
      <c r="M6" s="26"/>
      <c r="N6" s="26"/>
      <c r="O6" s="26"/>
      <c r="P6" s="26"/>
      <c r="Q6" s="26"/>
      <c r="R6" s="26"/>
      <c r="S6" s="26"/>
      <c r="T6" s="26"/>
      <c r="U6" s="26"/>
      <c r="V6" s="27"/>
      <c r="W6" s="42"/>
      <c r="X6" s="42"/>
    </row>
    <row r="7" spans="1:24" s="1" customFormat="1" x14ac:dyDescent="0.25">
      <c r="A7" s="2"/>
      <c r="B7" s="2"/>
      <c r="C7" s="2" t="s">
        <v>9</v>
      </c>
      <c r="D7" s="2" t="s">
        <v>10</v>
      </c>
      <c r="E7" s="2" t="s">
        <v>11</v>
      </c>
      <c r="F7" s="2" t="s">
        <v>12</v>
      </c>
      <c r="G7" s="2" t="s">
        <v>13</v>
      </c>
      <c r="H7" s="2" t="s">
        <v>14</v>
      </c>
      <c r="I7" s="2" t="s">
        <v>19</v>
      </c>
      <c r="J7" s="2" t="s">
        <v>20</v>
      </c>
      <c r="K7" s="2" t="s">
        <v>21</v>
      </c>
      <c r="L7" s="2" t="s">
        <v>22</v>
      </c>
      <c r="M7" s="2" t="s">
        <v>23</v>
      </c>
      <c r="N7" s="2" t="s">
        <v>24</v>
      </c>
      <c r="O7" s="2" t="s">
        <v>25</v>
      </c>
      <c r="P7" s="2" t="s">
        <v>26</v>
      </c>
      <c r="Q7" s="2" t="s">
        <v>27</v>
      </c>
      <c r="R7" s="2" t="s">
        <v>28</v>
      </c>
      <c r="S7" s="2" t="s">
        <v>29</v>
      </c>
      <c r="T7" s="2" t="s">
        <v>30</v>
      </c>
      <c r="U7" s="2" t="s">
        <v>31</v>
      </c>
      <c r="V7" s="2" t="s">
        <v>32</v>
      </c>
      <c r="W7" s="86" t="s">
        <v>105</v>
      </c>
      <c r="X7" s="42"/>
    </row>
    <row r="8" spans="1:24" s="1" customFormat="1" x14ac:dyDescent="0.25">
      <c r="A8" s="96" t="s">
        <v>126</v>
      </c>
      <c r="B8" s="2" t="s">
        <v>33</v>
      </c>
      <c r="C8" s="77">
        <v>8</v>
      </c>
      <c r="D8" s="77">
        <v>52</v>
      </c>
      <c r="E8" s="77">
        <v>6</v>
      </c>
      <c r="F8" s="77">
        <v>18</v>
      </c>
      <c r="G8" s="77">
        <v>64</v>
      </c>
      <c r="H8" s="77">
        <v>38</v>
      </c>
      <c r="I8" s="77">
        <v>41</v>
      </c>
      <c r="J8" s="77" t="s">
        <v>273</v>
      </c>
      <c r="K8" s="77">
        <v>29</v>
      </c>
      <c r="L8" s="77">
        <v>14</v>
      </c>
      <c r="M8" s="77">
        <v>153</v>
      </c>
      <c r="N8" s="77">
        <v>26</v>
      </c>
      <c r="O8" s="77">
        <v>250</v>
      </c>
      <c r="P8" s="77">
        <v>273</v>
      </c>
      <c r="Q8" s="77">
        <v>125</v>
      </c>
      <c r="R8" s="77">
        <v>342</v>
      </c>
      <c r="S8" s="77">
        <v>148</v>
      </c>
      <c r="T8" s="77">
        <v>39</v>
      </c>
      <c r="U8" s="77">
        <v>88</v>
      </c>
      <c r="V8" s="77">
        <v>707</v>
      </c>
      <c r="W8" s="86">
        <v>2952</v>
      </c>
      <c r="X8" s="42"/>
    </row>
    <row r="9" spans="1:24" s="1" customFormat="1" x14ac:dyDescent="0.25">
      <c r="A9" s="97"/>
      <c r="B9" s="2" t="s">
        <v>34</v>
      </c>
      <c r="C9" s="77" t="s">
        <v>209</v>
      </c>
      <c r="D9" s="77">
        <v>14</v>
      </c>
      <c r="E9" s="77" t="s">
        <v>273</v>
      </c>
      <c r="F9" s="77">
        <v>5</v>
      </c>
      <c r="G9" s="77">
        <v>18</v>
      </c>
      <c r="H9" s="77">
        <v>5</v>
      </c>
      <c r="I9" s="77">
        <v>12</v>
      </c>
      <c r="J9" s="77" t="s">
        <v>209</v>
      </c>
      <c r="K9" s="77">
        <v>6</v>
      </c>
      <c r="L9" s="77">
        <v>3</v>
      </c>
      <c r="M9" s="77">
        <v>28</v>
      </c>
      <c r="N9" s="77">
        <v>7</v>
      </c>
      <c r="O9" s="77">
        <v>39</v>
      </c>
      <c r="P9" s="77">
        <v>52</v>
      </c>
      <c r="Q9" s="77">
        <v>17</v>
      </c>
      <c r="R9" s="77">
        <v>50</v>
      </c>
      <c r="S9" s="77">
        <v>25</v>
      </c>
      <c r="T9" s="77">
        <v>19</v>
      </c>
      <c r="U9" s="77">
        <v>9</v>
      </c>
      <c r="V9" s="77">
        <v>135</v>
      </c>
      <c r="W9" s="42"/>
      <c r="X9" s="42"/>
    </row>
    <row r="10" spans="1:24" s="1" customFormat="1" x14ac:dyDescent="0.25">
      <c r="A10" s="97"/>
      <c r="B10" s="2" t="s">
        <v>35</v>
      </c>
      <c r="C10" s="77" t="s">
        <v>209</v>
      </c>
      <c r="D10" s="77" t="s">
        <v>273</v>
      </c>
      <c r="E10" s="77" t="s">
        <v>209</v>
      </c>
      <c r="F10" s="77" t="s">
        <v>273</v>
      </c>
      <c r="G10" s="77">
        <v>3</v>
      </c>
      <c r="H10" s="77"/>
      <c r="I10" s="77">
        <v>3</v>
      </c>
      <c r="J10" s="77" t="s">
        <v>273</v>
      </c>
      <c r="K10" s="77" t="s">
        <v>273</v>
      </c>
      <c r="L10" s="77" t="s">
        <v>273</v>
      </c>
      <c r="M10" s="77">
        <v>3</v>
      </c>
      <c r="N10" s="77" t="s">
        <v>209</v>
      </c>
      <c r="O10" s="77" t="s">
        <v>273</v>
      </c>
      <c r="P10" s="77" t="s">
        <v>273</v>
      </c>
      <c r="Q10" s="77">
        <v>10</v>
      </c>
      <c r="R10" s="77">
        <v>6</v>
      </c>
      <c r="S10" s="77">
        <v>6</v>
      </c>
      <c r="T10" s="77">
        <v>5</v>
      </c>
      <c r="U10" s="77" t="s">
        <v>273</v>
      </c>
      <c r="V10" s="77">
        <v>35</v>
      </c>
      <c r="W10" s="42"/>
      <c r="X10" s="42"/>
    </row>
    <row r="11" spans="1:24" s="1" customFormat="1" x14ac:dyDescent="0.25">
      <c r="A11" s="97"/>
      <c r="B11" s="2" t="s">
        <v>16</v>
      </c>
      <c r="C11" s="77"/>
      <c r="D11" s="77"/>
      <c r="E11" s="77"/>
      <c r="F11" s="77"/>
      <c r="G11" s="77"/>
      <c r="H11" s="77"/>
      <c r="I11" s="77"/>
      <c r="J11" s="77"/>
      <c r="K11" s="77"/>
      <c r="L11" s="77"/>
      <c r="M11" s="77"/>
      <c r="N11" s="77"/>
      <c r="O11" s="77"/>
      <c r="P11" s="77"/>
      <c r="Q11" s="77"/>
      <c r="R11" s="77"/>
      <c r="S11" s="77"/>
      <c r="T11" s="77"/>
      <c r="U11" s="77"/>
      <c r="V11" s="77"/>
      <c r="W11" s="42"/>
      <c r="X11" s="42"/>
    </row>
    <row r="12" spans="1:24" s="1" customFormat="1" x14ac:dyDescent="0.25">
      <c r="A12" s="97"/>
      <c r="B12" s="2" t="s">
        <v>17</v>
      </c>
      <c r="C12" s="77"/>
      <c r="D12" s="77"/>
      <c r="E12" s="77"/>
      <c r="F12" s="77"/>
      <c r="G12" s="77"/>
      <c r="H12" s="77"/>
      <c r="I12" s="77"/>
      <c r="J12" s="77"/>
      <c r="K12" s="77"/>
      <c r="L12" s="77"/>
      <c r="M12" s="77"/>
      <c r="N12" s="77"/>
      <c r="O12" s="77"/>
      <c r="P12" s="77"/>
      <c r="Q12" s="77"/>
      <c r="R12" s="77"/>
      <c r="S12" s="77"/>
      <c r="T12" s="77"/>
      <c r="U12" s="77"/>
      <c r="V12" s="77"/>
      <c r="W12" s="42"/>
      <c r="X12" s="42"/>
    </row>
    <row r="13" spans="1:24" s="1" customFormat="1" x14ac:dyDescent="0.25">
      <c r="A13" s="98"/>
      <c r="B13" s="2" t="s">
        <v>18</v>
      </c>
      <c r="C13" s="77"/>
      <c r="D13" s="77"/>
      <c r="E13" s="77"/>
      <c r="F13" s="77"/>
      <c r="G13" s="77"/>
      <c r="H13" s="77"/>
      <c r="I13" s="77"/>
      <c r="J13" s="77"/>
      <c r="K13" s="77"/>
      <c r="L13" s="77"/>
      <c r="M13" s="77"/>
      <c r="N13" s="77"/>
      <c r="O13" s="77"/>
      <c r="P13" s="77"/>
      <c r="Q13" s="77"/>
      <c r="R13" s="77"/>
      <c r="S13" s="77"/>
      <c r="T13" s="77"/>
      <c r="U13" s="77"/>
      <c r="V13" s="77"/>
      <c r="W13" s="42"/>
      <c r="X13" s="42"/>
    </row>
    <row r="14" spans="1:24" s="1" customFormat="1" x14ac:dyDescent="0.25">
      <c r="W14" s="42"/>
      <c r="X14" s="42"/>
    </row>
    <row r="15" spans="1:24" s="1" customFormat="1" x14ac:dyDescent="0.25">
      <c r="W15" s="42"/>
      <c r="X15" s="42"/>
    </row>
    <row r="16" spans="1:24" s="1" customFormat="1" x14ac:dyDescent="0.25">
      <c r="A16" s="25" t="s">
        <v>68</v>
      </c>
      <c r="B16" s="26"/>
      <c r="C16" s="26"/>
      <c r="D16" s="26"/>
      <c r="E16" s="26"/>
      <c r="F16" s="26"/>
      <c r="G16" s="26"/>
      <c r="H16" s="26"/>
      <c r="I16" s="26"/>
      <c r="J16" s="26"/>
      <c r="K16" s="26"/>
      <c r="L16" s="26"/>
      <c r="M16" s="26"/>
      <c r="N16" s="26"/>
      <c r="O16" s="26"/>
      <c r="P16" s="26"/>
      <c r="Q16" s="26"/>
      <c r="R16" s="26"/>
      <c r="S16" s="26"/>
      <c r="T16" s="26"/>
      <c r="U16" s="26"/>
      <c r="V16" s="27"/>
      <c r="W16" s="42"/>
      <c r="X16" s="42"/>
    </row>
    <row r="17" spans="1:24" s="1" customFormat="1" x14ac:dyDescent="0.25">
      <c r="A17" s="2"/>
      <c r="B17" s="2"/>
      <c r="C17" s="2" t="s">
        <v>9</v>
      </c>
      <c r="D17" s="2" t="s">
        <v>10</v>
      </c>
      <c r="E17" s="2" t="s">
        <v>11</v>
      </c>
      <c r="F17" s="2" t="s">
        <v>12</v>
      </c>
      <c r="G17" s="2" t="s">
        <v>13</v>
      </c>
      <c r="H17" s="2" t="s">
        <v>14</v>
      </c>
      <c r="I17" s="2" t="s">
        <v>19</v>
      </c>
      <c r="J17" s="2" t="s">
        <v>20</v>
      </c>
      <c r="K17" s="2" t="s">
        <v>21</v>
      </c>
      <c r="L17" s="2" t="s">
        <v>22</v>
      </c>
      <c r="M17" s="2" t="s">
        <v>23</v>
      </c>
      <c r="N17" s="2" t="s">
        <v>24</v>
      </c>
      <c r="O17" s="2" t="s">
        <v>25</v>
      </c>
      <c r="P17" s="2" t="s">
        <v>26</v>
      </c>
      <c r="Q17" s="2" t="s">
        <v>27</v>
      </c>
      <c r="R17" s="2" t="s">
        <v>28</v>
      </c>
      <c r="S17" s="2" t="s">
        <v>29</v>
      </c>
      <c r="T17" s="2" t="s">
        <v>30</v>
      </c>
      <c r="U17" s="2" t="s">
        <v>31</v>
      </c>
      <c r="V17" s="2" t="s">
        <v>32</v>
      </c>
      <c r="W17" s="86" t="s">
        <v>105</v>
      </c>
      <c r="X17" s="42"/>
    </row>
    <row r="18" spans="1:24" s="1" customFormat="1" x14ac:dyDescent="0.25">
      <c r="A18" s="99" t="s">
        <v>127</v>
      </c>
      <c r="B18" s="2" t="s">
        <v>33</v>
      </c>
      <c r="C18" s="77">
        <v>8</v>
      </c>
      <c r="D18" s="77">
        <v>52</v>
      </c>
      <c r="E18" s="77">
        <v>6</v>
      </c>
      <c r="F18" s="77">
        <v>18</v>
      </c>
      <c r="G18" s="77">
        <v>64</v>
      </c>
      <c r="H18" s="77">
        <v>38</v>
      </c>
      <c r="I18" s="77">
        <v>41</v>
      </c>
      <c r="J18" s="77" t="s">
        <v>273</v>
      </c>
      <c r="K18" s="77">
        <v>29</v>
      </c>
      <c r="L18" s="77">
        <v>14</v>
      </c>
      <c r="M18" s="77">
        <v>118</v>
      </c>
      <c r="N18" s="77">
        <v>26</v>
      </c>
      <c r="O18" s="77">
        <v>111</v>
      </c>
      <c r="P18" s="77">
        <v>124</v>
      </c>
      <c r="Q18" s="77">
        <v>85</v>
      </c>
      <c r="R18" s="77">
        <v>125</v>
      </c>
      <c r="S18" s="77">
        <v>66</v>
      </c>
      <c r="T18" s="77">
        <v>39</v>
      </c>
      <c r="U18" s="77">
        <v>56</v>
      </c>
      <c r="V18" s="77">
        <v>86</v>
      </c>
      <c r="W18" s="86">
        <v>1551</v>
      </c>
      <c r="X18" s="42"/>
    </row>
    <row r="19" spans="1:24" s="1" customFormat="1" x14ac:dyDescent="0.25">
      <c r="A19" s="100"/>
      <c r="B19" s="2" t="s">
        <v>34</v>
      </c>
      <c r="C19" s="77" t="s">
        <v>209</v>
      </c>
      <c r="D19" s="77">
        <v>14</v>
      </c>
      <c r="E19" s="77" t="s">
        <v>273</v>
      </c>
      <c r="F19" s="77">
        <v>5</v>
      </c>
      <c r="G19" s="77">
        <v>18</v>
      </c>
      <c r="H19" s="77">
        <v>5</v>
      </c>
      <c r="I19" s="77">
        <v>12</v>
      </c>
      <c r="J19" s="77" t="s">
        <v>209</v>
      </c>
      <c r="K19" s="77">
        <v>6</v>
      </c>
      <c r="L19" s="77">
        <v>3</v>
      </c>
      <c r="M19" s="77">
        <v>28</v>
      </c>
      <c r="N19" s="77">
        <v>7</v>
      </c>
      <c r="O19" s="77">
        <v>39</v>
      </c>
      <c r="P19" s="77">
        <v>52</v>
      </c>
      <c r="Q19" s="77">
        <v>17</v>
      </c>
      <c r="R19" s="77">
        <v>50</v>
      </c>
      <c r="S19" s="77">
        <v>25</v>
      </c>
      <c r="T19" s="77">
        <v>19</v>
      </c>
      <c r="U19" s="77">
        <v>9</v>
      </c>
      <c r="V19" s="77">
        <v>49</v>
      </c>
      <c r="W19" s="42"/>
      <c r="X19" s="42"/>
    </row>
    <row r="20" spans="1:24" s="1" customFormat="1" x14ac:dyDescent="0.25">
      <c r="A20" s="100"/>
      <c r="B20" s="2" t="s">
        <v>35</v>
      </c>
      <c r="C20" s="77" t="s">
        <v>209</v>
      </c>
      <c r="D20" s="77" t="s">
        <v>273</v>
      </c>
      <c r="E20" s="77" t="s">
        <v>209</v>
      </c>
      <c r="F20" s="77" t="s">
        <v>273</v>
      </c>
      <c r="G20" s="77">
        <v>3</v>
      </c>
      <c r="H20" s="77" t="s">
        <v>209</v>
      </c>
      <c r="I20" s="77">
        <v>3</v>
      </c>
      <c r="J20" s="77" t="s">
        <v>273</v>
      </c>
      <c r="K20" s="77" t="s">
        <v>273</v>
      </c>
      <c r="L20" s="77" t="s">
        <v>273</v>
      </c>
      <c r="M20" s="77">
        <v>3</v>
      </c>
      <c r="N20" s="77" t="s">
        <v>209</v>
      </c>
      <c r="O20" s="77" t="s">
        <v>273</v>
      </c>
      <c r="P20" s="77" t="s">
        <v>273</v>
      </c>
      <c r="Q20" s="77">
        <v>10</v>
      </c>
      <c r="R20" s="77">
        <v>6</v>
      </c>
      <c r="S20" s="77">
        <v>6</v>
      </c>
      <c r="T20" s="77">
        <v>5</v>
      </c>
      <c r="U20" s="77" t="s">
        <v>273</v>
      </c>
      <c r="V20" s="77">
        <v>35</v>
      </c>
      <c r="W20" s="42"/>
      <c r="X20" s="42"/>
    </row>
    <row r="21" spans="1:24" s="1" customFormat="1" x14ac:dyDescent="0.25">
      <c r="A21" s="100"/>
      <c r="B21" s="2" t="s">
        <v>16</v>
      </c>
      <c r="C21" s="77"/>
      <c r="D21" s="77"/>
      <c r="E21" s="77"/>
      <c r="F21" s="77"/>
      <c r="G21" s="77"/>
      <c r="H21" s="77"/>
      <c r="I21" s="77"/>
      <c r="J21" s="77"/>
      <c r="K21" s="77"/>
      <c r="L21" s="77"/>
      <c r="M21" s="77"/>
      <c r="N21" s="77"/>
      <c r="O21" s="77"/>
      <c r="P21" s="77"/>
      <c r="Q21" s="77"/>
      <c r="R21" s="77"/>
      <c r="S21" s="77"/>
      <c r="T21" s="77"/>
      <c r="U21" s="77"/>
      <c r="V21" s="77"/>
      <c r="W21" s="42"/>
      <c r="X21" s="42"/>
    </row>
    <row r="22" spans="1:24" s="1" customFormat="1" x14ac:dyDescent="0.25">
      <c r="A22" s="100"/>
      <c r="B22" s="2" t="s">
        <v>17</v>
      </c>
      <c r="C22" s="77"/>
      <c r="D22" s="77"/>
      <c r="E22" s="77"/>
      <c r="F22" s="77"/>
      <c r="G22" s="77"/>
      <c r="H22" s="77"/>
      <c r="I22" s="77"/>
      <c r="J22" s="77"/>
      <c r="K22" s="77"/>
      <c r="L22" s="77"/>
      <c r="M22" s="77"/>
      <c r="N22" s="77"/>
      <c r="O22" s="77"/>
      <c r="P22" s="77"/>
      <c r="Q22" s="77"/>
      <c r="R22" s="77"/>
      <c r="S22" s="77"/>
      <c r="T22" s="77"/>
      <c r="U22" s="77"/>
      <c r="V22" s="77"/>
      <c r="W22" s="42"/>
      <c r="X22" s="42"/>
    </row>
    <row r="23" spans="1:24" s="1" customFormat="1" x14ac:dyDescent="0.25">
      <c r="A23" s="101"/>
      <c r="B23" s="2" t="s">
        <v>18</v>
      </c>
      <c r="C23" s="77"/>
      <c r="D23" s="77"/>
      <c r="E23" s="77"/>
      <c r="F23" s="77"/>
      <c r="G23" s="77"/>
      <c r="H23" s="77"/>
      <c r="I23" s="77"/>
      <c r="J23" s="77"/>
      <c r="K23" s="77"/>
      <c r="L23" s="77"/>
      <c r="M23" s="77"/>
      <c r="N23" s="77"/>
      <c r="O23" s="77"/>
      <c r="P23" s="77"/>
      <c r="Q23" s="77"/>
      <c r="R23" s="77"/>
      <c r="S23" s="77"/>
      <c r="T23" s="77"/>
      <c r="U23" s="77"/>
      <c r="V23" s="77"/>
      <c r="W23" s="42"/>
      <c r="X23" s="42"/>
    </row>
    <row r="24" spans="1:24" s="1" customFormat="1" x14ac:dyDescent="0.25">
      <c r="W24" s="42"/>
      <c r="X24" s="42"/>
    </row>
    <row r="25" spans="1:24" s="1" customFormat="1" x14ac:dyDescent="0.25">
      <c r="W25" s="42"/>
      <c r="X25" s="42"/>
    </row>
    <row r="26" spans="1:24" s="1" customFormat="1" x14ac:dyDescent="0.25">
      <c r="A26" s="25" t="s">
        <v>69</v>
      </c>
      <c r="B26" s="26"/>
      <c r="C26" s="26"/>
      <c r="D26" s="26"/>
      <c r="E26" s="26"/>
      <c r="F26" s="26"/>
      <c r="G26" s="26"/>
      <c r="H26" s="26"/>
      <c r="I26" s="26"/>
      <c r="J26" s="26"/>
      <c r="K26" s="26"/>
      <c r="L26" s="26"/>
      <c r="M26" s="26"/>
      <c r="N26" s="26"/>
      <c r="O26" s="26"/>
      <c r="P26" s="26"/>
      <c r="Q26" s="26"/>
      <c r="R26" s="26"/>
      <c r="S26" s="26"/>
      <c r="T26" s="26"/>
      <c r="U26" s="26"/>
      <c r="V26" s="27"/>
      <c r="W26" s="42"/>
      <c r="X26" s="42"/>
    </row>
    <row r="27" spans="1:24" s="1" customFormat="1" x14ac:dyDescent="0.25">
      <c r="A27" s="2"/>
      <c r="B27" s="2"/>
      <c r="C27" s="2" t="s">
        <v>9</v>
      </c>
      <c r="D27" s="2" t="s">
        <v>10</v>
      </c>
      <c r="E27" s="2" t="s">
        <v>11</v>
      </c>
      <c r="F27" s="2" t="s">
        <v>12</v>
      </c>
      <c r="G27" s="2" t="s">
        <v>13</v>
      </c>
      <c r="H27" s="2" t="s">
        <v>14</v>
      </c>
      <c r="I27" s="2" t="s">
        <v>19</v>
      </c>
      <c r="J27" s="2" t="s">
        <v>20</v>
      </c>
      <c r="K27" s="2" t="s">
        <v>21</v>
      </c>
      <c r="L27" s="2" t="s">
        <v>22</v>
      </c>
      <c r="M27" s="2" t="s">
        <v>23</v>
      </c>
      <c r="N27" s="2" t="s">
        <v>24</v>
      </c>
      <c r="O27" s="2" t="s">
        <v>25</v>
      </c>
      <c r="P27" s="2" t="s">
        <v>26</v>
      </c>
      <c r="Q27" s="2" t="s">
        <v>27</v>
      </c>
      <c r="R27" s="2" t="s">
        <v>28</v>
      </c>
      <c r="S27" s="2" t="s">
        <v>29</v>
      </c>
      <c r="T27" s="2" t="s">
        <v>30</v>
      </c>
      <c r="U27" s="2" t="s">
        <v>31</v>
      </c>
      <c r="V27" s="2" t="s">
        <v>32</v>
      </c>
      <c r="W27" s="86" t="s">
        <v>105</v>
      </c>
      <c r="X27" s="42"/>
    </row>
    <row r="28" spans="1:24" s="1" customFormat="1" ht="13.9" customHeight="1" x14ac:dyDescent="0.25">
      <c r="A28" s="96" t="s">
        <v>128</v>
      </c>
      <c r="B28" s="2" t="s">
        <v>33</v>
      </c>
      <c r="C28" s="77">
        <v>6</v>
      </c>
      <c r="D28" s="77">
        <v>29</v>
      </c>
      <c r="E28" s="77" t="s">
        <v>273</v>
      </c>
      <c r="F28" s="77">
        <v>12</v>
      </c>
      <c r="G28" s="77">
        <v>35</v>
      </c>
      <c r="H28" s="77">
        <v>28</v>
      </c>
      <c r="I28" s="77">
        <v>32</v>
      </c>
      <c r="J28" s="77" t="s">
        <v>273</v>
      </c>
      <c r="K28" s="77">
        <v>12</v>
      </c>
      <c r="L28" s="77">
        <v>5</v>
      </c>
      <c r="M28" s="77">
        <v>75</v>
      </c>
      <c r="N28" s="77">
        <v>19</v>
      </c>
      <c r="O28" s="77">
        <v>65</v>
      </c>
      <c r="P28" s="77">
        <v>74</v>
      </c>
      <c r="Q28" s="77">
        <v>52</v>
      </c>
      <c r="R28" s="77">
        <v>63</v>
      </c>
      <c r="S28" s="77">
        <v>47</v>
      </c>
      <c r="T28" s="77">
        <v>26</v>
      </c>
      <c r="U28" s="77">
        <v>47</v>
      </c>
      <c r="V28" s="77">
        <v>53</v>
      </c>
      <c r="W28" s="86">
        <v>1062</v>
      </c>
      <c r="X28" s="42"/>
    </row>
    <row r="29" spans="1:24" s="1" customFormat="1" x14ac:dyDescent="0.25">
      <c r="A29" s="97"/>
      <c r="B29" s="2" t="s">
        <v>34</v>
      </c>
      <c r="C29" s="77" t="s">
        <v>209</v>
      </c>
      <c r="D29" s="77">
        <v>10</v>
      </c>
      <c r="E29" s="77" t="s">
        <v>273</v>
      </c>
      <c r="F29" s="77">
        <v>5</v>
      </c>
      <c r="G29" s="77">
        <v>17</v>
      </c>
      <c r="H29" s="77">
        <v>3</v>
      </c>
      <c r="I29" s="77">
        <v>9</v>
      </c>
      <c r="J29" s="77" t="s">
        <v>209</v>
      </c>
      <c r="K29" s="77">
        <v>6</v>
      </c>
      <c r="L29" s="77">
        <v>3</v>
      </c>
      <c r="M29" s="77">
        <v>23</v>
      </c>
      <c r="N29" s="77">
        <v>7</v>
      </c>
      <c r="O29" s="77">
        <v>29</v>
      </c>
      <c r="P29" s="77">
        <v>40</v>
      </c>
      <c r="Q29" s="77">
        <v>13</v>
      </c>
      <c r="R29" s="77">
        <v>38</v>
      </c>
      <c r="S29" s="77">
        <v>24</v>
      </c>
      <c r="T29" s="77">
        <v>19</v>
      </c>
      <c r="U29" s="77">
        <v>8</v>
      </c>
      <c r="V29" s="77">
        <v>42</v>
      </c>
      <c r="W29" s="42"/>
      <c r="X29" s="42"/>
    </row>
    <row r="30" spans="1:24" s="1" customFormat="1" x14ac:dyDescent="0.25">
      <c r="A30" s="97"/>
      <c r="B30" s="2" t="s">
        <v>35</v>
      </c>
      <c r="C30" s="77" t="s">
        <v>209</v>
      </c>
      <c r="D30" s="77" t="s">
        <v>273</v>
      </c>
      <c r="E30" s="77" t="s">
        <v>209</v>
      </c>
      <c r="F30" s="77" t="s">
        <v>273</v>
      </c>
      <c r="G30" s="77">
        <v>3</v>
      </c>
      <c r="H30" s="77" t="s">
        <v>209</v>
      </c>
      <c r="I30" s="77">
        <v>3</v>
      </c>
      <c r="J30" s="77" t="s">
        <v>273</v>
      </c>
      <c r="K30" s="77" t="s">
        <v>273</v>
      </c>
      <c r="L30" s="77" t="s">
        <v>273</v>
      </c>
      <c r="M30" s="77">
        <v>3</v>
      </c>
      <c r="N30" s="77" t="s">
        <v>209</v>
      </c>
      <c r="O30" s="77" t="s">
        <v>273</v>
      </c>
      <c r="P30" s="77" t="s">
        <v>273</v>
      </c>
      <c r="Q30" s="77">
        <v>9</v>
      </c>
      <c r="R30" s="77">
        <v>6</v>
      </c>
      <c r="S30" s="77">
        <v>6</v>
      </c>
      <c r="T30" s="77">
        <v>5</v>
      </c>
      <c r="U30" s="77" t="s">
        <v>273</v>
      </c>
      <c r="V30" s="77">
        <v>35</v>
      </c>
      <c r="W30" s="42"/>
      <c r="X30" s="42"/>
    </row>
    <row r="31" spans="1:24" s="1" customFormat="1" x14ac:dyDescent="0.25">
      <c r="A31" s="97"/>
      <c r="B31" s="2" t="s">
        <v>16</v>
      </c>
      <c r="C31" s="77"/>
      <c r="D31" s="77"/>
      <c r="E31" s="77"/>
      <c r="F31" s="77"/>
      <c r="G31" s="77"/>
      <c r="H31" s="77"/>
      <c r="I31" s="77"/>
      <c r="J31" s="77"/>
      <c r="K31" s="77"/>
      <c r="L31" s="77"/>
      <c r="M31" s="77"/>
      <c r="N31" s="77"/>
      <c r="O31" s="77"/>
      <c r="P31" s="77"/>
      <c r="Q31" s="77"/>
      <c r="R31" s="77"/>
      <c r="S31" s="77"/>
      <c r="T31" s="77"/>
      <c r="U31" s="77"/>
      <c r="V31" s="77"/>
      <c r="W31" s="42"/>
      <c r="X31" s="42"/>
    </row>
    <row r="32" spans="1:24" s="1" customFormat="1" x14ac:dyDescent="0.25">
      <c r="A32" s="97"/>
      <c r="B32" s="2" t="s">
        <v>17</v>
      </c>
      <c r="C32" s="77"/>
      <c r="D32" s="77"/>
      <c r="E32" s="77"/>
      <c r="F32" s="77"/>
      <c r="G32" s="77"/>
      <c r="H32" s="77"/>
      <c r="I32" s="77"/>
      <c r="J32" s="77"/>
      <c r="K32" s="77"/>
      <c r="L32" s="77"/>
      <c r="M32" s="77"/>
      <c r="N32" s="77"/>
      <c r="O32" s="77"/>
      <c r="P32" s="77"/>
      <c r="Q32" s="77"/>
      <c r="R32" s="77"/>
      <c r="S32" s="77"/>
      <c r="T32" s="77"/>
      <c r="U32" s="77"/>
      <c r="V32" s="77"/>
      <c r="W32" s="42"/>
      <c r="X32" s="42"/>
    </row>
    <row r="33" spans="1:24" s="1" customFormat="1" x14ac:dyDescent="0.25">
      <c r="A33" s="98"/>
      <c r="B33" s="2" t="s">
        <v>18</v>
      </c>
      <c r="C33" s="77"/>
      <c r="D33" s="77"/>
      <c r="E33" s="77"/>
      <c r="F33" s="77"/>
      <c r="G33" s="77"/>
      <c r="H33" s="77"/>
      <c r="I33" s="77"/>
      <c r="J33" s="77"/>
      <c r="K33" s="77"/>
      <c r="L33" s="77"/>
      <c r="M33" s="77"/>
      <c r="N33" s="77"/>
      <c r="O33" s="77"/>
      <c r="P33" s="77"/>
      <c r="Q33" s="77"/>
      <c r="R33" s="77"/>
      <c r="S33" s="77"/>
      <c r="T33" s="77"/>
      <c r="U33" s="77"/>
      <c r="V33" s="77"/>
      <c r="W33" s="42"/>
      <c r="X33" s="42"/>
    </row>
  </sheetData>
  <mergeCells count="3">
    <mergeCell ref="A8:A13"/>
    <mergeCell ref="A18:A23"/>
    <mergeCell ref="A28:A33"/>
  </mergeCells>
  <pageMargins left="0.70866141732283472" right="0.70866141732283472" top="0.74803149606299213" bottom="0.74803149606299213" header="0.31496062992125984" footer="0.31496062992125984"/>
  <pageSetup paperSize="9" scale="69" orientation="landscape" r:id="rId1"/>
  <headerFooter>
    <oddHeader>&amp;A</oddHeader>
    <oddFooter>Page &amp;P of &amp;N</oddFooter>
  </headerFooter>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7"/>
  <sheetViews>
    <sheetView zoomScaleNormal="100" workbookViewId="0">
      <selection activeCell="B1" sqref="B1"/>
    </sheetView>
  </sheetViews>
  <sheetFormatPr defaultColWidth="8.85546875" defaultRowHeight="12.75" x14ac:dyDescent="0.2"/>
  <cols>
    <col min="1" max="1" width="40.7109375" style="52" customWidth="1"/>
    <col min="2" max="3" width="20.7109375" style="52" customWidth="1"/>
    <col min="4" max="16384" width="8.85546875" style="52"/>
  </cols>
  <sheetData>
    <row r="1" spans="1:3" x14ac:dyDescent="0.2">
      <c r="A1" s="51" t="s">
        <v>196</v>
      </c>
    </row>
    <row r="3" spans="1:3" ht="25.5" x14ac:dyDescent="0.2">
      <c r="A3" s="53"/>
      <c r="B3" s="54" t="s">
        <v>36</v>
      </c>
      <c r="C3" s="55" t="s">
        <v>197</v>
      </c>
    </row>
    <row r="4" spans="1:3" ht="38.25" x14ac:dyDescent="0.2">
      <c r="A4" s="56" t="s">
        <v>62</v>
      </c>
      <c r="B4" s="87">
        <v>107</v>
      </c>
      <c r="C4" s="102">
        <v>1551</v>
      </c>
    </row>
    <row r="5" spans="1:3" ht="63.75" x14ac:dyDescent="0.2">
      <c r="A5" s="56" t="s">
        <v>70</v>
      </c>
      <c r="B5" s="87">
        <v>10</v>
      </c>
      <c r="C5" s="103"/>
    </row>
    <row r="6" spans="1:3" ht="25.5" x14ac:dyDescent="0.2">
      <c r="A6" s="57" t="s">
        <v>94</v>
      </c>
      <c r="B6" s="87">
        <f>1551-117</f>
        <v>1434</v>
      </c>
      <c r="C6" s="103"/>
    </row>
    <row r="7" spans="1:3" x14ac:dyDescent="0.2">
      <c r="A7" s="58" t="s">
        <v>63</v>
      </c>
      <c r="B7" s="88">
        <f>(B4+B5)/B6*100</f>
        <v>8.1589958158995817</v>
      </c>
      <c r="C7" s="89"/>
    </row>
  </sheetData>
  <mergeCells count="1">
    <mergeCell ref="C4:C6"/>
  </mergeCells>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43"/>
  <sheetViews>
    <sheetView zoomScaleNormal="100" workbookViewId="0">
      <selection activeCell="C1" sqref="C1"/>
    </sheetView>
  </sheetViews>
  <sheetFormatPr defaultColWidth="8.85546875" defaultRowHeight="15" customHeight="1" x14ac:dyDescent="0.25"/>
  <cols>
    <col min="1" max="1" width="16.7109375" style="4" customWidth="1"/>
    <col min="2" max="5" width="25.7109375" style="1" customWidth="1"/>
    <col min="6" max="6" width="25.7109375" style="5" customWidth="1"/>
    <col min="7" max="16384" width="8.85546875" style="1"/>
  </cols>
  <sheetData>
    <row r="1" spans="1:6" ht="15" customHeight="1" x14ac:dyDescent="0.25">
      <c r="A1" s="4" t="s">
        <v>198</v>
      </c>
    </row>
    <row r="3" spans="1:6" ht="15" customHeight="1" x14ac:dyDescent="0.25">
      <c r="A3" s="17" t="s">
        <v>64</v>
      </c>
    </row>
    <row r="4" spans="1:6" ht="15" customHeight="1" x14ac:dyDescent="0.25">
      <c r="A4" s="17" t="s">
        <v>65</v>
      </c>
    </row>
    <row r="6" spans="1:6" ht="75" customHeight="1" x14ac:dyDescent="0.25">
      <c r="A6" s="105"/>
      <c r="B6" s="44" t="s">
        <v>199</v>
      </c>
      <c r="C6" s="44" t="s">
        <v>200</v>
      </c>
      <c r="D6" s="44" t="s">
        <v>201</v>
      </c>
      <c r="E6" s="44" t="s">
        <v>91</v>
      </c>
      <c r="F6" s="40" t="s">
        <v>92</v>
      </c>
    </row>
    <row r="7" spans="1:6" ht="15" customHeight="1" x14ac:dyDescent="0.25">
      <c r="A7" s="106"/>
      <c r="B7" s="21" t="s">
        <v>42</v>
      </c>
      <c r="C7" s="21" t="s">
        <v>42</v>
      </c>
      <c r="D7" s="21" t="s">
        <v>42</v>
      </c>
      <c r="E7" s="21" t="s">
        <v>42</v>
      </c>
      <c r="F7" s="22" t="s">
        <v>43</v>
      </c>
    </row>
    <row r="8" spans="1:6" ht="15" customHeight="1" x14ac:dyDescent="0.25">
      <c r="A8" s="14" t="s">
        <v>44</v>
      </c>
      <c r="B8" s="77">
        <v>2952</v>
      </c>
      <c r="C8" s="77">
        <v>1434</v>
      </c>
      <c r="D8" s="77">
        <v>1062</v>
      </c>
      <c r="E8" s="77">
        <f>C8-D8</f>
        <v>372</v>
      </c>
      <c r="F8" s="78">
        <f>E8/C8*100</f>
        <v>25.94142259414226</v>
      </c>
    </row>
    <row r="9" spans="1:6" ht="15" customHeight="1" x14ac:dyDescent="0.25">
      <c r="A9" s="2" t="s">
        <v>33</v>
      </c>
      <c r="B9" s="77">
        <v>2423</v>
      </c>
      <c r="C9" s="77">
        <v>996</v>
      </c>
      <c r="D9" s="77">
        <v>683</v>
      </c>
      <c r="E9" s="77">
        <f t="shared" ref="E9:E34" si="0">C9-D9</f>
        <v>313</v>
      </c>
      <c r="F9" s="78">
        <f t="shared" ref="F9:F34" si="1">E9/C9*100</f>
        <v>31.425702811244982</v>
      </c>
    </row>
    <row r="10" spans="1:6" ht="15" customHeight="1" x14ac:dyDescent="0.25">
      <c r="A10" s="2" t="s">
        <v>34</v>
      </c>
      <c r="B10" s="77">
        <v>446</v>
      </c>
      <c r="C10" s="77">
        <v>355</v>
      </c>
      <c r="D10" s="77">
        <v>297</v>
      </c>
      <c r="E10" s="77">
        <f t="shared" si="0"/>
        <v>58</v>
      </c>
      <c r="F10" s="78">
        <f t="shared" si="1"/>
        <v>16.338028169014084</v>
      </c>
    </row>
    <row r="11" spans="1:6" ht="15" customHeight="1" x14ac:dyDescent="0.25">
      <c r="A11" s="2" t="s">
        <v>35</v>
      </c>
      <c r="B11" s="77">
        <v>83</v>
      </c>
      <c r="C11" s="77">
        <v>83</v>
      </c>
      <c r="D11" s="77">
        <v>82</v>
      </c>
      <c r="E11" s="77">
        <f t="shared" si="0"/>
        <v>1</v>
      </c>
      <c r="F11" s="78">
        <f t="shared" si="1"/>
        <v>1.2048192771084338</v>
      </c>
    </row>
    <row r="12" spans="1:6" ht="15" customHeight="1" x14ac:dyDescent="0.25">
      <c r="A12" s="2" t="s">
        <v>16</v>
      </c>
      <c r="B12" s="77"/>
      <c r="C12" s="77"/>
      <c r="D12" s="77"/>
      <c r="E12" s="77"/>
      <c r="F12" s="77"/>
    </row>
    <row r="13" spans="1:6" ht="15" customHeight="1" x14ac:dyDescent="0.25">
      <c r="A13" s="2" t="s">
        <v>17</v>
      </c>
      <c r="B13" s="77"/>
      <c r="C13" s="77"/>
      <c r="D13" s="77"/>
      <c r="E13" s="77"/>
      <c r="F13" s="77"/>
    </row>
    <row r="14" spans="1:6" ht="15" customHeight="1" x14ac:dyDescent="0.25">
      <c r="A14" s="2" t="s">
        <v>18</v>
      </c>
      <c r="B14" s="77"/>
      <c r="C14" s="77"/>
      <c r="D14" s="77"/>
      <c r="E14" s="77"/>
      <c r="F14" s="77"/>
    </row>
    <row r="15" spans="1:6" ht="15" customHeight="1" x14ac:dyDescent="0.25">
      <c r="A15" s="14" t="s">
        <v>9</v>
      </c>
      <c r="B15" s="77">
        <v>8</v>
      </c>
      <c r="C15" s="77">
        <v>8</v>
      </c>
      <c r="D15" s="77">
        <v>6</v>
      </c>
      <c r="E15" s="77">
        <f t="shared" si="0"/>
        <v>2</v>
      </c>
      <c r="F15" s="78">
        <f t="shared" si="1"/>
        <v>25</v>
      </c>
    </row>
    <row r="16" spans="1:6" ht="15" customHeight="1" x14ac:dyDescent="0.25">
      <c r="A16" s="14" t="s">
        <v>10</v>
      </c>
      <c r="B16" s="77">
        <v>68</v>
      </c>
      <c r="C16" s="77">
        <v>63</v>
      </c>
      <c r="D16" s="77">
        <v>41</v>
      </c>
      <c r="E16" s="77">
        <f t="shared" si="0"/>
        <v>22</v>
      </c>
      <c r="F16" s="78">
        <f t="shared" si="1"/>
        <v>34.920634920634917</v>
      </c>
    </row>
    <row r="17" spans="1:6" ht="15" customHeight="1" x14ac:dyDescent="0.25">
      <c r="A17" s="14" t="s">
        <v>11</v>
      </c>
      <c r="B17" s="77">
        <v>8</v>
      </c>
      <c r="C17" s="77">
        <v>7</v>
      </c>
      <c r="D17" s="77">
        <v>3</v>
      </c>
      <c r="E17" s="77">
        <f t="shared" si="0"/>
        <v>4</v>
      </c>
      <c r="F17" s="78">
        <f t="shared" si="1"/>
        <v>57.142857142857139</v>
      </c>
    </row>
    <row r="18" spans="1:6" ht="15" customHeight="1" x14ac:dyDescent="0.25">
      <c r="A18" s="14" t="s">
        <v>12</v>
      </c>
      <c r="B18" s="77">
        <v>25</v>
      </c>
      <c r="C18" s="77">
        <v>25</v>
      </c>
      <c r="D18" s="77">
        <v>19</v>
      </c>
      <c r="E18" s="77">
        <f t="shared" si="0"/>
        <v>6</v>
      </c>
      <c r="F18" s="78">
        <f t="shared" si="1"/>
        <v>24</v>
      </c>
    </row>
    <row r="19" spans="1:6" ht="15" customHeight="1" x14ac:dyDescent="0.25">
      <c r="A19" s="14" t="s">
        <v>13</v>
      </c>
      <c r="B19" s="77">
        <v>85</v>
      </c>
      <c r="C19" s="77">
        <v>79</v>
      </c>
      <c r="D19" s="77">
        <v>55</v>
      </c>
      <c r="E19" s="77">
        <f t="shared" si="0"/>
        <v>24</v>
      </c>
      <c r="F19" s="78">
        <f t="shared" si="1"/>
        <v>30.37974683544304</v>
      </c>
    </row>
    <row r="20" spans="1:6" ht="15" customHeight="1" x14ac:dyDescent="0.25">
      <c r="A20" s="14" t="s">
        <v>14</v>
      </c>
      <c r="B20" s="77">
        <v>43</v>
      </c>
      <c r="C20" s="77">
        <v>42</v>
      </c>
      <c r="D20" s="77">
        <v>31</v>
      </c>
      <c r="E20" s="77">
        <f t="shared" si="0"/>
        <v>11</v>
      </c>
      <c r="F20" s="78">
        <f t="shared" si="1"/>
        <v>26.190476190476193</v>
      </c>
    </row>
    <row r="21" spans="1:6" ht="15" customHeight="1" x14ac:dyDescent="0.25">
      <c r="A21" s="14" t="s">
        <v>19</v>
      </c>
      <c r="B21" s="77">
        <v>56</v>
      </c>
      <c r="C21" s="77">
        <v>53</v>
      </c>
      <c r="D21" s="77">
        <v>44</v>
      </c>
      <c r="E21" s="77">
        <f t="shared" si="0"/>
        <v>9</v>
      </c>
      <c r="F21" s="78">
        <f t="shared" si="1"/>
        <v>16.981132075471699</v>
      </c>
    </row>
    <row r="22" spans="1:6" ht="15" customHeight="1" x14ac:dyDescent="0.25">
      <c r="A22" s="15" t="s">
        <v>20</v>
      </c>
      <c r="B22" s="77">
        <v>3</v>
      </c>
      <c r="C22" s="77">
        <v>3</v>
      </c>
      <c r="D22" s="77">
        <v>2</v>
      </c>
      <c r="E22" s="77">
        <f t="shared" si="0"/>
        <v>1</v>
      </c>
      <c r="F22" s="78">
        <f t="shared" si="1"/>
        <v>33.333333333333329</v>
      </c>
    </row>
    <row r="23" spans="1:6" ht="15" customHeight="1" x14ac:dyDescent="0.25">
      <c r="A23" s="15" t="s">
        <v>21</v>
      </c>
      <c r="B23" s="77">
        <v>37</v>
      </c>
      <c r="C23" s="77">
        <v>33</v>
      </c>
      <c r="D23" s="77">
        <v>20</v>
      </c>
      <c r="E23" s="77">
        <f t="shared" si="0"/>
        <v>13</v>
      </c>
      <c r="F23" s="78">
        <f t="shared" si="1"/>
        <v>39.393939393939391</v>
      </c>
    </row>
    <row r="24" spans="1:6" ht="15" customHeight="1" x14ac:dyDescent="0.25">
      <c r="A24" s="15" t="s">
        <v>22</v>
      </c>
      <c r="B24" s="77">
        <v>18</v>
      </c>
      <c r="C24" s="77">
        <v>17</v>
      </c>
      <c r="D24" s="77">
        <v>9</v>
      </c>
      <c r="E24" s="77">
        <f t="shared" si="0"/>
        <v>8</v>
      </c>
      <c r="F24" s="78">
        <f t="shared" si="1"/>
        <v>47.058823529411761</v>
      </c>
    </row>
    <row r="25" spans="1:6" ht="15" customHeight="1" x14ac:dyDescent="0.25">
      <c r="A25" s="15" t="s">
        <v>23</v>
      </c>
      <c r="B25" s="77">
        <v>184</v>
      </c>
      <c r="C25" s="77">
        <v>140</v>
      </c>
      <c r="D25" s="77">
        <v>101</v>
      </c>
      <c r="E25" s="77">
        <f t="shared" si="0"/>
        <v>39</v>
      </c>
      <c r="F25" s="78">
        <f t="shared" si="1"/>
        <v>27.857142857142858</v>
      </c>
    </row>
    <row r="26" spans="1:6" ht="15" customHeight="1" x14ac:dyDescent="0.25">
      <c r="A26" s="15" t="s">
        <v>24</v>
      </c>
      <c r="B26" s="77">
        <v>33</v>
      </c>
      <c r="C26" s="77">
        <v>31</v>
      </c>
      <c r="D26" s="77">
        <v>26</v>
      </c>
      <c r="E26" s="77">
        <f t="shared" si="0"/>
        <v>5</v>
      </c>
      <c r="F26" s="78">
        <f t="shared" si="1"/>
        <v>16.129032258064516</v>
      </c>
    </row>
    <row r="27" spans="1:6" ht="15" customHeight="1" x14ac:dyDescent="0.25">
      <c r="A27" s="15" t="s">
        <v>25</v>
      </c>
      <c r="B27" s="77">
        <v>290</v>
      </c>
      <c r="C27" s="77">
        <v>144</v>
      </c>
      <c r="D27" s="77">
        <v>95</v>
      </c>
      <c r="E27" s="77">
        <f t="shared" si="0"/>
        <v>49</v>
      </c>
      <c r="F27" s="78">
        <f t="shared" si="1"/>
        <v>34.027777777777779</v>
      </c>
    </row>
    <row r="28" spans="1:6" ht="15" customHeight="1" x14ac:dyDescent="0.25">
      <c r="A28" s="15" t="s">
        <v>26</v>
      </c>
      <c r="B28" s="77">
        <v>327</v>
      </c>
      <c r="C28" s="77">
        <v>161</v>
      </c>
      <c r="D28" s="77">
        <v>116</v>
      </c>
      <c r="E28" s="77">
        <f t="shared" si="0"/>
        <v>45</v>
      </c>
      <c r="F28" s="78">
        <f t="shared" si="1"/>
        <v>27.950310559006208</v>
      </c>
    </row>
    <row r="29" spans="1:6" ht="15" customHeight="1" x14ac:dyDescent="0.25">
      <c r="A29" s="15" t="s">
        <v>27</v>
      </c>
      <c r="B29" s="77">
        <v>152</v>
      </c>
      <c r="C29" s="77">
        <v>98</v>
      </c>
      <c r="D29" s="77">
        <v>74</v>
      </c>
      <c r="E29" s="77">
        <f t="shared" si="0"/>
        <v>24</v>
      </c>
      <c r="F29" s="78">
        <f t="shared" si="1"/>
        <v>24.489795918367346</v>
      </c>
    </row>
    <row r="30" spans="1:6" ht="15" customHeight="1" x14ac:dyDescent="0.25">
      <c r="A30" s="15" t="s">
        <v>28</v>
      </c>
      <c r="B30" s="77">
        <v>398</v>
      </c>
      <c r="C30" s="77">
        <v>162</v>
      </c>
      <c r="D30" s="77">
        <v>107</v>
      </c>
      <c r="E30" s="77">
        <f t="shared" si="0"/>
        <v>55</v>
      </c>
      <c r="F30" s="78">
        <f t="shared" si="1"/>
        <v>33.950617283950621</v>
      </c>
    </row>
    <row r="31" spans="1:6" ht="15" customHeight="1" x14ac:dyDescent="0.25">
      <c r="A31" s="15" t="s">
        <v>45</v>
      </c>
      <c r="B31" s="77">
        <v>179</v>
      </c>
      <c r="C31" s="77">
        <v>90</v>
      </c>
      <c r="D31" s="77">
        <v>77</v>
      </c>
      <c r="E31" s="77">
        <f t="shared" si="0"/>
        <v>13</v>
      </c>
      <c r="F31" s="78">
        <f t="shared" si="1"/>
        <v>14.444444444444443</v>
      </c>
    </row>
    <row r="32" spans="1:6" ht="15" customHeight="1" x14ac:dyDescent="0.25">
      <c r="A32" s="15" t="s">
        <v>30</v>
      </c>
      <c r="B32" s="77">
        <v>63</v>
      </c>
      <c r="C32" s="77">
        <v>61</v>
      </c>
      <c r="D32" s="77">
        <v>50</v>
      </c>
      <c r="E32" s="77">
        <f t="shared" si="0"/>
        <v>11</v>
      </c>
      <c r="F32" s="78">
        <f t="shared" si="1"/>
        <v>18.032786885245901</v>
      </c>
    </row>
    <row r="33" spans="1:7" ht="15" customHeight="1" x14ac:dyDescent="0.25">
      <c r="A33" s="15" t="s">
        <v>31</v>
      </c>
      <c r="B33" s="77">
        <v>98</v>
      </c>
      <c r="C33" s="77">
        <v>62</v>
      </c>
      <c r="D33" s="77">
        <v>56</v>
      </c>
      <c r="E33" s="77">
        <f t="shared" si="0"/>
        <v>6</v>
      </c>
      <c r="F33" s="78">
        <f t="shared" si="1"/>
        <v>9.67741935483871</v>
      </c>
    </row>
    <row r="34" spans="1:7" ht="15" customHeight="1" x14ac:dyDescent="0.25">
      <c r="A34" s="15" t="s">
        <v>32</v>
      </c>
      <c r="B34" s="77">
        <v>877</v>
      </c>
      <c r="C34" s="77">
        <v>155</v>
      </c>
      <c r="D34" s="77">
        <v>130</v>
      </c>
      <c r="E34" s="77">
        <f t="shared" si="0"/>
        <v>25</v>
      </c>
      <c r="F34" s="78">
        <f t="shared" si="1"/>
        <v>16.129032258064516</v>
      </c>
    </row>
    <row r="37" spans="1:7" ht="60" customHeight="1" x14ac:dyDescent="0.25">
      <c r="A37" s="33" t="s">
        <v>79</v>
      </c>
      <c r="B37" s="31" t="s">
        <v>36</v>
      </c>
      <c r="C37" s="109" t="s">
        <v>71</v>
      </c>
      <c r="D37" s="109"/>
      <c r="E37" s="109"/>
      <c r="F37" s="109"/>
      <c r="G37" s="35"/>
    </row>
    <row r="38" spans="1:7" ht="60" customHeight="1" x14ac:dyDescent="0.25">
      <c r="A38" s="31" t="s">
        <v>76</v>
      </c>
      <c r="B38" s="77">
        <f>1434-1062</f>
        <v>372</v>
      </c>
      <c r="C38" s="107" t="s">
        <v>93</v>
      </c>
      <c r="D38" s="107"/>
      <c r="E38" s="107"/>
      <c r="F38" s="107"/>
      <c r="G38" s="36"/>
    </row>
    <row r="39" spans="1:7" ht="60" customHeight="1" x14ac:dyDescent="0.25">
      <c r="A39" s="32" t="s">
        <v>72</v>
      </c>
      <c r="B39" s="77">
        <v>356</v>
      </c>
      <c r="C39" s="108" t="s">
        <v>80</v>
      </c>
      <c r="D39" s="108"/>
      <c r="E39" s="108"/>
      <c r="F39" s="108"/>
      <c r="G39" s="37"/>
    </row>
    <row r="40" spans="1:7" ht="60" customHeight="1" x14ac:dyDescent="0.25">
      <c r="A40" s="32" t="s">
        <v>73</v>
      </c>
      <c r="B40" s="77">
        <v>15</v>
      </c>
      <c r="C40" s="104" t="s">
        <v>77</v>
      </c>
      <c r="D40" s="104"/>
      <c r="E40" s="104"/>
      <c r="F40" s="104"/>
      <c r="G40" s="38"/>
    </row>
    <row r="41" spans="1:7" ht="60" customHeight="1" x14ac:dyDescent="0.25">
      <c r="A41" s="32" t="s">
        <v>74</v>
      </c>
      <c r="B41" s="77">
        <v>0</v>
      </c>
      <c r="C41" s="104" t="s">
        <v>78</v>
      </c>
      <c r="D41" s="104"/>
      <c r="E41" s="104"/>
      <c r="F41" s="104"/>
      <c r="G41" s="38"/>
    </row>
    <row r="42" spans="1:7" ht="60" customHeight="1" x14ac:dyDescent="0.25">
      <c r="A42" s="32" t="s">
        <v>82</v>
      </c>
      <c r="B42" s="77">
        <v>1</v>
      </c>
      <c r="C42" s="104" t="s">
        <v>81</v>
      </c>
      <c r="D42" s="104"/>
      <c r="E42" s="104"/>
      <c r="F42" s="104"/>
      <c r="G42" s="38"/>
    </row>
    <row r="43" spans="1:7" ht="60" customHeight="1" x14ac:dyDescent="0.25">
      <c r="A43" s="32" t="s">
        <v>75</v>
      </c>
      <c r="B43" s="77">
        <v>0</v>
      </c>
      <c r="C43" s="104" t="s">
        <v>266</v>
      </c>
      <c r="D43" s="104"/>
      <c r="E43" s="104"/>
      <c r="F43" s="104"/>
      <c r="G43" s="38"/>
    </row>
  </sheetData>
  <mergeCells count="8">
    <mergeCell ref="C41:F41"/>
    <mergeCell ref="C42:F42"/>
    <mergeCell ref="C43:F43"/>
    <mergeCell ref="A6:A7"/>
    <mergeCell ref="C38:F38"/>
    <mergeCell ref="C39:F39"/>
    <mergeCell ref="C37:F37"/>
    <mergeCell ref="C40:F40"/>
  </mergeCells>
  <pageMargins left="0.70866141732283472" right="0.70866141732283472" top="0.74803149606299213" bottom="0.74803149606299213" header="0.31496062992125984" footer="0.31496062992125984"/>
  <pageSetup paperSize="9" scale="84" orientation="landscape" r:id="rId1"/>
  <headerFooter>
    <oddHeader>&amp;A</oddHeader>
    <oddFooter>Page &amp;P of &amp;N</oddFooter>
  </headerFooter>
  <rowBreaks count="1" manualBreakCount="1">
    <brk id="34" max="5" man="1"/>
  </rowBreaks>
  <colBreaks count="1" manualBreakCount="1">
    <brk id="6" max="4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7"/>
  <sheetViews>
    <sheetView zoomScaleNormal="100" workbookViewId="0">
      <selection activeCell="B1" sqref="B1"/>
    </sheetView>
  </sheetViews>
  <sheetFormatPr defaultColWidth="8.85546875" defaultRowHeight="15" customHeight="1" x14ac:dyDescent="0.25"/>
  <cols>
    <col min="1" max="1" width="45.7109375" style="1" customWidth="1"/>
    <col min="2" max="2" width="25.7109375" style="1" customWidth="1"/>
    <col min="3" max="3" width="8.85546875" style="1" customWidth="1"/>
    <col min="4" max="16384" width="8.85546875" style="1"/>
  </cols>
  <sheetData>
    <row r="1" spans="1:2" ht="15" customHeight="1" x14ac:dyDescent="0.25">
      <c r="A1" s="4" t="s">
        <v>202</v>
      </c>
    </row>
    <row r="3" spans="1:2" ht="75" customHeight="1" x14ac:dyDescent="0.25">
      <c r="A3" s="110" t="s">
        <v>134</v>
      </c>
      <c r="B3" s="111"/>
    </row>
    <row r="4" spans="1:2" ht="30" customHeight="1" x14ac:dyDescent="0.25">
      <c r="A4" s="32" t="s">
        <v>47</v>
      </c>
      <c r="B4" s="32" t="s">
        <v>46</v>
      </c>
    </row>
    <row r="5" spans="1:2" ht="15" customHeight="1" x14ac:dyDescent="0.25">
      <c r="A5" s="48" t="s">
        <v>265</v>
      </c>
      <c r="B5" s="77"/>
    </row>
    <row r="6" spans="1:2" ht="15" customHeight="1" x14ac:dyDescent="0.25">
      <c r="A6" s="48"/>
      <c r="B6" s="77"/>
    </row>
    <row r="7" spans="1:2" ht="15" customHeight="1" x14ac:dyDescent="0.25">
      <c r="A7" s="48"/>
      <c r="B7" s="77"/>
    </row>
  </sheetData>
  <mergeCells count="1">
    <mergeCell ref="A3:B3"/>
  </mergeCells>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2"/>
  <sheetViews>
    <sheetView workbookViewId="0">
      <selection activeCell="B1" sqref="B1"/>
    </sheetView>
  </sheetViews>
  <sheetFormatPr defaultColWidth="9.140625" defaultRowHeight="15" customHeight="1" x14ac:dyDescent="0.25"/>
  <cols>
    <col min="1" max="1" width="47.7109375" style="6" customWidth="1"/>
    <col min="2" max="3" width="20.7109375" style="6" customWidth="1"/>
    <col min="4" max="16384" width="9.140625" style="6"/>
  </cols>
  <sheetData>
    <row r="1" spans="1:3" ht="15" customHeight="1" x14ac:dyDescent="0.25">
      <c r="A1" s="34" t="s">
        <v>203</v>
      </c>
    </row>
    <row r="2" spans="1:3" ht="15" customHeight="1" x14ac:dyDescent="0.25">
      <c r="A2" s="34"/>
    </row>
    <row r="3" spans="1:3" s="34" customFormat="1" ht="15" customHeight="1" x14ac:dyDescent="0.25">
      <c r="A3" s="7"/>
      <c r="B3" s="7" t="s">
        <v>0</v>
      </c>
      <c r="C3" s="7" t="s">
        <v>1</v>
      </c>
    </row>
    <row r="4" spans="1:3" ht="15" customHeight="1" x14ac:dyDescent="0.25">
      <c r="A4" s="7" t="s">
        <v>2</v>
      </c>
      <c r="B4" s="90">
        <v>43952</v>
      </c>
      <c r="C4" s="90">
        <v>44347</v>
      </c>
    </row>
    <row r="5" spans="1:3" ht="15" customHeight="1" x14ac:dyDescent="0.25">
      <c r="A5" s="7" t="s">
        <v>3</v>
      </c>
      <c r="B5" s="90">
        <v>44348</v>
      </c>
      <c r="C5" s="90">
        <v>44439</v>
      </c>
    </row>
    <row r="6" spans="1:3" ht="15" customHeight="1" x14ac:dyDescent="0.25">
      <c r="A6" s="7" t="s">
        <v>4</v>
      </c>
      <c r="B6" s="90">
        <v>44440</v>
      </c>
      <c r="C6" s="90">
        <v>44500</v>
      </c>
    </row>
    <row r="7" spans="1:3" ht="15" customHeight="1" x14ac:dyDescent="0.25">
      <c r="A7" s="7" t="s">
        <v>5</v>
      </c>
      <c r="B7" s="90">
        <v>44501</v>
      </c>
      <c r="C7" s="90">
        <v>44530</v>
      </c>
    </row>
    <row r="8" spans="1:3" ht="15" customHeight="1" x14ac:dyDescent="0.25">
      <c r="A8" s="7" t="s">
        <v>6</v>
      </c>
      <c r="B8" s="90">
        <v>44562</v>
      </c>
      <c r="C8" s="90">
        <v>44734</v>
      </c>
    </row>
    <row r="9" spans="1:3" ht="15" customHeight="1" x14ac:dyDescent="0.25">
      <c r="A9" s="7" t="s">
        <v>7</v>
      </c>
      <c r="B9" s="90">
        <v>44735</v>
      </c>
      <c r="C9" s="90">
        <v>44735</v>
      </c>
    </row>
    <row r="11" spans="1:3" ht="30" customHeight="1" x14ac:dyDescent="0.25">
      <c r="A11" s="112" t="s">
        <v>8</v>
      </c>
      <c r="B11" s="112"/>
      <c r="C11" s="112"/>
    </row>
    <row r="12" spans="1:3" ht="15" customHeight="1" x14ac:dyDescent="0.25">
      <c r="B12" s="85"/>
    </row>
  </sheetData>
  <mergeCells count="1">
    <mergeCell ref="A11:C11"/>
  </mergeCells>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8"/>
  <sheetViews>
    <sheetView workbookViewId="0">
      <selection activeCell="B1" sqref="B1"/>
    </sheetView>
  </sheetViews>
  <sheetFormatPr defaultColWidth="8.85546875" defaultRowHeight="15" customHeight="1" x14ac:dyDescent="0.25"/>
  <cols>
    <col min="1" max="1" width="90.28515625" style="29" customWidth="1"/>
    <col min="2" max="2" width="25.7109375" style="29" customWidth="1"/>
    <col min="3" max="16384" width="8.85546875" style="29"/>
  </cols>
  <sheetData>
    <row r="1" spans="1:1" ht="15" customHeight="1" x14ac:dyDescent="0.25">
      <c r="A1" s="13" t="s">
        <v>204</v>
      </c>
    </row>
    <row r="2" spans="1:1" ht="15" customHeight="1" x14ac:dyDescent="0.25">
      <c r="A2" s="47" t="s">
        <v>124</v>
      </c>
    </row>
    <row r="3" spans="1:1" ht="15" customHeight="1" x14ac:dyDescent="0.25">
      <c r="A3" s="29" t="s">
        <v>66</v>
      </c>
    </row>
    <row r="5" spans="1:1" ht="45" customHeight="1" x14ac:dyDescent="0.25">
      <c r="A5" s="28" t="s">
        <v>129</v>
      </c>
    </row>
    <row r="6" spans="1:1" ht="15" customHeight="1" x14ac:dyDescent="0.25">
      <c r="A6" s="48" t="s">
        <v>265</v>
      </c>
    </row>
    <row r="7" spans="1:1" ht="15" customHeight="1" x14ac:dyDescent="0.25">
      <c r="A7" s="48"/>
    </row>
    <row r="8" spans="1:1" ht="15" customHeight="1" x14ac:dyDescent="0.25">
      <c r="A8" s="48"/>
    </row>
    <row r="9" spans="1:1" s="20" customFormat="1" ht="15" customHeight="1" x14ac:dyDescent="0.25">
      <c r="A9" s="30"/>
    </row>
    <row r="10" spans="1:1" ht="60" customHeight="1" x14ac:dyDescent="0.25">
      <c r="A10" s="28" t="s">
        <v>130</v>
      </c>
    </row>
    <row r="11" spans="1:1" ht="140.1" customHeight="1" x14ac:dyDescent="0.25">
      <c r="A11" s="91" t="s">
        <v>272</v>
      </c>
    </row>
    <row r="12" spans="1:1" ht="39.950000000000003" customHeight="1" x14ac:dyDescent="0.25">
      <c r="A12" s="91" t="s">
        <v>269</v>
      </c>
    </row>
    <row r="13" spans="1:1" ht="15" customHeight="1" x14ac:dyDescent="0.25">
      <c r="A13" s="48"/>
    </row>
    <row r="14" spans="1:1" s="20" customFormat="1" ht="15" customHeight="1" x14ac:dyDescent="0.25">
      <c r="A14" s="30"/>
    </row>
    <row r="15" spans="1:1" ht="30" customHeight="1" x14ac:dyDescent="0.25">
      <c r="A15" s="23" t="s">
        <v>131</v>
      </c>
    </row>
    <row r="16" spans="1:1" ht="39.950000000000003" customHeight="1" x14ac:dyDescent="0.25">
      <c r="A16" s="91" t="s">
        <v>271</v>
      </c>
    </row>
    <row r="17" spans="1:1" ht="20.45" customHeight="1" x14ac:dyDescent="0.25">
      <c r="A17" s="91"/>
    </row>
    <row r="18" spans="1:1" ht="12.75" x14ac:dyDescent="0.25">
      <c r="A18" s="91"/>
    </row>
  </sheetData>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2"/>
  <sheetViews>
    <sheetView workbookViewId="0">
      <selection activeCell="B1" sqref="B1"/>
    </sheetView>
  </sheetViews>
  <sheetFormatPr defaultColWidth="8.85546875" defaultRowHeight="12.75" x14ac:dyDescent="0.25"/>
  <cols>
    <col min="1" max="1" width="50.7109375" style="6" customWidth="1"/>
    <col min="2" max="5" width="12.7109375" style="6" customWidth="1"/>
    <col min="6" max="6" width="27.7109375" style="6" customWidth="1"/>
    <col min="7" max="16384" width="8.85546875" style="6"/>
  </cols>
  <sheetData>
    <row r="1" spans="1:7" x14ac:dyDescent="0.25">
      <c r="A1" s="34" t="s">
        <v>205</v>
      </c>
      <c r="C1" s="50"/>
      <c r="D1" s="50"/>
      <c r="E1" s="50"/>
      <c r="F1" s="50"/>
      <c r="G1" s="50"/>
    </row>
    <row r="2" spans="1:7" x14ac:dyDescent="0.25">
      <c r="A2" s="24" t="s">
        <v>132</v>
      </c>
    </row>
    <row r="3" spans="1:7" x14ac:dyDescent="0.25">
      <c r="A3" s="24"/>
    </row>
    <row r="4" spans="1:7" s="34" customFormat="1" ht="30" customHeight="1" x14ac:dyDescent="0.25">
      <c r="A4" s="7" t="s">
        <v>83</v>
      </c>
      <c r="B4" s="7" t="s">
        <v>88</v>
      </c>
      <c r="C4" s="7" t="s">
        <v>84</v>
      </c>
      <c r="D4" s="7" t="s">
        <v>85</v>
      </c>
      <c r="E4" s="7" t="s">
        <v>106</v>
      </c>
      <c r="F4" s="7" t="s">
        <v>138</v>
      </c>
    </row>
    <row r="5" spans="1:7" ht="30" customHeight="1" x14ac:dyDescent="0.25">
      <c r="A5" s="12" t="s">
        <v>139</v>
      </c>
      <c r="B5" s="78">
        <v>45.6</v>
      </c>
      <c r="C5" s="78">
        <v>53.9</v>
      </c>
      <c r="D5" s="78">
        <v>61.6</v>
      </c>
      <c r="E5" s="78">
        <v>45.145460262452701</v>
      </c>
      <c r="F5" s="61" t="s">
        <v>140</v>
      </c>
    </row>
    <row r="6" spans="1:7" ht="30" customHeight="1" x14ac:dyDescent="0.25">
      <c r="A6" s="12" t="s">
        <v>141</v>
      </c>
      <c r="B6" s="78">
        <v>30.6</v>
      </c>
      <c r="C6" s="78">
        <v>37.5</v>
      </c>
      <c r="D6" s="78">
        <v>43.3</v>
      </c>
      <c r="E6" s="78">
        <v>29.206681045950599</v>
      </c>
      <c r="F6" s="61" t="s">
        <v>140</v>
      </c>
    </row>
    <row r="7" spans="1:7" ht="30" customHeight="1" x14ac:dyDescent="0.25">
      <c r="A7" s="12" t="s">
        <v>142</v>
      </c>
      <c r="B7" s="78">
        <v>31.8</v>
      </c>
      <c r="C7" s="78">
        <v>35.799999999999997</v>
      </c>
      <c r="D7" s="78">
        <v>35.799999999999997</v>
      </c>
      <c r="E7" s="78">
        <v>27.760236238597699</v>
      </c>
      <c r="F7" s="61" t="s">
        <v>143</v>
      </c>
    </row>
    <row r="8" spans="1:7" ht="30" customHeight="1" x14ac:dyDescent="0.25">
      <c r="A8" s="12" t="s">
        <v>144</v>
      </c>
      <c r="B8" s="78">
        <v>52.2</v>
      </c>
      <c r="C8" s="78">
        <v>56.5</v>
      </c>
      <c r="D8" s="78">
        <v>55.1</v>
      </c>
      <c r="E8" s="78">
        <v>52.978670477531701</v>
      </c>
      <c r="F8" s="61" t="s">
        <v>145</v>
      </c>
    </row>
    <row r="9" spans="1:7" ht="30" customHeight="1" x14ac:dyDescent="0.25">
      <c r="A9" s="12" t="s">
        <v>135</v>
      </c>
      <c r="B9" s="78">
        <v>11.2</v>
      </c>
      <c r="C9" s="78">
        <v>14.2</v>
      </c>
      <c r="D9" s="78">
        <v>13.7</v>
      </c>
      <c r="E9" s="78">
        <v>7.1009596663374799</v>
      </c>
      <c r="F9" s="61" t="s">
        <v>146</v>
      </c>
    </row>
    <row r="10" spans="1:7" ht="30" customHeight="1" x14ac:dyDescent="0.25">
      <c r="A10" s="12" t="s">
        <v>136</v>
      </c>
      <c r="B10" s="79">
        <v>292</v>
      </c>
      <c r="C10" s="79">
        <v>343</v>
      </c>
      <c r="D10" s="79">
        <v>327</v>
      </c>
      <c r="E10" s="79">
        <v>266.94000656891399</v>
      </c>
      <c r="F10" s="61" t="s">
        <v>147</v>
      </c>
    </row>
    <row r="11" spans="1:7" ht="30" customHeight="1" x14ac:dyDescent="0.25">
      <c r="A11" s="12" t="s">
        <v>137</v>
      </c>
      <c r="B11" s="79">
        <v>203</v>
      </c>
      <c r="C11" s="79">
        <v>233</v>
      </c>
      <c r="D11" s="79">
        <v>288</v>
      </c>
      <c r="E11" s="79">
        <v>214.42246053640901</v>
      </c>
      <c r="F11" s="61" t="s">
        <v>147</v>
      </c>
    </row>
    <row r="12" spans="1:7" ht="30" customHeight="1" x14ac:dyDescent="0.25">
      <c r="A12" s="12" t="s">
        <v>148</v>
      </c>
      <c r="B12" s="78">
        <v>12.1</v>
      </c>
      <c r="C12" s="78" t="s">
        <v>210</v>
      </c>
      <c r="D12" s="78" t="s">
        <v>211</v>
      </c>
      <c r="E12" s="78">
        <v>17.098345728423102</v>
      </c>
      <c r="F12" s="61" t="s">
        <v>149</v>
      </c>
    </row>
  </sheetData>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33"/>
  <sheetViews>
    <sheetView zoomScaleNormal="100" workbookViewId="0">
      <selection activeCell="D1" sqref="D1"/>
    </sheetView>
  </sheetViews>
  <sheetFormatPr defaultColWidth="10.42578125" defaultRowHeight="12.75" x14ac:dyDescent="0.25"/>
  <cols>
    <col min="1" max="1" width="13.28515625" style="1" customWidth="1"/>
    <col min="2" max="2" width="14.140625" style="1" customWidth="1"/>
    <col min="3" max="22" width="8.7109375" style="1" customWidth="1"/>
    <col min="23" max="16384" width="10.42578125" style="1"/>
  </cols>
  <sheetData>
    <row r="1" spans="1:22" x14ac:dyDescent="0.25">
      <c r="A1" s="4" t="s">
        <v>206</v>
      </c>
    </row>
    <row r="3" spans="1:22" ht="15" customHeight="1" x14ac:dyDescent="0.25">
      <c r="A3" s="17" t="s">
        <v>64</v>
      </c>
      <c r="F3" s="5"/>
    </row>
    <row r="4" spans="1:22" ht="15" customHeight="1" x14ac:dyDescent="0.25">
      <c r="A4" s="17" t="s">
        <v>65</v>
      </c>
      <c r="F4" s="5"/>
    </row>
    <row r="6" spans="1:22" x14ac:dyDescent="0.25">
      <c r="A6" s="25" t="s">
        <v>86</v>
      </c>
      <c r="B6" s="26"/>
      <c r="C6" s="26"/>
      <c r="D6" s="26"/>
      <c r="E6" s="26"/>
      <c r="F6" s="26"/>
      <c r="G6" s="26"/>
      <c r="H6" s="26"/>
      <c r="I6" s="26"/>
      <c r="J6" s="26"/>
      <c r="K6" s="26"/>
      <c r="L6" s="26"/>
      <c r="M6" s="26"/>
      <c r="N6" s="26"/>
      <c r="O6" s="26"/>
      <c r="P6" s="26"/>
      <c r="Q6" s="26"/>
      <c r="R6" s="26"/>
      <c r="S6" s="26"/>
      <c r="T6" s="26"/>
      <c r="U6" s="26"/>
      <c r="V6" s="27"/>
    </row>
    <row r="7" spans="1:22" x14ac:dyDescent="0.25">
      <c r="A7" s="2"/>
      <c r="B7" s="2"/>
      <c r="C7" s="2" t="s">
        <v>9</v>
      </c>
      <c r="D7" s="2" t="s">
        <v>10</v>
      </c>
      <c r="E7" s="2" t="s">
        <v>11</v>
      </c>
      <c r="F7" s="2" t="s">
        <v>12</v>
      </c>
      <c r="G7" s="2" t="s">
        <v>13</v>
      </c>
      <c r="H7" s="2" t="s">
        <v>14</v>
      </c>
      <c r="I7" s="2" t="s">
        <v>19</v>
      </c>
      <c r="J7" s="2" t="s">
        <v>20</v>
      </c>
      <c r="K7" s="2" t="s">
        <v>21</v>
      </c>
      <c r="L7" s="2" t="s">
        <v>22</v>
      </c>
      <c r="M7" s="2" t="s">
        <v>23</v>
      </c>
      <c r="N7" s="2" t="s">
        <v>24</v>
      </c>
      <c r="O7" s="2" t="s">
        <v>25</v>
      </c>
      <c r="P7" s="2" t="s">
        <v>26</v>
      </c>
      <c r="Q7" s="2" t="s">
        <v>27</v>
      </c>
      <c r="R7" s="2" t="s">
        <v>28</v>
      </c>
      <c r="S7" s="2" t="s">
        <v>29</v>
      </c>
      <c r="T7" s="2" t="s">
        <v>30</v>
      </c>
      <c r="U7" s="2" t="s">
        <v>31</v>
      </c>
      <c r="V7" s="2" t="s">
        <v>32</v>
      </c>
    </row>
    <row r="8" spans="1:22" x14ac:dyDescent="0.25">
      <c r="A8" s="118" t="s">
        <v>15</v>
      </c>
      <c r="B8" s="2" t="s">
        <v>33</v>
      </c>
      <c r="C8" s="48">
        <v>54</v>
      </c>
      <c r="D8" s="48">
        <v>1142</v>
      </c>
      <c r="E8" s="48">
        <v>118</v>
      </c>
      <c r="F8" s="48">
        <v>321</v>
      </c>
      <c r="G8" s="48">
        <v>1427</v>
      </c>
      <c r="H8" s="48">
        <v>706.00000000000011</v>
      </c>
      <c r="I8" s="48">
        <v>963</v>
      </c>
      <c r="J8" s="48">
        <v>40</v>
      </c>
      <c r="K8" s="48">
        <v>566.00000000000011</v>
      </c>
      <c r="L8" s="48">
        <v>323</v>
      </c>
      <c r="M8" s="48">
        <v>3096</v>
      </c>
      <c r="N8" s="48">
        <v>514</v>
      </c>
      <c r="O8" s="48">
        <v>5147.9999999999982</v>
      </c>
      <c r="P8" s="48">
        <v>5351.0000000000036</v>
      </c>
      <c r="Q8" s="48">
        <v>2552.0000000000005</v>
      </c>
      <c r="R8" s="48">
        <v>6443.0000000000045</v>
      </c>
      <c r="S8" s="48">
        <v>3389</v>
      </c>
      <c r="T8" s="48" t="s">
        <v>212</v>
      </c>
      <c r="U8" s="48" t="s">
        <v>212</v>
      </c>
      <c r="V8" s="48" t="s">
        <v>212</v>
      </c>
    </row>
    <row r="9" spans="1:22" x14ac:dyDescent="0.25">
      <c r="A9" s="114"/>
      <c r="B9" s="2" t="s">
        <v>34</v>
      </c>
      <c r="C9" s="48">
        <v>0</v>
      </c>
      <c r="D9" s="48">
        <v>1279</v>
      </c>
      <c r="E9" s="48">
        <v>292</v>
      </c>
      <c r="F9" s="48">
        <v>465</v>
      </c>
      <c r="G9" s="48">
        <v>1379</v>
      </c>
      <c r="H9" s="48">
        <v>393</v>
      </c>
      <c r="I9" s="48">
        <v>1433</v>
      </c>
      <c r="J9" s="48">
        <v>0</v>
      </c>
      <c r="K9" s="48">
        <v>632</v>
      </c>
      <c r="L9" s="48">
        <v>295</v>
      </c>
      <c r="M9" s="48">
        <v>3034</v>
      </c>
      <c r="N9" s="48">
        <v>607</v>
      </c>
      <c r="O9" s="48">
        <v>3115.9999999999991</v>
      </c>
      <c r="P9" s="48">
        <v>5065.0000000000009</v>
      </c>
      <c r="Q9" s="48">
        <v>2181</v>
      </c>
      <c r="R9" s="48">
        <v>5232.0000000000009</v>
      </c>
      <c r="S9" s="48">
        <v>2250</v>
      </c>
      <c r="T9" s="48" t="s">
        <v>212</v>
      </c>
      <c r="U9" s="48" t="s">
        <v>212</v>
      </c>
      <c r="V9" s="48" t="s">
        <v>212</v>
      </c>
    </row>
    <row r="10" spans="1:22" x14ac:dyDescent="0.25">
      <c r="A10" s="114"/>
      <c r="B10" s="2" t="s">
        <v>35</v>
      </c>
      <c r="C10" s="48">
        <v>0</v>
      </c>
      <c r="D10" s="48">
        <v>1004</v>
      </c>
      <c r="E10" s="48">
        <v>0</v>
      </c>
      <c r="F10" s="48">
        <v>911</v>
      </c>
      <c r="G10" s="48">
        <v>1202</v>
      </c>
      <c r="H10" s="48">
        <v>0</v>
      </c>
      <c r="I10" s="48">
        <v>2685</v>
      </c>
      <c r="J10" s="48">
        <v>921</v>
      </c>
      <c r="K10" s="48">
        <v>1479</v>
      </c>
      <c r="L10" s="48">
        <v>1140</v>
      </c>
      <c r="M10" s="48">
        <v>1778</v>
      </c>
      <c r="N10" s="48">
        <v>0</v>
      </c>
      <c r="O10" s="48">
        <v>324</v>
      </c>
      <c r="P10" s="48">
        <v>647</v>
      </c>
      <c r="Q10" s="48">
        <v>5389</v>
      </c>
      <c r="R10" s="48">
        <v>2614</v>
      </c>
      <c r="S10" s="48">
        <v>2906</v>
      </c>
      <c r="T10" s="48" t="s">
        <v>212</v>
      </c>
      <c r="U10" s="48" t="s">
        <v>212</v>
      </c>
      <c r="V10" s="48" t="s">
        <v>212</v>
      </c>
    </row>
    <row r="11" spans="1:22" x14ac:dyDescent="0.25">
      <c r="A11" s="114"/>
      <c r="B11" s="2" t="s">
        <v>16</v>
      </c>
      <c r="C11" s="77"/>
      <c r="D11" s="77"/>
      <c r="E11" s="77"/>
      <c r="F11" s="77"/>
      <c r="G11" s="77"/>
      <c r="H11" s="77"/>
      <c r="I11" s="77"/>
      <c r="J11" s="77"/>
      <c r="K11" s="77"/>
      <c r="L11" s="77"/>
      <c r="M11" s="77"/>
      <c r="N11" s="77"/>
      <c r="O11" s="77"/>
      <c r="P11" s="77"/>
      <c r="Q11" s="77"/>
      <c r="R11" s="77"/>
      <c r="S11" s="77"/>
      <c r="T11" s="77"/>
      <c r="U11" s="77"/>
      <c r="V11" s="77"/>
    </row>
    <row r="12" spans="1:22" x14ac:dyDescent="0.25">
      <c r="A12" s="114"/>
      <c r="B12" s="2" t="s">
        <v>17</v>
      </c>
      <c r="C12" s="77"/>
      <c r="D12" s="77"/>
      <c r="E12" s="77"/>
      <c r="F12" s="77"/>
      <c r="G12" s="77"/>
      <c r="H12" s="77"/>
      <c r="I12" s="77"/>
      <c r="J12" s="77"/>
      <c r="K12" s="77"/>
      <c r="L12" s="77"/>
      <c r="M12" s="77"/>
      <c r="N12" s="77"/>
      <c r="O12" s="77"/>
      <c r="P12" s="77"/>
      <c r="Q12" s="77"/>
      <c r="R12" s="77"/>
      <c r="S12" s="77"/>
      <c r="T12" s="77"/>
      <c r="U12" s="77"/>
      <c r="V12" s="77"/>
    </row>
    <row r="13" spans="1:22" x14ac:dyDescent="0.25">
      <c r="A13" s="115"/>
      <c r="B13" s="2" t="s">
        <v>18</v>
      </c>
      <c r="C13" s="77"/>
      <c r="D13" s="77"/>
      <c r="E13" s="77"/>
      <c r="F13" s="77"/>
      <c r="G13" s="77"/>
      <c r="H13" s="77"/>
      <c r="I13" s="77"/>
      <c r="J13" s="77"/>
      <c r="K13" s="77"/>
      <c r="L13" s="77"/>
      <c r="M13" s="77"/>
      <c r="N13" s="77"/>
      <c r="O13" s="77"/>
      <c r="P13" s="77"/>
      <c r="Q13" s="77"/>
      <c r="R13" s="77"/>
      <c r="S13" s="77"/>
      <c r="T13" s="77"/>
      <c r="U13" s="77"/>
      <c r="V13" s="77"/>
    </row>
    <row r="16" spans="1:22" x14ac:dyDescent="0.25">
      <c r="A16" s="25" t="s">
        <v>111</v>
      </c>
      <c r="B16" s="26"/>
      <c r="C16" s="26"/>
      <c r="D16" s="26"/>
      <c r="E16" s="26"/>
      <c r="F16" s="26"/>
      <c r="G16" s="26"/>
      <c r="H16" s="26"/>
      <c r="I16" s="26"/>
      <c r="J16" s="26"/>
      <c r="K16" s="26"/>
      <c r="L16" s="26"/>
      <c r="M16" s="26"/>
      <c r="N16" s="26"/>
      <c r="O16" s="26"/>
      <c r="P16" s="26"/>
      <c r="Q16" s="26"/>
      <c r="R16" s="26"/>
      <c r="S16" s="26"/>
      <c r="T16" s="26"/>
      <c r="U16" s="26"/>
      <c r="V16" s="27"/>
    </row>
    <row r="17" spans="1:23" x14ac:dyDescent="0.25">
      <c r="A17" s="2"/>
      <c r="B17" s="2"/>
      <c r="C17" s="2" t="s">
        <v>9</v>
      </c>
      <c r="D17" s="2" t="s">
        <v>10</v>
      </c>
      <c r="E17" s="2" t="s">
        <v>11</v>
      </c>
      <c r="F17" s="2" t="s">
        <v>12</v>
      </c>
      <c r="G17" s="2" t="s">
        <v>13</v>
      </c>
      <c r="H17" s="2" t="s">
        <v>14</v>
      </c>
      <c r="I17" s="2" t="s">
        <v>19</v>
      </c>
      <c r="J17" s="2" t="s">
        <v>20</v>
      </c>
      <c r="K17" s="2" t="s">
        <v>21</v>
      </c>
      <c r="L17" s="2" t="s">
        <v>22</v>
      </c>
      <c r="M17" s="2" t="s">
        <v>23</v>
      </c>
      <c r="N17" s="2" t="s">
        <v>24</v>
      </c>
      <c r="O17" s="2" t="s">
        <v>25</v>
      </c>
      <c r="P17" s="2" t="s">
        <v>26</v>
      </c>
      <c r="Q17" s="2" t="s">
        <v>27</v>
      </c>
      <c r="R17" s="2" t="s">
        <v>28</v>
      </c>
      <c r="S17" s="2" t="s">
        <v>29</v>
      </c>
      <c r="T17" s="2" t="s">
        <v>30</v>
      </c>
      <c r="U17" s="2" t="s">
        <v>31</v>
      </c>
      <c r="V17" s="2" t="s">
        <v>32</v>
      </c>
    </row>
    <row r="18" spans="1:23" x14ac:dyDescent="0.25">
      <c r="A18" s="113" t="s">
        <v>133</v>
      </c>
      <c r="B18" s="2" t="s">
        <v>33</v>
      </c>
      <c r="C18" s="77">
        <v>107</v>
      </c>
      <c r="D18" s="77">
        <v>1117</v>
      </c>
      <c r="E18" s="77">
        <v>75</v>
      </c>
      <c r="F18" s="77">
        <v>332</v>
      </c>
      <c r="G18" s="77">
        <v>1379</v>
      </c>
      <c r="H18" s="77">
        <v>728</v>
      </c>
      <c r="I18" s="77">
        <v>958</v>
      </c>
      <c r="J18" s="77">
        <v>58</v>
      </c>
      <c r="K18" s="77">
        <v>500</v>
      </c>
      <c r="L18" s="77">
        <v>302</v>
      </c>
      <c r="M18" s="77">
        <v>3208</v>
      </c>
      <c r="N18" s="77">
        <v>455</v>
      </c>
      <c r="O18" s="77">
        <v>4831</v>
      </c>
      <c r="P18" s="77">
        <v>4837</v>
      </c>
      <c r="Q18" s="77">
        <v>2426</v>
      </c>
      <c r="R18" s="77">
        <v>6265</v>
      </c>
      <c r="S18" s="77">
        <v>2889</v>
      </c>
      <c r="T18" s="77">
        <v>747</v>
      </c>
      <c r="U18" s="77">
        <v>1782</v>
      </c>
      <c r="V18" s="77">
        <v>13401</v>
      </c>
    </row>
    <row r="19" spans="1:23" x14ac:dyDescent="0.25">
      <c r="A19" s="114"/>
      <c r="B19" s="2" t="s">
        <v>34</v>
      </c>
      <c r="C19" s="77" t="s">
        <v>209</v>
      </c>
      <c r="D19" s="77">
        <v>1464</v>
      </c>
      <c r="E19" s="77">
        <v>454</v>
      </c>
      <c r="F19" s="77">
        <v>384</v>
      </c>
      <c r="G19" s="77">
        <v>1607</v>
      </c>
      <c r="H19" s="77">
        <v>438</v>
      </c>
      <c r="I19" s="77">
        <v>1285</v>
      </c>
      <c r="J19" s="77" t="s">
        <v>209</v>
      </c>
      <c r="K19" s="77">
        <v>675</v>
      </c>
      <c r="L19" s="77">
        <v>373</v>
      </c>
      <c r="M19" s="77">
        <v>3266</v>
      </c>
      <c r="N19" s="77">
        <v>577</v>
      </c>
      <c r="O19" s="77">
        <v>3443</v>
      </c>
      <c r="P19" s="77">
        <v>5131</v>
      </c>
      <c r="Q19" s="77">
        <v>1845</v>
      </c>
      <c r="R19" s="77">
        <v>5265</v>
      </c>
      <c r="S19" s="77">
        <v>2363</v>
      </c>
      <c r="T19" s="77">
        <v>2606</v>
      </c>
      <c r="U19" s="77">
        <v>720</v>
      </c>
      <c r="V19" s="77">
        <v>13470</v>
      </c>
    </row>
    <row r="20" spans="1:23" x14ac:dyDescent="0.25">
      <c r="A20" s="114"/>
      <c r="B20" s="2" t="s">
        <v>35</v>
      </c>
      <c r="C20" s="77" t="s">
        <v>209</v>
      </c>
      <c r="D20" s="77">
        <v>707</v>
      </c>
      <c r="E20" s="77" t="s">
        <v>209</v>
      </c>
      <c r="F20" s="77">
        <v>954</v>
      </c>
      <c r="G20" s="77">
        <v>1250</v>
      </c>
      <c r="H20" s="77" t="s">
        <v>209</v>
      </c>
      <c r="I20" s="77">
        <v>2638</v>
      </c>
      <c r="J20" s="77">
        <v>921</v>
      </c>
      <c r="K20" s="77">
        <v>1455</v>
      </c>
      <c r="L20" s="77">
        <v>1123</v>
      </c>
      <c r="M20" s="77">
        <v>1057</v>
      </c>
      <c r="N20" s="77" t="s">
        <v>209</v>
      </c>
      <c r="O20" s="77">
        <v>257</v>
      </c>
      <c r="P20" s="77">
        <v>685</v>
      </c>
      <c r="Q20" s="77">
        <v>5375</v>
      </c>
      <c r="R20" s="77">
        <v>1965</v>
      </c>
      <c r="S20" s="77">
        <v>2957</v>
      </c>
      <c r="T20" s="77">
        <v>4279</v>
      </c>
      <c r="U20" s="77">
        <v>382</v>
      </c>
      <c r="V20" s="77">
        <v>17649</v>
      </c>
    </row>
    <row r="21" spans="1:23" x14ac:dyDescent="0.25">
      <c r="A21" s="114"/>
      <c r="B21" s="2" t="s">
        <v>16</v>
      </c>
      <c r="C21" s="77"/>
      <c r="D21" s="77"/>
      <c r="E21" s="77"/>
      <c r="F21" s="77"/>
      <c r="G21" s="77"/>
      <c r="H21" s="77"/>
      <c r="I21" s="77"/>
      <c r="J21" s="77"/>
      <c r="K21" s="77"/>
      <c r="L21" s="77"/>
      <c r="M21" s="77"/>
      <c r="N21" s="77"/>
      <c r="O21" s="77"/>
      <c r="P21" s="77"/>
      <c r="Q21" s="77"/>
      <c r="R21" s="77"/>
      <c r="S21" s="77"/>
      <c r="T21" s="77"/>
      <c r="U21" s="77"/>
      <c r="V21" s="77"/>
    </row>
    <row r="22" spans="1:23" x14ac:dyDescent="0.25">
      <c r="A22" s="114"/>
      <c r="B22" s="2" t="s">
        <v>17</v>
      </c>
      <c r="C22" s="77"/>
      <c r="D22" s="77"/>
      <c r="E22" s="77"/>
      <c r="F22" s="77"/>
      <c r="G22" s="77"/>
      <c r="H22" s="77"/>
      <c r="I22" s="77"/>
      <c r="J22" s="77"/>
      <c r="K22" s="77"/>
      <c r="L22" s="77"/>
      <c r="M22" s="77"/>
      <c r="N22" s="77"/>
      <c r="O22" s="77"/>
      <c r="P22" s="77"/>
      <c r="Q22" s="77"/>
      <c r="R22" s="77"/>
      <c r="S22" s="77"/>
      <c r="T22" s="77"/>
      <c r="U22" s="77"/>
      <c r="V22" s="77"/>
    </row>
    <row r="23" spans="1:23" x14ac:dyDescent="0.25">
      <c r="A23" s="115"/>
      <c r="B23" s="2" t="s">
        <v>18</v>
      </c>
      <c r="C23" s="77"/>
      <c r="D23" s="77"/>
      <c r="E23" s="77"/>
      <c r="F23" s="77"/>
      <c r="G23" s="77"/>
      <c r="H23" s="77"/>
      <c r="I23" s="77"/>
      <c r="J23" s="77"/>
      <c r="K23" s="77"/>
      <c r="L23" s="77"/>
      <c r="M23" s="77"/>
      <c r="N23" s="77"/>
      <c r="O23" s="77"/>
      <c r="P23" s="77"/>
      <c r="Q23" s="77"/>
      <c r="R23" s="77"/>
      <c r="S23" s="77"/>
      <c r="T23" s="77"/>
      <c r="U23" s="77"/>
      <c r="V23" s="77"/>
    </row>
    <row r="26" spans="1:23" x14ac:dyDescent="0.25">
      <c r="A26" s="25" t="s">
        <v>112</v>
      </c>
      <c r="B26" s="26"/>
      <c r="C26" s="26"/>
      <c r="D26" s="26"/>
      <c r="E26" s="26"/>
      <c r="F26" s="26"/>
      <c r="G26" s="26"/>
      <c r="H26" s="26"/>
      <c r="I26" s="26"/>
      <c r="J26" s="26"/>
      <c r="K26" s="26"/>
      <c r="L26" s="26"/>
      <c r="M26" s="26"/>
      <c r="N26" s="26"/>
      <c r="O26" s="26"/>
      <c r="P26" s="26"/>
      <c r="Q26" s="26"/>
      <c r="R26" s="26"/>
      <c r="S26" s="26"/>
      <c r="T26" s="26"/>
      <c r="U26" s="26"/>
      <c r="V26" s="27"/>
    </row>
    <row r="27" spans="1:23" x14ac:dyDescent="0.25">
      <c r="A27" s="2"/>
      <c r="B27" s="2"/>
      <c r="C27" s="2" t="s">
        <v>9</v>
      </c>
      <c r="D27" s="2" t="s">
        <v>10</v>
      </c>
      <c r="E27" s="2" t="s">
        <v>11</v>
      </c>
      <c r="F27" s="2" t="s">
        <v>12</v>
      </c>
      <c r="G27" s="2" t="s">
        <v>13</v>
      </c>
      <c r="H27" s="2" t="s">
        <v>14</v>
      </c>
      <c r="I27" s="2" t="s">
        <v>19</v>
      </c>
      <c r="J27" s="2" t="s">
        <v>20</v>
      </c>
      <c r="K27" s="2" t="s">
        <v>21</v>
      </c>
      <c r="L27" s="2" t="s">
        <v>22</v>
      </c>
      <c r="M27" s="2" t="s">
        <v>23</v>
      </c>
      <c r="N27" s="2" t="s">
        <v>24</v>
      </c>
      <c r="O27" s="2" t="s">
        <v>25</v>
      </c>
      <c r="P27" s="2" t="s">
        <v>26</v>
      </c>
      <c r="Q27" s="2" t="s">
        <v>27</v>
      </c>
      <c r="R27" s="2" t="s">
        <v>28</v>
      </c>
      <c r="S27" s="2" t="s">
        <v>29</v>
      </c>
      <c r="T27" s="2" t="s">
        <v>30</v>
      </c>
      <c r="U27" s="2" t="s">
        <v>31</v>
      </c>
      <c r="V27" s="2" t="s">
        <v>32</v>
      </c>
    </row>
    <row r="28" spans="1:23" x14ac:dyDescent="0.25">
      <c r="A28" s="113" t="s">
        <v>113</v>
      </c>
      <c r="B28" s="2" t="s">
        <v>33</v>
      </c>
      <c r="C28" s="92">
        <f>(C8-C18)/C8*100</f>
        <v>-98.148148148148152</v>
      </c>
      <c r="D28" s="92">
        <f>(D8-D18)/D8*100</f>
        <v>2.1891418563922942</v>
      </c>
      <c r="E28" s="92">
        <f t="shared" ref="E28:S30" si="0">(E8-E18)/E8*100</f>
        <v>36.440677966101696</v>
      </c>
      <c r="F28" s="92">
        <f t="shared" si="0"/>
        <v>-3.4267912772585665</v>
      </c>
      <c r="G28" s="92">
        <f t="shared" si="0"/>
        <v>3.3637000700770852</v>
      </c>
      <c r="H28" s="92">
        <f t="shared" si="0"/>
        <v>-3.1161473087818532</v>
      </c>
      <c r="I28" s="92">
        <f t="shared" si="0"/>
        <v>0.51921079958463134</v>
      </c>
      <c r="J28" s="92">
        <f t="shared" si="0"/>
        <v>-45</v>
      </c>
      <c r="K28" s="92">
        <f t="shared" si="0"/>
        <v>11.660777385159028</v>
      </c>
      <c r="L28" s="92">
        <f t="shared" si="0"/>
        <v>6.5015479876160995</v>
      </c>
      <c r="M28" s="92">
        <f t="shared" si="0"/>
        <v>-3.6175710594315245</v>
      </c>
      <c r="N28" s="92">
        <f t="shared" si="0"/>
        <v>11.478599221789883</v>
      </c>
      <c r="O28" s="92">
        <f t="shared" si="0"/>
        <v>6.1577311577311242</v>
      </c>
      <c r="P28" s="92">
        <f t="shared" si="0"/>
        <v>9.6056811810877072</v>
      </c>
      <c r="Q28" s="92">
        <f t="shared" si="0"/>
        <v>4.9373040752351267</v>
      </c>
      <c r="R28" s="92">
        <f t="shared" si="0"/>
        <v>2.7626881887320258</v>
      </c>
      <c r="S28" s="92">
        <f t="shared" si="0"/>
        <v>14.753614635585718</v>
      </c>
      <c r="T28" s="83"/>
      <c r="U28" s="83"/>
      <c r="V28" s="83"/>
      <c r="W28" s="84"/>
    </row>
    <row r="29" spans="1:23" x14ac:dyDescent="0.25">
      <c r="A29" s="116"/>
      <c r="B29" s="2" t="s">
        <v>34</v>
      </c>
      <c r="C29" s="92"/>
      <c r="D29" s="92">
        <f t="shared" ref="D29:S30" si="1">(D9-D19)/D9*100</f>
        <v>-14.464425332290853</v>
      </c>
      <c r="E29" s="92">
        <f t="shared" si="1"/>
        <v>-55.479452054794521</v>
      </c>
      <c r="F29" s="92">
        <f t="shared" si="1"/>
        <v>17.419354838709676</v>
      </c>
      <c r="G29" s="92">
        <f t="shared" si="1"/>
        <v>-16.533720087019578</v>
      </c>
      <c r="H29" s="92">
        <f t="shared" si="1"/>
        <v>-11.450381679389313</v>
      </c>
      <c r="I29" s="92">
        <f t="shared" si="1"/>
        <v>10.327983251919051</v>
      </c>
      <c r="J29" s="92"/>
      <c r="K29" s="92">
        <f t="shared" si="1"/>
        <v>-6.8037974683544302</v>
      </c>
      <c r="L29" s="92">
        <f t="shared" si="1"/>
        <v>-26.440677966101696</v>
      </c>
      <c r="M29" s="92">
        <f t="shared" si="1"/>
        <v>-7.6466710613052076</v>
      </c>
      <c r="N29" s="92">
        <f t="shared" si="1"/>
        <v>4.9423393739703458</v>
      </c>
      <c r="O29" s="92">
        <f t="shared" si="1"/>
        <v>-10.494223363286297</v>
      </c>
      <c r="P29" s="92">
        <f t="shared" si="1"/>
        <v>-1.3030602171766845</v>
      </c>
      <c r="Q29" s="92">
        <f t="shared" si="1"/>
        <v>15.405777166437415</v>
      </c>
      <c r="R29" s="92">
        <f t="shared" si="1"/>
        <v>-0.63073394495411095</v>
      </c>
      <c r="S29" s="92">
        <f t="shared" si="1"/>
        <v>-5.0222222222222221</v>
      </c>
      <c r="T29" s="83"/>
      <c r="U29" s="83"/>
      <c r="V29" s="83"/>
    </row>
    <row r="30" spans="1:23" x14ac:dyDescent="0.25">
      <c r="A30" s="116"/>
      <c r="B30" s="2" t="s">
        <v>35</v>
      </c>
      <c r="C30" s="92"/>
      <c r="D30" s="92">
        <f t="shared" si="1"/>
        <v>29.58167330677291</v>
      </c>
      <c r="E30" s="92"/>
      <c r="F30" s="92">
        <f t="shared" si="0"/>
        <v>-4.7200878155872674</v>
      </c>
      <c r="G30" s="92">
        <f t="shared" si="0"/>
        <v>-3.9933444259567388</v>
      </c>
      <c r="H30" s="92"/>
      <c r="I30" s="92">
        <f t="shared" si="0"/>
        <v>1.7504655493482308</v>
      </c>
      <c r="J30" s="92">
        <f t="shared" si="0"/>
        <v>0</v>
      </c>
      <c r="K30" s="92">
        <f t="shared" si="0"/>
        <v>1.6227180527383367</v>
      </c>
      <c r="L30" s="92">
        <f t="shared" si="0"/>
        <v>1.4912280701754386</v>
      </c>
      <c r="M30" s="92">
        <f t="shared" si="0"/>
        <v>40.551181102362207</v>
      </c>
      <c r="N30" s="92"/>
      <c r="O30" s="92">
        <f t="shared" si="0"/>
        <v>20.679012345679013</v>
      </c>
      <c r="P30" s="92">
        <f t="shared" si="0"/>
        <v>-5.873261205564142</v>
      </c>
      <c r="Q30" s="92">
        <f t="shared" si="0"/>
        <v>0.25978845796993877</v>
      </c>
      <c r="R30" s="92">
        <f t="shared" si="0"/>
        <v>24.827850038255548</v>
      </c>
      <c r="S30" s="92">
        <f t="shared" si="0"/>
        <v>-1.7549896765313144</v>
      </c>
      <c r="T30" s="83"/>
      <c r="U30" s="83"/>
      <c r="V30" s="83"/>
    </row>
    <row r="31" spans="1:23" x14ac:dyDescent="0.25">
      <c r="A31" s="116"/>
      <c r="B31" s="2" t="s">
        <v>16</v>
      </c>
      <c r="C31" s="83"/>
      <c r="D31" s="83"/>
      <c r="E31" s="83"/>
      <c r="F31" s="83"/>
      <c r="G31" s="83"/>
      <c r="H31" s="83"/>
      <c r="I31" s="83"/>
      <c r="J31" s="83"/>
      <c r="K31" s="83"/>
      <c r="L31" s="83"/>
      <c r="M31" s="83"/>
      <c r="N31" s="83"/>
      <c r="O31" s="83"/>
      <c r="P31" s="83"/>
      <c r="Q31" s="83"/>
      <c r="R31" s="83"/>
      <c r="S31" s="83"/>
      <c r="T31" s="83"/>
      <c r="U31" s="83"/>
      <c r="V31" s="83"/>
    </row>
    <row r="32" spans="1:23" x14ac:dyDescent="0.25">
      <c r="A32" s="116"/>
      <c r="B32" s="2" t="s">
        <v>17</v>
      </c>
      <c r="C32" s="77"/>
      <c r="D32" s="77"/>
      <c r="E32" s="77"/>
      <c r="F32" s="77"/>
      <c r="G32" s="77"/>
      <c r="H32" s="77"/>
      <c r="I32" s="77"/>
      <c r="J32" s="77"/>
      <c r="K32" s="77"/>
      <c r="L32" s="77"/>
      <c r="M32" s="77"/>
      <c r="N32" s="77"/>
      <c r="O32" s="77"/>
      <c r="P32" s="77"/>
      <c r="Q32" s="77"/>
      <c r="R32" s="77"/>
      <c r="S32" s="77"/>
      <c r="T32" s="77"/>
      <c r="U32" s="77"/>
      <c r="V32" s="77"/>
    </row>
    <row r="33" spans="1:22" x14ac:dyDescent="0.25">
      <c r="A33" s="117"/>
      <c r="B33" s="2" t="s">
        <v>18</v>
      </c>
      <c r="C33" s="77"/>
      <c r="D33" s="77"/>
      <c r="E33" s="77"/>
      <c r="F33" s="77"/>
      <c r="G33" s="77"/>
      <c r="H33" s="77"/>
      <c r="I33" s="77"/>
      <c r="J33" s="77"/>
      <c r="K33" s="77"/>
      <c r="L33" s="77"/>
      <c r="M33" s="77"/>
      <c r="N33" s="77"/>
      <c r="O33" s="77"/>
      <c r="P33" s="77"/>
      <c r="Q33" s="77"/>
      <c r="R33" s="77"/>
      <c r="S33" s="77"/>
      <c r="T33" s="77"/>
      <c r="U33" s="77"/>
      <c r="V33" s="77"/>
    </row>
  </sheetData>
  <mergeCells count="3">
    <mergeCell ref="A18:A23"/>
    <mergeCell ref="A28:A33"/>
    <mergeCell ref="A8:A13"/>
  </mergeCells>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K21"/>
  <sheetViews>
    <sheetView workbookViewId="0">
      <selection activeCell="B1" sqref="B1"/>
    </sheetView>
  </sheetViews>
  <sheetFormatPr defaultColWidth="8.85546875" defaultRowHeight="15" customHeight="1" x14ac:dyDescent="0.25"/>
  <cols>
    <col min="1" max="1" width="75.42578125" style="8" customWidth="1"/>
    <col min="2" max="2" width="35.42578125" style="8" customWidth="1"/>
    <col min="3" max="16384" width="8.85546875" style="8"/>
  </cols>
  <sheetData>
    <row r="1" spans="1:11" ht="15" customHeight="1" x14ac:dyDescent="0.25">
      <c r="A1" s="13" t="s">
        <v>207</v>
      </c>
      <c r="B1"/>
      <c r="C1"/>
      <c r="D1"/>
      <c r="E1"/>
      <c r="F1"/>
      <c r="G1"/>
      <c r="H1"/>
      <c r="I1"/>
      <c r="J1"/>
    </row>
    <row r="3" spans="1:11" ht="15" customHeight="1" x14ac:dyDescent="0.25">
      <c r="A3" s="119" t="s">
        <v>37</v>
      </c>
      <c r="B3" s="120"/>
      <c r="C3" s="41"/>
      <c r="D3"/>
      <c r="E3"/>
      <c r="F3"/>
      <c r="G3"/>
      <c r="H3"/>
      <c r="I3"/>
      <c r="J3"/>
    </row>
    <row r="4" spans="1:11" ht="15" customHeight="1" x14ac:dyDescent="0.25">
      <c r="A4" s="9" t="s">
        <v>107</v>
      </c>
      <c r="B4" s="93" t="s">
        <v>213</v>
      </c>
      <c r="C4" s="41"/>
      <c r="D4"/>
      <c r="E4"/>
      <c r="F4"/>
      <c r="G4"/>
      <c r="H4"/>
      <c r="I4"/>
      <c r="J4"/>
    </row>
    <row r="5" spans="1:11" ht="15" customHeight="1" x14ac:dyDescent="0.25">
      <c r="A5" s="9" t="s">
        <v>108</v>
      </c>
      <c r="B5" s="93" t="s">
        <v>214</v>
      </c>
      <c r="C5" s="41"/>
      <c r="D5"/>
      <c r="E5"/>
      <c r="F5"/>
      <c r="G5"/>
      <c r="H5"/>
      <c r="I5"/>
      <c r="J5"/>
    </row>
    <row r="6" spans="1:11" ht="60" customHeight="1" x14ac:dyDescent="0.25">
      <c r="A6" s="10" t="s">
        <v>41</v>
      </c>
      <c r="B6" s="93"/>
      <c r="C6" s="41"/>
      <c r="D6"/>
      <c r="E6"/>
      <c r="F6"/>
      <c r="G6"/>
      <c r="H6"/>
      <c r="I6"/>
      <c r="J6"/>
    </row>
    <row r="7" spans="1:11" ht="15" customHeight="1" x14ac:dyDescent="0.25">
      <c r="A7" s="3" t="s">
        <v>109</v>
      </c>
      <c r="B7" s="93" t="s">
        <v>214</v>
      </c>
      <c r="C7" s="41"/>
      <c r="D7"/>
      <c r="E7"/>
      <c r="F7"/>
      <c r="G7"/>
      <c r="H7"/>
      <c r="I7"/>
      <c r="J7"/>
    </row>
    <row r="8" spans="1:11" ht="60" customHeight="1" x14ac:dyDescent="0.25">
      <c r="A8" s="10" t="s">
        <v>61</v>
      </c>
      <c r="B8" s="93"/>
      <c r="C8" s="41"/>
      <c r="D8"/>
      <c r="E8"/>
      <c r="F8"/>
      <c r="G8"/>
      <c r="H8"/>
      <c r="I8"/>
      <c r="J8"/>
    </row>
    <row r="9" spans="1:11" ht="15" customHeight="1" x14ac:dyDescent="0.25">
      <c r="A9" s="119" t="s">
        <v>122</v>
      </c>
      <c r="B9" s="120"/>
      <c r="C9" s="45"/>
      <c r="D9"/>
      <c r="E9"/>
      <c r="F9"/>
      <c r="G9"/>
      <c r="H9"/>
      <c r="I9"/>
      <c r="J9"/>
    </row>
    <row r="10" spans="1:11" ht="15" customHeight="1" x14ac:dyDescent="0.25">
      <c r="A10" s="46" t="s">
        <v>121</v>
      </c>
      <c r="B10" s="93" t="s">
        <v>215</v>
      </c>
      <c r="C10" s="41"/>
      <c r="D10"/>
      <c r="E10"/>
      <c r="F10"/>
      <c r="G10"/>
      <c r="H10"/>
      <c r="I10"/>
      <c r="J10"/>
    </row>
    <row r="11" spans="1:11" ht="30" customHeight="1" x14ac:dyDescent="0.25">
      <c r="A11" s="121" t="s">
        <v>119</v>
      </c>
      <c r="B11" s="120"/>
      <c r="C11" s="41"/>
      <c r="D11"/>
      <c r="E11"/>
      <c r="F11"/>
      <c r="G11"/>
      <c r="H11"/>
      <c r="I11"/>
      <c r="J11"/>
    </row>
    <row r="12" spans="1:11" ht="15" customHeight="1" x14ac:dyDescent="0.25">
      <c r="A12" s="9" t="s">
        <v>95</v>
      </c>
      <c r="B12" s="80"/>
      <c r="C12" s="49" t="s">
        <v>99</v>
      </c>
      <c r="D12"/>
      <c r="E12" s="123"/>
      <c r="F12" s="123"/>
      <c r="G12" s="123"/>
      <c r="H12" s="123"/>
      <c r="I12" s="123"/>
      <c r="J12" s="123"/>
      <c r="K12" s="17"/>
    </row>
    <row r="13" spans="1:11" ht="15" customHeight="1" x14ac:dyDescent="0.25">
      <c r="A13" s="9" t="s">
        <v>96</v>
      </c>
      <c r="B13" s="80"/>
      <c r="C13" s="49" t="s">
        <v>100</v>
      </c>
      <c r="D13"/>
      <c r="E13" s="123"/>
      <c r="F13" s="123"/>
      <c r="G13" s="123"/>
      <c r="H13" s="123"/>
      <c r="I13" s="123"/>
      <c r="J13" s="123"/>
      <c r="K13" s="17"/>
    </row>
    <row r="14" spans="1:11" ht="15" customHeight="1" x14ac:dyDescent="0.25">
      <c r="A14" s="9" t="s">
        <v>97</v>
      </c>
      <c r="B14" s="80">
        <v>1053</v>
      </c>
      <c r="C14" s="49" t="s">
        <v>101</v>
      </c>
      <c r="D14"/>
      <c r="E14" s="17" t="s">
        <v>274</v>
      </c>
      <c r="F14" s="17"/>
      <c r="G14" s="17"/>
      <c r="H14" s="17"/>
      <c r="I14" s="17"/>
      <c r="J14" s="17"/>
      <c r="K14" s="17"/>
    </row>
    <row r="15" spans="1:11" ht="30" customHeight="1" x14ac:dyDescent="0.25">
      <c r="A15" s="11" t="s">
        <v>98</v>
      </c>
      <c r="B15" s="80"/>
      <c r="C15" s="49" t="s">
        <v>102</v>
      </c>
      <c r="D15"/>
      <c r="E15" s="17"/>
      <c r="F15" s="123"/>
      <c r="G15" s="123"/>
      <c r="H15" s="123"/>
      <c r="I15" s="123"/>
      <c r="J15" s="123"/>
      <c r="K15" s="17"/>
    </row>
    <row r="16" spans="1:11" ht="25.5" x14ac:dyDescent="0.25">
      <c r="A16" s="11" t="s">
        <v>104</v>
      </c>
      <c r="B16" s="80">
        <v>9</v>
      </c>
      <c r="C16" s="49" t="s">
        <v>103</v>
      </c>
      <c r="D16"/>
      <c r="E16" s="17" t="s">
        <v>275</v>
      </c>
      <c r="F16" s="123"/>
      <c r="G16" s="123"/>
      <c r="H16" s="123"/>
      <c r="I16" s="123"/>
      <c r="J16" s="123"/>
      <c r="K16" s="17"/>
    </row>
    <row r="17" spans="1:11" ht="12.75" x14ac:dyDescent="0.25">
      <c r="A17" s="11" t="s">
        <v>120</v>
      </c>
      <c r="B17" s="80">
        <v>1062</v>
      </c>
      <c r="C17" s="43"/>
      <c r="F17" s="17"/>
      <c r="G17" s="17"/>
      <c r="H17" s="17"/>
      <c r="I17" s="17"/>
      <c r="J17" s="17"/>
      <c r="K17" s="17"/>
    </row>
    <row r="18" spans="1:11" ht="15" customHeight="1" x14ac:dyDescent="0.25">
      <c r="A18" s="121" t="s">
        <v>110</v>
      </c>
      <c r="B18" s="122"/>
      <c r="C18" s="41"/>
      <c r="E18" s="17"/>
      <c r="F18" s="17"/>
      <c r="G18" s="17"/>
      <c r="H18" s="17"/>
      <c r="I18" s="17"/>
      <c r="J18" s="17"/>
      <c r="K18" s="17"/>
    </row>
    <row r="19" spans="1:11" ht="15" customHeight="1" x14ac:dyDescent="0.25">
      <c r="A19" s="9" t="s">
        <v>38</v>
      </c>
      <c r="B19" s="93" t="s">
        <v>213</v>
      </c>
      <c r="C19" s="41"/>
      <c r="E19" s="17"/>
      <c r="F19" s="17"/>
      <c r="G19" s="17"/>
      <c r="H19" s="17"/>
      <c r="I19" s="17"/>
      <c r="J19" s="17"/>
      <c r="K19" s="17"/>
    </row>
    <row r="20" spans="1:11" ht="15" customHeight="1" x14ac:dyDescent="0.25">
      <c r="A20" s="9" t="s">
        <v>39</v>
      </c>
      <c r="B20" s="93" t="s">
        <v>214</v>
      </c>
      <c r="C20" s="41"/>
    </row>
    <row r="21" spans="1:11" ht="15" customHeight="1" x14ac:dyDescent="0.25">
      <c r="A21" s="9" t="s">
        <v>40</v>
      </c>
      <c r="B21" s="93" t="s">
        <v>214</v>
      </c>
      <c r="C21" s="41"/>
    </row>
  </sheetData>
  <mergeCells count="4">
    <mergeCell ref="A3:B3"/>
    <mergeCell ref="A11:B11"/>
    <mergeCell ref="A18:B18"/>
    <mergeCell ref="A9:B9"/>
  </mergeCells>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48"/>
  <sheetViews>
    <sheetView workbookViewId="0">
      <selection activeCell="C1" sqref="C1"/>
    </sheetView>
  </sheetViews>
  <sheetFormatPr defaultColWidth="8.85546875" defaultRowHeight="15" customHeight="1" x14ac:dyDescent="0.25"/>
  <cols>
    <col min="1" max="1" width="25.7109375" style="6" customWidth="1"/>
    <col min="2" max="2" width="9.7109375" style="6" customWidth="1"/>
    <col min="3" max="3" width="91.5703125" style="6" bestFit="1" customWidth="1"/>
    <col min="4" max="16384" width="8.85546875" style="6"/>
  </cols>
  <sheetData>
    <row r="1" spans="1:3" ht="15" customHeight="1" x14ac:dyDescent="0.25">
      <c r="A1" s="34" t="s">
        <v>208</v>
      </c>
    </row>
    <row r="2" spans="1:3" ht="15" customHeight="1" x14ac:dyDescent="0.25">
      <c r="A2" s="39" t="s">
        <v>89</v>
      </c>
    </row>
    <row r="4" spans="1:3" ht="30" customHeight="1" x14ac:dyDescent="0.25">
      <c r="A4" s="59" t="s">
        <v>47</v>
      </c>
      <c r="B4" s="59" t="s">
        <v>87</v>
      </c>
      <c r="C4" s="7" t="s">
        <v>48</v>
      </c>
    </row>
    <row r="5" spans="1:3" ht="18.600000000000001" customHeight="1" x14ac:dyDescent="0.25">
      <c r="A5" s="49" t="s">
        <v>216</v>
      </c>
      <c r="B5" s="94">
        <v>4.7080979284369112E-3</v>
      </c>
      <c r="C5" s="49" t="s">
        <v>264</v>
      </c>
    </row>
    <row r="6" spans="1:3" ht="13.9" customHeight="1" x14ac:dyDescent="0.25">
      <c r="A6" s="49" t="s">
        <v>217</v>
      </c>
      <c r="B6" s="94">
        <v>5.6497175141242938E-3</v>
      </c>
      <c r="C6" s="49" t="s">
        <v>264</v>
      </c>
    </row>
    <row r="7" spans="1:3" ht="12.6" customHeight="1" x14ac:dyDescent="0.25">
      <c r="A7" s="49" t="s">
        <v>218</v>
      </c>
      <c r="B7" s="94">
        <v>6.5913370998116763E-3</v>
      </c>
      <c r="C7" s="49" t="s">
        <v>264</v>
      </c>
    </row>
    <row r="8" spans="1:3" ht="15" customHeight="1" x14ac:dyDescent="0.25">
      <c r="A8" s="49" t="s">
        <v>219</v>
      </c>
      <c r="B8" s="94">
        <v>6.5913370998116763E-3</v>
      </c>
      <c r="C8" s="49" t="s">
        <v>264</v>
      </c>
    </row>
    <row r="9" spans="1:3" ht="15" customHeight="1" x14ac:dyDescent="0.25">
      <c r="A9" s="49" t="s">
        <v>220</v>
      </c>
      <c r="B9" s="94">
        <v>7.5329566854990581E-3</v>
      </c>
      <c r="C9" s="49" t="s">
        <v>264</v>
      </c>
    </row>
    <row r="10" spans="1:3" ht="15" customHeight="1" x14ac:dyDescent="0.25">
      <c r="A10" s="49" t="s">
        <v>221</v>
      </c>
      <c r="B10" s="94">
        <v>7.5329566854990581E-3</v>
      </c>
      <c r="C10" s="49" t="s">
        <v>264</v>
      </c>
    </row>
    <row r="11" spans="1:3" ht="15" customHeight="1" x14ac:dyDescent="0.25">
      <c r="A11" s="49" t="s">
        <v>222</v>
      </c>
      <c r="B11" s="94">
        <v>7.5329566854990581E-3</v>
      </c>
      <c r="C11" s="49" t="s">
        <v>264</v>
      </c>
    </row>
    <row r="12" spans="1:3" ht="15" customHeight="1" x14ac:dyDescent="0.25">
      <c r="A12" s="49" t="s">
        <v>223</v>
      </c>
      <c r="B12" s="94">
        <v>3.766478342749529E-3</v>
      </c>
      <c r="C12" s="49" t="s">
        <v>264</v>
      </c>
    </row>
    <row r="13" spans="1:3" ht="15" customHeight="1" x14ac:dyDescent="0.25">
      <c r="A13" s="49" t="s">
        <v>224</v>
      </c>
      <c r="B13" s="94">
        <v>1.4124293785310734E-2</v>
      </c>
      <c r="C13" s="49" t="s">
        <v>264</v>
      </c>
    </row>
    <row r="14" spans="1:3" ht="15" customHeight="1" x14ac:dyDescent="0.25">
      <c r="A14" s="49" t="s">
        <v>225</v>
      </c>
      <c r="B14" s="94">
        <v>3.766478342749529E-3</v>
      </c>
      <c r="C14" s="49" t="s">
        <v>264</v>
      </c>
    </row>
    <row r="15" spans="1:3" ht="15" customHeight="1" x14ac:dyDescent="0.25">
      <c r="A15" s="49" t="s">
        <v>226</v>
      </c>
      <c r="B15" s="94">
        <v>5.6497175141242938E-3</v>
      </c>
      <c r="C15" s="49" t="s">
        <v>264</v>
      </c>
    </row>
    <row r="16" spans="1:3" ht="15" customHeight="1" x14ac:dyDescent="0.25">
      <c r="A16" s="49" t="s">
        <v>227</v>
      </c>
      <c r="B16" s="94">
        <v>9.4161958568738224E-3</v>
      </c>
      <c r="C16" s="49" t="s">
        <v>264</v>
      </c>
    </row>
    <row r="17" spans="1:3" ht="15" customHeight="1" x14ac:dyDescent="0.25">
      <c r="A17" s="49" t="s">
        <v>228</v>
      </c>
      <c r="B17" s="94">
        <v>2.8248587570621469E-2</v>
      </c>
      <c r="C17" s="49" t="s">
        <v>260</v>
      </c>
    </row>
    <row r="18" spans="1:3" ht="15" customHeight="1" x14ac:dyDescent="0.25">
      <c r="A18" s="49" t="s">
        <v>229</v>
      </c>
      <c r="B18" s="94">
        <v>4.8964218455743877E-2</v>
      </c>
      <c r="C18" s="49" t="s">
        <v>260</v>
      </c>
    </row>
    <row r="19" spans="1:3" ht="15" customHeight="1" x14ac:dyDescent="0.25">
      <c r="A19" s="49" t="s">
        <v>230</v>
      </c>
      <c r="B19" s="94">
        <v>4.8964218455743877E-2</v>
      </c>
      <c r="C19" s="49" t="s">
        <v>260</v>
      </c>
    </row>
    <row r="20" spans="1:3" ht="15" customHeight="1" x14ac:dyDescent="0.25">
      <c r="A20" s="49" t="s">
        <v>231</v>
      </c>
      <c r="B20" s="94">
        <v>8.4745762711864406E-3</v>
      </c>
      <c r="C20" s="49" t="s">
        <v>261</v>
      </c>
    </row>
    <row r="21" spans="1:3" ht="15" customHeight="1" x14ac:dyDescent="0.25">
      <c r="A21" s="49" t="s">
        <v>232</v>
      </c>
      <c r="B21" s="94">
        <v>8.4745762711864406E-3</v>
      </c>
      <c r="C21" s="49" t="s">
        <v>261</v>
      </c>
    </row>
    <row r="22" spans="1:3" ht="15" customHeight="1" x14ac:dyDescent="0.25">
      <c r="A22" s="49" t="s">
        <v>233</v>
      </c>
      <c r="B22" s="94">
        <v>8.4745762711864406E-3</v>
      </c>
      <c r="C22" s="49" t="s">
        <v>261</v>
      </c>
    </row>
    <row r="23" spans="1:3" ht="15" customHeight="1" x14ac:dyDescent="0.25">
      <c r="A23" s="49" t="s">
        <v>234</v>
      </c>
      <c r="B23" s="94">
        <v>1.60075329566855E-2</v>
      </c>
      <c r="C23" s="49" t="s">
        <v>262</v>
      </c>
    </row>
    <row r="24" spans="1:3" ht="15" customHeight="1" x14ac:dyDescent="0.25">
      <c r="A24" s="49" t="s">
        <v>235</v>
      </c>
      <c r="B24" s="94">
        <v>2.2598870056497175E-2</v>
      </c>
      <c r="C24" s="49" t="s">
        <v>262</v>
      </c>
    </row>
    <row r="25" spans="1:3" ht="15" customHeight="1" x14ac:dyDescent="0.25">
      <c r="A25" s="49" t="s">
        <v>236</v>
      </c>
      <c r="B25" s="94">
        <v>3.0131826741996232E-2</v>
      </c>
      <c r="C25" s="49" t="s">
        <v>262</v>
      </c>
    </row>
    <row r="26" spans="1:3" ht="15" customHeight="1" x14ac:dyDescent="0.25">
      <c r="A26" s="49" t="s">
        <v>237</v>
      </c>
      <c r="B26" s="94">
        <v>3.0131826741996232E-2</v>
      </c>
      <c r="C26" s="49" t="s">
        <v>262</v>
      </c>
    </row>
    <row r="27" spans="1:3" ht="15" customHeight="1" x14ac:dyDescent="0.25">
      <c r="A27" s="49" t="s">
        <v>238</v>
      </c>
      <c r="B27" s="94">
        <v>8.4745762711864406E-3</v>
      </c>
      <c r="C27" s="49" t="s">
        <v>263</v>
      </c>
    </row>
    <row r="28" spans="1:3" ht="15" customHeight="1" x14ac:dyDescent="0.25">
      <c r="A28" s="49" t="s">
        <v>239</v>
      </c>
      <c r="B28" s="94">
        <v>2.8248587570621469E-3</v>
      </c>
      <c r="C28" s="49" t="s">
        <v>264</v>
      </c>
    </row>
    <row r="29" spans="1:3" ht="15" customHeight="1" x14ac:dyDescent="0.25">
      <c r="A29" s="49" t="s">
        <v>240</v>
      </c>
      <c r="B29" s="94">
        <v>3.766478342749529E-3</v>
      </c>
      <c r="C29" s="49" t="s">
        <v>264</v>
      </c>
    </row>
    <row r="30" spans="1:3" ht="15" customHeight="1" x14ac:dyDescent="0.25">
      <c r="A30" s="49" t="s">
        <v>241</v>
      </c>
      <c r="B30" s="94">
        <v>4.7080979284369112E-3</v>
      </c>
      <c r="C30" s="49" t="s">
        <v>264</v>
      </c>
    </row>
    <row r="31" spans="1:3" ht="15" customHeight="1" x14ac:dyDescent="0.25">
      <c r="A31" s="49" t="s">
        <v>242</v>
      </c>
      <c r="B31" s="94">
        <v>4.7080979284369112E-3</v>
      </c>
      <c r="C31" s="49" t="s">
        <v>264</v>
      </c>
    </row>
    <row r="32" spans="1:3" ht="15" customHeight="1" x14ac:dyDescent="0.25">
      <c r="A32" s="49" t="s">
        <v>243</v>
      </c>
      <c r="B32" s="94">
        <v>4.7080979284369112E-3</v>
      </c>
      <c r="C32" s="49" t="s">
        <v>264</v>
      </c>
    </row>
    <row r="33" spans="1:3" ht="15" customHeight="1" x14ac:dyDescent="0.25">
      <c r="A33" s="49" t="s">
        <v>244</v>
      </c>
      <c r="B33" s="94">
        <v>1.6949152542372881E-2</v>
      </c>
      <c r="C33" s="49" t="s">
        <v>264</v>
      </c>
    </row>
    <row r="34" spans="1:3" ht="15" customHeight="1" x14ac:dyDescent="0.25">
      <c r="A34" s="49" t="s">
        <v>245</v>
      </c>
      <c r="B34" s="94">
        <v>7.5329566854990581E-3</v>
      </c>
      <c r="C34" s="49" t="s">
        <v>264</v>
      </c>
    </row>
    <row r="35" spans="1:3" ht="15" customHeight="1" x14ac:dyDescent="0.25">
      <c r="A35" s="49" t="s">
        <v>246</v>
      </c>
      <c r="B35" s="94">
        <v>8.4745762711864406E-3</v>
      </c>
      <c r="C35" s="49" t="s">
        <v>264</v>
      </c>
    </row>
    <row r="36" spans="1:3" ht="15" customHeight="1" x14ac:dyDescent="0.25">
      <c r="A36" s="49" t="s">
        <v>247</v>
      </c>
      <c r="B36" s="94">
        <v>7.5329566854990581E-3</v>
      </c>
      <c r="C36" s="49" t="s">
        <v>264</v>
      </c>
    </row>
    <row r="37" spans="1:3" ht="15" customHeight="1" x14ac:dyDescent="0.25">
      <c r="A37" s="49" t="s">
        <v>248</v>
      </c>
      <c r="B37" s="94">
        <v>6.5913370998116763E-3</v>
      </c>
      <c r="C37" s="49" t="s">
        <v>264</v>
      </c>
    </row>
    <row r="38" spans="1:3" ht="15" customHeight="1" x14ac:dyDescent="0.25">
      <c r="A38" s="49" t="s">
        <v>249</v>
      </c>
      <c r="B38" s="94">
        <v>8.4745762711864406E-3</v>
      </c>
      <c r="C38" s="49" t="s">
        <v>264</v>
      </c>
    </row>
    <row r="39" spans="1:3" ht="15" customHeight="1" x14ac:dyDescent="0.25">
      <c r="A39" s="49" t="s">
        <v>250</v>
      </c>
      <c r="B39" s="94">
        <v>8.4745762711864406E-3</v>
      </c>
      <c r="C39" s="49" t="s">
        <v>264</v>
      </c>
    </row>
    <row r="40" spans="1:3" ht="15" customHeight="1" x14ac:dyDescent="0.25">
      <c r="A40" s="49" t="s">
        <v>251</v>
      </c>
      <c r="B40" s="94">
        <v>5.6497175141242938E-3</v>
      </c>
      <c r="C40" s="49" t="s">
        <v>264</v>
      </c>
    </row>
    <row r="41" spans="1:3" ht="15" customHeight="1" x14ac:dyDescent="0.25">
      <c r="A41" s="49" t="s">
        <v>252</v>
      </c>
      <c r="B41" s="94">
        <v>3.766478342749529E-3</v>
      </c>
      <c r="C41" s="49" t="s">
        <v>264</v>
      </c>
    </row>
    <row r="42" spans="1:3" ht="15" customHeight="1" x14ac:dyDescent="0.25">
      <c r="A42" s="49" t="s">
        <v>253</v>
      </c>
      <c r="B42" s="94">
        <v>3.766478342749529E-3</v>
      </c>
      <c r="C42" s="49" t="s">
        <v>264</v>
      </c>
    </row>
    <row r="43" spans="1:3" ht="15" customHeight="1" x14ac:dyDescent="0.25">
      <c r="A43" s="49" t="s">
        <v>254</v>
      </c>
      <c r="B43" s="94">
        <v>5.6497175141242938E-3</v>
      </c>
      <c r="C43" s="49" t="s">
        <v>264</v>
      </c>
    </row>
    <row r="44" spans="1:3" ht="15" customHeight="1" x14ac:dyDescent="0.25">
      <c r="A44" s="49" t="s">
        <v>255</v>
      </c>
      <c r="B44" s="94">
        <v>5.6497175141242938E-3</v>
      </c>
      <c r="C44" s="49" t="s">
        <v>264</v>
      </c>
    </row>
    <row r="45" spans="1:3" ht="15" customHeight="1" x14ac:dyDescent="0.25">
      <c r="A45" s="49" t="s">
        <v>256</v>
      </c>
      <c r="B45" s="94">
        <v>5.6497175141242938E-3</v>
      </c>
      <c r="C45" s="49" t="s">
        <v>264</v>
      </c>
    </row>
    <row r="46" spans="1:3" ht="15" customHeight="1" x14ac:dyDescent="0.25">
      <c r="A46" s="49" t="s">
        <v>257</v>
      </c>
      <c r="B46" s="94">
        <v>5.6497175141242938E-3</v>
      </c>
      <c r="C46" s="49" t="s">
        <v>264</v>
      </c>
    </row>
    <row r="47" spans="1:3" ht="15" customHeight="1" x14ac:dyDescent="0.25">
      <c r="A47" s="49" t="s">
        <v>258</v>
      </c>
      <c r="B47" s="94">
        <v>5.6497175141242938E-3</v>
      </c>
      <c r="C47" s="49" t="s">
        <v>264</v>
      </c>
    </row>
    <row r="48" spans="1:3" ht="15" customHeight="1" x14ac:dyDescent="0.25">
      <c r="A48" s="49" t="s">
        <v>259</v>
      </c>
      <c r="B48" s="94">
        <v>5.6497175141242938E-3</v>
      </c>
      <c r="C48" s="49" t="s">
        <v>264</v>
      </c>
    </row>
  </sheetData>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Information</vt:lpstr>
      <vt:lpstr>13.2.1</vt:lpstr>
      <vt:lpstr>13.3.1</vt:lpstr>
      <vt:lpstr>13.3.1.1</vt:lpstr>
      <vt:lpstr>13.3.3.1</vt:lpstr>
      <vt:lpstr>13.3.3.2</vt:lpstr>
      <vt:lpstr>14.2</vt:lpstr>
      <vt:lpstr>15.1</vt:lpstr>
      <vt:lpstr>15.2</vt:lpstr>
      <vt:lpstr>15.3</vt:lpstr>
      <vt:lpstr>18.1</vt:lpstr>
      <vt:lpstr>18.5.1</vt:lpstr>
      <vt:lpstr>'13.3.3.1'!Print_Area</vt:lpstr>
      <vt:lpstr>Information!Print_Area</vt:lpstr>
      <vt:lpstr>'13.2.1'!Print_Titles</vt:lpstr>
      <vt:lpstr>'13.3.1'!Print_Titles</vt:lpstr>
      <vt:lpstr>'15.3'!Print_Titles</vt:lpstr>
      <vt:lpstr>Information!Print_Titles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ZDRENTU Bogdan-Sorin (ESTAT)</dc:creator>
  <cp:lastModifiedBy>GAGEL Sabine (ESTAT)</cp:lastModifiedBy>
  <cp:lastPrinted>2022-01-27T13:52:23Z</cp:lastPrinted>
  <dcterms:created xsi:type="dcterms:W3CDTF">2016-07-21T15:32:48Z</dcterms:created>
  <dcterms:modified xsi:type="dcterms:W3CDTF">2023-04-03T09:38:07Z</dcterms:modified>
</cp:coreProperties>
</file>