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_LLL\3.CVTS\6. CVTS Micro data validation\CVTS 6\LT\QR\"/>
    </mc:Choice>
  </mc:AlternateContent>
  <bookViews>
    <workbookView xWindow="0" yWindow="0" windowWidth="30720" windowHeight="14730" activeTab="1"/>
  </bookViews>
  <sheets>
    <sheet name="Information" sheetId="19" r:id="rId1"/>
    <sheet name="13.2.1" sheetId="17" r:id="rId2"/>
    <sheet name="13.3.1" sheetId="10" r:id="rId3"/>
    <sheet name="13.3.1.1" sheetId="11" r:id="rId4"/>
    <sheet name="13.3.3.1" sheetId="13" r:id="rId5"/>
    <sheet name="13.3.3.2" sheetId="14" r:id="rId6"/>
    <sheet name="14.2" sheetId="2" r:id="rId7"/>
    <sheet name="15.1" sheetId="3" r:id="rId8"/>
    <sheet name="15.2" sheetId="18" r:id="rId9"/>
    <sheet name="15.3" sheetId="6" r:id="rId10"/>
    <sheet name="18.1" sheetId="12" r:id="rId11"/>
    <sheet name="18.5.1" sheetId="15" r:id="rId12"/>
  </sheets>
  <definedNames>
    <definedName name="_xlnm.Print_Area" localSheetId="4">'13.3.3.1'!$A$1:$F$45</definedName>
    <definedName name="_xlnm.Print_Titles" localSheetId="1">'13.2.1'!$A:$A</definedName>
    <definedName name="_xlnm.Print_Titles" localSheetId="2">'13.3.1'!$A:$B</definedName>
    <definedName name="_xlnm.Print_Titles" localSheetId="9">'15.3'!$A:$B</definedName>
  </definedNames>
  <calcPr calcId="162913"/>
</workbook>
</file>

<file path=xl/calcChain.xml><?xml version="1.0" encoding="utf-8"?>
<calcChain xmlns="http://schemas.openxmlformats.org/spreadsheetml/2006/main">
  <c r="V29" i="6" l="1"/>
  <c r="V30" i="6"/>
  <c r="U29" i="6"/>
  <c r="U30" i="6"/>
  <c r="T29" i="6"/>
  <c r="T30" i="6"/>
  <c r="S29" i="6"/>
  <c r="S30" i="6"/>
  <c r="R29" i="6"/>
  <c r="R30" i="6"/>
  <c r="Q29" i="6"/>
  <c r="Q30" i="6"/>
  <c r="P29" i="6"/>
  <c r="P30" i="6"/>
  <c r="O29" i="6"/>
  <c r="O30" i="6"/>
  <c r="N29" i="6"/>
  <c r="N30" i="6"/>
  <c r="M29" i="6"/>
  <c r="M30" i="6"/>
  <c r="L29" i="6"/>
  <c r="L30" i="6"/>
  <c r="K29" i="6"/>
  <c r="K30" i="6"/>
  <c r="J29" i="6"/>
  <c r="J30" i="6"/>
  <c r="I29" i="6"/>
  <c r="I30" i="6"/>
  <c r="H29" i="6"/>
  <c r="H30" i="6"/>
  <c r="G29" i="6"/>
  <c r="G30" i="6"/>
  <c r="F29" i="6"/>
  <c r="F30" i="6"/>
  <c r="E29" i="6"/>
  <c r="E30" i="6"/>
  <c r="D29" i="6"/>
  <c r="D30" i="6"/>
  <c r="E28" i="6"/>
  <c r="F28" i="6"/>
  <c r="G28" i="6"/>
  <c r="H28" i="6"/>
  <c r="I28" i="6"/>
  <c r="J28" i="6"/>
  <c r="K28" i="6"/>
  <c r="L28" i="6"/>
  <c r="M28" i="6"/>
  <c r="N28" i="6"/>
  <c r="O28" i="6"/>
  <c r="P28" i="6"/>
  <c r="Q28" i="6"/>
  <c r="R28" i="6"/>
  <c r="S28" i="6"/>
  <c r="T28" i="6"/>
  <c r="U28" i="6"/>
  <c r="V28" i="6"/>
  <c r="D28" i="6"/>
  <c r="C29" i="6"/>
  <c r="C28" i="6"/>
  <c r="W8" i="10" l="1"/>
  <c r="B17" i="12" l="1"/>
  <c r="E8" i="13" l="1"/>
  <c r="W28" i="10" l="1"/>
  <c r="W18" i="10" l="1"/>
  <c r="C4" i="11" s="1"/>
  <c r="B7" i="11" l="1"/>
  <c r="F8" i="13"/>
  <c r="E34" i="13"/>
  <c r="F34" i="13" s="1"/>
  <c r="E33" i="13"/>
  <c r="F33" i="13" s="1"/>
  <c r="E32" i="13"/>
  <c r="F32" i="13" s="1"/>
  <c r="E31" i="13"/>
  <c r="F31" i="13" s="1"/>
  <c r="E30" i="13"/>
  <c r="F30" i="13" s="1"/>
  <c r="E29" i="13"/>
  <c r="F29" i="13" s="1"/>
  <c r="E28" i="13"/>
  <c r="F28" i="13" s="1"/>
  <c r="E27" i="13"/>
  <c r="F27" i="13" s="1"/>
  <c r="E26" i="13"/>
  <c r="F26" i="13" s="1"/>
  <c r="E25" i="13"/>
  <c r="F25" i="13" s="1"/>
  <c r="E24" i="13"/>
  <c r="F24" i="13" s="1"/>
  <c r="E23" i="13"/>
  <c r="F23" i="13" s="1"/>
  <c r="E22" i="13"/>
  <c r="F22" i="13" s="1"/>
  <c r="E21" i="13"/>
  <c r="F21" i="13" s="1"/>
  <c r="E20" i="13"/>
  <c r="F20" i="13" s="1"/>
  <c r="E19" i="13"/>
  <c r="F19" i="13" s="1"/>
  <c r="E18" i="13"/>
  <c r="F18" i="13" s="1"/>
  <c r="E17" i="13"/>
  <c r="F17" i="13" s="1"/>
  <c r="E16" i="13"/>
  <c r="F16" i="13" s="1"/>
  <c r="E15" i="13"/>
  <c r="F15" i="13" s="1"/>
  <c r="E11" i="13"/>
  <c r="F11" i="13" s="1"/>
  <c r="E10" i="13"/>
  <c r="F10" i="13" s="1"/>
  <c r="E9" i="13"/>
  <c r="F9" i="13" s="1"/>
</calcChain>
</file>

<file path=xl/sharedStrings.xml><?xml version="1.0" encoding="utf-8"?>
<sst xmlns="http://schemas.openxmlformats.org/spreadsheetml/2006/main" count="504" uniqueCount="237">
  <si>
    <t>Start date</t>
  </si>
  <si>
    <t>End date</t>
  </si>
  <si>
    <t>Preparation of the survey</t>
  </si>
  <si>
    <t>Fieldwork</t>
  </si>
  <si>
    <t>Reminders and follow-up</t>
  </si>
  <si>
    <t>Non-response survey</t>
  </si>
  <si>
    <t>Processing (quality control, editing, imputation, etc.)</t>
  </si>
  <si>
    <t>Transmission of dataset to Eurostat*</t>
  </si>
  <si>
    <t>* Please indicate in the column 'start date' the date of the first transmission of the complete dataset and in the column 'end date' the date of transmission of the final dataset.</t>
  </si>
  <si>
    <t>NACE 1</t>
  </si>
  <si>
    <t>NACE 2</t>
  </si>
  <si>
    <t>NACE 3</t>
  </si>
  <si>
    <t>NACE 4</t>
  </si>
  <si>
    <t>NACE 5</t>
  </si>
  <si>
    <t>NACE 6</t>
  </si>
  <si>
    <t>SBS</t>
  </si>
  <si>
    <t>size 7</t>
  </si>
  <si>
    <t>size 8</t>
  </si>
  <si>
    <t>size 9</t>
  </si>
  <si>
    <t>NACE 7</t>
  </si>
  <si>
    <t>NACE 8</t>
  </si>
  <si>
    <t>NACE 9</t>
  </si>
  <si>
    <t>NACE 10</t>
  </si>
  <si>
    <t>NACE 11</t>
  </si>
  <si>
    <t>NACE 12</t>
  </si>
  <si>
    <t>NACE 13</t>
  </si>
  <si>
    <t>NACE 14</t>
  </si>
  <si>
    <t>NACE 15</t>
  </si>
  <si>
    <t>NACE 16</t>
  </si>
  <si>
    <t>NACE 17</t>
  </si>
  <si>
    <t>NACE 18</t>
  </si>
  <si>
    <t>NACE 19</t>
  </si>
  <si>
    <t>NACE 20</t>
  </si>
  <si>
    <t>size 1 / size 4</t>
  </si>
  <si>
    <t>size 2 / size 5</t>
  </si>
  <si>
    <t>size 3 / size 6</t>
  </si>
  <si>
    <t>Number of enterprises</t>
  </si>
  <si>
    <t>Survey vehicle</t>
  </si>
  <si>
    <t>Not at all</t>
  </si>
  <si>
    <t>Partly (i.e. some questions only)</t>
  </si>
  <si>
    <t>Fully (i.e. all questions)</t>
  </si>
  <si>
    <t>If embedded in another survey, please give a short description of this survey.</t>
  </si>
  <si>
    <t>Number</t>
  </si>
  <si>
    <t>%</t>
  </si>
  <si>
    <t>All enterprises</t>
  </si>
  <si>
    <t xml:space="preserve">NACE 17 </t>
  </si>
  <si>
    <t>Item non-response rate (%)</t>
  </si>
  <si>
    <t>Variable (according to the code book, e.g. A10a)</t>
  </si>
  <si>
    <t>Imputation method used</t>
  </si>
  <si>
    <t>Estimated value</t>
  </si>
  <si>
    <t>Coefficient of variation</t>
  </si>
  <si>
    <t>Total number of persons employed</t>
  </si>
  <si>
    <t>Total number of enterprises that provided any form of CVT</t>
  </si>
  <si>
    <t>Ratio of the total number of enterprises that provided any form of CVT to the total number of enterprises</t>
  </si>
  <si>
    <t>Total number of enterprises that provided CVT courses</t>
  </si>
  <si>
    <t>Ratio of the total number of enterprises that provided CVT courses to the total number of enterprises</t>
  </si>
  <si>
    <t>Total number of persons employed in enterprises that provided any form of CVT</t>
  </si>
  <si>
    <t>Total number of participants in CVT courses</t>
  </si>
  <si>
    <t>Ratio of the total number of participants in CVT courses to the total number of persons employed</t>
  </si>
  <si>
    <t>Total number of enterprises providing IVT</t>
  </si>
  <si>
    <t>Ratio of the total number of enterprises providing IVT to the total number of enterprises</t>
  </si>
  <si>
    <t>If yes - please list the variables for which you used data from administrative sources?
(List of variables according to the code book, e.g. A10a.)</t>
  </si>
  <si>
    <r>
      <t xml:space="preserve">Ineligible: out-of-scope
</t>
    </r>
    <r>
      <rPr>
        <i/>
        <sz val="10"/>
        <rFont val="Calibri"/>
        <family val="2"/>
        <scheme val="minor"/>
      </rPr>
      <t>E.g. selected enterprises are not in the target population (i.e. less than 10 persons employed)</t>
    </r>
  </si>
  <si>
    <t>Over-coverage rate (%)</t>
  </si>
  <si>
    <t xml:space="preserve">NACE 20 and size categories are explained in Annex 1 and 2 of the CVTS manual. </t>
  </si>
  <si>
    <t>Countries with fewer than 50 million inhabitants should fill in the tables for 3 size classes (1-3), countries with 50 million inhabitants and more should fill in the tables for 6 size classes (4-9).</t>
  </si>
  <si>
    <r>
      <rPr>
        <i/>
        <sz val="10"/>
        <color theme="1"/>
        <rFont val="Calibri"/>
        <family val="2"/>
        <scheme val="minor"/>
      </rPr>
      <t xml:space="preserve">
Please add rows as necessary.</t>
    </r>
    <r>
      <rPr>
        <sz val="10"/>
        <color theme="1"/>
        <rFont val="Calibri"/>
        <family val="2"/>
        <scheme val="minor"/>
      </rPr>
      <t xml:space="preserve">
</t>
    </r>
  </si>
  <si>
    <t>Number of enterprises in the sampling frame</t>
  </si>
  <si>
    <t>Number of enterprises in the gross sample</t>
  </si>
  <si>
    <t>Number of enterprises in the net sample</t>
  </si>
  <si>
    <r>
      <t>Other ineligible</t>
    </r>
    <r>
      <rPr>
        <i/>
        <sz val="10"/>
        <rFont val="Calibri"/>
        <family val="2"/>
        <scheme val="minor"/>
      </rPr>
      <t xml:space="preserve">
E.g. no enterprise exists at the selected address or selected enterprise disappeared between the reference information from the sampling frame and the moment of the interview.</t>
    </r>
  </si>
  <si>
    <t>Examples / guidelines for each type of unit non-response</t>
    <phoneticPr fontId="0" type="noConversion"/>
  </si>
  <si>
    <t>Non-contact</t>
  </si>
  <si>
    <t>Refusal</t>
  </si>
  <si>
    <t>Inability to respond</t>
  </si>
  <si>
    <t>Other non-response</t>
  </si>
  <si>
    <t>Total unit non-response</t>
  </si>
  <si>
    <t>The selected enterprise was contacted but refused to take part in the survey.</t>
  </si>
  <si>
    <t>The selected enterprise was unable to participate (e.g. due to appropriate staff to reply).</t>
  </si>
  <si>
    <t>Types of unit non-response</t>
  </si>
  <si>
    <t>Questionnaire was never sent back.</t>
  </si>
  <si>
    <t>The selected enterprise did take part but the survey form cannot be used (poor quality - e.g. strong inconsistencies; unacceptable item-response / enterprise left most of the questions unanswered; survey form got lost and interview cannot be repeated; etc.).</t>
  </si>
  <si>
    <t>Rejected questionnaires</t>
  </si>
  <si>
    <t>Please specify the other types of non-response encountered.</t>
  </si>
  <si>
    <t>CVT main indicator</t>
  </si>
  <si>
    <t>CVTS 4 (2010)</t>
  </si>
  <si>
    <t>CVTS 5 (2015)</t>
  </si>
  <si>
    <t>Number of persons employed according to Structural Business Statistics</t>
  </si>
  <si>
    <t>Imputation rate (%)</t>
  </si>
  <si>
    <t>CVTS 3 (2005)</t>
  </si>
  <si>
    <t>Please add rows as necessary.</t>
  </si>
  <si>
    <t>Ratio of the total number of participants in CVT courses to the total number of persons employed in enterprises that provided CVT courses</t>
  </si>
  <si>
    <t>Unit non-response (number of eligible enterprises minus number of enterprises in the net sample)</t>
  </si>
  <si>
    <r>
      <t xml:space="preserve">Unit non-response rate
</t>
    </r>
    <r>
      <rPr>
        <i/>
        <sz val="10"/>
        <rFont val="Calibri"/>
        <family val="2"/>
        <scheme val="minor"/>
      </rPr>
      <t>(unit non-response / eligible enterprises * 100)</t>
    </r>
  </si>
  <si>
    <t>Number of eligible enterprises minus number of enterprises in the net sample.</t>
  </si>
  <si>
    <r>
      <t xml:space="preserve">Number of eligible enterprises
</t>
    </r>
    <r>
      <rPr>
        <i/>
        <sz val="10"/>
        <rFont val="Calibri"/>
        <family val="2"/>
        <scheme val="minor"/>
      </rPr>
      <t>I.e. the gross sample size minus the ineligible cases.</t>
    </r>
  </si>
  <si>
    <t>CAPI = computer assisted personal interview, i.e. interviewer is present</t>
  </si>
  <si>
    <t>CATI = computer assisted telephone interview i.e. interviewer is present</t>
  </si>
  <si>
    <t>CAWI = computer assisted web-interview, self-administered</t>
  </si>
  <si>
    <t>PAPI = paper assisted personal interview, i.e. interviewer is present</t>
  </si>
  <si>
    <t>PROC=1</t>
  </si>
  <si>
    <t>PROC=2</t>
  </si>
  <si>
    <t>PROC=3</t>
  </si>
  <si>
    <t>PROC=4</t>
  </si>
  <si>
    <t>PROC=5</t>
  </si>
  <si>
    <t>Other (PASI - paper assisted self-administered interview, CASI - non-web-based computer assisted self-administered interview)</t>
  </si>
  <si>
    <t>Total</t>
  </si>
  <si>
    <t>CVTS 6 (2020)</t>
  </si>
  <si>
    <t>CVTS 6 was a stand-alone survey.</t>
  </si>
  <si>
    <t>CVTS 6 was embedded in another survey.</t>
  </si>
  <si>
    <t>Did you use data from administrative sources for CVTS 6?</t>
  </si>
  <si>
    <t>Did you pilot test the CVTS 6 questionnaire?</t>
  </si>
  <si>
    <t>Number of persons employed according to CVTS 6</t>
  </si>
  <si>
    <t>Difference between SBS and CVTS 6 in %</t>
  </si>
  <si>
    <t>(SBS - CVTS 6) / SBS *100</t>
  </si>
  <si>
    <t>Total of enterprises</t>
  </si>
  <si>
    <t>Total number of enterprises</t>
  </si>
  <si>
    <t>Direct costs of CVT courses</t>
  </si>
  <si>
    <r>
      <t xml:space="preserve">Survey type
</t>
    </r>
    <r>
      <rPr>
        <i/>
        <sz val="10"/>
        <rFont val="Calibri"/>
        <family val="2"/>
        <scheme val="minor"/>
      </rPr>
      <t>Please indicate the number of questionnaires per survey type.</t>
    </r>
  </si>
  <si>
    <t>Total (= net sample)</t>
  </si>
  <si>
    <t>Please indicate whether the survey is mandatory or voluntary (for enterprises).</t>
  </si>
  <si>
    <t>Survey participation</t>
  </si>
  <si>
    <t>Coefficients of variation for CVTS 6 key statistics (see also Commission Regulation (EU) No 1153/2014, Annex V)</t>
  </si>
  <si>
    <t>Deviations from CVTS 6 concepts and definitions, deviations from the CVTS 6 questionnaire</t>
  </si>
  <si>
    <t>The number of enterprises in the sampling frame.</t>
  </si>
  <si>
    <t>The number of enterprises in the gross sample.</t>
  </si>
  <si>
    <t>The number of enterprises in the net sample. The net sample is the effective sample, i.e. the actual number of responding enterprises.
(using actual NACE - A1 and actual size - A2tot)</t>
  </si>
  <si>
    <r>
      <t xml:space="preserve">CVTS 6 concepts and definitions
</t>
    </r>
    <r>
      <rPr>
        <i/>
        <sz val="10"/>
        <color theme="1"/>
        <rFont val="Calibri"/>
        <family val="2"/>
        <scheme val="minor"/>
      </rPr>
      <t>Please list the CVTS 6 concepts and definitions (see section 3 of the CVTS manual) for which your national survey differed and describe the differences.</t>
    </r>
  </si>
  <si>
    <r>
      <t xml:space="preserve">CVTS 6 variables
</t>
    </r>
    <r>
      <rPr>
        <i/>
        <sz val="10"/>
        <color theme="1"/>
        <rFont val="Calibri"/>
        <family val="2"/>
        <scheme val="minor"/>
      </rPr>
      <t>Please list the CVTS 6 variables for which your national implementation differed and describe the differences. This includes e.g. adding an open answer category and post-coding.</t>
    </r>
    <r>
      <rPr>
        <b/>
        <sz val="10"/>
        <color theme="1"/>
        <rFont val="Calibri"/>
        <family val="2"/>
        <scheme val="minor"/>
      </rPr>
      <t xml:space="preserve">
Please also list variables not covered by the EU legislation but added to the national questionnaire.</t>
    </r>
  </si>
  <si>
    <r>
      <t xml:space="preserve">CVTS 6 questionnaire
</t>
    </r>
    <r>
      <rPr>
        <i/>
        <sz val="10"/>
        <color theme="1"/>
        <rFont val="Calibri"/>
        <family val="2"/>
        <scheme val="minor"/>
      </rPr>
      <t>Please indicate any deviations from the European standard questionnaire (section 2 of the CVTS 6 manual).</t>
    </r>
  </si>
  <si>
    <t>For calculation methods, see sheet 'Information'.</t>
  </si>
  <si>
    <r>
      <t xml:space="preserve">CVTS 6
</t>
    </r>
    <r>
      <rPr>
        <i/>
        <sz val="10"/>
        <color theme="1"/>
        <rFont val="Calibri"/>
        <family val="2"/>
        <scheme val="minor"/>
      </rPr>
      <t>(using A1 and A2tot)</t>
    </r>
  </si>
  <si>
    <r>
      <rPr>
        <b/>
        <sz val="10"/>
        <rFont val="Calibri"/>
        <family val="2"/>
        <scheme val="minor"/>
      </rPr>
      <t>CVTS 6 variables with item non-response rates 10% and higher</t>
    </r>
    <r>
      <rPr>
        <b/>
        <i/>
        <sz val="10"/>
        <rFont val="Calibri"/>
        <family val="2"/>
        <scheme val="minor"/>
      </rPr>
      <t xml:space="preserve">
</t>
    </r>
    <r>
      <rPr>
        <i/>
        <sz val="10"/>
        <rFont val="Calibri"/>
        <family val="2"/>
        <scheme val="minor"/>
      </rPr>
      <t>Item non-response in relation to the relevant target population, i.e. depending on the variable all enterprises, training enterprises (CVT courses or any other form of CVT), CVT course enterprises or non-training enterprises.
Please add rows as necessary.</t>
    </r>
  </si>
  <si>
    <t>Hours spent in CVT courses - hours per person employed in all enterprises</t>
  </si>
  <si>
    <t>Direct costs of CVT courses per person employed in enterprises providing CVT courses (in EUR)</t>
  </si>
  <si>
    <t>Labour costs of participants of CVT courses per person employed in enterprises providing CVT courses (in EUR)</t>
  </si>
  <si>
    <t>Online table</t>
  </si>
  <si>
    <t>Enterprises providing any form of CVT as % of all enterprises</t>
  </si>
  <si>
    <t>trng_cvt_01s, trng_cvt_01n2</t>
  </si>
  <si>
    <t>Enterprises providing CVT courses as % of all enterprises</t>
  </si>
  <si>
    <t>Participants in CVT courses as % of all persons employed in all enterprises</t>
  </si>
  <si>
    <t>trng_cvt_12s, trng_cvt_12n2</t>
  </si>
  <si>
    <t>Participants in CVT courses as % of all persons employed in enterprises providing CVT courses</t>
  </si>
  <si>
    <t>trng_cvt_13s, trng_cvt_13n2</t>
  </si>
  <si>
    <t>trng_cvt_23s, trng_cvt_23n2</t>
  </si>
  <si>
    <t>trng_cvt_18s, trng_cvt_18n2</t>
  </si>
  <si>
    <t>Enterprises providing IVT as % of all enterprises</t>
  </si>
  <si>
    <t>trng_cvt_34s, trng_cvt_34n2</t>
  </si>
  <si>
    <t>Labour costs of participants in CVT courses</t>
  </si>
  <si>
    <r>
      <t xml:space="preserve">Total costs of CVT courses
</t>
    </r>
    <r>
      <rPr>
        <sz val="10"/>
        <color theme="1"/>
        <rFont val="Calibri"/>
        <family val="2"/>
        <scheme val="minor"/>
      </rPr>
      <t>(direct costs plus net contributions to training funds)</t>
    </r>
  </si>
  <si>
    <t>The information is to be provided for the net sample (= effective sample, i.e. the actual number of responding enterprises).</t>
  </si>
  <si>
    <t>Table 13.2.1 Sampling errors - indicators</t>
  </si>
  <si>
    <t>Table 13.3.1 Coverage error</t>
  </si>
  <si>
    <t>Table 13.3.1.1 Over-coverage - rate</t>
  </si>
  <si>
    <r>
      <t xml:space="preserve">Gross sample
</t>
    </r>
    <r>
      <rPr>
        <i/>
        <sz val="10"/>
        <color theme="1"/>
        <rFont val="Calibri"/>
        <family val="2"/>
        <scheme val="minor"/>
      </rPr>
      <t>(as in table 13.3.1)</t>
    </r>
  </si>
  <si>
    <t>Table 13.3.3.1 Unit non-response - rate</t>
  </si>
  <si>
    <r>
      <t xml:space="preserve">Population
(enterprises in the sampling frame)
</t>
    </r>
    <r>
      <rPr>
        <i/>
        <sz val="10"/>
        <rFont val="Calibri"/>
        <family val="2"/>
        <scheme val="minor"/>
      </rPr>
      <t>(as in table 13.3.1)</t>
    </r>
  </si>
  <si>
    <r>
      <t xml:space="preserve">Eligible enterprises
</t>
    </r>
    <r>
      <rPr>
        <i/>
        <sz val="10"/>
        <rFont val="Calibri"/>
        <family val="2"/>
        <scheme val="minor"/>
      </rPr>
      <t>(for definition see table 13.3.1.1)</t>
    </r>
  </si>
  <si>
    <r>
      <t xml:space="preserve">Unit response (enterprises in the net sample, i.e. actual number of responding enterprises)
</t>
    </r>
    <r>
      <rPr>
        <i/>
        <sz val="10"/>
        <rFont val="Calibri"/>
        <family val="2"/>
        <scheme val="minor"/>
      </rPr>
      <t>(as in table 13.3.1)</t>
    </r>
  </si>
  <si>
    <t>Table 13.3.3.2 Item non-response - rate</t>
  </si>
  <si>
    <t>Table 14.2 Project phases - dates</t>
  </si>
  <si>
    <t>Table 15.1 Comparability - geographical</t>
  </si>
  <si>
    <t>Table 15.2 Comparability - over time</t>
  </si>
  <si>
    <t>Table 15.3 Coherence - cross-domain</t>
  </si>
  <si>
    <t>Table 18.1 Source data and data collection</t>
  </si>
  <si>
    <t>Table 18.5.1 Imputation - rate</t>
  </si>
  <si>
    <t>.</t>
  </si>
  <si>
    <t>C7A</t>
  </si>
  <si>
    <t>C7BFLAG</t>
  </si>
  <si>
    <t>C7B</t>
  </si>
  <si>
    <t>C7CFLAG</t>
  </si>
  <si>
    <t>C7DFLAG</t>
  </si>
  <si>
    <t>C7D</t>
  </si>
  <si>
    <t>0.6b</t>
  </si>
  <si>
    <t>1.9b</t>
  </si>
  <si>
    <t>November 2020</t>
  </si>
  <si>
    <t>June 2021</t>
  </si>
  <si>
    <t>September 2021</t>
  </si>
  <si>
    <t>October 2021</t>
  </si>
  <si>
    <t>January 2022</t>
  </si>
  <si>
    <t>June 2022</t>
  </si>
  <si>
    <t>1 June 2022</t>
  </si>
  <si>
    <t>9 June 2022</t>
  </si>
  <si>
    <t>No differences</t>
  </si>
  <si>
    <t>No deviations</t>
  </si>
  <si>
    <t>Yes</t>
  </si>
  <si>
    <t>No</t>
  </si>
  <si>
    <t>A1</t>
  </si>
  <si>
    <t>Mandatory</t>
  </si>
  <si>
    <t>C7sub</t>
  </si>
  <si>
    <t>K-Nearest Neighbour</t>
  </si>
  <si>
    <t>CVTS 6 quality report - annex</t>
  </si>
  <si>
    <t>Calculation methods</t>
  </si>
  <si>
    <t>Indicators</t>
  </si>
  <si>
    <t>N</t>
  </si>
  <si>
    <t>Numerator / Average</t>
  </si>
  <si>
    <t>Population / Denominator 
(excluding missing values)</t>
  </si>
  <si>
    <t>Enterprises providing training by type of training</t>
  </si>
  <si>
    <t>- Total number of enterprises</t>
  </si>
  <si>
    <t>POP</t>
  </si>
  <si>
    <t>SUM(WEIGHT)</t>
  </si>
  <si>
    <t>- Total number of enterprises providing any form of CVT (training enterprises)</t>
  </si>
  <si>
    <t>B1a=1 OR B1b=1 OR B2aflag=1 OR B2bflag=1 OR B2cflag=1 OR B2dflag=1 OR B2eflag=1</t>
  </si>
  <si>
    <t>- Enterprises providing any form of CVT as % of all enterprises</t>
  </si>
  <si>
    <t>All enterprises (weighted)</t>
  </si>
  <si>
    <t>- Total number of enterprises providing CVT courses</t>
  </si>
  <si>
    <t>B1a=1 OR B1b=1</t>
  </si>
  <si>
    <t>- Enterprises providing CVT courses as % of all enterprises</t>
  </si>
  <si>
    <t>Persons employed and participants</t>
  </si>
  <si>
    <t>- Total number of persons employed</t>
  </si>
  <si>
    <t>SUM(A2tot)</t>
  </si>
  <si>
    <t>- Total number of persons employed in enterprises providing any form of CVT</t>
  </si>
  <si>
    <t>SUM(A2tot) where (B1a=1 OR B1b=1 OR B2aflag=1 OR B2bflag=1 OR B2cflag=1 OR B2dflag=1 OR B2eflag=1)</t>
  </si>
  <si>
    <t>- Total number of participants in CVT courses</t>
  </si>
  <si>
    <t>SUM(C1tot) where C1tot&lt;999997</t>
  </si>
  <si>
    <t>- Participants in CVT courses as % of all persons employed in all enterprises</t>
  </si>
  <si>
    <t>- Participants in CVT courses as % of all persons employed in enterprises providing CVT courses</t>
  </si>
  <si>
    <t>SUM(A2tot) where (B1a=1 OR B1b=1)</t>
  </si>
  <si>
    <t>Hours</t>
  </si>
  <si>
    <t>- Hours spent in CVT courses - hours per person employed in all enterprises</t>
  </si>
  <si>
    <t>AVG</t>
  </si>
  <si>
    <t>SUM(C3tot) where C3tot &lt; 9999999997</t>
  </si>
  <si>
    <t>Costs</t>
  </si>
  <si>
    <t>- Total costs of CVT courses (direct costs plus net contributions to training funds)</t>
  </si>
  <si>
    <t>SUM(C7tot) where C7tot&lt;9999999997</t>
  </si>
  <si>
    <t>- Direct costs of CVT courses</t>
  </si>
  <si>
    <t>SUM(C7sub) where C7sub&lt;9999999997</t>
  </si>
  <si>
    <t>- Labour costs of participants of CVT courses</t>
  </si>
  <si>
    <t>SUM(PAC) where PAC&lt;9999999997</t>
  </si>
  <si>
    <t>- Direct costs of CVT courses per person employed in enterprises providing CVT courses (in EUR)</t>
  </si>
  <si>
    <t>- Labour costs of participants of CVT courses per person employed in enterprises providing CVT courses (in EUR)</t>
  </si>
  <si>
    <t>Initial vocational training (IVT)</t>
  </si>
  <si>
    <t>- Total number of enterprises providing IVT</t>
  </si>
  <si>
    <t>F1=1</t>
  </si>
  <si>
    <t>- Enterprises providing IVT as % of all enterprises</t>
  </si>
  <si>
    <t>Additional variables not added to the national questionnaire.</t>
  </si>
  <si>
    <t>CVTS 6 variables – no differences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</si>
</sst>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i/>
      <sz val="10"/>
      <name val="Calibri"/>
      <family val="2"/>
      <scheme val="minor"/>
    </font>
    <font>
      <b/>
      <i/>
      <sz val="10"/>
      <name val="Calibri"/>
      <family val="2"/>
      <scheme val="minor"/>
    </font>
    <font>
      <i/>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0" fontId="1" fillId="0" borderId="0"/>
  </cellStyleXfs>
  <cellXfs count="115">
    <xf numFmtId="0" fontId="0" fillId="0" borderId="0" xfId="0"/>
    <xf numFmtId="0" fontId="2" fillId="0" borderId="0" xfId="0" applyFont="1" applyAlignment="1">
      <alignment horizontal="left" vertical="center"/>
    </xf>
    <xf numFmtId="0" fontId="3" fillId="0" borderId="1" xfId="0" applyFont="1" applyBorder="1" applyAlignment="1">
      <alignment horizontal="left" vertical="center"/>
    </xf>
    <xf numFmtId="0" fontId="4" fillId="2" borderId="1" xfId="0" applyFont="1" applyFill="1" applyBorder="1" applyAlignment="1">
      <alignment vertical="center" wrapText="1"/>
    </xf>
    <xf numFmtId="0" fontId="3" fillId="0" borderId="0" xfId="0" applyFont="1" applyAlignment="1">
      <alignment horizontal="left" vertical="center"/>
    </xf>
    <xf numFmtId="164" fontId="2" fillId="0" borderId="0" xfId="0" applyNumberFormat="1" applyFont="1" applyAlignment="1">
      <alignment horizontal="left" vertical="center"/>
    </xf>
    <xf numFmtId="0" fontId="2" fillId="0" borderId="0" xfId="0" applyFont="1" applyAlignment="1">
      <alignment vertical="center"/>
    </xf>
    <xf numFmtId="0" fontId="3" fillId="0" borderId="1" xfId="0" applyFont="1" applyBorder="1" applyAlignment="1">
      <alignment vertical="center"/>
    </xf>
    <xf numFmtId="0" fontId="2" fillId="0" borderId="0" xfId="0" applyFont="1" applyBorder="1" applyAlignment="1">
      <alignment vertical="center"/>
    </xf>
    <xf numFmtId="0" fontId="4" fillId="0" borderId="1" xfId="0" applyFont="1" applyFill="1" applyBorder="1" applyAlignment="1">
      <alignment vertical="center"/>
    </xf>
    <xf numFmtId="0" fontId="6" fillId="2" borderId="1" xfId="0" applyFont="1" applyFill="1" applyBorder="1" applyAlignment="1">
      <alignment vertical="center" wrapText="1"/>
    </xf>
    <xf numFmtId="0" fontId="4" fillId="0" borderId="1" xfId="0" applyFont="1" applyFill="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3" fillId="0" borderId="0" xfId="0" applyFont="1" applyFill="1" applyBorder="1" applyAlignment="1">
      <alignment vertical="center"/>
    </xf>
    <xf numFmtId="0" fontId="2" fillId="0" borderId="0" xfId="0" applyFont="1" applyFill="1" applyBorder="1" applyAlignment="1">
      <alignment vertical="center"/>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2" fillId="0" borderId="0" xfId="0" applyFont="1" applyFill="1" applyBorder="1" applyAlignment="1">
      <alignment vertical="center" wrapText="1"/>
    </xf>
    <xf numFmtId="0" fontId="6" fillId="0" borderId="1" xfId="0" applyFont="1" applyFill="1" applyBorder="1" applyAlignment="1">
      <alignment horizontal="center" vertical="center"/>
    </xf>
    <xf numFmtId="164" fontId="6" fillId="0" borderId="1" xfId="0" applyNumberFormat="1" applyFont="1" applyFill="1" applyBorder="1" applyAlignment="1">
      <alignment horizontal="center" vertical="center"/>
    </xf>
    <xf numFmtId="0" fontId="3" fillId="0" borderId="1" xfId="0" applyFont="1" applyBorder="1" applyAlignment="1">
      <alignment vertical="center" wrapText="1"/>
    </xf>
    <xf numFmtId="0" fontId="8" fillId="0" borderId="0" xfId="0" applyFont="1" applyFill="1" applyBorder="1" applyAlignment="1">
      <alignment vertical="center"/>
    </xf>
    <xf numFmtId="0" fontId="3" fillId="0" borderId="2"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1" xfId="0" applyFont="1" applyFill="1" applyBorder="1" applyAlignment="1">
      <alignment horizontal="left" vertical="center" wrapText="1"/>
    </xf>
    <xf numFmtId="0" fontId="2" fillId="0" borderId="0" xfId="0" applyFont="1" applyBorder="1" applyAlignment="1">
      <alignment vertical="center" wrapText="1"/>
    </xf>
    <xf numFmtId="0" fontId="2" fillId="0" borderId="0"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vertical="center"/>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6" fillId="2" borderId="0" xfId="0" applyFont="1" applyFill="1" applyBorder="1" applyAlignment="1">
      <alignment vertical="center"/>
    </xf>
    <xf numFmtId="0" fontId="6" fillId="2" borderId="0" xfId="0" applyFont="1" applyFill="1" applyBorder="1" applyAlignment="1">
      <alignment vertical="center" wrapText="1"/>
    </xf>
    <xf numFmtId="0" fontId="8" fillId="0" borderId="0" xfId="0" applyFont="1" applyAlignment="1">
      <alignment vertical="center"/>
    </xf>
    <xf numFmtId="164" fontId="5" fillId="0" borderId="1" xfId="0" applyNumberFormat="1" applyFont="1" applyFill="1" applyBorder="1" applyAlignment="1">
      <alignment horizontal="center" vertical="center" wrapText="1"/>
    </xf>
    <xf numFmtId="0" fontId="2" fillId="0" borderId="1" xfId="0" applyFont="1" applyBorder="1" applyAlignment="1">
      <alignment vertical="center"/>
    </xf>
    <xf numFmtId="0" fontId="2" fillId="0" borderId="0" xfId="0" applyFont="1" applyFill="1" applyAlignment="1">
      <alignment horizontal="left" vertical="center"/>
    </xf>
    <xf numFmtId="0" fontId="2" fillId="0" borderId="1" xfId="0" applyFont="1" applyFill="1" applyBorder="1" applyAlignment="1">
      <alignment vertical="center"/>
    </xf>
    <xf numFmtId="0" fontId="5" fillId="0" borderId="1" xfId="0" applyFont="1" applyFill="1" applyBorder="1" applyAlignment="1">
      <alignment horizontal="center" vertical="center" wrapText="1"/>
    </xf>
    <xf numFmtId="0" fontId="6" fillId="2" borderId="5" xfId="0" applyFont="1" applyFill="1" applyBorder="1" applyAlignment="1">
      <alignment vertical="center" wrapText="1"/>
    </xf>
    <xf numFmtId="0" fontId="4" fillId="2" borderId="2" xfId="0" applyFont="1" applyFill="1" applyBorder="1" applyAlignment="1">
      <alignment vertical="center" wrapText="1"/>
    </xf>
    <xf numFmtId="0" fontId="8" fillId="0" borderId="0" xfId="0" applyFont="1" applyBorder="1" applyAlignment="1">
      <alignment vertical="center"/>
    </xf>
    <xf numFmtId="0" fontId="2" fillId="3" borderId="1" xfId="0" applyFont="1" applyFill="1" applyBorder="1" applyAlignment="1">
      <alignment horizontal="left" vertical="center"/>
    </xf>
    <xf numFmtId="0" fontId="2" fillId="3" borderId="1" xfId="0" applyFont="1" applyFill="1" applyBorder="1" applyAlignment="1">
      <alignment vertical="center"/>
    </xf>
    <xf numFmtId="0" fontId="2" fillId="0" borderId="0" xfId="0" applyFont="1" applyFill="1" applyAlignment="1">
      <alignment vertical="center"/>
    </xf>
    <xf numFmtId="0" fontId="3" fillId="0" borderId="0" xfId="0" applyFont="1" applyAlignment="1">
      <alignment horizontal="left"/>
    </xf>
    <xf numFmtId="0" fontId="2" fillId="0" borderId="0" xfId="0" applyFont="1" applyAlignment="1">
      <alignment horizontal="left"/>
    </xf>
    <xf numFmtId="0" fontId="5" fillId="0" borderId="1" xfId="0" applyFont="1" applyFill="1" applyBorder="1" applyAlignment="1">
      <alignment horizontal="left"/>
    </xf>
    <xf numFmtId="0" fontId="5" fillId="0" borderId="1" xfId="0" applyFont="1" applyFill="1" applyBorder="1" applyAlignment="1">
      <alignment horizontal="center"/>
    </xf>
    <xf numFmtId="0" fontId="3" fillId="0" borderId="1" xfId="0" applyFont="1" applyBorder="1" applyAlignment="1">
      <alignment horizontal="center" wrapText="1"/>
    </xf>
    <xf numFmtId="0" fontId="5" fillId="2" borderId="1" xfId="0" applyFont="1" applyFill="1" applyBorder="1" applyAlignment="1">
      <alignment horizontal="left" wrapText="1"/>
    </xf>
    <xf numFmtId="0" fontId="5" fillId="0" borderId="1" xfId="0" applyFont="1" applyFill="1" applyBorder="1" applyAlignment="1">
      <alignment horizontal="left" wrapText="1"/>
    </xf>
    <xf numFmtId="0" fontId="3" fillId="0" borderId="1" xfId="0" applyFont="1" applyBorder="1" applyAlignment="1">
      <alignment horizontal="left"/>
    </xf>
    <xf numFmtId="0" fontId="5" fillId="0" borderId="1" xfId="0" applyFont="1" applyBorder="1" applyAlignment="1">
      <alignment vertical="center" wrapText="1"/>
    </xf>
    <xf numFmtId="0" fontId="8" fillId="0" borderId="0" xfId="0" applyFont="1" applyFill="1" applyBorder="1" applyAlignment="1">
      <alignment vertical="center" wrapText="1"/>
    </xf>
    <xf numFmtId="0" fontId="2" fillId="3" borderId="1" xfId="0" quotePrefix="1" applyFont="1" applyFill="1" applyBorder="1" applyAlignment="1">
      <alignment horizontal="left" vertical="center"/>
    </xf>
    <xf numFmtId="0" fontId="2" fillId="3" borderId="1" xfId="0" applyFont="1" applyFill="1" applyBorder="1" applyAlignment="1">
      <alignment horizontal="right" vertical="center"/>
    </xf>
    <xf numFmtId="164" fontId="2" fillId="3" borderId="1" xfId="0" applyNumberFormat="1" applyFont="1" applyFill="1" applyBorder="1" applyAlignment="1">
      <alignment horizontal="right" vertical="center"/>
    </xf>
    <xf numFmtId="1" fontId="2" fillId="3" borderId="1" xfId="0" applyNumberFormat="1" applyFont="1" applyFill="1" applyBorder="1" applyAlignment="1">
      <alignment horizontal="right" vertical="center"/>
    </xf>
    <xf numFmtId="0" fontId="4" fillId="3" borderId="1" xfId="0" applyFont="1" applyFill="1" applyBorder="1" applyAlignment="1">
      <alignment horizontal="right" vertical="center"/>
    </xf>
    <xf numFmtId="2" fontId="2" fillId="3" borderId="1" xfId="0" applyNumberFormat="1" applyFont="1" applyFill="1" applyBorder="1" applyAlignment="1">
      <alignment horizontal="right" vertical="center"/>
    </xf>
    <xf numFmtId="0" fontId="2" fillId="0" borderId="0" xfId="0" applyFont="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 xfId="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4" fillId="0" borderId="1" xfId="1" quotePrefix="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1" quotePrefix="1" applyFont="1" applyFill="1" applyBorder="1" applyAlignment="1">
      <alignment horizontal="left" vertical="center" wrapText="1"/>
    </xf>
    <xf numFmtId="0" fontId="3" fillId="0" borderId="1" xfId="0" applyFont="1" applyFill="1" applyBorder="1" applyAlignment="1">
      <alignment horizontal="left" vertical="center"/>
    </xf>
    <xf numFmtId="0" fontId="4" fillId="3" borderId="1" xfId="0" applyFont="1" applyFill="1" applyBorder="1" applyAlignment="1">
      <alignment horizontal="center" vertical="center"/>
    </xf>
    <xf numFmtId="164" fontId="4"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4" fillId="3"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3" borderId="1" xfId="0" quotePrefix="1" applyFont="1" applyFill="1" applyBorder="1" applyAlignment="1">
      <alignment horizontal="center" vertical="center"/>
    </xf>
    <xf numFmtId="0" fontId="2" fillId="3"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2"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activeCell="B1" sqref="B1"/>
    </sheetView>
  </sheetViews>
  <sheetFormatPr defaultColWidth="9.140625" defaultRowHeight="12.75" x14ac:dyDescent="0.25"/>
  <cols>
    <col min="1" max="1" width="54.7109375" style="1" customWidth="1"/>
    <col min="2" max="2" width="7.7109375" style="67" customWidth="1"/>
    <col min="3" max="3" width="28.28515625" style="1" customWidth="1"/>
    <col min="4" max="4" width="48.7109375" style="1" customWidth="1"/>
    <col min="5" max="8" width="15.7109375" style="6" customWidth="1"/>
    <col min="9" max="16384" width="9.140625" style="6"/>
  </cols>
  <sheetData>
    <row r="1" spans="1:8" x14ac:dyDescent="0.25">
      <c r="A1" s="4" t="s">
        <v>191</v>
      </c>
    </row>
    <row r="3" spans="1:8" s="50" customFormat="1" x14ac:dyDescent="0.25">
      <c r="A3" s="68" t="s">
        <v>192</v>
      </c>
      <c r="B3" s="69"/>
      <c r="C3" s="30"/>
      <c r="D3" s="30"/>
      <c r="E3" s="17"/>
      <c r="F3" s="17"/>
      <c r="G3" s="17"/>
      <c r="H3" s="17"/>
    </row>
    <row r="4" spans="1:8" s="50" customFormat="1" x14ac:dyDescent="0.25">
      <c r="A4" s="42"/>
      <c r="B4" s="70"/>
      <c r="C4" s="42"/>
      <c r="D4" s="42"/>
    </row>
    <row r="5" spans="1:8" s="50" customFormat="1" ht="25.5" x14ac:dyDescent="0.25">
      <c r="A5" s="71" t="s">
        <v>193</v>
      </c>
      <c r="B5" s="72" t="s">
        <v>194</v>
      </c>
      <c r="C5" s="71" t="s">
        <v>195</v>
      </c>
      <c r="D5" s="31" t="s">
        <v>196</v>
      </c>
    </row>
    <row r="6" spans="1:8" s="50" customFormat="1" x14ac:dyDescent="0.25">
      <c r="A6" s="73" t="s">
        <v>197</v>
      </c>
      <c r="B6" s="74"/>
      <c r="C6" s="75"/>
      <c r="D6" s="75"/>
    </row>
    <row r="7" spans="1:8" s="50" customFormat="1" x14ac:dyDescent="0.25">
      <c r="A7" s="76" t="s">
        <v>198</v>
      </c>
      <c r="B7" s="74" t="s">
        <v>199</v>
      </c>
      <c r="C7" s="75"/>
      <c r="D7" s="77" t="s">
        <v>200</v>
      </c>
    </row>
    <row r="8" spans="1:8" s="50" customFormat="1" ht="25.5" x14ac:dyDescent="0.25">
      <c r="A8" s="76" t="s">
        <v>201</v>
      </c>
      <c r="B8" s="78" t="s">
        <v>199</v>
      </c>
      <c r="C8" s="75"/>
      <c r="D8" s="77" t="s">
        <v>202</v>
      </c>
    </row>
    <row r="9" spans="1:8" s="50" customFormat="1" ht="38.25" x14ac:dyDescent="0.25">
      <c r="A9" s="76" t="s">
        <v>203</v>
      </c>
      <c r="B9" s="78" t="s">
        <v>43</v>
      </c>
      <c r="C9" s="77" t="s">
        <v>202</v>
      </c>
      <c r="D9" s="79" t="s">
        <v>204</v>
      </c>
    </row>
    <row r="10" spans="1:8" s="50" customFormat="1" x14ac:dyDescent="0.25">
      <c r="A10" s="76" t="s">
        <v>205</v>
      </c>
      <c r="B10" s="78" t="s">
        <v>199</v>
      </c>
      <c r="C10" s="75"/>
      <c r="D10" s="79" t="s">
        <v>206</v>
      </c>
    </row>
    <row r="11" spans="1:8" s="50" customFormat="1" x14ac:dyDescent="0.25">
      <c r="A11" s="76" t="s">
        <v>207</v>
      </c>
      <c r="B11" s="78" t="s">
        <v>43</v>
      </c>
      <c r="C11" s="79" t="s">
        <v>206</v>
      </c>
      <c r="D11" s="79" t="s">
        <v>204</v>
      </c>
    </row>
    <row r="12" spans="1:8" s="50" customFormat="1" x14ac:dyDescent="0.25">
      <c r="A12" s="73" t="s">
        <v>208</v>
      </c>
      <c r="B12" s="74"/>
      <c r="C12" s="75"/>
      <c r="D12" s="75"/>
    </row>
    <row r="13" spans="1:8" s="50" customFormat="1" x14ac:dyDescent="0.25">
      <c r="A13" s="76" t="s">
        <v>209</v>
      </c>
      <c r="B13" s="78" t="s">
        <v>199</v>
      </c>
      <c r="C13" s="77"/>
      <c r="D13" s="77" t="s">
        <v>210</v>
      </c>
    </row>
    <row r="14" spans="1:8" s="50" customFormat="1" ht="25.5" x14ac:dyDescent="0.25">
      <c r="A14" s="76" t="s">
        <v>211</v>
      </c>
      <c r="B14" s="78" t="s">
        <v>199</v>
      </c>
      <c r="C14" s="77"/>
      <c r="D14" s="77" t="s">
        <v>212</v>
      </c>
    </row>
    <row r="15" spans="1:8" s="50" customFormat="1" x14ac:dyDescent="0.25">
      <c r="A15" s="76" t="s">
        <v>213</v>
      </c>
      <c r="B15" s="78" t="s">
        <v>199</v>
      </c>
      <c r="C15" s="77"/>
      <c r="D15" s="77" t="s">
        <v>214</v>
      </c>
    </row>
    <row r="16" spans="1:8" s="50" customFormat="1" ht="25.5" x14ac:dyDescent="0.25">
      <c r="A16" s="76" t="s">
        <v>215</v>
      </c>
      <c r="B16" s="78" t="s">
        <v>43</v>
      </c>
      <c r="C16" s="77" t="s">
        <v>214</v>
      </c>
      <c r="D16" s="77" t="s">
        <v>210</v>
      </c>
    </row>
    <row r="17" spans="1:4" s="50" customFormat="1" ht="25.5" x14ac:dyDescent="0.25">
      <c r="A17" s="76" t="s">
        <v>216</v>
      </c>
      <c r="B17" s="78" t="s">
        <v>43</v>
      </c>
      <c r="C17" s="77" t="s">
        <v>214</v>
      </c>
      <c r="D17" s="77" t="s">
        <v>217</v>
      </c>
    </row>
    <row r="18" spans="1:4" s="50" customFormat="1" x14ac:dyDescent="0.25">
      <c r="A18" s="73" t="s">
        <v>218</v>
      </c>
      <c r="B18" s="80"/>
      <c r="C18" s="77"/>
      <c r="D18" s="77"/>
    </row>
    <row r="19" spans="1:4" s="50" customFormat="1" ht="25.5" x14ac:dyDescent="0.25">
      <c r="A19" s="76" t="s">
        <v>219</v>
      </c>
      <c r="B19" s="80" t="s">
        <v>220</v>
      </c>
      <c r="C19" s="77" t="s">
        <v>221</v>
      </c>
      <c r="D19" s="77" t="s">
        <v>210</v>
      </c>
    </row>
    <row r="20" spans="1:4" s="50" customFormat="1" x14ac:dyDescent="0.25">
      <c r="A20" s="81" t="s">
        <v>222</v>
      </c>
      <c r="B20" s="80"/>
      <c r="C20" s="77"/>
      <c r="D20" s="77"/>
    </row>
    <row r="21" spans="1:4" s="50" customFormat="1" ht="25.5" x14ac:dyDescent="0.25">
      <c r="A21" s="76" t="s">
        <v>223</v>
      </c>
      <c r="B21" s="80" t="s">
        <v>199</v>
      </c>
      <c r="C21" s="77"/>
      <c r="D21" s="77" t="s">
        <v>224</v>
      </c>
    </row>
    <row r="22" spans="1:4" s="50" customFormat="1" x14ac:dyDescent="0.25">
      <c r="A22" s="76" t="s">
        <v>225</v>
      </c>
      <c r="B22" s="80" t="s">
        <v>199</v>
      </c>
      <c r="C22" s="77"/>
      <c r="D22" s="77" t="s">
        <v>226</v>
      </c>
    </row>
    <row r="23" spans="1:4" s="50" customFormat="1" x14ac:dyDescent="0.25">
      <c r="A23" s="76" t="s">
        <v>227</v>
      </c>
      <c r="B23" s="80" t="s">
        <v>199</v>
      </c>
      <c r="C23" s="77"/>
      <c r="D23" s="77" t="s">
        <v>228</v>
      </c>
    </row>
    <row r="24" spans="1:4" s="50" customFormat="1" ht="25.5" x14ac:dyDescent="0.25">
      <c r="A24" s="76" t="s">
        <v>229</v>
      </c>
      <c r="B24" s="80" t="s">
        <v>220</v>
      </c>
      <c r="C24" s="77" t="s">
        <v>226</v>
      </c>
      <c r="D24" s="77" t="s">
        <v>217</v>
      </c>
    </row>
    <row r="25" spans="1:4" s="50" customFormat="1" ht="25.5" x14ac:dyDescent="0.25">
      <c r="A25" s="76" t="s">
        <v>230</v>
      </c>
      <c r="B25" s="80" t="s">
        <v>220</v>
      </c>
      <c r="C25" s="77" t="s">
        <v>228</v>
      </c>
      <c r="D25" s="77" t="s">
        <v>217</v>
      </c>
    </row>
    <row r="26" spans="1:4" s="50" customFormat="1" x14ac:dyDescent="0.25">
      <c r="A26" s="81" t="s">
        <v>231</v>
      </c>
      <c r="B26" s="80"/>
      <c r="C26" s="77"/>
      <c r="D26" s="77"/>
    </row>
    <row r="27" spans="1:4" s="50" customFormat="1" x14ac:dyDescent="0.25">
      <c r="A27" s="76" t="s">
        <v>232</v>
      </c>
      <c r="B27" s="78" t="s">
        <v>199</v>
      </c>
      <c r="C27" s="77"/>
      <c r="D27" s="77" t="s">
        <v>233</v>
      </c>
    </row>
    <row r="28" spans="1:4" s="50" customFormat="1" x14ac:dyDescent="0.25">
      <c r="A28" s="76" t="s">
        <v>234</v>
      </c>
      <c r="B28" s="80" t="s">
        <v>43</v>
      </c>
      <c r="C28" s="77" t="s">
        <v>233</v>
      </c>
      <c r="D28" s="79" t="s">
        <v>204</v>
      </c>
    </row>
    <row r="29" spans="1:4" s="50" customFormat="1" x14ac:dyDescent="0.25">
      <c r="A29" s="42"/>
      <c r="B29" s="70"/>
      <c r="C29" s="42"/>
      <c r="D29" s="42"/>
    </row>
    <row r="30" spans="1:4" s="50" customFormat="1" x14ac:dyDescent="0.25">
      <c r="A30" s="42"/>
      <c r="B30" s="70"/>
      <c r="C30" s="42"/>
      <c r="D30" s="42"/>
    </row>
    <row r="31" spans="1:4" s="50" customFormat="1" x14ac:dyDescent="0.25">
      <c r="A31" s="42"/>
      <c r="B31" s="70"/>
      <c r="C31" s="42"/>
      <c r="D31" s="42"/>
    </row>
    <row r="32" spans="1:4" s="50" customFormat="1" x14ac:dyDescent="0.25">
      <c r="A32" s="42"/>
      <c r="B32" s="70"/>
      <c r="C32" s="42"/>
      <c r="D32" s="42"/>
    </row>
    <row r="33" spans="1:4" s="50" customFormat="1" x14ac:dyDescent="0.25">
      <c r="A33" s="42"/>
      <c r="B33" s="70"/>
      <c r="C33" s="42"/>
      <c r="D33" s="42"/>
    </row>
    <row r="34" spans="1:4" s="50" customFormat="1" x14ac:dyDescent="0.25">
      <c r="A34" s="42"/>
      <c r="B34" s="70"/>
      <c r="C34" s="42"/>
      <c r="D34" s="42"/>
    </row>
    <row r="35" spans="1:4" s="50" customFormat="1" x14ac:dyDescent="0.25">
      <c r="A35" s="42"/>
      <c r="B35" s="70"/>
      <c r="C35" s="42"/>
      <c r="D35" s="42"/>
    </row>
    <row r="36" spans="1:4" s="50" customFormat="1" x14ac:dyDescent="0.25">
      <c r="A36" s="42"/>
      <c r="B36" s="70"/>
      <c r="C36" s="42"/>
      <c r="D36" s="42"/>
    </row>
    <row r="37" spans="1:4" s="50" customFormat="1" x14ac:dyDescent="0.25">
      <c r="A37" s="42"/>
      <c r="B37" s="70"/>
      <c r="C37" s="42"/>
      <c r="D37" s="42"/>
    </row>
    <row r="38" spans="1:4" s="50" customFormat="1" x14ac:dyDescent="0.25">
      <c r="A38" s="42"/>
      <c r="B38" s="70"/>
      <c r="C38" s="42"/>
      <c r="D38" s="42"/>
    </row>
    <row r="39" spans="1:4" s="50" customFormat="1" x14ac:dyDescent="0.25">
      <c r="A39" s="42"/>
      <c r="B39" s="70"/>
      <c r="C39" s="42"/>
      <c r="D39" s="42"/>
    </row>
    <row r="40" spans="1:4" s="50" customFormat="1" x14ac:dyDescent="0.25">
      <c r="A40" s="42"/>
      <c r="B40" s="70"/>
      <c r="C40" s="42"/>
      <c r="D40" s="42"/>
    </row>
    <row r="41" spans="1:4" s="50" customFormat="1" x14ac:dyDescent="0.25">
      <c r="A41" s="42"/>
      <c r="B41" s="70"/>
      <c r="C41" s="42"/>
      <c r="D41" s="42"/>
    </row>
    <row r="42" spans="1:4" s="50" customFormat="1" x14ac:dyDescent="0.25">
      <c r="A42" s="42"/>
      <c r="B42" s="70"/>
      <c r="C42" s="42"/>
      <c r="D42" s="42"/>
    </row>
    <row r="43" spans="1:4" s="50" customFormat="1" x14ac:dyDescent="0.25">
      <c r="A43" s="42"/>
      <c r="B43" s="70"/>
      <c r="C43" s="42"/>
      <c r="D43" s="42"/>
    </row>
    <row r="44" spans="1:4" s="50" customFormat="1" x14ac:dyDescent="0.25">
      <c r="A44" s="42"/>
      <c r="B44" s="70"/>
      <c r="C44" s="42"/>
      <c r="D44" s="42"/>
    </row>
    <row r="45" spans="1:4" s="50" customFormat="1" x14ac:dyDescent="0.25">
      <c r="A45" s="42"/>
      <c r="B45" s="70"/>
      <c r="C45" s="42"/>
      <c r="D45" s="42"/>
    </row>
    <row r="46" spans="1:4" s="50" customFormat="1" x14ac:dyDescent="0.25">
      <c r="A46" s="42"/>
      <c r="B46" s="70"/>
      <c r="C46" s="42"/>
      <c r="D46" s="42"/>
    </row>
    <row r="47" spans="1:4" s="50" customFormat="1" x14ac:dyDescent="0.25">
      <c r="A47" s="42"/>
      <c r="B47" s="70"/>
      <c r="C47" s="42"/>
      <c r="D47" s="42"/>
    </row>
    <row r="48" spans="1:4" s="50" customFormat="1" x14ac:dyDescent="0.25">
      <c r="A48" s="42"/>
      <c r="B48" s="70"/>
      <c r="C48" s="42"/>
      <c r="D48" s="42"/>
    </row>
    <row r="49" spans="1:4" s="50" customFormat="1" x14ac:dyDescent="0.25">
      <c r="A49" s="42"/>
      <c r="B49" s="70"/>
      <c r="C49" s="42"/>
      <c r="D49" s="42"/>
    </row>
    <row r="50" spans="1:4" s="50" customFormat="1" x14ac:dyDescent="0.25">
      <c r="A50" s="42"/>
      <c r="B50" s="70"/>
      <c r="C50" s="42"/>
      <c r="D50" s="42"/>
    </row>
    <row r="51" spans="1:4" s="50" customFormat="1" x14ac:dyDescent="0.25">
      <c r="A51" s="42"/>
      <c r="B51" s="70"/>
      <c r="C51" s="42"/>
      <c r="D51" s="42"/>
    </row>
    <row r="52" spans="1:4" s="50" customFormat="1" x14ac:dyDescent="0.25">
      <c r="A52" s="42"/>
      <c r="B52" s="70"/>
      <c r="C52" s="42"/>
      <c r="D52" s="42"/>
    </row>
    <row r="53" spans="1:4" s="50" customFormat="1" x14ac:dyDescent="0.25">
      <c r="A53" s="42"/>
      <c r="B53" s="70"/>
      <c r="C53" s="42"/>
      <c r="D53" s="42"/>
    </row>
    <row r="54" spans="1:4" s="50" customFormat="1" x14ac:dyDescent="0.25">
      <c r="A54" s="42"/>
      <c r="B54" s="70"/>
      <c r="C54" s="42"/>
      <c r="D54" s="4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E37"/>
  <sheetViews>
    <sheetView tabSelected="1" zoomScaleNormal="100" workbookViewId="0">
      <pane xSplit="1" ySplit="9" topLeftCell="B10" activePane="bottomRight" state="frozen"/>
      <selection pane="topRight" activeCell="B1" sqref="B1"/>
      <selection pane="bottomLeft" activeCell="A8" sqref="A8"/>
      <selection pane="bottomRight" activeCell="D1" sqref="D1"/>
    </sheetView>
  </sheetViews>
  <sheetFormatPr defaultColWidth="15.7109375" defaultRowHeight="15" customHeight="1" x14ac:dyDescent="0.25"/>
  <cols>
    <col min="1" max="1" width="17.5703125" style="17" customWidth="1"/>
    <col min="2" max="16384" width="15.7109375" style="17"/>
  </cols>
  <sheetData>
    <row r="1" spans="1:31" ht="15" customHeight="1" x14ac:dyDescent="0.25">
      <c r="A1" s="16" t="s">
        <v>151</v>
      </c>
      <c r="B1" s="16"/>
      <c r="C1" s="16"/>
    </row>
    <row r="2" spans="1:31" ht="15" customHeight="1" x14ac:dyDescent="0.25">
      <c r="A2" s="24" t="s">
        <v>122</v>
      </c>
      <c r="B2" s="24"/>
      <c r="C2" s="24"/>
    </row>
    <row r="3" spans="1:31" ht="15" customHeight="1" x14ac:dyDescent="0.25">
      <c r="A3" s="17" t="s">
        <v>64</v>
      </c>
    </row>
    <row r="4" spans="1:31" ht="15" customHeight="1" x14ac:dyDescent="0.25">
      <c r="A4" s="17" t="s">
        <v>65</v>
      </c>
    </row>
    <row r="5" spans="1:31" ht="15" customHeight="1" x14ac:dyDescent="0.25">
      <c r="A5" s="24" t="s">
        <v>130</v>
      </c>
    </row>
    <row r="6" spans="1:31" ht="15" customHeight="1" x14ac:dyDescent="0.25">
      <c r="A6" s="24" t="s">
        <v>150</v>
      </c>
    </row>
    <row r="8" spans="1:31" s="19" customFormat="1" ht="60" customHeight="1" x14ac:dyDescent="0.25">
      <c r="A8" s="18"/>
      <c r="B8" s="87" t="s">
        <v>116</v>
      </c>
      <c r="C8" s="87"/>
      <c r="D8" s="87" t="s">
        <v>51</v>
      </c>
      <c r="E8" s="87"/>
      <c r="F8" s="87" t="s">
        <v>52</v>
      </c>
      <c r="G8" s="87"/>
      <c r="H8" s="87" t="s">
        <v>53</v>
      </c>
      <c r="I8" s="87"/>
      <c r="J8" s="87" t="s">
        <v>54</v>
      </c>
      <c r="K8" s="87"/>
      <c r="L8" s="87" t="s">
        <v>55</v>
      </c>
      <c r="M8" s="87"/>
      <c r="N8" s="87" t="s">
        <v>56</v>
      </c>
      <c r="O8" s="87"/>
      <c r="P8" s="87" t="s">
        <v>57</v>
      </c>
      <c r="Q8" s="87"/>
      <c r="R8" s="87" t="s">
        <v>58</v>
      </c>
      <c r="S8" s="87"/>
      <c r="T8" s="87" t="s">
        <v>91</v>
      </c>
      <c r="U8" s="87"/>
      <c r="V8" s="87" t="s">
        <v>149</v>
      </c>
      <c r="W8" s="87"/>
      <c r="X8" s="87" t="s">
        <v>117</v>
      </c>
      <c r="Y8" s="87"/>
      <c r="Z8" s="87" t="s">
        <v>148</v>
      </c>
      <c r="AA8" s="87"/>
      <c r="AB8" s="87" t="s">
        <v>59</v>
      </c>
      <c r="AC8" s="87"/>
      <c r="AD8" s="87" t="s">
        <v>60</v>
      </c>
      <c r="AE8" s="87"/>
    </row>
    <row r="9" spans="1:31" s="60" customFormat="1" ht="30" customHeight="1" x14ac:dyDescent="0.25">
      <c r="A9" s="10"/>
      <c r="B9" s="10" t="s">
        <v>49</v>
      </c>
      <c r="C9" s="10" t="s">
        <v>50</v>
      </c>
      <c r="D9" s="10" t="s">
        <v>49</v>
      </c>
      <c r="E9" s="10" t="s">
        <v>50</v>
      </c>
      <c r="F9" s="10" t="s">
        <v>49</v>
      </c>
      <c r="G9" s="10" t="s">
        <v>50</v>
      </c>
      <c r="H9" s="10" t="s">
        <v>49</v>
      </c>
      <c r="I9" s="10" t="s">
        <v>50</v>
      </c>
      <c r="J9" s="10" t="s">
        <v>49</v>
      </c>
      <c r="K9" s="10" t="s">
        <v>50</v>
      </c>
      <c r="L9" s="10" t="s">
        <v>49</v>
      </c>
      <c r="M9" s="10" t="s">
        <v>50</v>
      </c>
      <c r="N9" s="10" t="s">
        <v>49</v>
      </c>
      <c r="O9" s="10" t="s">
        <v>50</v>
      </c>
      <c r="P9" s="10" t="s">
        <v>49</v>
      </c>
      <c r="Q9" s="10" t="s">
        <v>50</v>
      </c>
      <c r="R9" s="10" t="s">
        <v>49</v>
      </c>
      <c r="S9" s="10" t="s">
        <v>50</v>
      </c>
      <c r="T9" s="10" t="s">
        <v>49</v>
      </c>
      <c r="U9" s="10" t="s">
        <v>50</v>
      </c>
      <c r="V9" s="10" t="s">
        <v>49</v>
      </c>
      <c r="W9" s="10" t="s">
        <v>50</v>
      </c>
      <c r="X9" s="10" t="s">
        <v>49</v>
      </c>
      <c r="Y9" s="10" t="s">
        <v>50</v>
      </c>
      <c r="Z9" s="10" t="s">
        <v>49</v>
      </c>
      <c r="AA9" s="10" t="s">
        <v>50</v>
      </c>
      <c r="AB9" s="10" t="s">
        <v>49</v>
      </c>
      <c r="AC9" s="10" t="s">
        <v>50</v>
      </c>
      <c r="AD9" s="10" t="s">
        <v>49</v>
      </c>
      <c r="AE9" s="10" t="s">
        <v>50</v>
      </c>
    </row>
    <row r="10" spans="1:31" ht="15" customHeight="1" x14ac:dyDescent="0.25">
      <c r="A10" s="14" t="s">
        <v>115</v>
      </c>
      <c r="B10" s="66">
        <v>14785.46</v>
      </c>
      <c r="C10" s="66">
        <v>0</v>
      </c>
      <c r="D10" s="66">
        <v>809621.1</v>
      </c>
      <c r="E10" s="66">
        <v>1.9659140988464916</v>
      </c>
      <c r="F10" s="66">
        <v>8001.57</v>
      </c>
      <c r="G10" s="66">
        <v>1.7222458066164028</v>
      </c>
      <c r="H10" s="66">
        <v>0.54</v>
      </c>
      <c r="I10" s="66">
        <v>1.7222458066164021</v>
      </c>
      <c r="J10" s="66">
        <v>6075.56</v>
      </c>
      <c r="K10" s="66">
        <v>2.206773856018811</v>
      </c>
      <c r="L10" s="66">
        <v>0.41</v>
      </c>
      <c r="M10" s="66">
        <v>2.2067738560188075</v>
      </c>
      <c r="N10" s="66">
        <v>611227.39</v>
      </c>
      <c r="O10" s="66">
        <v>2.710608322658091</v>
      </c>
      <c r="P10" s="66">
        <v>213711.73</v>
      </c>
      <c r="Q10" s="66">
        <v>3.3770657936872372</v>
      </c>
      <c r="R10" s="66">
        <v>0.26</v>
      </c>
      <c r="S10" s="66">
        <v>2.2879344877560466</v>
      </c>
      <c r="T10" s="66">
        <v>0.39</v>
      </c>
      <c r="U10" s="66">
        <v>2.0444141226455343</v>
      </c>
      <c r="V10" s="66">
        <v>36345481.240000002</v>
      </c>
      <c r="W10" s="66">
        <v>4.0186420697559075</v>
      </c>
      <c r="X10" s="66">
        <v>40128055.640000001</v>
      </c>
      <c r="Y10" s="66">
        <v>3.7149903420448198</v>
      </c>
      <c r="Z10" s="66">
        <v>56064492.920000002</v>
      </c>
      <c r="AA10" s="66">
        <v>4.214811305808559</v>
      </c>
      <c r="AB10" s="66">
        <v>335.5</v>
      </c>
      <c r="AC10" s="66">
        <v>9.905644492334293</v>
      </c>
      <c r="AD10" s="66">
        <v>0.02</v>
      </c>
      <c r="AE10" s="66">
        <v>9.9056444923343054</v>
      </c>
    </row>
    <row r="11" spans="1:31" ht="15" customHeight="1" x14ac:dyDescent="0.25">
      <c r="A11" s="2" t="s">
        <v>33</v>
      </c>
      <c r="B11" s="66">
        <v>11902.9</v>
      </c>
      <c r="C11" s="66">
        <v>0.34622643000418779</v>
      </c>
      <c r="D11" s="66">
        <v>253635.97</v>
      </c>
      <c r="E11" s="66">
        <v>1.1712051882957475</v>
      </c>
      <c r="F11" s="66">
        <v>5785.94</v>
      </c>
      <c r="G11" s="66">
        <v>2.3393846435782994</v>
      </c>
      <c r="H11" s="66">
        <v>0.49</v>
      </c>
      <c r="I11" s="66">
        <v>2.3132090151120743</v>
      </c>
      <c r="J11" s="66">
        <v>4144.1899999999996</v>
      </c>
      <c r="K11" s="66">
        <v>3.1403385956934136</v>
      </c>
      <c r="L11" s="66">
        <v>0.35</v>
      </c>
      <c r="M11" s="66">
        <v>3.1174858319986667</v>
      </c>
      <c r="N11" s="66">
        <v>133708.95000000001</v>
      </c>
      <c r="O11" s="66">
        <v>2.8027836418895156</v>
      </c>
      <c r="P11" s="66">
        <v>33439.42</v>
      </c>
      <c r="Q11" s="66">
        <v>5.091263565512314</v>
      </c>
      <c r="R11" s="66">
        <v>0.13</v>
      </c>
      <c r="S11" s="66">
        <v>4.8946600185095033</v>
      </c>
      <c r="T11" s="66">
        <v>0.34</v>
      </c>
      <c r="U11" s="66">
        <v>3.9546539777432521</v>
      </c>
      <c r="V11" s="66">
        <v>7783287.1699999999</v>
      </c>
      <c r="W11" s="66">
        <v>9.0722931125280581</v>
      </c>
      <c r="X11" s="66">
        <v>8062064.8200000003</v>
      </c>
      <c r="Y11" s="66">
        <v>9.0201874279611189</v>
      </c>
      <c r="Z11" s="66">
        <v>7780254.5099999998</v>
      </c>
      <c r="AA11" s="66">
        <v>9.0813889780335604</v>
      </c>
      <c r="AB11" s="66">
        <v>227.64</v>
      </c>
      <c r="AC11" s="66">
        <v>14.032736161423392</v>
      </c>
      <c r="AD11" s="66">
        <v>0.02</v>
      </c>
      <c r="AE11" s="66">
        <v>14.031753221903775</v>
      </c>
    </row>
    <row r="12" spans="1:31" ht="15" customHeight="1" x14ac:dyDescent="0.25">
      <c r="A12" s="2" t="s">
        <v>34</v>
      </c>
      <c r="B12" s="66">
        <v>2426.16</v>
      </c>
      <c r="C12" s="66">
        <v>1.704262738389551</v>
      </c>
      <c r="D12" s="66">
        <v>236863.32</v>
      </c>
      <c r="E12" s="66">
        <v>1.802941929331954</v>
      </c>
      <c r="F12" s="66">
        <v>1805.12</v>
      </c>
      <c r="G12" s="66">
        <v>2.377005260869292</v>
      </c>
      <c r="H12" s="66">
        <v>0.74</v>
      </c>
      <c r="I12" s="66">
        <v>1.7668834878372575</v>
      </c>
      <c r="J12" s="66">
        <v>1545.08</v>
      </c>
      <c r="K12" s="66">
        <v>2.7919066570229112</v>
      </c>
      <c r="L12" s="66">
        <v>0.64</v>
      </c>
      <c r="M12" s="66">
        <v>2.2628321766919077</v>
      </c>
      <c r="N12" s="66">
        <v>180983.79</v>
      </c>
      <c r="O12" s="66">
        <v>2.4965887958927273</v>
      </c>
      <c r="P12" s="66">
        <v>53685.53</v>
      </c>
      <c r="Q12" s="66">
        <v>4.4063221228950322</v>
      </c>
      <c r="R12" s="66">
        <v>0.23</v>
      </c>
      <c r="S12" s="66">
        <v>4.1659003891518616</v>
      </c>
      <c r="T12" s="66">
        <v>0.34</v>
      </c>
      <c r="U12" s="66">
        <v>3.6570961960536712</v>
      </c>
      <c r="V12" s="66">
        <v>10774617.210000001</v>
      </c>
      <c r="W12" s="66">
        <v>9.922005734433327</v>
      </c>
      <c r="X12" s="66">
        <v>12390846.880000001</v>
      </c>
      <c r="Y12" s="66">
        <v>8.7101088762408789</v>
      </c>
      <c r="Z12" s="66">
        <v>17739397.719999999</v>
      </c>
      <c r="AA12" s="66">
        <v>10.533800744769474</v>
      </c>
      <c r="AB12" s="66">
        <v>77.02</v>
      </c>
      <c r="AC12" s="66">
        <v>11.296754702321184</v>
      </c>
      <c r="AD12" s="66">
        <v>0.03</v>
      </c>
      <c r="AE12" s="66">
        <v>11.394928525631732</v>
      </c>
    </row>
    <row r="13" spans="1:31" ht="15" customHeight="1" x14ac:dyDescent="0.25">
      <c r="A13" s="2" t="s">
        <v>35</v>
      </c>
      <c r="B13" s="66">
        <v>456.4</v>
      </c>
      <c r="C13" s="66">
        <v>2.0094108568524724</v>
      </c>
      <c r="D13" s="66">
        <v>319121.81</v>
      </c>
      <c r="E13" s="66">
        <v>4.8229842864084898</v>
      </c>
      <c r="F13" s="66">
        <v>410.51</v>
      </c>
      <c r="G13" s="66">
        <v>2.3196513885318302</v>
      </c>
      <c r="H13" s="66">
        <v>0.9</v>
      </c>
      <c r="I13" s="66">
        <v>1.0410521587701025</v>
      </c>
      <c r="J13" s="66">
        <v>386.29</v>
      </c>
      <c r="K13" s="66">
        <v>2.4099261342364398</v>
      </c>
      <c r="L13" s="66">
        <v>0.85</v>
      </c>
      <c r="M13" s="66">
        <v>1.33626411830162</v>
      </c>
      <c r="N13" s="66">
        <v>296534.65000000002</v>
      </c>
      <c r="O13" s="66">
        <v>5.2827415178952046</v>
      </c>
      <c r="P13" s="66">
        <v>126586.78</v>
      </c>
      <c r="Q13" s="66">
        <v>5.2619526981729559</v>
      </c>
      <c r="R13" s="66">
        <v>0.4</v>
      </c>
      <c r="S13" s="66">
        <v>3.0029946290578988</v>
      </c>
      <c r="T13" s="66">
        <v>0.44</v>
      </c>
      <c r="U13" s="66">
        <v>3.0170807550946117</v>
      </c>
      <c r="V13" s="66">
        <v>17787576.859999999</v>
      </c>
      <c r="W13" s="66">
        <v>4.0034420481840041</v>
      </c>
      <c r="X13" s="66">
        <v>19675143.940000001</v>
      </c>
      <c r="Y13" s="66">
        <v>3.7818616076658476</v>
      </c>
      <c r="Z13" s="66">
        <v>30544840.690000001</v>
      </c>
      <c r="AA13" s="66">
        <v>4.2057715669274112</v>
      </c>
      <c r="AB13" s="66">
        <v>30.84</v>
      </c>
      <c r="AC13" s="66">
        <v>9.7303673338595402</v>
      </c>
      <c r="AD13" s="66">
        <v>7.0000000000000007E-2</v>
      </c>
      <c r="AE13" s="66">
        <v>9.5586593112157452</v>
      </c>
    </row>
    <row r="14" spans="1:31" ht="15" customHeight="1" x14ac:dyDescent="0.25">
      <c r="A14" s="2" t="s">
        <v>16</v>
      </c>
      <c r="B14" s="66"/>
      <c r="C14" s="49"/>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row>
    <row r="15" spans="1:31" ht="15" customHeight="1" x14ac:dyDescent="0.25">
      <c r="A15" s="2" t="s">
        <v>17</v>
      </c>
      <c r="B15" s="66"/>
      <c r="C15" s="49"/>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row>
    <row r="16" spans="1:31" ht="15" customHeight="1" x14ac:dyDescent="0.25">
      <c r="A16" s="2" t="s">
        <v>18</v>
      </c>
      <c r="B16" s="66"/>
      <c r="C16" s="49"/>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row>
    <row r="17" spans="1:31" ht="15" customHeight="1" x14ac:dyDescent="0.25">
      <c r="A17" s="14" t="s">
        <v>9</v>
      </c>
      <c r="B17" s="66">
        <v>53</v>
      </c>
      <c r="C17" s="66">
        <v>0</v>
      </c>
      <c r="D17" s="66">
        <v>2292</v>
      </c>
      <c r="E17" s="66">
        <v>0</v>
      </c>
      <c r="F17" s="66">
        <v>33</v>
      </c>
      <c r="G17" s="66">
        <v>0</v>
      </c>
      <c r="H17" s="66">
        <v>0.62</v>
      </c>
      <c r="I17" s="66">
        <v>0</v>
      </c>
      <c r="J17" s="66">
        <v>26</v>
      </c>
      <c r="K17" s="66">
        <v>0</v>
      </c>
      <c r="L17" s="66">
        <v>0.49</v>
      </c>
      <c r="M17" s="66">
        <v>0</v>
      </c>
      <c r="N17" s="66">
        <v>1861</v>
      </c>
      <c r="O17" s="66">
        <v>0</v>
      </c>
      <c r="P17" s="66">
        <v>624</v>
      </c>
      <c r="Q17" s="66">
        <v>0</v>
      </c>
      <c r="R17" s="66">
        <v>0.27</v>
      </c>
      <c r="S17" s="66">
        <v>0</v>
      </c>
      <c r="T17" s="66">
        <v>0.38</v>
      </c>
      <c r="U17" s="66">
        <v>0</v>
      </c>
      <c r="V17" s="66">
        <v>109750</v>
      </c>
      <c r="W17" s="66">
        <v>0</v>
      </c>
      <c r="X17" s="66">
        <v>107751</v>
      </c>
      <c r="Y17" s="66">
        <v>0</v>
      </c>
      <c r="Z17" s="66">
        <v>131307</v>
      </c>
      <c r="AA17" s="66">
        <v>0</v>
      </c>
      <c r="AB17" s="66">
        <v>1</v>
      </c>
      <c r="AC17" s="66">
        <v>0</v>
      </c>
      <c r="AD17" s="66">
        <v>0.02</v>
      </c>
      <c r="AE17" s="66">
        <v>0</v>
      </c>
    </row>
    <row r="18" spans="1:31" ht="15" customHeight="1" x14ac:dyDescent="0.25">
      <c r="A18" s="14" t="s">
        <v>10</v>
      </c>
      <c r="B18" s="66">
        <v>406.6</v>
      </c>
      <c r="C18" s="66">
        <v>0.91129853857865695</v>
      </c>
      <c r="D18" s="66">
        <v>37365.4</v>
      </c>
      <c r="E18" s="66">
        <v>1.8655023567019247</v>
      </c>
      <c r="F18" s="66">
        <v>230.44</v>
      </c>
      <c r="G18" s="66">
        <v>4.633736120941137</v>
      </c>
      <c r="H18" s="66">
        <v>0.56999999999999995</v>
      </c>
      <c r="I18" s="66">
        <v>4.5624698586409362</v>
      </c>
      <c r="J18" s="66">
        <v>167.72</v>
      </c>
      <c r="K18" s="66">
        <v>6.0004002027508339</v>
      </c>
      <c r="L18" s="66">
        <v>0.41</v>
      </c>
      <c r="M18" s="66">
        <v>5.9575415219169283</v>
      </c>
      <c r="N18" s="66">
        <v>30290.880000000001</v>
      </c>
      <c r="O18" s="66">
        <v>2.9626906120098058</v>
      </c>
      <c r="P18" s="66">
        <v>13565.48</v>
      </c>
      <c r="Q18" s="66">
        <v>4.2894096432233608</v>
      </c>
      <c r="R18" s="66">
        <v>0.36</v>
      </c>
      <c r="S18" s="66">
        <v>3.7052118819637707</v>
      </c>
      <c r="T18" s="66">
        <v>0.5</v>
      </c>
      <c r="U18" s="66">
        <v>3.270762878606289</v>
      </c>
      <c r="V18" s="66">
        <v>1257901.8799999999</v>
      </c>
      <c r="W18" s="66">
        <v>4.5166390319170588</v>
      </c>
      <c r="X18" s="66">
        <v>1278473.44</v>
      </c>
      <c r="Y18" s="66">
        <v>4.5487609326301142</v>
      </c>
      <c r="Z18" s="66">
        <v>1693674.4</v>
      </c>
      <c r="AA18" s="66">
        <v>5.1073857863266721</v>
      </c>
      <c r="AB18" s="66">
        <v>22.76</v>
      </c>
      <c r="AC18" s="66">
        <v>20.090104037553118</v>
      </c>
      <c r="AD18" s="66">
        <v>0.06</v>
      </c>
      <c r="AE18" s="66">
        <v>20.076933789168887</v>
      </c>
    </row>
    <row r="19" spans="1:31" ht="15" customHeight="1" x14ac:dyDescent="0.25">
      <c r="A19" s="14" t="s">
        <v>11</v>
      </c>
      <c r="B19" s="66">
        <v>331.26</v>
      </c>
      <c r="C19" s="66">
        <v>0.55577387938291101</v>
      </c>
      <c r="D19" s="66">
        <v>21522.58</v>
      </c>
      <c r="E19" s="66">
        <v>1.9777586033306298</v>
      </c>
      <c r="F19" s="66">
        <v>133.54</v>
      </c>
      <c r="G19" s="66">
        <v>3.7013899590178685</v>
      </c>
      <c r="H19" s="66">
        <v>0.4</v>
      </c>
      <c r="I19" s="66">
        <v>3.5469691724541361</v>
      </c>
      <c r="J19" s="66">
        <v>85.04</v>
      </c>
      <c r="K19" s="66">
        <v>5.2129650371175309</v>
      </c>
      <c r="L19" s="66">
        <v>0.26</v>
      </c>
      <c r="M19" s="66">
        <v>5.0275421841162347</v>
      </c>
      <c r="N19" s="66">
        <v>13247.76</v>
      </c>
      <c r="O19" s="66">
        <v>3.7426209736074862</v>
      </c>
      <c r="P19" s="66">
        <v>2610.38</v>
      </c>
      <c r="Q19" s="66">
        <v>9.4504539034384933</v>
      </c>
      <c r="R19" s="66">
        <v>0.12</v>
      </c>
      <c r="S19" s="66">
        <v>9.0686868450648319</v>
      </c>
      <c r="T19" s="66">
        <v>0.25</v>
      </c>
      <c r="U19" s="66">
        <v>7.6077426357600491</v>
      </c>
      <c r="V19" s="66">
        <v>486299.32</v>
      </c>
      <c r="W19" s="66">
        <v>18.532332587353174</v>
      </c>
      <c r="X19" s="66">
        <v>608985.62</v>
      </c>
      <c r="Y19" s="66">
        <v>17.366357816752355</v>
      </c>
      <c r="Z19" s="66">
        <v>449978.92</v>
      </c>
      <c r="AA19" s="66">
        <v>18.06526936349141</v>
      </c>
      <c r="AB19" s="66">
        <v>13.68</v>
      </c>
      <c r="AC19" s="66">
        <v>13.754363483559912</v>
      </c>
      <c r="AD19" s="66">
        <v>0.04</v>
      </c>
      <c r="AE19" s="66">
        <v>13.764176475129334</v>
      </c>
    </row>
    <row r="20" spans="1:31" ht="15" customHeight="1" x14ac:dyDescent="0.25">
      <c r="A20" s="14" t="s">
        <v>12</v>
      </c>
      <c r="B20" s="66">
        <v>137.19999999999999</v>
      </c>
      <c r="C20" s="66">
        <v>0</v>
      </c>
      <c r="D20" s="66">
        <v>8443.1</v>
      </c>
      <c r="E20" s="66">
        <v>1.143374905928457</v>
      </c>
      <c r="F20" s="66">
        <v>81.599999999999994</v>
      </c>
      <c r="G20" s="66">
        <v>3.5884018619610956</v>
      </c>
      <c r="H20" s="66">
        <v>0.59</v>
      </c>
      <c r="I20" s="66">
        <v>3.5884018619610938</v>
      </c>
      <c r="J20" s="66">
        <v>54.65</v>
      </c>
      <c r="K20" s="66">
        <v>4.722949482698187</v>
      </c>
      <c r="L20" s="66">
        <v>0.4</v>
      </c>
      <c r="M20" s="66">
        <v>4.7229494826981906</v>
      </c>
      <c r="N20" s="66">
        <v>6818.3</v>
      </c>
      <c r="O20" s="66">
        <v>1.7029718523639163</v>
      </c>
      <c r="P20" s="66">
        <v>1757.45</v>
      </c>
      <c r="Q20" s="66">
        <v>2.4214244225480708</v>
      </c>
      <c r="R20" s="66">
        <v>0.21</v>
      </c>
      <c r="S20" s="66">
        <v>2.398106436586946</v>
      </c>
      <c r="T20" s="66">
        <v>0.3</v>
      </c>
      <c r="U20" s="66">
        <v>1.9971715474003295</v>
      </c>
      <c r="V20" s="66">
        <v>385182.4</v>
      </c>
      <c r="W20" s="66">
        <v>10.03088617913069</v>
      </c>
      <c r="X20" s="66">
        <v>462512.5</v>
      </c>
      <c r="Y20" s="66">
        <v>8.3099007953382582</v>
      </c>
      <c r="Z20" s="66">
        <v>400656.3</v>
      </c>
      <c r="AA20" s="66">
        <v>3.5171635505083518</v>
      </c>
      <c r="AB20" s="66">
        <v>8.4</v>
      </c>
      <c r="AC20" s="66">
        <v>15.969594817046803</v>
      </c>
      <c r="AD20" s="66">
        <v>0.06</v>
      </c>
      <c r="AE20" s="66">
        <v>15.969594817046811</v>
      </c>
    </row>
    <row r="21" spans="1:31" ht="15" customHeight="1" x14ac:dyDescent="0.25">
      <c r="A21" s="14" t="s">
        <v>13</v>
      </c>
      <c r="B21" s="66">
        <v>337.51</v>
      </c>
      <c r="C21" s="66">
        <v>4.8494062101749797</v>
      </c>
      <c r="D21" s="66">
        <v>23538.28</v>
      </c>
      <c r="E21" s="66">
        <v>3.1963526524121231</v>
      </c>
      <c r="F21" s="66">
        <v>183.98</v>
      </c>
      <c r="G21" s="66">
        <v>7.145398669489829</v>
      </c>
      <c r="H21" s="66">
        <v>0.55000000000000004</v>
      </c>
      <c r="I21" s="66">
        <v>6.9422424623118069</v>
      </c>
      <c r="J21" s="66">
        <v>144.37</v>
      </c>
      <c r="K21" s="66">
        <v>8.9620870653951918</v>
      </c>
      <c r="L21" s="66">
        <v>0.43</v>
      </c>
      <c r="M21" s="66">
        <v>8.4197138512671437</v>
      </c>
      <c r="N21" s="66">
        <v>18648.169999999998</v>
      </c>
      <c r="O21" s="66">
        <v>4.647610839535159</v>
      </c>
      <c r="P21" s="66">
        <v>8524.86</v>
      </c>
      <c r="Q21" s="66">
        <v>6.7467557827742066</v>
      </c>
      <c r="R21" s="66">
        <v>0.36</v>
      </c>
      <c r="S21" s="66">
        <v>5.6960065520999592</v>
      </c>
      <c r="T21" s="66">
        <v>0.5</v>
      </c>
      <c r="U21" s="66">
        <v>5.0383890037278229</v>
      </c>
      <c r="V21" s="66">
        <v>848052.65</v>
      </c>
      <c r="W21" s="66">
        <v>17.995145045314374</v>
      </c>
      <c r="X21" s="66">
        <v>1226137.3500000001</v>
      </c>
      <c r="Y21" s="66">
        <v>14.635594274235686</v>
      </c>
      <c r="Z21" s="66">
        <v>3859498.9</v>
      </c>
      <c r="AA21" s="66">
        <v>11.930800805889287</v>
      </c>
      <c r="AB21" s="66">
        <v>17.3</v>
      </c>
      <c r="AC21" s="66">
        <v>25.397107223490721</v>
      </c>
      <c r="AD21" s="66">
        <v>0.05</v>
      </c>
      <c r="AE21" s="66">
        <v>25.805048142376315</v>
      </c>
    </row>
    <row r="22" spans="1:31" ht="15" customHeight="1" x14ac:dyDescent="0.25">
      <c r="A22" s="14" t="s">
        <v>14</v>
      </c>
      <c r="B22" s="66">
        <v>344.56</v>
      </c>
      <c r="C22" s="66">
        <v>3.1624841494288445</v>
      </c>
      <c r="D22" s="66">
        <v>15541.9</v>
      </c>
      <c r="E22" s="66">
        <v>3.5167378126052173</v>
      </c>
      <c r="F22" s="66">
        <v>180.07</v>
      </c>
      <c r="G22" s="66">
        <v>7.2274806530958164</v>
      </c>
      <c r="H22" s="66">
        <v>0.52</v>
      </c>
      <c r="I22" s="66">
        <v>6.0385620195523373</v>
      </c>
      <c r="J22" s="66">
        <v>148.27000000000001</v>
      </c>
      <c r="K22" s="66">
        <v>8.6586507377308255</v>
      </c>
      <c r="L22" s="66">
        <v>0.43</v>
      </c>
      <c r="M22" s="66">
        <v>7.3629156199476391</v>
      </c>
      <c r="N22" s="66">
        <v>9549.8799999999992</v>
      </c>
      <c r="O22" s="66">
        <v>5.7373005242269164</v>
      </c>
      <c r="P22" s="66">
        <v>2272.13</v>
      </c>
      <c r="Q22" s="66">
        <v>10.686743813344942</v>
      </c>
      <c r="R22" s="66">
        <v>0.15</v>
      </c>
      <c r="S22" s="66">
        <v>10.570704017444207</v>
      </c>
      <c r="T22" s="66">
        <v>0.27</v>
      </c>
      <c r="U22" s="66">
        <v>9.0759969974594874</v>
      </c>
      <c r="V22" s="66">
        <v>471248.47</v>
      </c>
      <c r="W22" s="66">
        <v>33.616933051525052</v>
      </c>
      <c r="X22" s="66">
        <v>548621.27</v>
      </c>
      <c r="Y22" s="66">
        <v>28.927098499031086</v>
      </c>
      <c r="Z22" s="66">
        <v>363490.8</v>
      </c>
      <c r="AA22" s="66">
        <v>13.117305236685231</v>
      </c>
      <c r="AB22" s="66">
        <v>20.6</v>
      </c>
      <c r="AC22" s="66">
        <v>20.865221211206887</v>
      </c>
      <c r="AD22" s="66">
        <v>0.06</v>
      </c>
      <c r="AE22" s="66">
        <v>21.066638670079435</v>
      </c>
    </row>
    <row r="23" spans="1:31" ht="15" customHeight="1" x14ac:dyDescent="0.25">
      <c r="A23" s="14" t="s">
        <v>19</v>
      </c>
      <c r="B23" s="66">
        <v>359.17</v>
      </c>
      <c r="C23" s="66">
        <v>1.9238367561929235</v>
      </c>
      <c r="D23" s="66">
        <v>27211.25</v>
      </c>
      <c r="E23" s="66">
        <v>2.4601137098023633</v>
      </c>
      <c r="F23" s="66">
        <v>215.14</v>
      </c>
      <c r="G23" s="66">
        <v>4.4285792818998946</v>
      </c>
      <c r="H23" s="66">
        <v>0.6</v>
      </c>
      <c r="I23" s="66">
        <v>4.6271829914168388</v>
      </c>
      <c r="J23" s="66">
        <v>177.88</v>
      </c>
      <c r="K23" s="66">
        <v>5.264512094107908</v>
      </c>
      <c r="L23" s="66">
        <v>0.5</v>
      </c>
      <c r="M23" s="66">
        <v>5.4208847179067243</v>
      </c>
      <c r="N23" s="66">
        <v>21235.56</v>
      </c>
      <c r="O23" s="66">
        <v>3.763840379743792</v>
      </c>
      <c r="P23" s="66">
        <v>5913.81</v>
      </c>
      <c r="Q23" s="66">
        <v>6.8270279751265841</v>
      </c>
      <c r="R23" s="66">
        <v>0.22</v>
      </c>
      <c r="S23" s="66">
        <v>6.1726292637410047</v>
      </c>
      <c r="T23" s="66">
        <v>0.3</v>
      </c>
      <c r="U23" s="66">
        <v>5.5175969084499128</v>
      </c>
      <c r="V23" s="66">
        <v>1639055.43</v>
      </c>
      <c r="W23" s="66">
        <v>9.6825682981246892</v>
      </c>
      <c r="X23" s="66">
        <v>1825835.53</v>
      </c>
      <c r="Y23" s="66">
        <v>9.2882043766911853</v>
      </c>
      <c r="Z23" s="66">
        <v>1757375.29</v>
      </c>
      <c r="AA23" s="66">
        <v>16.740204789659067</v>
      </c>
      <c r="AB23" s="66">
        <v>19.38</v>
      </c>
      <c r="AC23" s="66">
        <v>22.414402760850198</v>
      </c>
      <c r="AD23" s="66">
        <v>0.05</v>
      </c>
      <c r="AE23" s="66">
        <v>22.215114000918177</v>
      </c>
    </row>
    <row r="24" spans="1:31" ht="15" customHeight="1" x14ac:dyDescent="0.25">
      <c r="A24" s="15" t="s">
        <v>20</v>
      </c>
      <c r="B24" s="66">
        <v>75.06</v>
      </c>
      <c r="C24" s="66">
        <v>11.397966590832576</v>
      </c>
      <c r="D24" s="66">
        <v>10578.04</v>
      </c>
      <c r="E24" s="66">
        <v>3.5878695945029708</v>
      </c>
      <c r="F24" s="66">
        <v>44.99</v>
      </c>
      <c r="G24" s="66">
        <v>0</v>
      </c>
      <c r="H24" s="66">
        <v>0.6</v>
      </c>
      <c r="I24" s="66">
        <v>11.397966590832596</v>
      </c>
      <c r="J24" s="66">
        <v>34.81</v>
      </c>
      <c r="K24" s="66">
        <v>1.2127411224837932</v>
      </c>
      <c r="L24" s="66">
        <v>0.46</v>
      </c>
      <c r="M24" s="66">
        <v>11.46230271088222</v>
      </c>
      <c r="N24" s="66">
        <v>9557.92</v>
      </c>
      <c r="O24" s="66">
        <v>3.703537998267977</v>
      </c>
      <c r="P24" s="66">
        <v>4129.6499999999996</v>
      </c>
      <c r="Q24" s="66">
        <v>8.0132829991429979</v>
      </c>
      <c r="R24" s="66">
        <v>0.39</v>
      </c>
      <c r="S24" s="66">
        <v>5.2922124238157311</v>
      </c>
      <c r="T24" s="66">
        <v>0.5</v>
      </c>
      <c r="U24" s="66">
        <v>3.8190709125608873</v>
      </c>
      <c r="V24" s="66">
        <v>590516.32999999996</v>
      </c>
      <c r="W24" s="66">
        <v>6.2199802366777037</v>
      </c>
      <c r="X24" s="66">
        <v>964374.13</v>
      </c>
      <c r="Y24" s="66">
        <v>9.3458520320828473</v>
      </c>
      <c r="Z24" s="66">
        <v>869014.96</v>
      </c>
      <c r="AA24" s="66">
        <v>10.958394480826113</v>
      </c>
      <c r="AB24" s="66">
        <v>3</v>
      </c>
      <c r="AC24" s="66">
        <v>0</v>
      </c>
      <c r="AD24" s="66">
        <v>0.04</v>
      </c>
      <c r="AE24" s="66">
        <v>11.397966590832503</v>
      </c>
    </row>
    <row r="25" spans="1:31" ht="15" customHeight="1" x14ac:dyDescent="0.25">
      <c r="A25" s="15" t="s">
        <v>21</v>
      </c>
      <c r="B25" s="66">
        <v>799.41</v>
      </c>
      <c r="C25" s="66">
        <v>0.41791824531862959</v>
      </c>
      <c r="D25" s="66">
        <v>51580.19</v>
      </c>
      <c r="E25" s="66">
        <v>1.9036555746905537</v>
      </c>
      <c r="F25" s="66">
        <v>410.06</v>
      </c>
      <c r="G25" s="66">
        <v>5.0289505280227189</v>
      </c>
      <c r="H25" s="66">
        <v>0.51</v>
      </c>
      <c r="I25" s="66">
        <v>5.0239014757647915</v>
      </c>
      <c r="J25" s="66">
        <v>247.4</v>
      </c>
      <c r="K25" s="66">
        <v>7.1948744525782677</v>
      </c>
      <c r="L25" s="66">
        <v>0.31</v>
      </c>
      <c r="M25" s="66">
        <v>7.1945228817856792</v>
      </c>
      <c r="N25" s="66">
        <v>39972.68</v>
      </c>
      <c r="O25" s="66">
        <v>3.4183023618363499</v>
      </c>
      <c r="P25" s="66">
        <v>8994.68</v>
      </c>
      <c r="Q25" s="66">
        <v>6.7578219380949491</v>
      </c>
      <c r="R25" s="66">
        <v>0.17</v>
      </c>
      <c r="S25" s="66">
        <v>6.3634546175324731</v>
      </c>
      <c r="T25" s="66">
        <v>0.27</v>
      </c>
      <c r="U25" s="66">
        <v>5.5230026463025688</v>
      </c>
      <c r="V25" s="66">
        <v>1394778.6</v>
      </c>
      <c r="W25" s="66">
        <v>12.356975566993064</v>
      </c>
      <c r="X25" s="66">
        <v>1589827.24</v>
      </c>
      <c r="Y25" s="66">
        <v>10.832292470562908</v>
      </c>
      <c r="Z25" s="66">
        <v>1862689.62</v>
      </c>
      <c r="AA25" s="66">
        <v>11.194507741098816</v>
      </c>
      <c r="AB25" s="66">
        <v>36.24</v>
      </c>
      <c r="AC25" s="66">
        <v>22.310072075858585</v>
      </c>
      <c r="AD25" s="66">
        <v>0.05</v>
      </c>
      <c r="AE25" s="66">
        <v>22.309644933697854</v>
      </c>
    </row>
    <row r="26" spans="1:31" ht="15" customHeight="1" x14ac:dyDescent="0.25">
      <c r="A26" s="15" t="s">
        <v>22</v>
      </c>
      <c r="B26" s="66">
        <v>269.83</v>
      </c>
      <c r="C26" s="66">
        <v>4.5152564676198983</v>
      </c>
      <c r="D26" s="66">
        <v>23011.05</v>
      </c>
      <c r="E26" s="66">
        <v>1.2493372619889338</v>
      </c>
      <c r="F26" s="66">
        <v>201.27</v>
      </c>
      <c r="G26" s="66">
        <v>5.2798142463675557</v>
      </c>
      <c r="H26" s="66">
        <v>0.75</v>
      </c>
      <c r="I26" s="66">
        <v>4.4891433611399805</v>
      </c>
      <c r="J26" s="66">
        <v>186.55</v>
      </c>
      <c r="K26" s="66">
        <v>5.7733797846645221</v>
      </c>
      <c r="L26" s="66">
        <v>0.69</v>
      </c>
      <c r="M26" s="66">
        <v>4.8489449274521172</v>
      </c>
      <c r="N26" s="66">
        <v>20904.61</v>
      </c>
      <c r="O26" s="66">
        <v>1.5520877672211908</v>
      </c>
      <c r="P26" s="66">
        <v>8871.81</v>
      </c>
      <c r="Q26" s="66">
        <v>1.8432597018058148</v>
      </c>
      <c r="R26" s="66">
        <v>0.39</v>
      </c>
      <c r="S26" s="66">
        <v>1.7141148949688538</v>
      </c>
      <c r="T26" s="66">
        <v>0.44</v>
      </c>
      <c r="U26" s="66">
        <v>1.5111749819178046</v>
      </c>
      <c r="V26" s="66">
        <v>1686794.38</v>
      </c>
      <c r="W26" s="66">
        <v>2.0891554273415975</v>
      </c>
      <c r="X26" s="66">
        <v>1687013.38</v>
      </c>
      <c r="Y26" s="66">
        <v>2.0849896754849202</v>
      </c>
      <c r="Z26" s="66">
        <v>2312511.16</v>
      </c>
      <c r="AA26" s="66">
        <v>3.6330283683277815</v>
      </c>
      <c r="AB26" s="66">
        <v>6.32</v>
      </c>
      <c r="AC26" s="66">
        <v>33.933269015154352</v>
      </c>
      <c r="AD26" s="66">
        <v>0.02</v>
      </c>
      <c r="AE26" s="66">
        <v>34.211057543623831</v>
      </c>
    </row>
    <row r="27" spans="1:31" ht="15" customHeight="1" x14ac:dyDescent="0.25">
      <c r="A27" s="15" t="s">
        <v>23</v>
      </c>
      <c r="B27" s="66">
        <v>2249.58</v>
      </c>
      <c r="C27" s="66">
        <v>1.0080241945863921</v>
      </c>
      <c r="D27" s="66">
        <v>80659.44</v>
      </c>
      <c r="E27" s="66">
        <v>2.5384163565990256</v>
      </c>
      <c r="F27" s="66">
        <v>1106.8</v>
      </c>
      <c r="G27" s="66">
        <v>5.7737070978620446</v>
      </c>
      <c r="H27" s="66">
        <v>0.49</v>
      </c>
      <c r="I27" s="66">
        <v>5.6217268387154675</v>
      </c>
      <c r="J27" s="66">
        <v>863.01</v>
      </c>
      <c r="K27" s="66">
        <v>7.0728007085820321</v>
      </c>
      <c r="L27" s="66">
        <v>0.38</v>
      </c>
      <c r="M27" s="66">
        <v>6.8990175767674122</v>
      </c>
      <c r="N27" s="66">
        <v>52818.37</v>
      </c>
      <c r="O27" s="66">
        <v>4.51528547644961</v>
      </c>
      <c r="P27" s="66">
        <v>14347.54</v>
      </c>
      <c r="Q27" s="66">
        <v>7.4251543403582119</v>
      </c>
      <c r="R27" s="66">
        <v>0.18</v>
      </c>
      <c r="S27" s="66">
        <v>6.9608654760487498</v>
      </c>
      <c r="T27" s="66">
        <v>0.32</v>
      </c>
      <c r="U27" s="66">
        <v>6.0309795276716844</v>
      </c>
      <c r="V27" s="66">
        <v>2555225.2999999998</v>
      </c>
      <c r="W27" s="66">
        <v>10.677093331796286</v>
      </c>
      <c r="X27" s="66">
        <v>2610214.2799999998</v>
      </c>
      <c r="Y27" s="66">
        <v>9.8180268203440519</v>
      </c>
      <c r="Z27" s="66">
        <v>3489987.99</v>
      </c>
      <c r="AA27" s="66">
        <v>8.1707447843119958</v>
      </c>
      <c r="AB27" s="66">
        <v>32.090000000000003</v>
      </c>
      <c r="AC27" s="66">
        <v>45.975465486602715</v>
      </c>
      <c r="AD27" s="66">
        <v>0.01</v>
      </c>
      <c r="AE27" s="66">
        <v>45.983460033315509</v>
      </c>
    </row>
    <row r="28" spans="1:31" ht="15" customHeight="1" x14ac:dyDescent="0.25">
      <c r="A28" s="15" t="s">
        <v>24</v>
      </c>
      <c r="B28" s="66">
        <v>578.28</v>
      </c>
      <c r="C28" s="66">
        <v>1.7122622608541023</v>
      </c>
      <c r="D28" s="66">
        <v>16359.04</v>
      </c>
      <c r="E28" s="66">
        <v>2.8329567031254013</v>
      </c>
      <c r="F28" s="66">
        <v>265.17</v>
      </c>
      <c r="G28" s="66">
        <v>7.1143411622727175</v>
      </c>
      <c r="H28" s="66">
        <v>0.46</v>
      </c>
      <c r="I28" s="66">
        <v>6.9236737293071862</v>
      </c>
      <c r="J28" s="66">
        <v>181.33</v>
      </c>
      <c r="K28" s="66">
        <v>9.2313626782997353</v>
      </c>
      <c r="L28" s="66">
        <v>0.31</v>
      </c>
      <c r="M28" s="66">
        <v>9.1255505551267664</v>
      </c>
      <c r="N28" s="66">
        <v>9650.4</v>
      </c>
      <c r="O28" s="66">
        <v>6.0249065033748028</v>
      </c>
      <c r="P28" s="66">
        <v>3291.96</v>
      </c>
      <c r="Q28" s="66">
        <v>10.325547511869862</v>
      </c>
      <c r="R28" s="66">
        <v>0.2</v>
      </c>
      <c r="S28" s="66">
        <v>9.9278690221294479</v>
      </c>
      <c r="T28" s="66">
        <v>0.43</v>
      </c>
      <c r="U28" s="66">
        <v>8.1082401059102001</v>
      </c>
      <c r="V28" s="66">
        <v>652907.94999999995</v>
      </c>
      <c r="W28" s="66">
        <v>13.917971446324437</v>
      </c>
      <c r="X28" s="66">
        <v>671678.91</v>
      </c>
      <c r="Y28" s="66">
        <v>14.679078058089043</v>
      </c>
      <c r="Z28" s="66">
        <v>652323</v>
      </c>
      <c r="AA28" s="66">
        <v>14.405065944682763</v>
      </c>
      <c r="AB28" s="66">
        <v>41.11</v>
      </c>
      <c r="AC28" s="66">
        <v>23.179008947367958</v>
      </c>
      <c r="AD28" s="66">
        <v>7.0000000000000007E-2</v>
      </c>
      <c r="AE28" s="66">
        <v>23.123269924963569</v>
      </c>
    </row>
    <row r="29" spans="1:31" ht="15" customHeight="1" x14ac:dyDescent="0.25">
      <c r="A29" s="15" t="s">
        <v>25</v>
      </c>
      <c r="B29" s="66">
        <v>1431.25</v>
      </c>
      <c r="C29" s="66">
        <v>1.816371821488352</v>
      </c>
      <c r="D29" s="66">
        <v>48944.71</v>
      </c>
      <c r="E29" s="66">
        <v>3.6468245931573855</v>
      </c>
      <c r="F29" s="66">
        <v>826.77</v>
      </c>
      <c r="G29" s="66">
        <v>6.3836870069519218</v>
      </c>
      <c r="H29" s="66">
        <v>0.57999999999999996</v>
      </c>
      <c r="I29" s="66">
        <v>6.1271672281110332</v>
      </c>
      <c r="J29" s="66">
        <v>630.12</v>
      </c>
      <c r="K29" s="66">
        <v>8.1477264172904249</v>
      </c>
      <c r="L29" s="66">
        <v>0.44</v>
      </c>
      <c r="M29" s="66">
        <v>7.947956554900248</v>
      </c>
      <c r="N29" s="66">
        <v>34642.080000000002</v>
      </c>
      <c r="O29" s="66">
        <v>5.7212002664893467</v>
      </c>
      <c r="P29" s="66">
        <v>10507.16</v>
      </c>
      <c r="Q29" s="66">
        <v>12.455142346780566</v>
      </c>
      <c r="R29" s="66">
        <v>0.21</v>
      </c>
      <c r="S29" s="66">
        <v>11.142473078497847</v>
      </c>
      <c r="T29" s="66">
        <v>0.36</v>
      </c>
      <c r="U29" s="66">
        <v>9.2844932246761012</v>
      </c>
      <c r="V29" s="66">
        <v>2284661.17</v>
      </c>
      <c r="W29" s="66">
        <v>15.067610587174359</v>
      </c>
      <c r="X29" s="66">
        <v>2354608.2799999998</v>
      </c>
      <c r="Y29" s="66">
        <v>14.876319766593781</v>
      </c>
      <c r="Z29" s="66">
        <v>2648505.92</v>
      </c>
      <c r="AA29" s="66">
        <v>21.037771774536697</v>
      </c>
      <c r="AB29" s="66">
        <v>2.85</v>
      </c>
      <c r="AC29" s="66">
        <v>80.548713447796558</v>
      </c>
      <c r="AD29" s="66">
        <v>0</v>
      </c>
      <c r="AE29" s="66">
        <v>80.566425661043368</v>
      </c>
    </row>
    <row r="30" spans="1:31" ht="15" customHeight="1" x14ac:dyDescent="0.25">
      <c r="A30" s="15" t="s">
        <v>26</v>
      </c>
      <c r="B30" s="66">
        <v>1128.22</v>
      </c>
      <c r="C30" s="66">
        <v>1.1704778897144441</v>
      </c>
      <c r="D30" s="66">
        <v>98280.39</v>
      </c>
      <c r="E30" s="66">
        <v>13.67961691902112</v>
      </c>
      <c r="F30" s="66">
        <v>538.9</v>
      </c>
      <c r="G30" s="66">
        <v>6.262297014627789</v>
      </c>
      <c r="H30" s="66">
        <v>0.48</v>
      </c>
      <c r="I30" s="66">
        <v>6.1902532251451277</v>
      </c>
      <c r="J30" s="66">
        <v>383.93</v>
      </c>
      <c r="K30" s="66">
        <v>8.0826359813690303</v>
      </c>
      <c r="L30" s="66">
        <v>0.34</v>
      </c>
      <c r="M30" s="66">
        <v>8.0219849297940993</v>
      </c>
      <c r="N30" s="66">
        <v>79030.37</v>
      </c>
      <c r="O30" s="66">
        <v>17.265970557781891</v>
      </c>
      <c r="P30" s="66">
        <v>29289.06</v>
      </c>
      <c r="Q30" s="66">
        <v>18.298766670778051</v>
      </c>
      <c r="R30" s="66">
        <v>0.3</v>
      </c>
      <c r="S30" s="66">
        <v>8.6070969172997813</v>
      </c>
      <c r="T30" s="66">
        <v>0.4</v>
      </c>
      <c r="U30" s="66">
        <v>8.03616535954699</v>
      </c>
      <c r="V30" s="66">
        <v>1988524.88</v>
      </c>
      <c r="W30" s="66">
        <v>13.160239237018342</v>
      </c>
      <c r="X30" s="66">
        <v>2025830.64</v>
      </c>
      <c r="Y30" s="66">
        <v>12.955438900506858</v>
      </c>
      <c r="Z30" s="66">
        <v>3398782.25</v>
      </c>
      <c r="AA30" s="66">
        <v>15.471247685405565</v>
      </c>
      <c r="AB30" s="66" t="s">
        <v>166</v>
      </c>
      <c r="AC30" s="66" t="s">
        <v>166</v>
      </c>
      <c r="AD30" s="66" t="s">
        <v>166</v>
      </c>
      <c r="AE30" s="66" t="s">
        <v>166</v>
      </c>
    </row>
    <row r="31" spans="1:31" ht="15" customHeight="1" x14ac:dyDescent="0.25">
      <c r="A31" s="15" t="s">
        <v>27</v>
      </c>
      <c r="B31" s="66">
        <v>1906.24</v>
      </c>
      <c r="C31" s="66">
        <v>0.65849765463682008</v>
      </c>
      <c r="D31" s="66">
        <v>135647.76</v>
      </c>
      <c r="E31" s="66">
        <v>4.8063956636333245</v>
      </c>
      <c r="F31" s="66">
        <v>890.58</v>
      </c>
      <c r="G31" s="66">
        <v>5.2098545503829374</v>
      </c>
      <c r="H31" s="66">
        <v>0.47</v>
      </c>
      <c r="I31" s="66">
        <v>5.174916102419715</v>
      </c>
      <c r="J31" s="66">
        <v>643.91999999999996</v>
      </c>
      <c r="K31" s="66">
        <v>6.6159360898607549</v>
      </c>
      <c r="L31" s="66">
        <v>0.34</v>
      </c>
      <c r="M31" s="66">
        <v>6.5887665672645683</v>
      </c>
      <c r="N31" s="66">
        <v>98541.9</v>
      </c>
      <c r="O31" s="66">
        <v>6.981546043439443</v>
      </c>
      <c r="P31" s="66">
        <v>32465.360000000001</v>
      </c>
      <c r="Q31" s="66">
        <v>10.561378396791714</v>
      </c>
      <c r="R31" s="66">
        <v>0.24</v>
      </c>
      <c r="S31" s="66">
        <v>8.0015531101336705</v>
      </c>
      <c r="T31" s="66">
        <v>0.36</v>
      </c>
      <c r="U31" s="66">
        <v>7.0074186324260488</v>
      </c>
      <c r="V31" s="66">
        <v>5024112.82</v>
      </c>
      <c r="W31" s="66">
        <v>13.653698753589138</v>
      </c>
      <c r="X31" s="66">
        <v>5050432.7</v>
      </c>
      <c r="Y31" s="66">
        <v>13.692204337882242</v>
      </c>
      <c r="Z31" s="66">
        <v>8936199.1999999993</v>
      </c>
      <c r="AA31" s="66">
        <v>12.903344907184291</v>
      </c>
      <c r="AB31" s="66">
        <v>32.24</v>
      </c>
      <c r="AC31" s="66">
        <v>33.522287815097187</v>
      </c>
      <c r="AD31" s="66">
        <v>0.02</v>
      </c>
      <c r="AE31" s="66">
        <v>33.523967513978945</v>
      </c>
    </row>
    <row r="32" spans="1:31" ht="15" customHeight="1" x14ac:dyDescent="0.25">
      <c r="A32" s="15" t="s">
        <v>28</v>
      </c>
      <c r="B32" s="66">
        <v>1194.96</v>
      </c>
      <c r="C32" s="66">
        <v>1.4408712443623257</v>
      </c>
      <c r="D32" s="66">
        <v>33757.94</v>
      </c>
      <c r="E32" s="66">
        <v>2.711115050875486</v>
      </c>
      <c r="F32" s="66">
        <v>464.09</v>
      </c>
      <c r="G32" s="66">
        <v>8.4405878361986399</v>
      </c>
      <c r="H32" s="66">
        <v>0.39</v>
      </c>
      <c r="I32" s="66">
        <v>7.9897308903742772</v>
      </c>
      <c r="J32" s="66">
        <v>241.63</v>
      </c>
      <c r="K32" s="66">
        <v>13.184098390129659</v>
      </c>
      <c r="L32" s="66">
        <v>0.2</v>
      </c>
      <c r="M32" s="66">
        <v>12.582143506684426</v>
      </c>
      <c r="N32" s="66">
        <v>18313.759999999998</v>
      </c>
      <c r="O32" s="66">
        <v>6.3143105465036671</v>
      </c>
      <c r="P32" s="66">
        <v>4661.79</v>
      </c>
      <c r="Q32" s="66">
        <v>8.0551954962138801</v>
      </c>
      <c r="R32" s="66">
        <v>0.14000000000000001</v>
      </c>
      <c r="S32" s="66">
        <v>7.6866639724308241</v>
      </c>
      <c r="T32" s="66">
        <v>0.37</v>
      </c>
      <c r="U32" s="66">
        <v>6.8582097034955876</v>
      </c>
      <c r="V32" s="66">
        <v>723527.58</v>
      </c>
      <c r="W32" s="66">
        <v>21.998154697735469</v>
      </c>
      <c r="X32" s="66">
        <v>927398.29</v>
      </c>
      <c r="Y32" s="66">
        <v>17.373054926575886</v>
      </c>
      <c r="Z32" s="66">
        <v>709215.86</v>
      </c>
      <c r="AA32" s="66">
        <v>7.3379346115491861</v>
      </c>
      <c r="AB32" s="66">
        <v>31.4</v>
      </c>
      <c r="AC32" s="66">
        <v>36.175102575540521</v>
      </c>
      <c r="AD32" s="66">
        <v>0.03</v>
      </c>
      <c r="AE32" s="66">
        <v>36.198401991356583</v>
      </c>
    </row>
    <row r="33" spans="1:31" ht="15" customHeight="1" x14ac:dyDescent="0.25">
      <c r="A33" s="15" t="s">
        <v>45</v>
      </c>
      <c r="B33" s="66">
        <v>526.70000000000005</v>
      </c>
      <c r="C33" s="66">
        <v>2.5913026953287925</v>
      </c>
      <c r="D33" s="66">
        <v>30056.42</v>
      </c>
      <c r="E33" s="66">
        <v>2.2986466238087253</v>
      </c>
      <c r="F33" s="66">
        <v>413.16</v>
      </c>
      <c r="G33" s="66">
        <v>4.8100299795167079</v>
      </c>
      <c r="H33" s="66">
        <v>0.78</v>
      </c>
      <c r="I33" s="66">
        <v>3.6766728732977692</v>
      </c>
      <c r="J33" s="66">
        <v>326.48</v>
      </c>
      <c r="K33" s="66">
        <v>6.6284450643697657</v>
      </c>
      <c r="L33" s="66">
        <v>0.62</v>
      </c>
      <c r="M33" s="66">
        <v>5.4775406187105666</v>
      </c>
      <c r="N33" s="66">
        <v>26952.240000000002</v>
      </c>
      <c r="O33" s="66">
        <v>2.9040729651015571</v>
      </c>
      <c r="P33" s="66">
        <v>14463.04</v>
      </c>
      <c r="Q33" s="66">
        <v>4.3239821620058292</v>
      </c>
      <c r="R33" s="66">
        <v>0.48</v>
      </c>
      <c r="S33" s="66">
        <v>3.4389602797031773</v>
      </c>
      <c r="T33" s="66">
        <v>0.57999999999999996</v>
      </c>
      <c r="U33" s="66">
        <v>3.0060159633402228</v>
      </c>
      <c r="V33" s="66">
        <v>4442034.3600000003</v>
      </c>
      <c r="W33" s="66">
        <v>7.7341237354233279</v>
      </c>
      <c r="X33" s="66">
        <v>5697048.6799999997</v>
      </c>
      <c r="Y33" s="66">
        <v>7.1675862732678217</v>
      </c>
      <c r="Z33" s="66">
        <v>10200218.279999999</v>
      </c>
      <c r="AA33" s="66">
        <v>14.356448562389607</v>
      </c>
      <c r="AB33" s="66">
        <v>16.920000000000002</v>
      </c>
      <c r="AC33" s="66">
        <v>38.56884686171211</v>
      </c>
      <c r="AD33" s="66">
        <v>0.03</v>
      </c>
      <c r="AE33" s="66">
        <v>38.654419731678004</v>
      </c>
    </row>
    <row r="34" spans="1:31" ht="15" customHeight="1" x14ac:dyDescent="0.25">
      <c r="A34" s="15" t="s">
        <v>30</v>
      </c>
      <c r="B34" s="66">
        <v>89.91</v>
      </c>
      <c r="C34" s="66">
        <v>0</v>
      </c>
      <c r="D34" s="66">
        <v>15792.91</v>
      </c>
      <c r="E34" s="66">
        <v>0.4127680835766121</v>
      </c>
      <c r="F34" s="66">
        <v>80.459999999999994</v>
      </c>
      <c r="G34" s="66">
        <v>2.841510420644334</v>
      </c>
      <c r="H34" s="66">
        <v>0.89</v>
      </c>
      <c r="I34" s="66">
        <v>2.8415104206443362</v>
      </c>
      <c r="J34" s="66">
        <v>77.08</v>
      </c>
      <c r="K34" s="66">
        <v>3.404764858236319</v>
      </c>
      <c r="L34" s="66">
        <v>0.86</v>
      </c>
      <c r="M34" s="66">
        <v>3.4047648582363177</v>
      </c>
      <c r="N34" s="66">
        <v>15561.98</v>
      </c>
      <c r="O34" s="66">
        <v>0.50178382180868797</v>
      </c>
      <c r="P34" s="66">
        <v>12830.43</v>
      </c>
      <c r="Q34" s="66">
        <v>0.50258528325454022</v>
      </c>
      <c r="R34" s="66">
        <v>0.81</v>
      </c>
      <c r="S34" s="66">
        <v>0.52711990367134343</v>
      </c>
      <c r="T34" s="66">
        <v>0.83</v>
      </c>
      <c r="U34" s="66">
        <v>0.50407931423061503</v>
      </c>
      <c r="V34" s="66">
        <v>3168258.79</v>
      </c>
      <c r="W34" s="66">
        <v>0.62939781394683592</v>
      </c>
      <c r="X34" s="66">
        <v>3431294.79</v>
      </c>
      <c r="Y34" s="66">
        <v>0.58114947227948532</v>
      </c>
      <c r="Z34" s="66">
        <v>4713737.0199999996</v>
      </c>
      <c r="AA34" s="66">
        <v>0.20176444544112745</v>
      </c>
      <c r="AB34" s="66">
        <v>2.69</v>
      </c>
      <c r="AC34" s="66">
        <v>40.183183342860431</v>
      </c>
      <c r="AD34" s="66">
        <v>0.03</v>
      </c>
      <c r="AE34" s="66">
        <v>40.18318334286041</v>
      </c>
    </row>
    <row r="35" spans="1:31" ht="15" customHeight="1" x14ac:dyDescent="0.25">
      <c r="A35" s="15" t="s">
        <v>31</v>
      </c>
      <c r="B35" s="66">
        <v>93</v>
      </c>
      <c r="C35" s="66">
        <v>0</v>
      </c>
      <c r="D35" s="66">
        <v>3452.06</v>
      </c>
      <c r="E35" s="66">
        <v>2.6938632585804112</v>
      </c>
      <c r="F35" s="66">
        <v>68.459999999999994</v>
      </c>
      <c r="G35" s="66">
        <v>4.3810695088422706</v>
      </c>
      <c r="H35" s="66">
        <v>0.74</v>
      </c>
      <c r="I35" s="66">
        <v>4.3810695088422706</v>
      </c>
      <c r="J35" s="66">
        <v>56.4</v>
      </c>
      <c r="K35" s="66">
        <v>5.9393787587465194</v>
      </c>
      <c r="L35" s="66">
        <v>0.61</v>
      </c>
      <c r="M35" s="66">
        <v>5.9393787587465212</v>
      </c>
      <c r="N35" s="66">
        <v>2862.14</v>
      </c>
      <c r="O35" s="66">
        <v>3.9216996537525208</v>
      </c>
      <c r="P35" s="66">
        <v>1741.36</v>
      </c>
      <c r="Q35" s="66">
        <v>4.9875748860563442</v>
      </c>
      <c r="R35" s="66">
        <v>0.5</v>
      </c>
      <c r="S35" s="66">
        <v>3.9806426338757586</v>
      </c>
      <c r="T35" s="66">
        <v>0.67</v>
      </c>
      <c r="U35" s="66">
        <v>2.8507671482065211</v>
      </c>
      <c r="V35" s="66">
        <v>868352.98</v>
      </c>
      <c r="W35" s="66">
        <v>4.1915359704047344</v>
      </c>
      <c r="X35" s="66">
        <v>869534.82</v>
      </c>
      <c r="Y35" s="66">
        <v>4.1977779068136405</v>
      </c>
      <c r="Z35" s="66">
        <v>1084364.8400000001</v>
      </c>
      <c r="AA35" s="66">
        <v>14.738657415259668</v>
      </c>
      <c r="AB35" s="66" t="s">
        <v>166</v>
      </c>
      <c r="AC35" s="66" t="s">
        <v>166</v>
      </c>
      <c r="AD35" s="66" t="s">
        <v>166</v>
      </c>
      <c r="AE35" s="66" t="s">
        <v>166</v>
      </c>
    </row>
    <row r="36" spans="1:31" ht="15" customHeight="1" x14ac:dyDescent="0.25">
      <c r="A36" s="15" t="s">
        <v>32</v>
      </c>
      <c r="B36" s="66">
        <v>2473.7199999999998</v>
      </c>
      <c r="C36" s="66">
        <v>1.2120265305957809</v>
      </c>
      <c r="D36" s="66">
        <v>125586.64</v>
      </c>
      <c r="E36" s="66">
        <v>3.6812191214890997</v>
      </c>
      <c r="F36" s="66">
        <v>1633.09</v>
      </c>
      <c r="G36" s="66">
        <v>5.0295471069779767</v>
      </c>
      <c r="H36" s="66">
        <v>0.66</v>
      </c>
      <c r="I36" s="66">
        <v>4.8805537799922689</v>
      </c>
      <c r="J36" s="66">
        <v>1398.97</v>
      </c>
      <c r="K36" s="66">
        <v>6.0319604609739095</v>
      </c>
      <c r="L36" s="66">
        <v>0.56999999999999995</v>
      </c>
      <c r="M36" s="66">
        <v>5.9033122697176195</v>
      </c>
      <c r="N36" s="66">
        <v>100767.39</v>
      </c>
      <c r="O36" s="66">
        <v>5.0461109693813722</v>
      </c>
      <c r="P36" s="66">
        <v>32849.78</v>
      </c>
      <c r="Q36" s="66">
        <v>7.9499399992595876</v>
      </c>
      <c r="R36" s="66">
        <v>0.26</v>
      </c>
      <c r="S36" s="66">
        <v>7.4801586329609675</v>
      </c>
      <c r="T36" s="66">
        <v>0.36</v>
      </c>
      <c r="U36" s="66">
        <v>6.9135401956736828</v>
      </c>
      <c r="V36" s="66">
        <v>5768295.9500000002</v>
      </c>
      <c r="W36" s="66">
        <v>18.478435992802748</v>
      </c>
      <c r="X36" s="66">
        <v>6190482.79</v>
      </c>
      <c r="Y36" s="66">
        <v>17.315182813731759</v>
      </c>
      <c r="Z36" s="66">
        <v>6530961.21</v>
      </c>
      <c r="AA36" s="66">
        <v>15.57730235745742</v>
      </c>
      <c r="AB36" s="66">
        <v>27.52</v>
      </c>
      <c r="AC36" s="66">
        <v>67.863904978097338</v>
      </c>
      <c r="AD36" s="66">
        <v>0.01</v>
      </c>
      <c r="AE36" s="66">
        <v>67.854322569399315</v>
      </c>
    </row>
    <row r="37" spans="1:31" ht="19.899999999999999" customHeight="1" x14ac:dyDescent="0.25"/>
  </sheetData>
  <mergeCells count="15">
    <mergeCell ref="B8:C8"/>
    <mergeCell ref="L8:M8"/>
    <mergeCell ref="N8:O8"/>
    <mergeCell ref="P8:Q8"/>
    <mergeCell ref="R8:S8"/>
    <mergeCell ref="D8:E8"/>
    <mergeCell ref="F8:G8"/>
    <mergeCell ref="H8:I8"/>
    <mergeCell ref="J8:K8"/>
    <mergeCell ref="AD8:AE8"/>
    <mergeCell ref="Z8:AA8"/>
    <mergeCell ref="X8:Y8"/>
    <mergeCell ref="T8:U8"/>
    <mergeCell ref="V8:W8"/>
    <mergeCell ref="AB8:AC8"/>
  </mergeCells>
  <pageMargins left="0.70866141732283472" right="0.70866141732283472" top="0.74803149606299213" bottom="0.74803149606299213" header="0.31496062992125984" footer="0.31496062992125984"/>
  <pageSetup paperSize="9" scale="83" orientation="landscape" r:id="rId1"/>
  <headerFooter>
    <oddHeader>&amp;A</oddHeader>
    <oddFooter>Page &amp;P of &amp;N</oddFooter>
  </headerFooter>
  <colBreaks count="3" manualBreakCount="3">
    <brk id="9" max="1048575" man="1"/>
    <brk id="17" max="1048575" man="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33"/>
  <sheetViews>
    <sheetView zoomScaleNormal="100" workbookViewId="0">
      <selection activeCell="B1" sqref="B1"/>
    </sheetView>
  </sheetViews>
  <sheetFormatPr defaultColWidth="9.140625" defaultRowHeight="12.75" x14ac:dyDescent="0.25"/>
  <cols>
    <col min="1" max="1" width="34.42578125" style="6" customWidth="1"/>
    <col min="2" max="2" width="13.7109375" style="6" customWidth="1"/>
    <col min="3" max="22" width="9.140625" style="6"/>
    <col min="23" max="24" width="9.140625" style="50"/>
    <col min="25" max="16384" width="9.140625" style="6"/>
  </cols>
  <sheetData>
    <row r="1" spans="1:24" x14ac:dyDescent="0.25">
      <c r="A1" s="34" t="s">
        <v>152</v>
      </c>
    </row>
    <row r="2" spans="1:24" x14ac:dyDescent="0.25">
      <c r="A2" s="34"/>
    </row>
    <row r="3" spans="1:24" x14ac:dyDescent="0.25">
      <c r="A3" s="17" t="s">
        <v>64</v>
      </c>
    </row>
    <row r="4" spans="1:24" x14ac:dyDescent="0.25">
      <c r="A4" s="17" t="s">
        <v>65</v>
      </c>
    </row>
    <row r="6" spans="1:24" s="1" customFormat="1" x14ac:dyDescent="0.25">
      <c r="A6" s="25" t="s">
        <v>67</v>
      </c>
      <c r="B6" s="26"/>
      <c r="C6" s="26"/>
      <c r="D6" s="26"/>
      <c r="E6" s="26"/>
      <c r="F6" s="26"/>
      <c r="G6" s="26"/>
      <c r="H6" s="26"/>
      <c r="I6" s="26"/>
      <c r="J6" s="26"/>
      <c r="K6" s="26"/>
      <c r="L6" s="26"/>
      <c r="M6" s="26"/>
      <c r="N6" s="26"/>
      <c r="O6" s="26"/>
      <c r="P6" s="26"/>
      <c r="Q6" s="26"/>
      <c r="R6" s="26"/>
      <c r="S6" s="26"/>
      <c r="T6" s="26"/>
      <c r="U6" s="26"/>
      <c r="V6" s="27"/>
      <c r="W6" s="42"/>
      <c r="X6" s="42"/>
    </row>
    <row r="7" spans="1:24" s="1" customFormat="1" x14ac:dyDescent="0.25">
      <c r="A7" s="2"/>
      <c r="B7" s="2"/>
      <c r="C7" s="2" t="s">
        <v>9</v>
      </c>
      <c r="D7" s="2" t="s">
        <v>10</v>
      </c>
      <c r="E7" s="2" t="s">
        <v>11</v>
      </c>
      <c r="F7" s="2" t="s">
        <v>12</v>
      </c>
      <c r="G7" s="2" t="s">
        <v>13</v>
      </c>
      <c r="H7" s="2" t="s">
        <v>14</v>
      </c>
      <c r="I7" s="2" t="s">
        <v>19</v>
      </c>
      <c r="J7" s="2" t="s">
        <v>20</v>
      </c>
      <c r="K7" s="2" t="s">
        <v>21</v>
      </c>
      <c r="L7" s="2" t="s">
        <v>22</v>
      </c>
      <c r="M7" s="2" t="s">
        <v>23</v>
      </c>
      <c r="N7" s="2" t="s">
        <v>24</v>
      </c>
      <c r="O7" s="2" t="s">
        <v>25</v>
      </c>
      <c r="P7" s="2" t="s">
        <v>26</v>
      </c>
      <c r="Q7" s="2" t="s">
        <v>27</v>
      </c>
      <c r="R7" s="2" t="s">
        <v>28</v>
      </c>
      <c r="S7" s="2" t="s">
        <v>29</v>
      </c>
      <c r="T7" s="2" t="s">
        <v>30</v>
      </c>
      <c r="U7" s="2" t="s">
        <v>31</v>
      </c>
      <c r="V7" s="2" t="s">
        <v>32</v>
      </c>
      <c r="W7" s="82" t="s">
        <v>106</v>
      </c>
      <c r="X7" s="42"/>
    </row>
    <row r="8" spans="1:24" s="1" customFormat="1" x14ac:dyDescent="0.25">
      <c r="A8" s="88" t="s">
        <v>124</v>
      </c>
      <c r="B8" s="2" t="s">
        <v>33</v>
      </c>
      <c r="C8" s="62">
        <v>38</v>
      </c>
      <c r="D8" s="62">
        <v>273</v>
      </c>
      <c r="E8" s="62">
        <v>234</v>
      </c>
      <c r="F8" s="62">
        <v>97</v>
      </c>
      <c r="G8" s="62">
        <v>218</v>
      </c>
      <c r="H8" s="62">
        <v>260</v>
      </c>
      <c r="I8" s="62">
        <v>229</v>
      </c>
      <c r="J8" s="62">
        <v>32</v>
      </c>
      <c r="K8" s="62">
        <v>609</v>
      </c>
      <c r="L8" s="62">
        <v>158</v>
      </c>
      <c r="M8" s="62">
        <v>1873</v>
      </c>
      <c r="N8" s="62">
        <v>558</v>
      </c>
      <c r="O8" s="62">
        <v>1324</v>
      </c>
      <c r="P8" s="62">
        <v>916</v>
      </c>
      <c r="Q8" s="62">
        <v>1492</v>
      </c>
      <c r="R8" s="62">
        <v>1061</v>
      </c>
      <c r="S8" s="62">
        <v>403</v>
      </c>
      <c r="T8" s="62">
        <v>66</v>
      </c>
      <c r="U8" s="62">
        <v>79</v>
      </c>
      <c r="V8" s="62">
        <v>2064</v>
      </c>
      <c r="W8" s="82">
        <f>SUM(C8:V13)</f>
        <v>14784</v>
      </c>
      <c r="X8" s="42"/>
    </row>
    <row r="9" spans="1:24" s="1" customFormat="1" x14ac:dyDescent="0.25">
      <c r="A9" s="89"/>
      <c r="B9" s="2" t="s">
        <v>34</v>
      </c>
      <c r="C9" s="62">
        <v>16</v>
      </c>
      <c r="D9" s="62">
        <v>110</v>
      </c>
      <c r="E9" s="62">
        <v>79</v>
      </c>
      <c r="F9" s="62">
        <v>35</v>
      </c>
      <c r="G9" s="62">
        <v>86</v>
      </c>
      <c r="H9" s="62">
        <v>74</v>
      </c>
      <c r="I9" s="62">
        <v>100</v>
      </c>
      <c r="J9" s="62">
        <v>25</v>
      </c>
      <c r="K9" s="62">
        <v>161</v>
      </c>
      <c r="L9" s="62">
        <v>82</v>
      </c>
      <c r="M9" s="62">
        <v>283</v>
      </c>
      <c r="N9" s="62">
        <v>55</v>
      </c>
      <c r="O9" s="62">
        <v>168</v>
      </c>
      <c r="P9" s="62">
        <v>160</v>
      </c>
      <c r="Q9" s="62">
        <v>320</v>
      </c>
      <c r="R9" s="62">
        <v>100</v>
      </c>
      <c r="S9" s="62">
        <v>91</v>
      </c>
      <c r="T9" s="62">
        <v>12</v>
      </c>
      <c r="U9" s="62">
        <v>14</v>
      </c>
      <c r="V9" s="62">
        <v>403</v>
      </c>
      <c r="W9" s="42"/>
      <c r="X9" s="42"/>
    </row>
    <row r="10" spans="1:24" s="1" customFormat="1" x14ac:dyDescent="0.25">
      <c r="A10" s="89"/>
      <c r="B10" s="2" t="s">
        <v>35</v>
      </c>
      <c r="C10" s="62"/>
      <c r="D10" s="62">
        <v>34</v>
      </c>
      <c r="E10" s="62">
        <v>18</v>
      </c>
      <c r="F10" s="62">
        <v>5</v>
      </c>
      <c r="G10" s="62">
        <v>15</v>
      </c>
      <c r="H10" s="62">
        <v>5</v>
      </c>
      <c r="I10" s="62">
        <v>20</v>
      </c>
      <c r="J10" s="62">
        <v>12</v>
      </c>
      <c r="K10" s="62">
        <v>32</v>
      </c>
      <c r="L10" s="62">
        <v>18</v>
      </c>
      <c r="M10" s="62">
        <v>30</v>
      </c>
      <c r="N10" s="62">
        <v>2</v>
      </c>
      <c r="O10" s="62">
        <v>9</v>
      </c>
      <c r="P10" s="62">
        <v>49</v>
      </c>
      <c r="Q10" s="62">
        <v>80</v>
      </c>
      <c r="R10" s="62">
        <v>6</v>
      </c>
      <c r="S10" s="62">
        <v>19</v>
      </c>
      <c r="T10" s="62">
        <v>12</v>
      </c>
      <c r="U10" s="62">
        <v>1</v>
      </c>
      <c r="V10" s="62">
        <v>59</v>
      </c>
      <c r="W10" s="42"/>
      <c r="X10" s="42"/>
    </row>
    <row r="11" spans="1:24" s="1" customFormat="1" x14ac:dyDescent="0.25">
      <c r="A11" s="89"/>
      <c r="B11" s="2" t="s">
        <v>16</v>
      </c>
      <c r="C11" s="62"/>
      <c r="D11" s="62"/>
      <c r="E11" s="62"/>
      <c r="F11" s="62"/>
      <c r="G11" s="62"/>
      <c r="H11" s="62"/>
      <c r="I11" s="62"/>
      <c r="J11" s="62"/>
      <c r="K11" s="62"/>
      <c r="L11" s="62"/>
      <c r="M11" s="62"/>
      <c r="N11" s="62"/>
      <c r="O11" s="62"/>
      <c r="P11" s="62"/>
      <c r="Q11" s="62"/>
      <c r="R11" s="62"/>
      <c r="S11" s="62"/>
      <c r="T11" s="62"/>
      <c r="U11" s="62"/>
      <c r="V11" s="62"/>
      <c r="W11" s="42"/>
      <c r="X11" s="42"/>
    </row>
    <row r="12" spans="1:24" s="1" customFormat="1" x14ac:dyDescent="0.25">
      <c r="A12" s="89"/>
      <c r="B12" s="2" t="s">
        <v>17</v>
      </c>
      <c r="C12" s="62"/>
      <c r="D12" s="62"/>
      <c r="E12" s="62"/>
      <c r="F12" s="62"/>
      <c r="G12" s="62"/>
      <c r="H12" s="62"/>
      <c r="I12" s="62"/>
      <c r="J12" s="62"/>
      <c r="K12" s="62"/>
      <c r="L12" s="62"/>
      <c r="M12" s="62"/>
      <c r="N12" s="62"/>
      <c r="O12" s="62"/>
      <c r="P12" s="62"/>
      <c r="Q12" s="62"/>
      <c r="R12" s="62"/>
      <c r="S12" s="62"/>
      <c r="T12" s="62"/>
      <c r="U12" s="62"/>
      <c r="V12" s="62"/>
      <c r="W12" s="42"/>
      <c r="X12" s="42"/>
    </row>
    <row r="13" spans="1:24" s="1" customFormat="1" x14ac:dyDescent="0.25">
      <c r="A13" s="90"/>
      <c r="B13" s="2" t="s">
        <v>18</v>
      </c>
      <c r="C13" s="62"/>
      <c r="D13" s="62"/>
      <c r="E13" s="62"/>
      <c r="F13" s="62"/>
      <c r="G13" s="62"/>
      <c r="H13" s="62"/>
      <c r="I13" s="62"/>
      <c r="J13" s="62"/>
      <c r="K13" s="62"/>
      <c r="L13" s="62"/>
      <c r="M13" s="62"/>
      <c r="N13" s="62"/>
      <c r="O13" s="62"/>
      <c r="P13" s="62"/>
      <c r="Q13" s="62"/>
      <c r="R13" s="62"/>
      <c r="S13" s="62"/>
      <c r="T13" s="62"/>
      <c r="U13" s="62"/>
      <c r="V13" s="62"/>
      <c r="W13" s="42"/>
      <c r="X13" s="42"/>
    </row>
    <row r="14" spans="1:24" s="1" customFormat="1" x14ac:dyDescent="0.25">
      <c r="W14" s="42"/>
      <c r="X14" s="42"/>
    </row>
    <row r="15" spans="1:24" s="1" customFormat="1" x14ac:dyDescent="0.25">
      <c r="W15" s="42"/>
      <c r="X15" s="42"/>
    </row>
    <row r="16" spans="1:24" s="1" customFormat="1" x14ac:dyDescent="0.25">
      <c r="A16" s="25" t="s">
        <v>68</v>
      </c>
      <c r="B16" s="26"/>
      <c r="C16" s="26"/>
      <c r="D16" s="26"/>
      <c r="E16" s="26"/>
      <c r="F16" s="26"/>
      <c r="G16" s="26"/>
      <c r="H16" s="26"/>
      <c r="I16" s="26"/>
      <c r="J16" s="26"/>
      <c r="K16" s="26"/>
      <c r="L16" s="26"/>
      <c r="M16" s="26"/>
      <c r="N16" s="26"/>
      <c r="O16" s="26"/>
      <c r="P16" s="26"/>
      <c r="Q16" s="26"/>
      <c r="R16" s="26"/>
      <c r="S16" s="26"/>
      <c r="T16" s="26"/>
      <c r="U16" s="26"/>
      <c r="V16" s="27"/>
      <c r="W16" s="42"/>
      <c r="X16" s="42"/>
    </row>
    <row r="17" spans="1:24" s="1" customFormat="1" x14ac:dyDescent="0.25">
      <c r="A17" s="2"/>
      <c r="B17" s="2"/>
      <c r="C17" s="2" t="s">
        <v>9</v>
      </c>
      <c r="D17" s="2" t="s">
        <v>10</v>
      </c>
      <c r="E17" s="2" t="s">
        <v>11</v>
      </c>
      <c r="F17" s="2" t="s">
        <v>12</v>
      </c>
      <c r="G17" s="2" t="s">
        <v>13</v>
      </c>
      <c r="H17" s="2" t="s">
        <v>14</v>
      </c>
      <c r="I17" s="2" t="s">
        <v>19</v>
      </c>
      <c r="J17" s="2" t="s">
        <v>20</v>
      </c>
      <c r="K17" s="2" t="s">
        <v>21</v>
      </c>
      <c r="L17" s="2" t="s">
        <v>22</v>
      </c>
      <c r="M17" s="2" t="s">
        <v>23</v>
      </c>
      <c r="N17" s="2" t="s">
        <v>24</v>
      </c>
      <c r="O17" s="2" t="s">
        <v>25</v>
      </c>
      <c r="P17" s="2" t="s">
        <v>26</v>
      </c>
      <c r="Q17" s="2" t="s">
        <v>27</v>
      </c>
      <c r="R17" s="2" t="s">
        <v>28</v>
      </c>
      <c r="S17" s="2" t="s">
        <v>29</v>
      </c>
      <c r="T17" s="2" t="s">
        <v>30</v>
      </c>
      <c r="U17" s="2" t="s">
        <v>31</v>
      </c>
      <c r="V17" s="2" t="s">
        <v>32</v>
      </c>
      <c r="W17" s="82" t="s">
        <v>106</v>
      </c>
      <c r="X17" s="42"/>
    </row>
    <row r="18" spans="1:24" s="1" customFormat="1" x14ac:dyDescent="0.25">
      <c r="A18" s="91" t="s">
        <v>125</v>
      </c>
      <c r="B18" s="2" t="s">
        <v>33</v>
      </c>
      <c r="C18" s="62">
        <v>38</v>
      </c>
      <c r="D18" s="62">
        <v>124</v>
      </c>
      <c r="E18" s="62">
        <v>198</v>
      </c>
      <c r="F18" s="62">
        <v>74</v>
      </c>
      <c r="G18" s="62">
        <v>102</v>
      </c>
      <c r="H18" s="62">
        <v>121</v>
      </c>
      <c r="I18" s="62">
        <v>105</v>
      </c>
      <c r="J18" s="62">
        <v>32</v>
      </c>
      <c r="K18" s="62">
        <v>186</v>
      </c>
      <c r="L18" s="62">
        <v>82</v>
      </c>
      <c r="M18" s="62">
        <v>236</v>
      </c>
      <c r="N18" s="62">
        <v>168</v>
      </c>
      <c r="O18" s="62">
        <v>159</v>
      </c>
      <c r="P18" s="62">
        <v>172</v>
      </c>
      <c r="Q18" s="62">
        <v>247</v>
      </c>
      <c r="R18" s="62">
        <v>203</v>
      </c>
      <c r="S18" s="62">
        <v>111</v>
      </c>
      <c r="T18" s="62">
        <v>41</v>
      </c>
      <c r="U18" s="62">
        <v>52</v>
      </c>
      <c r="V18" s="62">
        <v>161</v>
      </c>
      <c r="W18" s="82">
        <f>SUM(C18:V23)</f>
        <v>3989</v>
      </c>
      <c r="X18" s="42"/>
    </row>
    <row r="19" spans="1:24" s="1" customFormat="1" x14ac:dyDescent="0.25">
      <c r="A19" s="92"/>
      <c r="B19" s="2" t="s">
        <v>34</v>
      </c>
      <c r="C19" s="62">
        <v>16</v>
      </c>
      <c r="D19" s="62">
        <v>52</v>
      </c>
      <c r="E19" s="62">
        <v>54</v>
      </c>
      <c r="F19" s="62">
        <v>35</v>
      </c>
      <c r="G19" s="62">
        <v>34</v>
      </c>
      <c r="H19" s="62">
        <v>43</v>
      </c>
      <c r="I19" s="62">
        <v>61</v>
      </c>
      <c r="J19" s="62">
        <v>25</v>
      </c>
      <c r="K19" s="62">
        <v>60</v>
      </c>
      <c r="L19" s="62">
        <v>76</v>
      </c>
      <c r="M19" s="62">
        <v>86</v>
      </c>
      <c r="N19" s="62">
        <v>32</v>
      </c>
      <c r="O19" s="62">
        <v>59</v>
      </c>
      <c r="P19" s="62">
        <v>57</v>
      </c>
      <c r="Q19" s="62">
        <v>124</v>
      </c>
      <c r="R19" s="62">
        <v>51</v>
      </c>
      <c r="S19" s="62">
        <v>53</v>
      </c>
      <c r="T19" s="62">
        <v>12</v>
      </c>
      <c r="U19" s="62">
        <v>14</v>
      </c>
      <c r="V19" s="62">
        <v>72</v>
      </c>
      <c r="W19" s="42"/>
      <c r="X19" s="42"/>
    </row>
    <row r="20" spans="1:24" s="1" customFormat="1" x14ac:dyDescent="0.25">
      <c r="A20" s="92"/>
      <c r="B20" s="2" t="s">
        <v>35</v>
      </c>
      <c r="C20" s="62"/>
      <c r="D20" s="62">
        <v>34</v>
      </c>
      <c r="E20" s="62">
        <v>18</v>
      </c>
      <c r="F20" s="62">
        <v>5</v>
      </c>
      <c r="G20" s="62">
        <v>15</v>
      </c>
      <c r="H20" s="62">
        <v>5</v>
      </c>
      <c r="I20" s="62">
        <v>20</v>
      </c>
      <c r="J20" s="62">
        <v>12</v>
      </c>
      <c r="K20" s="62">
        <v>32</v>
      </c>
      <c r="L20" s="62">
        <v>18</v>
      </c>
      <c r="M20" s="62">
        <v>30</v>
      </c>
      <c r="N20" s="62">
        <v>2</v>
      </c>
      <c r="O20" s="62">
        <v>9</v>
      </c>
      <c r="P20" s="62">
        <v>31</v>
      </c>
      <c r="Q20" s="62">
        <v>52</v>
      </c>
      <c r="R20" s="62">
        <v>6</v>
      </c>
      <c r="S20" s="62">
        <v>19</v>
      </c>
      <c r="T20" s="62">
        <v>12</v>
      </c>
      <c r="U20" s="62">
        <v>1</v>
      </c>
      <c r="V20" s="62">
        <v>40</v>
      </c>
      <c r="W20" s="42"/>
      <c r="X20" s="42"/>
    </row>
    <row r="21" spans="1:24" s="1" customFormat="1" x14ac:dyDescent="0.25">
      <c r="A21" s="92"/>
      <c r="B21" s="2" t="s">
        <v>16</v>
      </c>
      <c r="C21" s="62"/>
      <c r="D21" s="62"/>
      <c r="E21" s="62"/>
      <c r="F21" s="62"/>
      <c r="G21" s="62"/>
      <c r="H21" s="62"/>
      <c r="I21" s="62"/>
      <c r="J21" s="62"/>
      <c r="K21" s="62"/>
      <c r="L21" s="62"/>
      <c r="M21" s="62"/>
      <c r="N21" s="62"/>
      <c r="O21" s="62"/>
      <c r="P21" s="62"/>
      <c r="Q21" s="62"/>
      <c r="R21" s="62"/>
      <c r="S21" s="62"/>
      <c r="T21" s="62"/>
      <c r="U21" s="62"/>
      <c r="V21" s="62"/>
      <c r="W21" s="42"/>
      <c r="X21" s="42"/>
    </row>
    <row r="22" spans="1:24" s="1" customFormat="1" x14ac:dyDescent="0.25">
      <c r="A22" s="92"/>
      <c r="B22" s="2" t="s">
        <v>17</v>
      </c>
      <c r="C22" s="62"/>
      <c r="D22" s="62"/>
      <c r="E22" s="62"/>
      <c r="F22" s="62"/>
      <c r="G22" s="62"/>
      <c r="H22" s="62"/>
      <c r="I22" s="62"/>
      <c r="J22" s="62"/>
      <c r="K22" s="62"/>
      <c r="L22" s="62"/>
      <c r="M22" s="62"/>
      <c r="N22" s="62"/>
      <c r="O22" s="62"/>
      <c r="P22" s="62"/>
      <c r="Q22" s="62"/>
      <c r="R22" s="62"/>
      <c r="S22" s="62"/>
      <c r="T22" s="62"/>
      <c r="U22" s="62"/>
      <c r="V22" s="62"/>
      <c r="W22" s="42"/>
      <c r="X22" s="42"/>
    </row>
    <row r="23" spans="1:24" s="1" customFormat="1" x14ac:dyDescent="0.25">
      <c r="A23" s="93"/>
      <c r="B23" s="2" t="s">
        <v>18</v>
      </c>
      <c r="C23" s="62"/>
      <c r="D23" s="62"/>
      <c r="E23" s="62"/>
      <c r="F23" s="62"/>
      <c r="G23" s="62"/>
      <c r="H23" s="62"/>
      <c r="I23" s="62"/>
      <c r="J23" s="62"/>
      <c r="K23" s="62"/>
      <c r="L23" s="62"/>
      <c r="M23" s="62"/>
      <c r="N23" s="62"/>
      <c r="O23" s="62"/>
      <c r="P23" s="62"/>
      <c r="Q23" s="62"/>
      <c r="R23" s="62"/>
      <c r="S23" s="62"/>
      <c r="T23" s="62"/>
      <c r="U23" s="62"/>
      <c r="V23" s="62"/>
      <c r="W23" s="42"/>
      <c r="X23" s="42"/>
    </row>
    <row r="24" spans="1:24" s="1" customFormat="1" x14ac:dyDescent="0.25">
      <c r="W24" s="42"/>
      <c r="X24" s="42"/>
    </row>
    <row r="25" spans="1:24" s="1" customFormat="1" x14ac:dyDescent="0.25">
      <c r="W25" s="42"/>
      <c r="X25" s="42"/>
    </row>
    <row r="26" spans="1:24" s="1" customFormat="1" x14ac:dyDescent="0.25">
      <c r="A26" s="25" t="s">
        <v>69</v>
      </c>
      <c r="B26" s="26"/>
      <c r="C26" s="26"/>
      <c r="D26" s="26"/>
      <c r="E26" s="26"/>
      <c r="F26" s="26"/>
      <c r="G26" s="26"/>
      <c r="H26" s="26"/>
      <c r="I26" s="26"/>
      <c r="J26" s="26"/>
      <c r="K26" s="26"/>
      <c r="L26" s="26"/>
      <c r="M26" s="26"/>
      <c r="N26" s="26"/>
      <c r="O26" s="26"/>
      <c r="P26" s="26"/>
      <c r="Q26" s="26"/>
      <c r="R26" s="26"/>
      <c r="S26" s="26"/>
      <c r="T26" s="26"/>
      <c r="U26" s="26"/>
      <c r="V26" s="27"/>
      <c r="W26" s="42"/>
      <c r="X26" s="42"/>
    </row>
    <row r="27" spans="1:24" s="1" customFormat="1" x14ac:dyDescent="0.25">
      <c r="A27" s="2"/>
      <c r="B27" s="2"/>
      <c r="C27" s="2" t="s">
        <v>9</v>
      </c>
      <c r="D27" s="2" t="s">
        <v>10</v>
      </c>
      <c r="E27" s="2" t="s">
        <v>11</v>
      </c>
      <c r="F27" s="2" t="s">
        <v>12</v>
      </c>
      <c r="G27" s="2" t="s">
        <v>13</v>
      </c>
      <c r="H27" s="2" t="s">
        <v>14</v>
      </c>
      <c r="I27" s="2" t="s">
        <v>19</v>
      </c>
      <c r="J27" s="2" t="s">
        <v>20</v>
      </c>
      <c r="K27" s="2" t="s">
        <v>21</v>
      </c>
      <c r="L27" s="2" t="s">
        <v>22</v>
      </c>
      <c r="M27" s="2" t="s">
        <v>23</v>
      </c>
      <c r="N27" s="2" t="s">
        <v>24</v>
      </c>
      <c r="O27" s="2" t="s">
        <v>25</v>
      </c>
      <c r="P27" s="2" t="s">
        <v>26</v>
      </c>
      <c r="Q27" s="2" t="s">
        <v>27</v>
      </c>
      <c r="R27" s="2" t="s">
        <v>28</v>
      </c>
      <c r="S27" s="2" t="s">
        <v>29</v>
      </c>
      <c r="T27" s="2" t="s">
        <v>30</v>
      </c>
      <c r="U27" s="2" t="s">
        <v>31</v>
      </c>
      <c r="V27" s="2" t="s">
        <v>32</v>
      </c>
      <c r="W27" s="82" t="s">
        <v>106</v>
      </c>
      <c r="X27" s="42"/>
    </row>
    <row r="28" spans="1:24" s="1" customFormat="1" ht="13.9" customHeight="1" x14ac:dyDescent="0.25">
      <c r="A28" s="88" t="s">
        <v>126</v>
      </c>
      <c r="B28" s="2" t="s">
        <v>33</v>
      </c>
      <c r="C28" s="62">
        <v>39</v>
      </c>
      <c r="D28" s="62">
        <v>115</v>
      </c>
      <c r="E28" s="62">
        <v>182</v>
      </c>
      <c r="F28" s="62">
        <v>69</v>
      </c>
      <c r="G28" s="62">
        <v>100</v>
      </c>
      <c r="H28" s="62">
        <v>106</v>
      </c>
      <c r="I28" s="62">
        <v>97</v>
      </c>
      <c r="J28" s="62">
        <v>29</v>
      </c>
      <c r="K28" s="62">
        <v>176</v>
      </c>
      <c r="L28" s="62">
        <v>72</v>
      </c>
      <c r="M28" s="62">
        <v>227</v>
      </c>
      <c r="N28" s="62">
        <v>145</v>
      </c>
      <c r="O28" s="62">
        <v>138</v>
      </c>
      <c r="P28" s="62">
        <v>167</v>
      </c>
      <c r="Q28" s="62">
        <v>240</v>
      </c>
      <c r="R28" s="62">
        <v>188</v>
      </c>
      <c r="S28" s="62">
        <v>107</v>
      </c>
      <c r="T28" s="62">
        <v>39</v>
      </c>
      <c r="U28" s="62">
        <v>46</v>
      </c>
      <c r="V28" s="62">
        <v>152</v>
      </c>
      <c r="W28" s="82">
        <f>SUM(C28:V33)</f>
        <v>3807</v>
      </c>
      <c r="X28" s="42"/>
    </row>
    <row r="29" spans="1:24" s="1" customFormat="1" x14ac:dyDescent="0.25">
      <c r="A29" s="89"/>
      <c r="B29" s="2" t="s">
        <v>34</v>
      </c>
      <c r="C29" s="62">
        <v>14</v>
      </c>
      <c r="D29" s="62">
        <v>50</v>
      </c>
      <c r="E29" s="62">
        <v>58</v>
      </c>
      <c r="F29" s="62">
        <v>38</v>
      </c>
      <c r="G29" s="62">
        <v>30</v>
      </c>
      <c r="H29" s="62">
        <v>47</v>
      </c>
      <c r="I29" s="62">
        <v>67</v>
      </c>
      <c r="J29" s="62">
        <v>27</v>
      </c>
      <c r="K29" s="62">
        <v>60</v>
      </c>
      <c r="L29" s="62">
        <v>78</v>
      </c>
      <c r="M29" s="62">
        <v>85</v>
      </c>
      <c r="N29" s="62">
        <v>32</v>
      </c>
      <c r="O29" s="62">
        <v>60</v>
      </c>
      <c r="P29" s="62">
        <v>55</v>
      </c>
      <c r="Q29" s="62">
        <v>118</v>
      </c>
      <c r="R29" s="62">
        <v>42</v>
      </c>
      <c r="S29" s="62">
        <v>50</v>
      </c>
      <c r="T29" s="62">
        <v>12</v>
      </c>
      <c r="U29" s="62">
        <v>17</v>
      </c>
      <c r="V29" s="62">
        <v>67</v>
      </c>
      <c r="W29" s="42"/>
      <c r="X29" s="42"/>
    </row>
    <row r="30" spans="1:24" s="1" customFormat="1" x14ac:dyDescent="0.25">
      <c r="A30" s="89"/>
      <c r="B30" s="2" t="s">
        <v>35</v>
      </c>
      <c r="C30" s="62" t="s">
        <v>166</v>
      </c>
      <c r="D30" s="62">
        <v>36</v>
      </c>
      <c r="E30" s="62">
        <v>17</v>
      </c>
      <c r="F30" s="62">
        <v>5</v>
      </c>
      <c r="G30" s="62">
        <v>15</v>
      </c>
      <c r="H30" s="62">
        <v>5</v>
      </c>
      <c r="I30" s="62">
        <v>19</v>
      </c>
      <c r="J30" s="62">
        <v>10</v>
      </c>
      <c r="K30" s="62">
        <v>33</v>
      </c>
      <c r="L30" s="62">
        <v>18</v>
      </c>
      <c r="M30" s="62">
        <v>28</v>
      </c>
      <c r="N30" s="62">
        <v>2</v>
      </c>
      <c r="O30" s="62">
        <v>10</v>
      </c>
      <c r="P30" s="62">
        <v>31</v>
      </c>
      <c r="Q30" s="62">
        <v>54</v>
      </c>
      <c r="R30" s="62">
        <v>6</v>
      </c>
      <c r="S30" s="62">
        <v>21</v>
      </c>
      <c r="T30" s="62">
        <v>12</v>
      </c>
      <c r="U30" s="62">
        <v>1</v>
      </c>
      <c r="V30" s="62">
        <v>43</v>
      </c>
      <c r="W30" s="42"/>
      <c r="X30" s="42"/>
    </row>
    <row r="31" spans="1:24" s="1" customFormat="1" x14ac:dyDescent="0.25">
      <c r="A31" s="89"/>
      <c r="B31" s="2" t="s">
        <v>16</v>
      </c>
      <c r="C31" s="62"/>
      <c r="D31" s="62"/>
      <c r="E31" s="62"/>
      <c r="F31" s="62"/>
      <c r="G31" s="62"/>
      <c r="H31" s="62"/>
      <c r="I31" s="62"/>
      <c r="J31" s="62"/>
      <c r="K31" s="62"/>
      <c r="L31" s="62"/>
      <c r="M31" s="62"/>
      <c r="N31" s="62"/>
      <c r="O31" s="62"/>
      <c r="P31" s="62"/>
      <c r="Q31" s="62"/>
      <c r="R31" s="62"/>
      <c r="S31" s="62"/>
      <c r="T31" s="62"/>
      <c r="U31" s="62"/>
      <c r="V31" s="62"/>
      <c r="W31" s="42"/>
      <c r="X31" s="42"/>
    </row>
    <row r="32" spans="1:24" s="1" customFormat="1" x14ac:dyDescent="0.25">
      <c r="A32" s="89"/>
      <c r="B32" s="2" t="s">
        <v>17</v>
      </c>
      <c r="C32" s="62"/>
      <c r="D32" s="62"/>
      <c r="E32" s="62"/>
      <c r="F32" s="62"/>
      <c r="G32" s="62"/>
      <c r="H32" s="62"/>
      <c r="I32" s="62"/>
      <c r="J32" s="62"/>
      <c r="K32" s="62"/>
      <c r="L32" s="62"/>
      <c r="M32" s="62"/>
      <c r="N32" s="62"/>
      <c r="O32" s="62"/>
      <c r="P32" s="62"/>
      <c r="Q32" s="62"/>
      <c r="R32" s="62"/>
      <c r="S32" s="62"/>
      <c r="T32" s="62"/>
      <c r="U32" s="62"/>
      <c r="V32" s="62"/>
      <c r="W32" s="42"/>
      <c r="X32" s="42"/>
    </row>
    <row r="33" spans="1:24" s="1" customFormat="1" x14ac:dyDescent="0.25">
      <c r="A33" s="90"/>
      <c r="B33" s="2" t="s">
        <v>18</v>
      </c>
      <c r="C33" s="62"/>
      <c r="D33" s="62"/>
      <c r="E33" s="62"/>
      <c r="F33" s="62"/>
      <c r="G33" s="62"/>
      <c r="H33" s="62"/>
      <c r="I33" s="62"/>
      <c r="J33" s="62"/>
      <c r="K33" s="62"/>
      <c r="L33" s="62"/>
      <c r="M33" s="62"/>
      <c r="N33" s="62"/>
      <c r="O33" s="62"/>
      <c r="P33" s="62"/>
      <c r="Q33" s="62"/>
      <c r="R33" s="62"/>
      <c r="S33" s="62"/>
      <c r="T33" s="62"/>
      <c r="U33" s="62"/>
      <c r="V33" s="62"/>
      <c r="W33" s="42"/>
      <c r="X33" s="42"/>
    </row>
  </sheetData>
  <mergeCells count="3">
    <mergeCell ref="A28:A33"/>
    <mergeCell ref="A8:A13"/>
    <mergeCell ref="A18:A23"/>
  </mergeCells>
  <pageMargins left="0.70866141732283472" right="0.70866141732283472" top="0.74803149606299213" bottom="0.74803149606299213" header="0.31496062992125984" footer="0.31496062992125984"/>
  <pageSetup paperSize="9" scale="69" orientation="landscape" r:id="rId1"/>
  <headerFooter>
    <oddHeader>&amp;A</oddHeader>
    <oddFooter>Page &amp;P of &amp;N</oddFooter>
  </headerFooter>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7"/>
  <sheetViews>
    <sheetView zoomScaleNormal="100" workbookViewId="0">
      <selection activeCell="B1" sqref="B1"/>
    </sheetView>
  </sheetViews>
  <sheetFormatPr defaultColWidth="8.85546875" defaultRowHeight="12.75" x14ac:dyDescent="0.2"/>
  <cols>
    <col min="1" max="1" width="40.7109375" style="52" customWidth="1"/>
    <col min="2" max="3" width="20.7109375" style="52" customWidth="1"/>
    <col min="4" max="16384" width="8.85546875" style="52"/>
  </cols>
  <sheetData>
    <row r="1" spans="1:3" x14ac:dyDescent="0.2">
      <c r="A1" s="51" t="s">
        <v>153</v>
      </c>
    </row>
    <row r="3" spans="1:3" ht="25.5" x14ac:dyDescent="0.2">
      <c r="A3" s="53"/>
      <c r="B3" s="54" t="s">
        <v>36</v>
      </c>
      <c r="C3" s="55" t="s">
        <v>154</v>
      </c>
    </row>
    <row r="4" spans="1:3" ht="38.25" x14ac:dyDescent="0.2">
      <c r="A4" s="56" t="s">
        <v>62</v>
      </c>
      <c r="B4" s="83">
        <v>156</v>
      </c>
      <c r="C4" s="94">
        <f>'13.3.1'!W18</f>
        <v>3989</v>
      </c>
    </row>
    <row r="5" spans="1:3" ht="63.75" x14ac:dyDescent="0.2">
      <c r="A5" s="56" t="s">
        <v>70</v>
      </c>
      <c r="B5" s="83">
        <v>15</v>
      </c>
      <c r="C5" s="95"/>
    </row>
    <row r="6" spans="1:3" ht="25.5" x14ac:dyDescent="0.2">
      <c r="A6" s="57" t="s">
        <v>95</v>
      </c>
      <c r="B6" s="83">
        <v>3818</v>
      </c>
      <c r="C6" s="95"/>
    </row>
    <row r="7" spans="1:3" x14ac:dyDescent="0.2">
      <c r="A7" s="58" t="s">
        <v>63</v>
      </c>
      <c r="B7" s="84">
        <f>(B4+B5)/B6*100</f>
        <v>4.4787847040335258</v>
      </c>
      <c r="C7" s="85"/>
    </row>
  </sheetData>
  <mergeCells count="1">
    <mergeCell ref="C4:C6"/>
  </mergeCells>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3"/>
  <sheetViews>
    <sheetView zoomScaleNormal="100" workbookViewId="0">
      <selection activeCell="C1" sqref="C1"/>
    </sheetView>
  </sheetViews>
  <sheetFormatPr defaultColWidth="8.85546875" defaultRowHeight="15" customHeight="1" x14ac:dyDescent="0.25"/>
  <cols>
    <col min="1" max="1" width="16.7109375" style="4" customWidth="1"/>
    <col min="2" max="5" width="25.7109375" style="1" customWidth="1"/>
    <col min="6" max="6" width="25.7109375" style="5" customWidth="1"/>
    <col min="7" max="16384" width="8.85546875" style="1"/>
  </cols>
  <sheetData>
    <row r="1" spans="1:6" ht="15" customHeight="1" x14ac:dyDescent="0.25">
      <c r="A1" s="4" t="s">
        <v>155</v>
      </c>
    </row>
    <row r="3" spans="1:6" ht="15" customHeight="1" x14ac:dyDescent="0.25">
      <c r="A3" s="17" t="s">
        <v>64</v>
      </c>
    </row>
    <row r="4" spans="1:6" ht="15" customHeight="1" x14ac:dyDescent="0.25">
      <c r="A4" s="17" t="s">
        <v>65</v>
      </c>
    </row>
    <row r="6" spans="1:6" ht="75" customHeight="1" x14ac:dyDescent="0.25">
      <c r="A6" s="97"/>
      <c r="B6" s="44" t="s">
        <v>156</v>
      </c>
      <c r="C6" s="44" t="s">
        <v>157</v>
      </c>
      <c r="D6" s="44" t="s">
        <v>158</v>
      </c>
      <c r="E6" s="44" t="s">
        <v>92</v>
      </c>
      <c r="F6" s="40" t="s">
        <v>93</v>
      </c>
    </row>
    <row r="7" spans="1:6" ht="15" customHeight="1" x14ac:dyDescent="0.25">
      <c r="A7" s="98"/>
      <c r="B7" s="21" t="s">
        <v>42</v>
      </c>
      <c r="C7" s="21" t="s">
        <v>42</v>
      </c>
      <c r="D7" s="21" t="s">
        <v>42</v>
      </c>
      <c r="E7" s="21" t="s">
        <v>42</v>
      </c>
      <c r="F7" s="22" t="s">
        <v>43</v>
      </c>
    </row>
    <row r="8" spans="1:6" ht="15" customHeight="1" x14ac:dyDescent="0.25">
      <c r="A8" s="14" t="s">
        <v>44</v>
      </c>
      <c r="B8" s="62">
        <v>14784</v>
      </c>
      <c r="C8" s="62">
        <v>3818</v>
      </c>
      <c r="D8" s="62">
        <v>3807</v>
      </c>
      <c r="E8" s="62">
        <f>C8-D8</f>
        <v>11</v>
      </c>
      <c r="F8" s="63">
        <f>E8/C8*100</f>
        <v>0.28810895756940808</v>
      </c>
    </row>
    <row r="9" spans="1:6" ht="15" customHeight="1" x14ac:dyDescent="0.25">
      <c r="A9" s="2" t="s">
        <v>33</v>
      </c>
      <c r="B9" s="62">
        <v>11984</v>
      </c>
      <c r="C9" s="65">
        <v>2444</v>
      </c>
      <c r="D9" s="62">
        <v>2434</v>
      </c>
      <c r="E9" s="62">
        <f t="shared" ref="E9:E34" si="0">C9-D9</f>
        <v>10</v>
      </c>
      <c r="F9" s="63">
        <f t="shared" ref="F9:F34" si="1">E9/C9*100</f>
        <v>0.4091653027823241</v>
      </c>
    </row>
    <row r="10" spans="1:6" ht="15" customHeight="1" x14ac:dyDescent="0.25">
      <c r="A10" s="2" t="s">
        <v>34</v>
      </c>
      <c r="B10" s="62">
        <v>2374</v>
      </c>
      <c r="C10" s="65">
        <v>1008</v>
      </c>
      <c r="D10" s="62">
        <v>1007</v>
      </c>
      <c r="E10" s="62">
        <f t="shared" si="0"/>
        <v>1</v>
      </c>
      <c r="F10" s="63">
        <f t="shared" si="1"/>
        <v>9.9206349206349201E-2</v>
      </c>
    </row>
    <row r="11" spans="1:6" ht="15" customHeight="1" x14ac:dyDescent="0.25">
      <c r="A11" s="2" t="s">
        <v>35</v>
      </c>
      <c r="B11" s="62">
        <v>426</v>
      </c>
      <c r="C11" s="65">
        <v>366</v>
      </c>
      <c r="D11" s="62">
        <v>366</v>
      </c>
      <c r="E11" s="62">
        <f t="shared" si="0"/>
        <v>0</v>
      </c>
      <c r="F11" s="63">
        <f t="shared" si="1"/>
        <v>0</v>
      </c>
    </row>
    <row r="12" spans="1:6" ht="15" customHeight="1" x14ac:dyDescent="0.25">
      <c r="A12" s="2" t="s">
        <v>16</v>
      </c>
      <c r="B12" s="62"/>
      <c r="C12" s="62"/>
      <c r="D12" s="62"/>
      <c r="E12" s="62"/>
      <c r="F12" s="63"/>
    </row>
    <row r="13" spans="1:6" ht="15" customHeight="1" x14ac:dyDescent="0.25">
      <c r="A13" s="2" t="s">
        <v>17</v>
      </c>
      <c r="B13" s="62"/>
      <c r="C13" s="62"/>
      <c r="D13" s="62"/>
      <c r="E13" s="62"/>
      <c r="F13" s="63"/>
    </row>
    <row r="14" spans="1:6" ht="15" customHeight="1" x14ac:dyDescent="0.25">
      <c r="A14" s="2" t="s">
        <v>18</v>
      </c>
      <c r="B14" s="62"/>
      <c r="C14" s="62"/>
      <c r="D14" s="62"/>
      <c r="E14" s="62"/>
      <c r="F14" s="63"/>
    </row>
    <row r="15" spans="1:6" ht="15" customHeight="1" x14ac:dyDescent="0.25">
      <c r="A15" s="14" t="s">
        <v>9</v>
      </c>
      <c r="B15" s="62">
        <v>54</v>
      </c>
      <c r="C15" s="62">
        <v>53</v>
      </c>
      <c r="D15" s="62">
        <v>53</v>
      </c>
      <c r="E15" s="62">
        <f t="shared" si="0"/>
        <v>0</v>
      </c>
      <c r="F15" s="63">
        <f t="shared" si="1"/>
        <v>0</v>
      </c>
    </row>
    <row r="16" spans="1:6" ht="15" customHeight="1" x14ac:dyDescent="0.25">
      <c r="A16" s="14" t="s">
        <v>10</v>
      </c>
      <c r="B16" s="62">
        <v>417</v>
      </c>
      <c r="C16" s="62">
        <v>201</v>
      </c>
      <c r="D16" s="62">
        <v>201</v>
      </c>
      <c r="E16" s="62">
        <f t="shared" si="0"/>
        <v>0</v>
      </c>
      <c r="F16" s="63">
        <f t="shared" si="1"/>
        <v>0</v>
      </c>
    </row>
    <row r="17" spans="1:6" ht="15" customHeight="1" x14ac:dyDescent="0.25">
      <c r="A17" s="14" t="s">
        <v>11</v>
      </c>
      <c r="B17" s="62">
        <v>331</v>
      </c>
      <c r="C17" s="62">
        <v>259</v>
      </c>
      <c r="D17" s="62">
        <v>257</v>
      </c>
      <c r="E17" s="62">
        <f t="shared" si="0"/>
        <v>2</v>
      </c>
      <c r="F17" s="63">
        <f t="shared" si="1"/>
        <v>0.77220077220077221</v>
      </c>
    </row>
    <row r="18" spans="1:6" ht="15" customHeight="1" x14ac:dyDescent="0.25">
      <c r="A18" s="14" t="s">
        <v>12</v>
      </c>
      <c r="B18" s="62">
        <v>137</v>
      </c>
      <c r="C18" s="62">
        <v>112</v>
      </c>
      <c r="D18" s="62">
        <v>112</v>
      </c>
      <c r="E18" s="62">
        <f t="shared" si="0"/>
        <v>0</v>
      </c>
      <c r="F18" s="63">
        <f t="shared" si="1"/>
        <v>0</v>
      </c>
    </row>
    <row r="19" spans="1:6" ht="15" customHeight="1" x14ac:dyDescent="0.25">
      <c r="A19" s="14" t="s">
        <v>13</v>
      </c>
      <c r="B19" s="62">
        <v>319</v>
      </c>
      <c r="C19" s="62">
        <v>145</v>
      </c>
      <c r="D19" s="62">
        <v>145</v>
      </c>
      <c r="E19" s="62">
        <f t="shared" si="0"/>
        <v>0</v>
      </c>
      <c r="F19" s="63">
        <f t="shared" si="1"/>
        <v>0</v>
      </c>
    </row>
    <row r="20" spans="1:6" ht="15" customHeight="1" x14ac:dyDescent="0.25">
      <c r="A20" s="14" t="s">
        <v>14</v>
      </c>
      <c r="B20" s="62">
        <v>339</v>
      </c>
      <c r="C20" s="62">
        <v>160</v>
      </c>
      <c r="D20" s="62">
        <v>158</v>
      </c>
      <c r="E20" s="62">
        <f t="shared" si="0"/>
        <v>2</v>
      </c>
      <c r="F20" s="63">
        <f t="shared" si="1"/>
        <v>1.25</v>
      </c>
    </row>
    <row r="21" spans="1:6" ht="15" customHeight="1" x14ac:dyDescent="0.25">
      <c r="A21" s="14" t="s">
        <v>19</v>
      </c>
      <c r="B21" s="62">
        <v>349</v>
      </c>
      <c r="C21" s="62">
        <v>183</v>
      </c>
      <c r="D21" s="62">
        <v>183</v>
      </c>
      <c r="E21" s="62">
        <f t="shared" si="0"/>
        <v>0</v>
      </c>
      <c r="F21" s="63">
        <f t="shared" si="1"/>
        <v>0</v>
      </c>
    </row>
    <row r="22" spans="1:6" ht="15" customHeight="1" x14ac:dyDescent="0.25">
      <c r="A22" s="15" t="s">
        <v>20</v>
      </c>
      <c r="B22" s="62">
        <v>69</v>
      </c>
      <c r="C22" s="62">
        <v>66</v>
      </c>
      <c r="D22" s="62">
        <v>66</v>
      </c>
      <c r="E22" s="62">
        <f t="shared" si="0"/>
        <v>0</v>
      </c>
      <c r="F22" s="63">
        <f t="shared" si="1"/>
        <v>0</v>
      </c>
    </row>
    <row r="23" spans="1:6" ht="15" customHeight="1" x14ac:dyDescent="0.25">
      <c r="A23" s="15" t="s">
        <v>21</v>
      </c>
      <c r="B23" s="62">
        <v>802</v>
      </c>
      <c r="C23" s="62">
        <v>270</v>
      </c>
      <c r="D23" s="62">
        <v>269</v>
      </c>
      <c r="E23" s="62">
        <f t="shared" si="0"/>
        <v>1</v>
      </c>
      <c r="F23" s="63">
        <f t="shared" si="1"/>
        <v>0.37037037037037041</v>
      </c>
    </row>
    <row r="24" spans="1:6" ht="15" customHeight="1" x14ac:dyDescent="0.25">
      <c r="A24" s="15" t="s">
        <v>22</v>
      </c>
      <c r="B24" s="62">
        <v>258</v>
      </c>
      <c r="C24" s="62">
        <v>168</v>
      </c>
      <c r="D24" s="62">
        <v>168</v>
      </c>
      <c r="E24" s="62">
        <f t="shared" si="0"/>
        <v>0</v>
      </c>
      <c r="F24" s="63">
        <f t="shared" si="1"/>
        <v>0</v>
      </c>
    </row>
    <row r="25" spans="1:6" ht="15" customHeight="1" x14ac:dyDescent="0.25">
      <c r="A25" s="15" t="s">
        <v>23</v>
      </c>
      <c r="B25" s="62">
        <v>2186</v>
      </c>
      <c r="C25" s="62">
        <v>341</v>
      </c>
      <c r="D25" s="62">
        <v>340</v>
      </c>
      <c r="E25" s="62">
        <f t="shared" si="0"/>
        <v>1</v>
      </c>
      <c r="F25" s="63">
        <f t="shared" si="1"/>
        <v>0.2932551319648094</v>
      </c>
    </row>
    <row r="26" spans="1:6" ht="15" customHeight="1" x14ac:dyDescent="0.25">
      <c r="A26" s="15" t="s">
        <v>24</v>
      </c>
      <c r="B26" s="62">
        <v>615</v>
      </c>
      <c r="C26" s="62">
        <v>180</v>
      </c>
      <c r="D26" s="62">
        <v>179</v>
      </c>
      <c r="E26" s="62">
        <f t="shared" si="0"/>
        <v>1</v>
      </c>
      <c r="F26" s="63">
        <f t="shared" si="1"/>
        <v>0.55555555555555558</v>
      </c>
    </row>
    <row r="27" spans="1:6" ht="15" customHeight="1" x14ac:dyDescent="0.25">
      <c r="A27" s="15" t="s">
        <v>25</v>
      </c>
      <c r="B27" s="62">
        <v>1501</v>
      </c>
      <c r="C27" s="62">
        <v>208</v>
      </c>
      <c r="D27" s="62">
        <v>208</v>
      </c>
      <c r="E27" s="62">
        <f t="shared" si="0"/>
        <v>0</v>
      </c>
      <c r="F27" s="63">
        <f t="shared" si="1"/>
        <v>0</v>
      </c>
    </row>
    <row r="28" spans="1:6" ht="15" customHeight="1" x14ac:dyDescent="0.25">
      <c r="A28" s="15" t="s">
        <v>26</v>
      </c>
      <c r="B28" s="62">
        <v>1125</v>
      </c>
      <c r="C28" s="62">
        <v>254</v>
      </c>
      <c r="D28" s="62">
        <v>253</v>
      </c>
      <c r="E28" s="62">
        <f t="shared" si="0"/>
        <v>1</v>
      </c>
      <c r="F28" s="63">
        <f t="shared" si="1"/>
        <v>0.39370078740157477</v>
      </c>
    </row>
    <row r="29" spans="1:6" ht="15" customHeight="1" x14ac:dyDescent="0.25">
      <c r="A29" s="15" t="s">
        <v>27</v>
      </c>
      <c r="B29" s="62">
        <v>1892</v>
      </c>
      <c r="C29" s="62">
        <v>413</v>
      </c>
      <c r="D29" s="62">
        <v>412</v>
      </c>
      <c r="E29" s="62">
        <f t="shared" si="0"/>
        <v>1</v>
      </c>
      <c r="F29" s="63">
        <f t="shared" si="1"/>
        <v>0.24213075060532688</v>
      </c>
    </row>
    <row r="30" spans="1:6" ht="15" customHeight="1" x14ac:dyDescent="0.25">
      <c r="A30" s="15" t="s">
        <v>28</v>
      </c>
      <c r="B30" s="62">
        <v>1167</v>
      </c>
      <c r="C30" s="62">
        <v>237</v>
      </c>
      <c r="D30" s="62">
        <v>236</v>
      </c>
      <c r="E30" s="62">
        <f t="shared" si="0"/>
        <v>1</v>
      </c>
      <c r="F30" s="63">
        <f t="shared" si="1"/>
        <v>0.42194092827004215</v>
      </c>
    </row>
    <row r="31" spans="1:6" ht="15" customHeight="1" x14ac:dyDescent="0.25">
      <c r="A31" s="15" t="s">
        <v>45</v>
      </c>
      <c r="B31" s="62">
        <v>513</v>
      </c>
      <c r="C31" s="62">
        <v>179</v>
      </c>
      <c r="D31" s="62">
        <v>178</v>
      </c>
      <c r="E31" s="62">
        <f t="shared" si="0"/>
        <v>1</v>
      </c>
      <c r="F31" s="63">
        <f t="shared" si="1"/>
        <v>0.55865921787709494</v>
      </c>
    </row>
    <row r="32" spans="1:6" ht="15" customHeight="1" x14ac:dyDescent="0.25">
      <c r="A32" s="15" t="s">
        <v>30</v>
      </c>
      <c r="B32" s="62">
        <v>90</v>
      </c>
      <c r="C32" s="62">
        <v>63</v>
      </c>
      <c r="D32" s="62">
        <v>63</v>
      </c>
      <c r="E32" s="62">
        <f t="shared" si="0"/>
        <v>0</v>
      </c>
      <c r="F32" s="63">
        <f t="shared" si="1"/>
        <v>0</v>
      </c>
    </row>
    <row r="33" spans="1:8" ht="15" customHeight="1" x14ac:dyDescent="0.25">
      <c r="A33" s="15" t="s">
        <v>31</v>
      </c>
      <c r="B33" s="62">
        <v>94</v>
      </c>
      <c r="C33" s="62">
        <v>64</v>
      </c>
      <c r="D33" s="62">
        <v>64</v>
      </c>
      <c r="E33" s="62">
        <f t="shared" si="0"/>
        <v>0</v>
      </c>
      <c r="F33" s="63">
        <f t="shared" si="1"/>
        <v>0</v>
      </c>
    </row>
    <row r="34" spans="1:8" ht="15" customHeight="1" x14ac:dyDescent="0.25">
      <c r="A34" s="15" t="s">
        <v>32</v>
      </c>
      <c r="B34" s="62">
        <v>2526</v>
      </c>
      <c r="C34" s="62">
        <v>262</v>
      </c>
      <c r="D34" s="62">
        <v>262</v>
      </c>
      <c r="E34" s="62">
        <f t="shared" si="0"/>
        <v>0</v>
      </c>
      <c r="F34" s="63">
        <f t="shared" si="1"/>
        <v>0</v>
      </c>
    </row>
    <row r="37" spans="1:8" ht="60" customHeight="1" x14ac:dyDescent="0.25">
      <c r="A37" s="33" t="s">
        <v>79</v>
      </c>
      <c r="B37" s="31" t="s">
        <v>36</v>
      </c>
      <c r="C37" s="101" t="s">
        <v>71</v>
      </c>
      <c r="D37" s="101"/>
      <c r="E37" s="101"/>
      <c r="F37" s="101"/>
      <c r="G37" s="35"/>
      <c r="H37" s="35"/>
    </row>
    <row r="38" spans="1:8" ht="60" customHeight="1" x14ac:dyDescent="0.25">
      <c r="A38" s="31" t="s">
        <v>76</v>
      </c>
      <c r="B38" s="62">
        <v>11</v>
      </c>
      <c r="C38" s="99" t="s">
        <v>94</v>
      </c>
      <c r="D38" s="99"/>
      <c r="E38" s="99"/>
      <c r="F38" s="99"/>
      <c r="G38" s="36"/>
      <c r="H38" s="36"/>
    </row>
    <row r="39" spans="1:8" ht="60" customHeight="1" x14ac:dyDescent="0.25">
      <c r="A39" s="32" t="s">
        <v>72</v>
      </c>
      <c r="B39" s="62">
        <v>11</v>
      </c>
      <c r="C39" s="100" t="s">
        <v>80</v>
      </c>
      <c r="D39" s="100"/>
      <c r="E39" s="100"/>
      <c r="F39" s="100"/>
      <c r="G39" s="37"/>
      <c r="H39" s="37"/>
    </row>
    <row r="40" spans="1:8" ht="60" customHeight="1" x14ac:dyDescent="0.25">
      <c r="A40" s="32" t="s">
        <v>73</v>
      </c>
      <c r="B40" s="62"/>
      <c r="C40" s="96" t="s">
        <v>77</v>
      </c>
      <c r="D40" s="96"/>
      <c r="E40" s="96"/>
      <c r="F40" s="96"/>
      <c r="G40" s="38"/>
      <c r="H40" s="38"/>
    </row>
    <row r="41" spans="1:8" ht="60" customHeight="1" x14ac:dyDescent="0.25">
      <c r="A41" s="32" t="s">
        <v>74</v>
      </c>
      <c r="B41" s="62"/>
      <c r="C41" s="96" t="s">
        <v>78</v>
      </c>
      <c r="D41" s="96"/>
      <c r="E41" s="96"/>
      <c r="F41" s="96"/>
      <c r="G41" s="38"/>
      <c r="H41" s="38"/>
    </row>
    <row r="42" spans="1:8" ht="60" customHeight="1" x14ac:dyDescent="0.25">
      <c r="A42" s="32" t="s">
        <v>82</v>
      </c>
      <c r="B42" s="62"/>
      <c r="C42" s="96" t="s">
        <v>81</v>
      </c>
      <c r="D42" s="96"/>
      <c r="E42" s="96"/>
      <c r="F42" s="96"/>
      <c r="G42" s="38"/>
      <c r="H42" s="38"/>
    </row>
    <row r="43" spans="1:8" ht="60" customHeight="1" x14ac:dyDescent="0.25">
      <c r="A43" s="32" t="s">
        <v>75</v>
      </c>
      <c r="B43" s="62"/>
      <c r="C43" s="96" t="s">
        <v>83</v>
      </c>
      <c r="D43" s="96"/>
      <c r="E43" s="96"/>
      <c r="F43" s="96"/>
      <c r="G43" s="38"/>
      <c r="H43" s="38"/>
    </row>
  </sheetData>
  <mergeCells count="8">
    <mergeCell ref="C41:F41"/>
    <mergeCell ref="C42:F42"/>
    <mergeCell ref="C43:F43"/>
    <mergeCell ref="A6:A7"/>
    <mergeCell ref="C38:F38"/>
    <mergeCell ref="C39:F39"/>
    <mergeCell ref="C37:F37"/>
    <mergeCell ref="C40:F40"/>
  </mergeCells>
  <pageMargins left="0.70866141732283472" right="0.70866141732283472" top="0.74803149606299213" bottom="0.74803149606299213" header="0.31496062992125984" footer="0.31496062992125984"/>
  <pageSetup paperSize="9" scale="84" orientation="landscape" r:id="rId1"/>
  <headerFooter>
    <oddHeader>&amp;A</oddHeader>
    <oddFooter>Page &amp;P of &amp;N</oddFooter>
  </headerFooter>
  <rowBreaks count="1" manualBreakCount="1">
    <brk id="34" max="5" man="1"/>
  </rowBreaks>
  <colBreaks count="1" manualBreakCount="1">
    <brk id="6" max="4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10"/>
  <sheetViews>
    <sheetView zoomScaleNormal="100" workbookViewId="0">
      <selection activeCell="B20" sqref="B20"/>
    </sheetView>
  </sheetViews>
  <sheetFormatPr defaultColWidth="8.85546875" defaultRowHeight="15" customHeight="1" x14ac:dyDescent="0.25"/>
  <cols>
    <col min="1" max="1" width="45.7109375" style="1" customWidth="1"/>
    <col min="2" max="2" width="25.7109375" style="1" customWidth="1"/>
    <col min="3" max="3" width="8.85546875" style="1" customWidth="1"/>
    <col min="4" max="16384" width="8.85546875" style="1"/>
  </cols>
  <sheetData>
    <row r="1" spans="1:2" ht="15" customHeight="1" x14ac:dyDescent="0.25">
      <c r="A1" s="4" t="s">
        <v>159</v>
      </c>
    </row>
    <row r="3" spans="1:2" ht="75" customHeight="1" x14ac:dyDescent="0.25">
      <c r="A3" s="102" t="s">
        <v>132</v>
      </c>
      <c r="B3" s="103"/>
    </row>
    <row r="4" spans="1:2" ht="30" customHeight="1" x14ac:dyDescent="0.25">
      <c r="A4" s="32" t="s">
        <v>47</v>
      </c>
      <c r="B4" s="32" t="s">
        <v>46</v>
      </c>
    </row>
    <row r="5" spans="1:2" ht="15" customHeight="1" x14ac:dyDescent="0.25">
      <c r="A5" s="48" t="s">
        <v>167</v>
      </c>
      <c r="B5" s="63">
        <v>10.169491525</v>
      </c>
    </row>
    <row r="6" spans="1:2" ht="15" customHeight="1" x14ac:dyDescent="0.25">
      <c r="A6" s="48" t="s">
        <v>168</v>
      </c>
      <c r="B6" s="63">
        <v>73.774230330999998</v>
      </c>
    </row>
    <row r="7" spans="1:2" ht="15" customHeight="1" x14ac:dyDescent="0.25">
      <c r="A7" s="48" t="s">
        <v>169</v>
      </c>
      <c r="B7" s="63">
        <v>10.285714285999999</v>
      </c>
    </row>
    <row r="8" spans="1:2" ht="15" customHeight="1" x14ac:dyDescent="0.25">
      <c r="A8" s="48" t="s">
        <v>170</v>
      </c>
      <c r="B8" s="63">
        <v>74.686431014999997</v>
      </c>
    </row>
    <row r="9" spans="1:2" ht="15" customHeight="1" x14ac:dyDescent="0.25">
      <c r="A9" s="48" t="s">
        <v>171</v>
      </c>
      <c r="B9" s="63">
        <v>77.194982895999999</v>
      </c>
    </row>
    <row r="10" spans="1:2" ht="15" customHeight="1" x14ac:dyDescent="0.25">
      <c r="A10" s="48" t="s">
        <v>172</v>
      </c>
      <c r="B10" s="63">
        <v>12.598425196999999</v>
      </c>
    </row>
  </sheetData>
  <mergeCells count="1">
    <mergeCell ref="A3:B3"/>
  </mergeCells>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1"/>
  <sheetViews>
    <sheetView workbookViewId="0">
      <selection activeCell="B1" sqref="B1"/>
    </sheetView>
  </sheetViews>
  <sheetFormatPr defaultColWidth="9.140625" defaultRowHeight="15" customHeight="1" x14ac:dyDescent="0.25"/>
  <cols>
    <col min="1" max="1" width="47.7109375" style="6" customWidth="1"/>
    <col min="2" max="3" width="20.7109375" style="6" customWidth="1"/>
    <col min="4" max="16384" width="9.140625" style="6"/>
  </cols>
  <sheetData>
    <row r="1" spans="1:3" ht="15" customHeight="1" x14ac:dyDescent="0.25">
      <c r="A1" s="34" t="s">
        <v>160</v>
      </c>
    </row>
    <row r="2" spans="1:3" ht="15" customHeight="1" x14ac:dyDescent="0.25">
      <c r="A2" s="34"/>
    </row>
    <row r="3" spans="1:3" s="34" customFormat="1" ht="15" customHeight="1" x14ac:dyDescent="0.25">
      <c r="A3" s="7"/>
      <c r="B3" s="7" t="s">
        <v>0</v>
      </c>
      <c r="C3" s="7" t="s">
        <v>1</v>
      </c>
    </row>
    <row r="4" spans="1:3" ht="15" customHeight="1" x14ac:dyDescent="0.25">
      <c r="A4" s="7" t="s">
        <v>2</v>
      </c>
      <c r="B4" s="49" t="s">
        <v>175</v>
      </c>
      <c r="C4" s="49" t="s">
        <v>176</v>
      </c>
    </row>
    <row r="5" spans="1:3" ht="15" customHeight="1" x14ac:dyDescent="0.25">
      <c r="A5" s="7" t="s">
        <v>3</v>
      </c>
      <c r="B5" s="49" t="s">
        <v>176</v>
      </c>
      <c r="C5" s="49" t="s">
        <v>177</v>
      </c>
    </row>
    <row r="6" spans="1:3" ht="15" customHeight="1" x14ac:dyDescent="0.25">
      <c r="A6" s="7" t="s">
        <v>4</v>
      </c>
      <c r="B6" s="49" t="s">
        <v>178</v>
      </c>
      <c r="C6" s="49" t="s">
        <v>178</v>
      </c>
    </row>
    <row r="7" spans="1:3" ht="15" customHeight="1" x14ac:dyDescent="0.25">
      <c r="A7" s="7" t="s">
        <v>5</v>
      </c>
      <c r="B7" s="49"/>
      <c r="C7" s="49"/>
    </row>
    <row r="8" spans="1:3" ht="15" customHeight="1" x14ac:dyDescent="0.25">
      <c r="A8" s="7" t="s">
        <v>6</v>
      </c>
      <c r="B8" s="49" t="s">
        <v>179</v>
      </c>
      <c r="C8" s="49" t="s">
        <v>180</v>
      </c>
    </row>
    <row r="9" spans="1:3" ht="15" customHeight="1" x14ac:dyDescent="0.25">
      <c r="A9" s="7" t="s">
        <v>7</v>
      </c>
      <c r="B9" s="49" t="s">
        <v>181</v>
      </c>
      <c r="C9" s="49" t="s">
        <v>182</v>
      </c>
    </row>
    <row r="11" spans="1:3" ht="30" customHeight="1" x14ac:dyDescent="0.25">
      <c r="A11" s="104" t="s">
        <v>8</v>
      </c>
      <c r="B11" s="104"/>
      <c r="C11" s="104"/>
    </row>
  </sheetData>
  <mergeCells count="1">
    <mergeCell ref="A11:C11"/>
  </mergeCells>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8"/>
  <sheetViews>
    <sheetView workbookViewId="0">
      <selection activeCell="B1" sqref="B1"/>
    </sheetView>
  </sheetViews>
  <sheetFormatPr defaultColWidth="8.85546875" defaultRowHeight="15" customHeight="1" x14ac:dyDescent="0.25"/>
  <cols>
    <col min="1" max="1" width="90.28515625" style="29" customWidth="1"/>
    <col min="2" max="2" width="25.7109375" style="29" customWidth="1"/>
    <col min="3" max="16384" width="8.85546875" style="29"/>
  </cols>
  <sheetData>
    <row r="1" spans="1:1" ht="15" customHeight="1" x14ac:dyDescent="0.25">
      <c r="A1" s="13" t="s">
        <v>161</v>
      </c>
    </row>
    <row r="2" spans="1:1" ht="15" customHeight="1" x14ac:dyDescent="0.25">
      <c r="A2" s="47" t="s">
        <v>123</v>
      </c>
    </row>
    <row r="3" spans="1:1" ht="15" customHeight="1" x14ac:dyDescent="0.25">
      <c r="A3" s="29" t="s">
        <v>66</v>
      </c>
    </row>
    <row r="5" spans="1:1" ht="45" customHeight="1" x14ac:dyDescent="0.25">
      <c r="A5" s="28" t="s">
        <v>127</v>
      </c>
    </row>
    <row r="6" spans="1:1" ht="15" customHeight="1" x14ac:dyDescent="0.25">
      <c r="A6" s="48" t="s">
        <v>183</v>
      </c>
    </row>
    <row r="7" spans="1:1" ht="15" customHeight="1" x14ac:dyDescent="0.25">
      <c r="A7" s="48"/>
    </row>
    <row r="8" spans="1:1" ht="15" customHeight="1" x14ac:dyDescent="0.25">
      <c r="A8" s="48"/>
    </row>
    <row r="9" spans="1:1" s="20" customFormat="1" ht="15" customHeight="1" x14ac:dyDescent="0.25">
      <c r="A9" s="30"/>
    </row>
    <row r="10" spans="1:1" ht="60" customHeight="1" x14ac:dyDescent="0.25">
      <c r="A10" s="28" t="s">
        <v>128</v>
      </c>
    </row>
    <row r="11" spans="1:1" ht="15" customHeight="1" x14ac:dyDescent="0.25">
      <c r="A11" s="48" t="s">
        <v>236</v>
      </c>
    </row>
    <row r="12" spans="1:1" ht="15" customHeight="1" x14ac:dyDescent="0.25">
      <c r="A12" s="48" t="s">
        <v>235</v>
      </c>
    </row>
    <row r="13" spans="1:1" ht="15" customHeight="1" x14ac:dyDescent="0.25">
      <c r="A13" s="48"/>
    </row>
    <row r="14" spans="1:1" s="20" customFormat="1" ht="15" customHeight="1" x14ac:dyDescent="0.25">
      <c r="A14" s="30"/>
    </row>
    <row r="15" spans="1:1" ht="30" customHeight="1" x14ac:dyDescent="0.25">
      <c r="A15" s="23" t="s">
        <v>129</v>
      </c>
    </row>
    <row r="16" spans="1:1" ht="15" customHeight="1" x14ac:dyDescent="0.25">
      <c r="A16" s="48" t="s">
        <v>184</v>
      </c>
    </row>
    <row r="17" spans="1:1" ht="15" customHeight="1" x14ac:dyDescent="0.25">
      <c r="A17" s="48"/>
    </row>
    <row r="18" spans="1:1" ht="15" customHeight="1" x14ac:dyDescent="0.25">
      <c r="A18" s="48"/>
    </row>
  </sheetData>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12"/>
  <sheetViews>
    <sheetView workbookViewId="0">
      <selection activeCell="E1" sqref="E1"/>
    </sheetView>
  </sheetViews>
  <sheetFormatPr defaultColWidth="8.85546875" defaultRowHeight="12.75" x14ac:dyDescent="0.25"/>
  <cols>
    <col min="1" max="1" width="50.7109375" style="6" customWidth="1"/>
    <col min="2" max="5" width="12.7109375" style="6" customWidth="1"/>
    <col min="6" max="6" width="27.7109375" style="6" customWidth="1"/>
    <col min="7" max="16384" width="8.85546875" style="6"/>
  </cols>
  <sheetData>
    <row r="1" spans="1:7" x14ac:dyDescent="0.25">
      <c r="A1" s="34" t="s">
        <v>162</v>
      </c>
      <c r="C1" s="50"/>
      <c r="D1" s="50"/>
      <c r="E1" s="50"/>
      <c r="F1" s="50"/>
      <c r="G1" s="50"/>
    </row>
    <row r="2" spans="1:7" x14ac:dyDescent="0.25">
      <c r="A2" s="24" t="s">
        <v>130</v>
      </c>
    </row>
    <row r="3" spans="1:7" x14ac:dyDescent="0.25">
      <c r="A3" s="24"/>
    </row>
    <row r="4" spans="1:7" s="34" customFormat="1" ht="30" customHeight="1" x14ac:dyDescent="0.25">
      <c r="A4" s="7" t="s">
        <v>84</v>
      </c>
      <c r="B4" s="7" t="s">
        <v>89</v>
      </c>
      <c r="C4" s="7" t="s">
        <v>85</v>
      </c>
      <c r="D4" s="7" t="s">
        <v>86</v>
      </c>
      <c r="E4" s="7" t="s">
        <v>107</v>
      </c>
      <c r="F4" s="7" t="s">
        <v>136</v>
      </c>
    </row>
    <row r="5" spans="1:7" ht="30" customHeight="1" x14ac:dyDescent="0.25">
      <c r="A5" s="12" t="s">
        <v>137</v>
      </c>
      <c r="B5" s="63">
        <v>46.4</v>
      </c>
      <c r="C5" s="63">
        <v>51.9</v>
      </c>
      <c r="D5" s="63">
        <v>61.6</v>
      </c>
      <c r="E5" s="63">
        <v>54.1178292728126</v>
      </c>
      <c r="F5" s="61" t="s">
        <v>138</v>
      </c>
    </row>
    <row r="6" spans="1:7" ht="30" customHeight="1" x14ac:dyDescent="0.25">
      <c r="A6" s="12" t="s">
        <v>139</v>
      </c>
      <c r="B6" s="63">
        <v>25.9</v>
      </c>
      <c r="C6" s="63">
        <v>37</v>
      </c>
      <c r="D6" s="63">
        <v>43.7</v>
      </c>
      <c r="E6" s="63">
        <v>41.0914506549001</v>
      </c>
      <c r="F6" s="61" t="s">
        <v>138</v>
      </c>
    </row>
    <row r="7" spans="1:7" ht="30" customHeight="1" x14ac:dyDescent="0.25">
      <c r="A7" s="12" t="s">
        <v>140</v>
      </c>
      <c r="B7" s="63">
        <v>14.6</v>
      </c>
      <c r="C7" s="63">
        <v>18.600000000000001</v>
      </c>
      <c r="D7" s="63">
        <v>25.6</v>
      </c>
      <c r="E7" s="63">
        <v>26.3965118992082</v>
      </c>
      <c r="F7" s="61" t="s">
        <v>141</v>
      </c>
    </row>
    <row r="8" spans="1:7" ht="30" customHeight="1" x14ac:dyDescent="0.25">
      <c r="A8" s="12" t="s">
        <v>142</v>
      </c>
      <c r="B8" s="63">
        <v>27.7</v>
      </c>
      <c r="C8" s="63">
        <v>30.8</v>
      </c>
      <c r="D8" s="63">
        <v>37.700000000000003</v>
      </c>
      <c r="E8" s="63">
        <v>39.326597414557099</v>
      </c>
      <c r="F8" s="61" t="s">
        <v>143</v>
      </c>
    </row>
    <row r="9" spans="1:7" ht="30" customHeight="1" x14ac:dyDescent="0.25">
      <c r="A9" s="12" t="s">
        <v>133</v>
      </c>
      <c r="B9" s="63">
        <v>4.7</v>
      </c>
      <c r="C9" s="63">
        <v>6.3</v>
      </c>
      <c r="D9" s="63">
        <v>4.9000000000000004</v>
      </c>
      <c r="E9" s="63">
        <v>5.4106621727126401</v>
      </c>
      <c r="F9" s="61" t="s">
        <v>144</v>
      </c>
    </row>
    <row r="10" spans="1:7" ht="30" customHeight="1" x14ac:dyDescent="0.25">
      <c r="A10" s="12" t="s">
        <v>134</v>
      </c>
      <c r="B10" s="64">
        <v>69</v>
      </c>
      <c r="C10" s="64">
        <v>78</v>
      </c>
      <c r="D10" s="64">
        <v>97</v>
      </c>
      <c r="E10" s="64">
        <v>73.842455403979301</v>
      </c>
      <c r="F10" s="61" t="s">
        <v>145</v>
      </c>
    </row>
    <row r="11" spans="1:7" ht="30" customHeight="1" x14ac:dyDescent="0.25">
      <c r="A11" s="12" t="s">
        <v>135</v>
      </c>
      <c r="B11" s="64">
        <v>47</v>
      </c>
      <c r="C11" s="64">
        <v>65</v>
      </c>
      <c r="D11" s="64">
        <v>59</v>
      </c>
      <c r="E11" s="64">
        <v>103.168213664085</v>
      </c>
      <c r="F11" s="61" t="s">
        <v>145</v>
      </c>
    </row>
    <row r="12" spans="1:7" ht="30" customHeight="1" x14ac:dyDescent="0.25">
      <c r="A12" s="12" t="s">
        <v>146</v>
      </c>
      <c r="B12" s="63">
        <v>16.5</v>
      </c>
      <c r="C12" s="63" t="s">
        <v>173</v>
      </c>
      <c r="D12" s="63" t="s">
        <v>174</v>
      </c>
      <c r="E12" s="63">
        <v>2.2691211501028699</v>
      </c>
      <c r="F12" s="61" t="s">
        <v>147</v>
      </c>
    </row>
  </sheetData>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33"/>
  <sheetViews>
    <sheetView zoomScaleNormal="100" workbookViewId="0">
      <selection activeCell="D1" sqref="D1"/>
    </sheetView>
  </sheetViews>
  <sheetFormatPr defaultColWidth="10.42578125" defaultRowHeight="12.75" x14ac:dyDescent="0.25"/>
  <cols>
    <col min="1" max="1" width="13.28515625" style="1" customWidth="1"/>
    <col min="2" max="2" width="14.140625" style="1" customWidth="1"/>
    <col min="3" max="22" width="8.7109375" style="1" customWidth="1"/>
    <col min="23" max="16384" width="10.42578125" style="1"/>
  </cols>
  <sheetData>
    <row r="1" spans="1:22" x14ac:dyDescent="0.25">
      <c r="A1" s="4" t="s">
        <v>163</v>
      </c>
    </row>
    <row r="3" spans="1:22" ht="15" customHeight="1" x14ac:dyDescent="0.25">
      <c r="A3" s="17" t="s">
        <v>64</v>
      </c>
      <c r="F3" s="5"/>
    </row>
    <row r="4" spans="1:22" ht="15" customHeight="1" x14ac:dyDescent="0.25">
      <c r="A4" s="17" t="s">
        <v>65</v>
      </c>
      <c r="F4" s="5"/>
    </row>
    <row r="6" spans="1:22" x14ac:dyDescent="0.25">
      <c r="A6" s="25" t="s">
        <v>87</v>
      </c>
      <c r="B6" s="26"/>
      <c r="C6" s="26"/>
      <c r="D6" s="26"/>
      <c r="E6" s="26"/>
      <c r="F6" s="26"/>
      <c r="G6" s="26"/>
      <c r="H6" s="26"/>
      <c r="I6" s="26"/>
      <c r="J6" s="26"/>
      <c r="K6" s="26"/>
      <c r="L6" s="26"/>
      <c r="M6" s="26"/>
      <c r="N6" s="26"/>
      <c r="O6" s="26"/>
      <c r="P6" s="26"/>
      <c r="Q6" s="26"/>
      <c r="R6" s="26"/>
      <c r="S6" s="26"/>
      <c r="T6" s="26"/>
      <c r="U6" s="26"/>
      <c r="V6" s="27"/>
    </row>
    <row r="7" spans="1:22" x14ac:dyDescent="0.25">
      <c r="A7" s="2"/>
      <c r="B7" s="2"/>
      <c r="C7" s="2" t="s">
        <v>9</v>
      </c>
      <c r="D7" s="2" t="s">
        <v>10</v>
      </c>
      <c r="E7" s="2" t="s">
        <v>11</v>
      </c>
      <c r="F7" s="2" t="s">
        <v>12</v>
      </c>
      <c r="G7" s="2" t="s">
        <v>13</v>
      </c>
      <c r="H7" s="2" t="s">
        <v>14</v>
      </c>
      <c r="I7" s="2" t="s">
        <v>19</v>
      </c>
      <c r="J7" s="2" t="s">
        <v>20</v>
      </c>
      <c r="K7" s="2" t="s">
        <v>21</v>
      </c>
      <c r="L7" s="2" t="s">
        <v>22</v>
      </c>
      <c r="M7" s="2" t="s">
        <v>23</v>
      </c>
      <c r="N7" s="2" t="s">
        <v>24</v>
      </c>
      <c r="O7" s="2" t="s">
        <v>25</v>
      </c>
      <c r="P7" s="2" t="s">
        <v>26</v>
      </c>
      <c r="Q7" s="2" t="s">
        <v>27</v>
      </c>
      <c r="R7" s="2" t="s">
        <v>28</v>
      </c>
      <c r="S7" s="2" t="s">
        <v>29</v>
      </c>
      <c r="T7" s="2" t="s">
        <v>30</v>
      </c>
      <c r="U7" s="2" t="s">
        <v>31</v>
      </c>
      <c r="V7" s="2" t="s">
        <v>32</v>
      </c>
    </row>
    <row r="8" spans="1:22" x14ac:dyDescent="0.25">
      <c r="A8" s="110" t="s">
        <v>15</v>
      </c>
      <c r="B8" s="2" t="s">
        <v>33</v>
      </c>
      <c r="C8" s="62">
        <v>924</v>
      </c>
      <c r="D8" s="62">
        <v>6534</v>
      </c>
      <c r="E8" s="62">
        <v>5435</v>
      </c>
      <c r="F8" s="62">
        <v>2011</v>
      </c>
      <c r="G8" s="62">
        <v>5018</v>
      </c>
      <c r="H8" s="62">
        <v>5266</v>
      </c>
      <c r="I8" s="62">
        <v>4889</v>
      </c>
      <c r="J8" s="62">
        <v>827</v>
      </c>
      <c r="K8" s="62">
        <v>13158</v>
      </c>
      <c r="L8" s="62">
        <v>4174</v>
      </c>
      <c r="M8" s="62">
        <v>37636</v>
      </c>
      <c r="N8" s="62">
        <v>10871</v>
      </c>
      <c r="O8" s="62">
        <v>25635</v>
      </c>
      <c r="P8" s="62">
        <v>16982</v>
      </c>
      <c r="Q8" s="62">
        <v>30216</v>
      </c>
      <c r="R8" s="62">
        <v>19003</v>
      </c>
      <c r="S8" s="62">
        <v>7815</v>
      </c>
      <c r="T8" s="62">
        <v>1207</v>
      </c>
      <c r="U8" s="62">
        <v>1720</v>
      </c>
      <c r="V8" s="62">
        <v>31396</v>
      </c>
    </row>
    <row r="9" spans="1:22" x14ac:dyDescent="0.25">
      <c r="A9" s="106"/>
      <c r="B9" s="2" t="s">
        <v>34</v>
      </c>
      <c r="C9" s="62">
        <v>1477</v>
      </c>
      <c r="D9" s="62">
        <v>11228</v>
      </c>
      <c r="E9" s="62">
        <v>8291</v>
      </c>
      <c r="F9" s="62">
        <v>4142</v>
      </c>
      <c r="G9" s="62">
        <v>9899</v>
      </c>
      <c r="H9" s="62">
        <v>7239</v>
      </c>
      <c r="I9" s="62">
        <v>11392</v>
      </c>
      <c r="J9" s="62">
        <v>3296</v>
      </c>
      <c r="K9" s="62">
        <v>16377</v>
      </c>
      <c r="L9" s="62">
        <v>8291</v>
      </c>
      <c r="M9" s="62">
        <v>24911</v>
      </c>
      <c r="N9" s="62">
        <v>5323</v>
      </c>
      <c r="O9" s="62">
        <v>16218</v>
      </c>
      <c r="P9" s="62">
        <v>14999</v>
      </c>
      <c r="Q9" s="62">
        <v>30678</v>
      </c>
      <c r="R9" s="62">
        <v>7769</v>
      </c>
      <c r="S9" s="62">
        <v>9125</v>
      </c>
      <c r="T9" s="62">
        <v>1164</v>
      </c>
      <c r="U9" s="62">
        <v>1025</v>
      </c>
      <c r="V9" s="62">
        <v>25412</v>
      </c>
    </row>
    <row r="10" spans="1:22" x14ac:dyDescent="0.25">
      <c r="A10" s="106"/>
      <c r="B10" s="2" t="s">
        <v>35</v>
      </c>
      <c r="C10" s="62"/>
      <c r="D10" s="62">
        <v>20771</v>
      </c>
      <c r="E10" s="62">
        <v>7297</v>
      </c>
      <c r="F10" s="62">
        <v>1845</v>
      </c>
      <c r="G10" s="62">
        <v>10007</v>
      </c>
      <c r="H10" s="62">
        <v>2494</v>
      </c>
      <c r="I10" s="62">
        <v>7866</v>
      </c>
      <c r="J10" s="62">
        <v>6102</v>
      </c>
      <c r="K10" s="62">
        <v>20436</v>
      </c>
      <c r="L10" s="62">
        <v>9377</v>
      </c>
      <c r="M10" s="62">
        <v>13864</v>
      </c>
      <c r="N10" s="62">
        <v>609</v>
      </c>
      <c r="O10" s="62">
        <v>7605</v>
      </c>
      <c r="P10" s="62">
        <v>52915</v>
      </c>
      <c r="Q10" s="62">
        <v>63721</v>
      </c>
      <c r="R10" s="62">
        <v>5553</v>
      </c>
      <c r="S10" s="62">
        <v>10313</v>
      </c>
      <c r="T10" s="62">
        <v>12580</v>
      </c>
      <c r="U10" s="62">
        <v>626</v>
      </c>
      <c r="V10" s="62">
        <v>32925</v>
      </c>
    </row>
    <row r="11" spans="1:22" x14ac:dyDescent="0.25">
      <c r="A11" s="106"/>
      <c r="B11" s="2" t="s">
        <v>16</v>
      </c>
      <c r="C11" s="62"/>
      <c r="D11" s="62"/>
      <c r="E11" s="62"/>
      <c r="F11" s="62"/>
      <c r="G11" s="62"/>
      <c r="H11" s="62"/>
      <c r="I11" s="62"/>
      <c r="J11" s="62"/>
      <c r="K11" s="62"/>
      <c r="L11" s="62"/>
      <c r="M11" s="62"/>
      <c r="N11" s="62"/>
      <c r="O11" s="62"/>
      <c r="P11" s="62"/>
      <c r="Q11" s="62"/>
      <c r="R11" s="62"/>
      <c r="S11" s="62"/>
      <c r="T11" s="62"/>
      <c r="U11" s="62"/>
      <c r="V11" s="62"/>
    </row>
    <row r="12" spans="1:22" x14ac:dyDescent="0.25">
      <c r="A12" s="106"/>
      <c r="B12" s="2" t="s">
        <v>17</v>
      </c>
      <c r="C12" s="62"/>
      <c r="D12" s="62"/>
      <c r="E12" s="62"/>
      <c r="F12" s="62"/>
      <c r="G12" s="62"/>
      <c r="H12" s="62"/>
      <c r="I12" s="62"/>
      <c r="J12" s="62"/>
      <c r="K12" s="62"/>
      <c r="L12" s="62"/>
      <c r="M12" s="62"/>
      <c r="N12" s="62"/>
      <c r="O12" s="62"/>
      <c r="P12" s="62"/>
      <c r="Q12" s="62"/>
      <c r="R12" s="62"/>
      <c r="S12" s="62"/>
      <c r="T12" s="62"/>
      <c r="U12" s="62"/>
      <c r="V12" s="62"/>
    </row>
    <row r="13" spans="1:22" x14ac:dyDescent="0.25">
      <c r="A13" s="107"/>
      <c r="B13" s="2" t="s">
        <v>18</v>
      </c>
      <c r="C13" s="62"/>
      <c r="D13" s="62"/>
      <c r="E13" s="62"/>
      <c r="F13" s="62"/>
      <c r="G13" s="62"/>
      <c r="H13" s="62"/>
      <c r="I13" s="62"/>
      <c r="J13" s="62"/>
      <c r="K13" s="62"/>
      <c r="L13" s="62"/>
      <c r="M13" s="62"/>
      <c r="N13" s="62"/>
      <c r="O13" s="62"/>
      <c r="P13" s="62"/>
      <c r="Q13" s="62"/>
      <c r="R13" s="62"/>
      <c r="S13" s="62"/>
      <c r="T13" s="62"/>
      <c r="U13" s="62"/>
      <c r="V13" s="62"/>
    </row>
    <row r="16" spans="1:22" x14ac:dyDescent="0.25">
      <c r="A16" s="25" t="s">
        <v>112</v>
      </c>
      <c r="B16" s="26"/>
      <c r="C16" s="26"/>
      <c r="D16" s="26"/>
      <c r="E16" s="26"/>
      <c r="F16" s="26"/>
      <c r="G16" s="26"/>
      <c r="H16" s="26"/>
      <c r="I16" s="26"/>
      <c r="J16" s="26"/>
      <c r="K16" s="26"/>
      <c r="L16" s="26"/>
      <c r="M16" s="26"/>
      <c r="N16" s="26"/>
      <c r="O16" s="26"/>
      <c r="P16" s="26"/>
      <c r="Q16" s="26"/>
      <c r="R16" s="26"/>
      <c r="S16" s="26"/>
      <c r="T16" s="26"/>
      <c r="U16" s="26"/>
      <c r="V16" s="27"/>
    </row>
    <row r="17" spans="1:22" x14ac:dyDescent="0.25">
      <c r="A17" s="2"/>
      <c r="B17" s="2"/>
      <c r="C17" s="2" t="s">
        <v>9</v>
      </c>
      <c r="D17" s="2" t="s">
        <v>10</v>
      </c>
      <c r="E17" s="2" t="s">
        <v>11</v>
      </c>
      <c r="F17" s="2" t="s">
        <v>12</v>
      </c>
      <c r="G17" s="2" t="s">
        <v>13</v>
      </c>
      <c r="H17" s="2" t="s">
        <v>14</v>
      </c>
      <c r="I17" s="2" t="s">
        <v>19</v>
      </c>
      <c r="J17" s="2" t="s">
        <v>20</v>
      </c>
      <c r="K17" s="2" t="s">
        <v>21</v>
      </c>
      <c r="L17" s="2" t="s">
        <v>22</v>
      </c>
      <c r="M17" s="2" t="s">
        <v>23</v>
      </c>
      <c r="N17" s="2" t="s">
        <v>24</v>
      </c>
      <c r="O17" s="2" t="s">
        <v>25</v>
      </c>
      <c r="P17" s="2" t="s">
        <v>26</v>
      </c>
      <c r="Q17" s="2" t="s">
        <v>27</v>
      </c>
      <c r="R17" s="2" t="s">
        <v>28</v>
      </c>
      <c r="S17" s="2" t="s">
        <v>29</v>
      </c>
      <c r="T17" s="2" t="s">
        <v>30</v>
      </c>
      <c r="U17" s="2" t="s">
        <v>31</v>
      </c>
      <c r="V17" s="2" t="s">
        <v>32</v>
      </c>
    </row>
    <row r="18" spans="1:22" x14ac:dyDescent="0.25">
      <c r="A18" s="105" t="s">
        <v>131</v>
      </c>
      <c r="B18" s="2" t="s">
        <v>33</v>
      </c>
      <c r="C18" s="62">
        <v>955</v>
      </c>
      <c r="D18" s="62">
        <v>6126</v>
      </c>
      <c r="E18" s="62">
        <v>5327</v>
      </c>
      <c r="F18" s="62">
        <v>2100</v>
      </c>
      <c r="G18" s="62">
        <v>6073</v>
      </c>
      <c r="H18" s="62">
        <v>5429</v>
      </c>
      <c r="I18" s="62">
        <v>5264</v>
      </c>
      <c r="J18" s="62">
        <v>903</v>
      </c>
      <c r="K18" s="62">
        <v>13218</v>
      </c>
      <c r="L18" s="62">
        <v>4026</v>
      </c>
      <c r="M18" s="62">
        <v>41935</v>
      </c>
      <c r="N18" s="62">
        <v>9785</v>
      </c>
      <c r="O18" s="62">
        <v>25718</v>
      </c>
      <c r="P18" s="62">
        <v>17886</v>
      </c>
      <c r="Q18" s="62">
        <v>33291</v>
      </c>
      <c r="R18" s="62">
        <v>21060</v>
      </c>
      <c r="S18" s="62">
        <v>8821</v>
      </c>
      <c r="T18" s="62">
        <v>1418</v>
      </c>
      <c r="U18" s="62">
        <v>1474</v>
      </c>
      <c r="V18" s="62">
        <v>42830</v>
      </c>
    </row>
    <row r="19" spans="1:22" x14ac:dyDescent="0.25">
      <c r="A19" s="106"/>
      <c r="B19" s="2" t="s">
        <v>34</v>
      </c>
      <c r="C19" s="62">
        <v>1337</v>
      </c>
      <c r="D19" s="62">
        <v>10615</v>
      </c>
      <c r="E19" s="62">
        <v>9617</v>
      </c>
      <c r="F19" s="62">
        <v>4395</v>
      </c>
      <c r="G19" s="62">
        <v>8573</v>
      </c>
      <c r="H19" s="62">
        <v>8136</v>
      </c>
      <c r="I19" s="62">
        <v>13434</v>
      </c>
      <c r="J19" s="62">
        <v>3176</v>
      </c>
      <c r="K19" s="62">
        <v>17372</v>
      </c>
      <c r="L19" s="62">
        <v>8476</v>
      </c>
      <c r="M19" s="62">
        <v>26796</v>
      </c>
      <c r="N19" s="62">
        <v>5951</v>
      </c>
      <c r="O19" s="62">
        <v>16846</v>
      </c>
      <c r="P19" s="62">
        <v>14607</v>
      </c>
      <c r="Q19" s="62">
        <v>30651</v>
      </c>
      <c r="R19" s="62">
        <v>8394</v>
      </c>
      <c r="S19" s="62">
        <v>8383</v>
      </c>
      <c r="T19" s="62">
        <v>1345</v>
      </c>
      <c r="U19" s="62">
        <v>1361</v>
      </c>
      <c r="V19" s="62">
        <v>37399</v>
      </c>
    </row>
    <row r="20" spans="1:22" x14ac:dyDescent="0.25">
      <c r="A20" s="106"/>
      <c r="B20" s="2" t="s">
        <v>35</v>
      </c>
      <c r="C20" s="62" t="s">
        <v>166</v>
      </c>
      <c r="D20" s="62">
        <v>20625</v>
      </c>
      <c r="E20" s="62">
        <v>6579</v>
      </c>
      <c r="F20" s="62">
        <v>1948</v>
      </c>
      <c r="G20" s="62">
        <v>8893</v>
      </c>
      <c r="H20" s="62">
        <v>1977</v>
      </c>
      <c r="I20" s="62">
        <v>8513</v>
      </c>
      <c r="J20" s="62">
        <v>6499</v>
      </c>
      <c r="K20" s="62">
        <v>20990</v>
      </c>
      <c r="L20" s="62">
        <v>10509</v>
      </c>
      <c r="M20" s="62">
        <v>11929</v>
      </c>
      <c r="N20" s="62">
        <v>623</v>
      </c>
      <c r="O20" s="62">
        <v>6381</v>
      </c>
      <c r="P20" s="62">
        <v>65787</v>
      </c>
      <c r="Q20" s="62">
        <v>71706</v>
      </c>
      <c r="R20" s="62">
        <v>4304</v>
      </c>
      <c r="S20" s="62">
        <v>12853</v>
      </c>
      <c r="T20" s="62">
        <v>13030</v>
      </c>
      <c r="U20" s="62">
        <v>617</v>
      </c>
      <c r="V20" s="62">
        <v>45358</v>
      </c>
    </row>
    <row r="21" spans="1:22" x14ac:dyDescent="0.25">
      <c r="A21" s="106"/>
      <c r="B21" s="2" t="s">
        <v>16</v>
      </c>
      <c r="C21" s="62"/>
      <c r="D21" s="62"/>
      <c r="E21" s="62"/>
      <c r="F21" s="62"/>
      <c r="G21" s="62"/>
      <c r="H21" s="62"/>
      <c r="I21" s="62"/>
      <c r="J21" s="62"/>
      <c r="K21" s="62"/>
      <c r="L21" s="62"/>
      <c r="M21" s="62"/>
      <c r="N21" s="62"/>
      <c r="O21" s="62"/>
      <c r="P21" s="62"/>
      <c r="Q21" s="62"/>
      <c r="R21" s="62"/>
      <c r="S21" s="62"/>
      <c r="T21" s="62"/>
      <c r="U21" s="62"/>
      <c r="V21" s="62"/>
    </row>
    <row r="22" spans="1:22" x14ac:dyDescent="0.25">
      <c r="A22" s="106"/>
      <c r="B22" s="2" t="s">
        <v>17</v>
      </c>
      <c r="C22" s="62"/>
      <c r="D22" s="62"/>
      <c r="E22" s="62"/>
      <c r="F22" s="62"/>
      <c r="G22" s="62"/>
      <c r="H22" s="62"/>
      <c r="I22" s="62"/>
      <c r="J22" s="62"/>
      <c r="K22" s="62"/>
      <c r="L22" s="62"/>
      <c r="M22" s="62"/>
      <c r="N22" s="62"/>
      <c r="O22" s="62"/>
      <c r="P22" s="62"/>
      <c r="Q22" s="62"/>
      <c r="R22" s="62"/>
      <c r="S22" s="62"/>
      <c r="T22" s="62"/>
      <c r="U22" s="62"/>
      <c r="V22" s="62"/>
    </row>
    <row r="23" spans="1:22" x14ac:dyDescent="0.25">
      <c r="A23" s="107"/>
      <c r="B23" s="2" t="s">
        <v>18</v>
      </c>
      <c r="C23" s="62"/>
      <c r="D23" s="62"/>
      <c r="E23" s="62"/>
      <c r="F23" s="62"/>
      <c r="G23" s="62"/>
      <c r="H23" s="62"/>
      <c r="I23" s="62"/>
      <c r="J23" s="62"/>
      <c r="K23" s="62"/>
      <c r="L23" s="62"/>
      <c r="M23" s="62"/>
      <c r="N23" s="62"/>
      <c r="O23" s="62"/>
      <c r="P23" s="62"/>
      <c r="Q23" s="62"/>
      <c r="R23" s="62"/>
      <c r="S23" s="62"/>
      <c r="T23" s="62"/>
      <c r="U23" s="62"/>
      <c r="V23" s="62"/>
    </row>
    <row r="26" spans="1:22" x14ac:dyDescent="0.25">
      <c r="A26" s="25" t="s">
        <v>113</v>
      </c>
      <c r="B26" s="26"/>
      <c r="C26" s="26"/>
      <c r="D26" s="26"/>
      <c r="E26" s="26"/>
      <c r="F26" s="26"/>
      <c r="G26" s="26"/>
      <c r="H26" s="26"/>
      <c r="I26" s="26"/>
      <c r="J26" s="26"/>
      <c r="K26" s="26"/>
      <c r="L26" s="26"/>
      <c r="M26" s="26"/>
      <c r="N26" s="26"/>
      <c r="O26" s="26"/>
      <c r="P26" s="26"/>
      <c r="Q26" s="26"/>
      <c r="R26" s="26"/>
      <c r="S26" s="26"/>
      <c r="T26" s="26"/>
      <c r="U26" s="26"/>
      <c r="V26" s="27"/>
    </row>
    <row r="27" spans="1:22" x14ac:dyDescent="0.25">
      <c r="A27" s="2"/>
      <c r="B27" s="2"/>
      <c r="C27" s="2" t="s">
        <v>9</v>
      </c>
      <c r="D27" s="2" t="s">
        <v>10</v>
      </c>
      <c r="E27" s="2" t="s">
        <v>11</v>
      </c>
      <c r="F27" s="2" t="s">
        <v>12</v>
      </c>
      <c r="G27" s="2" t="s">
        <v>13</v>
      </c>
      <c r="H27" s="2" t="s">
        <v>14</v>
      </c>
      <c r="I27" s="2" t="s">
        <v>19</v>
      </c>
      <c r="J27" s="2" t="s">
        <v>20</v>
      </c>
      <c r="K27" s="2" t="s">
        <v>21</v>
      </c>
      <c r="L27" s="2" t="s">
        <v>22</v>
      </c>
      <c r="M27" s="2" t="s">
        <v>23</v>
      </c>
      <c r="N27" s="2" t="s">
        <v>24</v>
      </c>
      <c r="O27" s="2" t="s">
        <v>25</v>
      </c>
      <c r="P27" s="2" t="s">
        <v>26</v>
      </c>
      <c r="Q27" s="2" t="s">
        <v>27</v>
      </c>
      <c r="R27" s="2" t="s">
        <v>28</v>
      </c>
      <c r="S27" s="2" t="s">
        <v>29</v>
      </c>
      <c r="T27" s="2" t="s">
        <v>30</v>
      </c>
      <c r="U27" s="2" t="s">
        <v>31</v>
      </c>
      <c r="V27" s="2" t="s">
        <v>32</v>
      </c>
    </row>
    <row r="28" spans="1:22" x14ac:dyDescent="0.25">
      <c r="A28" s="105" t="s">
        <v>114</v>
      </c>
      <c r="B28" s="2" t="s">
        <v>33</v>
      </c>
      <c r="C28" s="63">
        <f>(C8-C18)/C8*100</f>
        <v>-3.3549783549783552</v>
      </c>
      <c r="D28" s="63">
        <f>(D8-D18)/D8*100</f>
        <v>6.2442607897153346</v>
      </c>
      <c r="E28" s="63">
        <f t="shared" ref="E28:V28" si="0">(E8-E18)/E8*100</f>
        <v>1.9871205151793927</v>
      </c>
      <c r="F28" s="63">
        <f t="shared" si="0"/>
        <v>-4.4256588761810045</v>
      </c>
      <c r="G28" s="63">
        <f t="shared" si="0"/>
        <v>-21.024312475089676</v>
      </c>
      <c r="H28" s="63">
        <f t="shared" si="0"/>
        <v>-3.0953285225977973</v>
      </c>
      <c r="I28" s="63">
        <f t="shared" si="0"/>
        <v>-7.6702802209040701</v>
      </c>
      <c r="J28" s="63">
        <f t="shared" si="0"/>
        <v>-9.1898428053204348</v>
      </c>
      <c r="K28" s="63">
        <f t="shared" si="0"/>
        <v>-0.45599635202918376</v>
      </c>
      <c r="L28" s="63">
        <f t="shared" si="0"/>
        <v>3.5457594633445138</v>
      </c>
      <c r="M28" s="63">
        <f t="shared" si="0"/>
        <v>-11.422574131151025</v>
      </c>
      <c r="N28" s="63">
        <f t="shared" si="0"/>
        <v>9.9898813356636911</v>
      </c>
      <c r="O28" s="63">
        <f t="shared" si="0"/>
        <v>-0.32377608738053443</v>
      </c>
      <c r="P28" s="63">
        <f t="shared" si="0"/>
        <v>-5.3232834766223061</v>
      </c>
      <c r="Q28" s="63">
        <f t="shared" si="0"/>
        <v>-10.17672756155679</v>
      </c>
      <c r="R28" s="63">
        <f t="shared" si="0"/>
        <v>-10.824606641056675</v>
      </c>
      <c r="S28" s="63">
        <f t="shared" si="0"/>
        <v>-12.872680742162506</v>
      </c>
      <c r="T28" s="63">
        <f t="shared" si="0"/>
        <v>-17.481358740679369</v>
      </c>
      <c r="U28" s="63">
        <f t="shared" si="0"/>
        <v>14.302325581395348</v>
      </c>
      <c r="V28" s="63">
        <f t="shared" si="0"/>
        <v>-36.418652057586954</v>
      </c>
    </row>
    <row r="29" spans="1:22" x14ac:dyDescent="0.25">
      <c r="A29" s="108"/>
      <c r="B29" s="2" t="s">
        <v>34</v>
      </c>
      <c r="C29" s="63">
        <f>(C9-C19)/C9*100</f>
        <v>9.4786729857819907</v>
      </c>
      <c r="D29" s="63">
        <f t="shared" ref="D29:S30" si="1">(D9-D19)/D9*100</f>
        <v>5.4595653722835769</v>
      </c>
      <c r="E29" s="63">
        <f t="shared" si="1"/>
        <v>-15.993245688095525</v>
      </c>
      <c r="F29" s="63">
        <f t="shared" si="1"/>
        <v>-6.1081603090294543</v>
      </c>
      <c r="G29" s="63">
        <f t="shared" si="1"/>
        <v>13.395292453783211</v>
      </c>
      <c r="H29" s="63">
        <f t="shared" si="1"/>
        <v>-12.391214256112724</v>
      </c>
      <c r="I29" s="63">
        <f t="shared" si="1"/>
        <v>-17.924859550561798</v>
      </c>
      <c r="J29" s="63">
        <f t="shared" si="1"/>
        <v>3.6407766990291259</v>
      </c>
      <c r="K29" s="63">
        <f t="shared" si="1"/>
        <v>-6.0755938206020641</v>
      </c>
      <c r="L29" s="63">
        <f t="shared" si="1"/>
        <v>-2.2313351827282597</v>
      </c>
      <c r="M29" s="63">
        <f t="shared" si="1"/>
        <v>-7.5669383003492436</v>
      </c>
      <c r="N29" s="63">
        <f t="shared" si="1"/>
        <v>-11.797858350554199</v>
      </c>
      <c r="O29" s="63">
        <f t="shared" si="1"/>
        <v>-3.8722407201874463</v>
      </c>
      <c r="P29" s="63">
        <f t="shared" si="1"/>
        <v>2.613507567171145</v>
      </c>
      <c r="Q29" s="63">
        <f t="shared" si="1"/>
        <v>8.8010952474085663E-2</v>
      </c>
      <c r="R29" s="63">
        <f t="shared" si="1"/>
        <v>-8.0447934097052389</v>
      </c>
      <c r="S29" s="63">
        <f t="shared" si="1"/>
        <v>8.1315068493150697</v>
      </c>
      <c r="T29" s="63">
        <f t="shared" ref="T29:V29" si="2">(T9-T19)/T9*100</f>
        <v>-15.549828178694158</v>
      </c>
      <c r="U29" s="63">
        <f t="shared" si="2"/>
        <v>-32.780487804878049</v>
      </c>
      <c r="V29" s="63">
        <f t="shared" si="2"/>
        <v>-47.17062804974028</v>
      </c>
    </row>
    <row r="30" spans="1:22" x14ac:dyDescent="0.25">
      <c r="A30" s="108"/>
      <c r="B30" s="2" t="s">
        <v>35</v>
      </c>
      <c r="C30" s="63"/>
      <c r="D30" s="63">
        <f t="shared" si="1"/>
        <v>0.70290308603341189</v>
      </c>
      <c r="E30" s="63">
        <f t="shared" si="1"/>
        <v>9.8396601343017682</v>
      </c>
      <c r="F30" s="63">
        <f t="shared" si="1"/>
        <v>-5.5826558265582662</v>
      </c>
      <c r="G30" s="63">
        <f t="shared" si="1"/>
        <v>11.132207454781653</v>
      </c>
      <c r="H30" s="63">
        <f t="shared" si="1"/>
        <v>20.729751403368084</v>
      </c>
      <c r="I30" s="63">
        <f t="shared" si="1"/>
        <v>-8.2252733282481554</v>
      </c>
      <c r="J30" s="63">
        <f t="shared" si="1"/>
        <v>-6.5060635857096036</v>
      </c>
      <c r="K30" s="63">
        <f t="shared" si="1"/>
        <v>-2.7109023292229399</v>
      </c>
      <c r="L30" s="63">
        <f t="shared" si="1"/>
        <v>-12.072091287192066</v>
      </c>
      <c r="M30" s="63">
        <f t="shared" si="1"/>
        <v>13.957010963646855</v>
      </c>
      <c r="N30" s="63">
        <f t="shared" si="1"/>
        <v>-2.2988505747126435</v>
      </c>
      <c r="O30" s="63">
        <f t="shared" si="1"/>
        <v>16.094674556213018</v>
      </c>
      <c r="P30" s="63">
        <f t="shared" si="1"/>
        <v>-24.325805537182273</v>
      </c>
      <c r="Q30" s="63">
        <f t="shared" si="1"/>
        <v>-12.5311906592803</v>
      </c>
      <c r="R30" s="63">
        <f t="shared" si="1"/>
        <v>22.492346479380515</v>
      </c>
      <c r="S30" s="63">
        <f t="shared" si="1"/>
        <v>-24.629108891690098</v>
      </c>
      <c r="T30" s="63">
        <f t="shared" ref="T30:V30" si="3">(T10-T20)/T10*100</f>
        <v>-3.5771065182829886</v>
      </c>
      <c r="U30" s="63">
        <f t="shared" si="3"/>
        <v>1.4376996805111821</v>
      </c>
      <c r="V30" s="63">
        <f t="shared" si="3"/>
        <v>-37.761579347000755</v>
      </c>
    </row>
    <row r="31" spans="1:22" x14ac:dyDescent="0.25">
      <c r="A31" s="108"/>
      <c r="B31" s="2" t="s">
        <v>16</v>
      </c>
      <c r="C31" s="63"/>
      <c r="D31" s="63"/>
      <c r="E31" s="63"/>
      <c r="F31" s="63"/>
      <c r="G31" s="63"/>
      <c r="H31" s="63"/>
      <c r="I31" s="63"/>
      <c r="J31" s="63"/>
      <c r="K31" s="63"/>
      <c r="L31" s="63"/>
      <c r="M31" s="63"/>
      <c r="N31" s="63"/>
      <c r="O31" s="63"/>
      <c r="P31" s="63"/>
      <c r="Q31" s="63"/>
      <c r="R31" s="63"/>
      <c r="S31" s="63"/>
      <c r="T31" s="63"/>
      <c r="U31" s="63"/>
      <c r="V31" s="63"/>
    </row>
    <row r="32" spans="1:22" x14ac:dyDescent="0.25">
      <c r="A32" s="108"/>
      <c r="B32" s="2" t="s">
        <v>17</v>
      </c>
      <c r="C32" s="63"/>
      <c r="D32" s="63"/>
      <c r="E32" s="63"/>
      <c r="F32" s="63"/>
      <c r="G32" s="63"/>
      <c r="H32" s="63"/>
      <c r="I32" s="63"/>
      <c r="J32" s="63"/>
      <c r="K32" s="63"/>
      <c r="L32" s="63"/>
      <c r="M32" s="63"/>
      <c r="N32" s="63"/>
      <c r="O32" s="63"/>
      <c r="P32" s="63"/>
      <c r="Q32" s="63"/>
      <c r="R32" s="63"/>
      <c r="S32" s="63"/>
      <c r="T32" s="63"/>
      <c r="U32" s="63"/>
      <c r="V32" s="63"/>
    </row>
    <row r="33" spans="1:22" x14ac:dyDescent="0.25">
      <c r="A33" s="109"/>
      <c r="B33" s="2" t="s">
        <v>18</v>
      </c>
      <c r="C33" s="63"/>
      <c r="D33" s="63"/>
      <c r="E33" s="63"/>
      <c r="F33" s="63"/>
      <c r="G33" s="63"/>
      <c r="H33" s="63"/>
      <c r="I33" s="63"/>
      <c r="J33" s="63"/>
      <c r="K33" s="63"/>
      <c r="L33" s="63"/>
      <c r="M33" s="63"/>
      <c r="N33" s="63"/>
      <c r="O33" s="63"/>
      <c r="P33" s="63"/>
      <c r="Q33" s="63"/>
      <c r="R33" s="63"/>
      <c r="S33" s="63"/>
      <c r="T33" s="63"/>
      <c r="U33" s="63"/>
      <c r="V33" s="63"/>
    </row>
  </sheetData>
  <mergeCells count="3">
    <mergeCell ref="A18:A23"/>
    <mergeCell ref="A28:A33"/>
    <mergeCell ref="A8:A13"/>
  </mergeCells>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21"/>
  <sheetViews>
    <sheetView workbookViewId="0">
      <selection activeCell="B1" sqref="B1"/>
    </sheetView>
  </sheetViews>
  <sheetFormatPr defaultColWidth="8.85546875" defaultRowHeight="15" customHeight="1" x14ac:dyDescent="0.25"/>
  <cols>
    <col min="1" max="1" width="75.42578125" style="8" customWidth="1"/>
    <col min="2" max="2" width="21.42578125" style="8" customWidth="1"/>
    <col min="3" max="16384" width="8.85546875" style="8"/>
  </cols>
  <sheetData>
    <row r="1" spans="1:3" ht="15" customHeight="1" x14ac:dyDescent="0.25">
      <c r="A1" s="13" t="s">
        <v>164</v>
      </c>
    </row>
    <row r="3" spans="1:3" ht="15" customHeight="1" x14ac:dyDescent="0.25">
      <c r="A3" s="111" t="s">
        <v>37</v>
      </c>
      <c r="B3" s="112"/>
      <c r="C3" s="41"/>
    </row>
    <row r="4" spans="1:3" ht="15" customHeight="1" x14ac:dyDescent="0.25">
      <c r="A4" s="9" t="s">
        <v>108</v>
      </c>
      <c r="B4" s="86" t="s">
        <v>185</v>
      </c>
      <c r="C4" s="41"/>
    </row>
    <row r="5" spans="1:3" ht="15" customHeight="1" x14ac:dyDescent="0.25">
      <c r="A5" s="9" t="s">
        <v>109</v>
      </c>
      <c r="B5" s="86" t="s">
        <v>186</v>
      </c>
      <c r="C5" s="41"/>
    </row>
    <row r="6" spans="1:3" ht="60" customHeight="1" x14ac:dyDescent="0.25">
      <c r="A6" s="10" t="s">
        <v>41</v>
      </c>
      <c r="B6" s="86"/>
      <c r="C6" s="41"/>
    </row>
    <row r="7" spans="1:3" ht="15" customHeight="1" x14ac:dyDescent="0.25">
      <c r="A7" s="3" t="s">
        <v>110</v>
      </c>
      <c r="B7" s="86" t="s">
        <v>185</v>
      </c>
      <c r="C7" s="41"/>
    </row>
    <row r="8" spans="1:3" ht="60" customHeight="1" x14ac:dyDescent="0.25">
      <c r="A8" s="10" t="s">
        <v>61</v>
      </c>
      <c r="B8" s="86" t="s">
        <v>187</v>
      </c>
      <c r="C8" s="41"/>
    </row>
    <row r="9" spans="1:3" ht="15" customHeight="1" x14ac:dyDescent="0.25">
      <c r="A9" s="111" t="s">
        <v>121</v>
      </c>
      <c r="B9" s="112"/>
      <c r="C9" s="45"/>
    </row>
    <row r="10" spans="1:3" ht="15" customHeight="1" x14ac:dyDescent="0.25">
      <c r="A10" s="46" t="s">
        <v>120</v>
      </c>
      <c r="B10" s="86" t="s">
        <v>188</v>
      </c>
      <c r="C10" s="41"/>
    </row>
    <row r="11" spans="1:3" ht="30" customHeight="1" x14ac:dyDescent="0.25">
      <c r="A11" s="113" t="s">
        <v>118</v>
      </c>
      <c r="B11" s="112"/>
      <c r="C11" s="41"/>
    </row>
    <row r="12" spans="1:3" ht="15" customHeight="1" x14ac:dyDescent="0.25">
      <c r="A12" s="9" t="s">
        <v>96</v>
      </c>
      <c r="B12" s="65"/>
      <c r="C12" s="49" t="s">
        <v>100</v>
      </c>
    </row>
    <row r="13" spans="1:3" ht="15" customHeight="1" x14ac:dyDescent="0.25">
      <c r="A13" s="9" t="s">
        <v>97</v>
      </c>
      <c r="B13" s="65"/>
      <c r="C13" s="49" t="s">
        <v>101</v>
      </c>
    </row>
    <row r="14" spans="1:3" ht="15" customHeight="1" x14ac:dyDescent="0.25">
      <c r="A14" s="9" t="s">
        <v>98</v>
      </c>
      <c r="B14" s="65">
        <v>3807</v>
      </c>
      <c r="C14" s="49" t="s">
        <v>102</v>
      </c>
    </row>
    <row r="15" spans="1:3" ht="30" customHeight="1" x14ac:dyDescent="0.25">
      <c r="A15" s="11" t="s">
        <v>99</v>
      </c>
      <c r="B15" s="65"/>
      <c r="C15" s="49" t="s">
        <v>103</v>
      </c>
    </row>
    <row r="16" spans="1:3" ht="25.5" x14ac:dyDescent="0.25">
      <c r="A16" s="11" t="s">
        <v>105</v>
      </c>
      <c r="B16" s="65"/>
      <c r="C16" s="49" t="s">
        <v>104</v>
      </c>
    </row>
    <row r="17" spans="1:3" ht="12.75" x14ac:dyDescent="0.25">
      <c r="A17" s="11" t="s">
        <v>119</v>
      </c>
      <c r="B17" s="65">
        <f>SUM(B12:B16)</f>
        <v>3807</v>
      </c>
      <c r="C17" s="43"/>
    </row>
    <row r="18" spans="1:3" ht="15" customHeight="1" x14ac:dyDescent="0.25">
      <c r="A18" s="113" t="s">
        <v>111</v>
      </c>
      <c r="B18" s="114"/>
      <c r="C18" s="41"/>
    </row>
    <row r="19" spans="1:3" ht="15" customHeight="1" x14ac:dyDescent="0.25">
      <c r="A19" s="9" t="s">
        <v>38</v>
      </c>
      <c r="B19" s="86" t="s">
        <v>38</v>
      </c>
      <c r="C19" s="41"/>
    </row>
    <row r="20" spans="1:3" ht="15" customHeight="1" x14ac:dyDescent="0.25">
      <c r="A20" s="9" t="s">
        <v>39</v>
      </c>
      <c r="B20" s="86"/>
      <c r="C20" s="41"/>
    </row>
    <row r="21" spans="1:3" ht="15" customHeight="1" x14ac:dyDescent="0.25">
      <c r="A21" s="9" t="s">
        <v>40</v>
      </c>
      <c r="B21" s="86"/>
      <c r="C21" s="41"/>
    </row>
  </sheetData>
  <mergeCells count="4">
    <mergeCell ref="A3:B3"/>
    <mergeCell ref="A11:B11"/>
    <mergeCell ref="A18:B18"/>
    <mergeCell ref="A9:B9"/>
  </mergeCells>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7"/>
  <sheetViews>
    <sheetView workbookViewId="0">
      <selection activeCell="B1" sqref="B1"/>
    </sheetView>
  </sheetViews>
  <sheetFormatPr defaultColWidth="8.85546875" defaultRowHeight="15" customHeight="1" x14ac:dyDescent="0.25"/>
  <cols>
    <col min="1" max="2" width="25.7109375" style="6" customWidth="1"/>
    <col min="3" max="3" width="50.7109375" style="6" customWidth="1"/>
    <col min="4" max="16384" width="8.85546875" style="6"/>
  </cols>
  <sheetData>
    <row r="1" spans="1:3" ht="15" customHeight="1" x14ac:dyDescent="0.25">
      <c r="A1" s="34" t="s">
        <v>165</v>
      </c>
    </row>
    <row r="2" spans="1:3" ht="15" customHeight="1" x14ac:dyDescent="0.25">
      <c r="A2" s="39" t="s">
        <v>90</v>
      </c>
    </row>
    <row r="4" spans="1:3" ht="30" customHeight="1" x14ac:dyDescent="0.25">
      <c r="A4" s="59" t="s">
        <v>47</v>
      </c>
      <c r="B4" s="59" t="s">
        <v>88</v>
      </c>
      <c r="C4" s="7" t="s">
        <v>48</v>
      </c>
    </row>
    <row r="5" spans="1:3" ht="15" customHeight="1" x14ac:dyDescent="0.25">
      <c r="A5" s="49" t="s">
        <v>189</v>
      </c>
      <c r="B5" s="49">
        <v>1.84</v>
      </c>
      <c r="C5" s="49" t="s">
        <v>190</v>
      </c>
    </row>
    <row r="6" spans="1:3" ht="15" customHeight="1" x14ac:dyDescent="0.25">
      <c r="A6" s="49"/>
      <c r="B6" s="49"/>
      <c r="C6" s="49"/>
    </row>
    <row r="7" spans="1:3" ht="15" customHeight="1" x14ac:dyDescent="0.25">
      <c r="A7" s="49"/>
      <c r="B7" s="49"/>
      <c r="C7" s="49"/>
    </row>
  </sheetData>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Information</vt:lpstr>
      <vt:lpstr>13.2.1</vt:lpstr>
      <vt:lpstr>13.3.1</vt:lpstr>
      <vt:lpstr>13.3.1.1</vt:lpstr>
      <vt:lpstr>13.3.3.1</vt:lpstr>
      <vt:lpstr>13.3.3.2</vt:lpstr>
      <vt:lpstr>14.2</vt:lpstr>
      <vt:lpstr>15.1</vt:lpstr>
      <vt:lpstr>15.2</vt:lpstr>
      <vt:lpstr>15.3</vt:lpstr>
      <vt:lpstr>18.1</vt:lpstr>
      <vt:lpstr>18.5.1</vt:lpstr>
      <vt:lpstr>'13.3.3.1'!Print_Area</vt:lpstr>
      <vt:lpstr>'13.2.1'!Print_Titles</vt:lpstr>
      <vt:lpstr>'13.3.1'!Print_Titles</vt:lpstr>
      <vt:lpstr>'15.3'!Print_Titles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ZDRENTU Bogdan-Sorin (ESTAT)</dc:creator>
  <cp:lastModifiedBy>GAGEL Sabine (ESTAT)</cp:lastModifiedBy>
  <cp:lastPrinted>2023-01-30T13:23:56Z</cp:lastPrinted>
  <dcterms:created xsi:type="dcterms:W3CDTF">2016-07-21T15:32:48Z</dcterms:created>
  <dcterms:modified xsi:type="dcterms:W3CDTF">2023-01-30T13:25:14Z</dcterms:modified>
</cp:coreProperties>
</file>