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_LLL\3.CVTS\6. CVTS Micro data validation\CVTS 6\HR\QR\"/>
    </mc:Choice>
  </mc:AlternateContent>
  <bookViews>
    <workbookView xWindow="0" yWindow="0" windowWidth="28800" windowHeight="12300" activeTab="1"/>
  </bookViews>
  <sheets>
    <sheet name="Information" sheetId="19" r:id="rId1"/>
    <sheet name="13.2.1" sheetId="17" r:id="rId2"/>
    <sheet name="13.3.1" sheetId="10" r:id="rId3"/>
    <sheet name="13.3.1.1" sheetId="11" r:id="rId4"/>
    <sheet name="13.3.3.1" sheetId="13" r:id="rId5"/>
    <sheet name="13.3.3.2" sheetId="14" r:id="rId6"/>
    <sheet name="14.2" sheetId="2" r:id="rId7"/>
    <sheet name="15.1" sheetId="3" r:id="rId8"/>
    <sheet name="15.2" sheetId="18" r:id="rId9"/>
    <sheet name="15.3" sheetId="6" r:id="rId10"/>
    <sheet name="18.1" sheetId="12" r:id="rId11"/>
    <sheet name="18.5.1" sheetId="15" r:id="rId12"/>
  </sheets>
  <definedNames>
    <definedName name="_xlnm.Print_Area" localSheetId="4">'13.3.3.1'!$A$1:$F$45</definedName>
    <definedName name="_xlnm.Print_Area" localSheetId="0">Information!$A$1:$D$30</definedName>
    <definedName name="_xlnm.Print_Titles" localSheetId="1">'13.2.1'!$A:$A</definedName>
    <definedName name="_xlnm.Print_Titles" localSheetId="2">'13.3.1'!$A:$B</definedName>
    <definedName name="_xlnm.Print_Titles" localSheetId="9">'15.3'!$A:$B</definedName>
    <definedName name="_xlnm.Print_Titles" localSheetId="0">Information!$5:$5</definedName>
  </definedNames>
  <calcPr calcId="162913"/>
</workbook>
</file>

<file path=xl/calcChain.xml><?xml version="1.0" encoding="utf-8"?>
<calcChain xmlns="http://schemas.openxmlformats.org/spreadsheetml/2006/main">
  <c r="C8" i="13" l="1"/>
  <c r="J29" i="6" l="1"/>
  <c r="D30" i="6"/>
  <c r="E30" i="6"/>
  <c r="G30" i="6"/>
  <c r="H30" i="6"/>
  <c r="I30" i="6"/>
  <c r="J30" i="6"/>
  <c r="K30" i="6"/>
  <c r="L30" i="6"/>
  <c r="M30" i="6"/>
  <c r="N30" i="6"/>
  <c r="O30" i="6"/>
  <c r="P30" i="6"/>
  <c r="Q30" i="6"/>
  <c r="R30" i="6"/>
  <c r="S30" i="6"/>
  <c r="T30" i="6"/>
  <c r="V30" i="6"/>
  <c r="D29" i="6"/>
  <c r="E29" i="6"/>
  <c r="F29" i="6"/>
  <c r="G29" i="6"/>
  <c r="H29" i="6"/>
  <c r="I29" i="6"/>
  <c r="K29" i="6"/>
  <c r="L29" i="6"/>
  <c r="M29" i="6"/>
  <c r="N29" i="6"/>
  <c r="O29" i="6"/>
  <c r="P29" i="6"/>
  <c r="Q29" i="6"/>
  <c r="R29" i="6"/>
  <c r="S29" i="6"/>
  <c r="T29" i="6"/>
  <c r="V29" i="6"/>
  <c r="D28" i="6"/>
  <c r="E28" i="6"/>
  <c r="F28" i="6"/>
  <c r="G28" i="6"/>
  <c r="H28" i="6"/>
  <c r="I28" i="6"/>
  <c r="J28" i="6"/>
  <c r="K28" i="6"/>
  <c r="L28" i="6"/>
  <c r="M28" i="6"/>
  <c r="N28" i="6"/>
  <c r="O28" i="6"/>
  <c r="P28" i="6"/>
  <c r="Q28" i="6"/>
  <c r="R28" i="6"/>
  <c r="S28" i="6"/>
  <c r="T28" i="6"/>
  <c r="U28" i="6"/>
  <c r="V28" i="6"/>
  <c r="C28" i="6"/>
  <c r="E15" i="13"/>
  <c r="F15" i="13" s="1"/>
  <c r="E16" i="13"/>
  <c r="F16" i="13"/>
  <c r="E17" i="13"/>
  <c r="F17" i="13"/>
  <c r="E8" i="13"/>
  <c r="F8" i="13" s="1"/>
  <c r="B17" i="12"/>
  <c r="B7" i="11"/>
  <c r="E34" i="13"/>
  <c r="F34" i="13"/>
  <c r="E33" i="13"/>
  <c r="F33" i="13" s="1"/>
  <c r="E32" i="13"/>
  <c r="F32" i="13" s="1"/>
  <c r="E31" i="13"/>
  <c r="F31" i="13" s="1"/>
  <c r="E30" i="13"/>
  <c r="F30" i="13"/>
  <c r="E29" i="13"/>
  <c r="F29" i="13" s="1"/>
  <c r="E28" i="13"/>
  <c r="F28" i="13"/>
  <c r="E27" i="13"/>
  <c r="F27" i="13" s="1"/>
  <c r="E26" i="13"/>
  <c r="F26" i="13" s="1"/>
  <c r="E25" i="13"/>
  <c r="F25" i="13" s="1"/>
  <c r="E24" i="13"/>
  <c r="F24" i="13"/>
  <c r="E23" i="13"/>
  <c r="F23" i="13" s="1"/>
  <c r="E22" i="13"/>
  <c r="F22" i="13"/>
  <c r="E21" i="13"/>
  <c r="F21" i="13" s="1"/>
  <c r="E20" i="13"/>
  <c r="F20" i="13" s="1"/>
  <c r="E19" i="13"/>
  <c r="F19" i="13"/>
  <c r="E18" i="13"/>
  <c r="F18" i="13" s="1"/>
  <c r="E11" i="13"/>
  <c r="F11" i="13" s="1"/>
  <c r="E10" i="13"/>
  <c r="F10" i="13" s="1"/>
  <c r="E9" i="13"/>
  <c r="F9" i="13"/>
</calcChain>
</file>

<file path=xl/sharedStrings.xml><?xml version="1.0" encoding="utf-8"?>
<sst xmlns="http://schemas.openxmlformats.org/spreadsheetml/2006/main" count="529" uniqueCount="248">
  <si>
    <t>Start date</t>
  </si>
  <si>
    <t>End date</t>
  </si>
  <si>
    <t>Preparation of the survey</t>
  </si>
  <si>
    <t>Fieldwork</t>
  </si>
  <si>
    <t>Reminders and follow-up</t>
  </si>
  <si>
    <t>Non-response survey</t>
  </si>
  <si>
    <t>Processing (quality control, editing, imputation, etc.)</t>
  </si>
  <si>
    <t>Transmission of dataset to Eurostat*</t>
  </si>
  <si>
    <t>* Please indicate in the column 'start date' the date of the first transmission of the complete dataset and in the column 'end date' the date of transmission of the final dataset.</t>
  </si>
  <si>
    <t>NACE 1</t>
  </si>
  <si>
    <t>NACE 2</t>
  </si>
  <si>
    <t>NACE 3</t>
  </si>
  <si>
    <t>NACE 4</t>
  </si>
  <si>
    <t>NACE 5</t>
  </si>
  <si>
    <t>NACE 6</t>
  </si>
  <si>
    <t>SBS</t>
  </si>
  <si>
    <t>size 7</t>
  </si>
  <si>
    <t>size 8</t>
  </si>
  <si>
    <t>size 9</t>
  </si>
  <si>
    <t>NACE 7</t>
  </si>
  <si>
    <t>NACE 8</t>
  </si>
  <si>
    <t>NACE 9</t>
  </si>
  <si>
    <t>NACE 10</t>
  </si>
  <si>
    <t>NACE 11</t>
  </si>
  <si>
    <t>NACE 12</t>
  </si>
  <si>
    <t>NACE 13</t>
  </si>
  <si>
    <t>NACE 14</t>
  </si>
  <si>
    <t>NACE 15</t>
  </si>
  <si>
    <t>NACE 16</t>
  </si>
  <si>
    <t>NACE 17</t>
  </si>
  <si>
    <t>NACE 18</t>
  </si>
  <si>
    <t>NACE 19</t>
  </si>
  <si>
    <t>NACE 20</t>
  </si>
  <si>
    <t>size 1 / size 4</t>
  </si>
  <si>
    <t>size 2 / size 5</t>
  </si>
  <si>
    <t>size 3 / size 6</t>
  </si>
  <si>
    <t>Number of enterprises</t>
  </si>
  <si>
    <t>Survey vehicle</t>
  </si>
  <si>
    <t>Not at all</t>
  </si>
  <si>
    <t>Partly (i.e. some questions only)</t>
  </si>
  <si>
    <t>Fully (i.e. all questions)</t>
  </si>
  <si>
    <t>If embedded in another survey, please give a short description of this survey.</t>
  </si>
  <si>
    <t>Number</t>
  </si>
  <si>
    <t>%</t>
  </si>
  <si>
    <t>All enterprises</t>
  </si>
  <si>
    <t xml:space="preserve">NACE 17 </t>
  </si>
  <si>
    <t>Item non-response rate (%)</t>
  </si>
  <si>
    <t>Variable (according to the code book, e.g. A10a)</t>
  </si>
  <si>
    <t>Imputation method used</t>
  </si>
  <si>
    <t>Estimated value</t>
  </si>
  <si>
    <t>Coefficient of variation</t>
  </si>
  <si>
    <t>Total number of persons employed</t>
  </si>
  <si>
    <t>Total number of enterprises that provided any form of CVT</t>
  </si>
  <si>
    <t>Ratio of the total number of enterprises that provided any form of CVT to the total number of enterprises</t>
  </si>
  <si>
    <t>Total number of enterprises that provided CVT courses</t>
  </si>
  <si>
    <t>Ratio of the total number of enterprises that provided CVT courses to the total number of enterprises</t>
  </si>
  <si>
    <t>Total number of persons employed in enterprises that provided any form of CVT</t>
  </si>
  <si>
    <t>Total number of participants in CVT courses</t>
  </si>
  <si>
    <t>Ratio of the total number of participants in CVT courses to the total number of persons employed</t>
  </si>
  <si>
    <t>Total number of enterprises providing IVT</t>
  </si>
  <si>
    <t>Ratio of the total number of enterprises providing IVT to the total number of enterprises</t>
  </si>
  <si>
    <t>If yes - please list the variables for which you used data from administrative sources?
(List of variables according to the code book, e.g. A10a.)</t>
  </si>
  <si>
    <r>
      <t xml:space="preserve">Ineligible: out-of-scope
</t>
    </r>
    <r>
      <rPr>
        <i/>
        <sz val="10"/>
        <rFont val="Calibri"/>
        <family val="2"/>
        <scheme val="minor"/>
      </rPr>
      <t>E.g. selected enterprises are not in the target population (i.e. less than 10 persons employed)</t>
    </r>
  </si>
  <si>
    <t>Over-coverage rate (%)</t>
  </si>
  <si>
    <t xml:space="preserve">NACE 20 and size categories are explained in Annex 1 and 2 of the CVTS manual. </t>
  </si>
  <si>
    <t>Countries with fewer than 50 million inhabitants should fill in the tables for 3 size classes (1-3), countries with 50 million inhabitants and more should fill in the tables for 6 size classes (4-9).</t>
  </si>
  <si>
    <r>
      <rPr>
        <i/>
        <sz val="10"/>
        <color theme="1"/>
        <rFont val="Calibri"/>
        <family val="2"/>
        <scheme val="minor"/>
      </rPr>
      <t xml:space="preserve">
Please add rows as necessary.</t>
    </r>
    <r>
      <rPr>
        <sz val="10"/>
        <color theme="1"/>
        <rFont val="Calibri"/>
        <family val="2"/>
        <scheme val="minor"/>
      </rPr>
      <t xml:space="preserve">
</t>
    </r>
  </si>
  <si>
    <t>Number of enterprises in the sampling frame</t>
  </si>
  <si>
    <t>Number of enterprises in the gross sample</t>
  </si>
  <si>
    <t>Number of enterprises in the net sample</t>
  </si>
  <si>
    <r>
      <t>Other ineligible</t>
    </r>
    <r>
      <rPr>
        <i/>
        <sz val="10"/>
        <rFont val="Calibri"/>
        <family val="2"/>
        <scheme val="minor"/>
      </rPr>
      <t xml:space="preserve">
E.g. no enterprise exists at the selected address or selected enterprise disappeared between the reference information from the sampling frame and the moment of the interview.</t>
    </r>
  </si>
  <si>
    <t>Examples / guidelines for each type of unit non-response</t>
    <phoneticPr fontId="0" type="noConversion"/>
  </si>
  <si>
    <t>Non-contact</t>
  </si>
  <si>
    <t>Refusal</t>
  </si>
  <si>
    <t>Inability to respond</t>
  </si>
  <si>
    <t>Other non-response</t>
  </si>
  <si>
    <t>Total unit non-response</t>
  </si>
  <si>
    <t>The selected enterprise was contacted but refused to take part in the survey.</t>
  </si>
  <si>
    <t>The selected enterprise was unable to participate (e.g. due to appropriate staff to reply).</t>
  </si>
  <si>
    <t>Types of unit non-response</t>
  </si>
  <si>
    <t>Questionnaire was never sent back.</t>
  </si>
  <si>
    <t>The selected enterprise did take part but the survey form cannot be used (poor quality - e.g. strong inconsistencies; unacceptable item-response / enterprise left most of the questions unanswered; survey form got lost and interview cannot be repeated; etc.).</t>
  </si>
  <si>
    <t>Rejected questionnaires</t>
  </si>
  <si>
    <t>Please specify the other types of non-response encountered.</t>
  </si>
  <si>
    <t>CVT main indicator</t>
  </si>
  <si>
    <t>CVTS 4 (2010)</t>
  </si>
  <si>
    <t>CVTS 5 (2015)</t>
  </si>
  <si>
    <t>Number of persons employed according to Structural Business Statistics</t>
  </si>
  <si>
    <t>Imputation rate (%)</t>
  </si>
  <si>
    <t>CVTS 3 (2005)</t>
  </si>
  <si>
    <t>Please add rows as necessary.</t>
  </si>
  <si>
    <t>Ratio of the total number of participants in CVT courses to the total number of persons employed in enterprises that provided CVT courses</t>
  </si>
  <si>
    <t>Unit non-response (number of eligible enterprises minus number of enterprises in the net sample)</t>
  </si>
  <si>
    <r>
      <t xml:space="preserve">Unit non-response rate
</t>
    </r>
    <r>
      <rPr>
        <i/>
        <sz val="10"/>
        <rFont val="Calibri"/>
        <family val="2"/>
        <scheme val="minor"/>
      </rPr>
      <t>(unit non-response / eligible enterprises * 100)</t>
    </r>
  </si>
  <si>
    <t>Number of eligible enterprises minus number of enterprises in the net sample.</t>
  </si>
  <si>
    <r>
      <t xml:space="preserve">Number of eligible enterprises
</t>
    </r>
    <r>
      <rPr>
        <i/>
        <sz val="10"/>
        <rFont val="Calibri"/>
        <family val="2"/>
        <scheme val="minor"/>
      </rPr>
      <t>I.e. the gross sample size minus the ineligible cases.</t>
    </r>
  </si>
  <si>
    <t>CAPI = computer assisted personal interview, i.e. interviewer is present</t>
  </si>
  <si>
    <t>CATI = computer assisted telephone interview i.e. interviewer is present</t>
  </si>
  <si>
    <t>CAWI = computer assisted web-interview, self-administered</t>
  </si>
  <si>
    <t>PAPI = paper assisted personal interview, i.e. interviewer is present</t>
  </si>
  <si>
    <t>PROC=1</t>
  </si>
  <si>
    <t>PROC=2</t>
  </si>
  <si>
    <t>PROC=3</t>
  </si>
  <si>
    <t>PROC=4</t>
  </si>
  <si>
    <t>PROC=5</t>
  </si>
  <si>
    <t>Other (PASI - paper assisted self-administered interview, CASI - non-web-based computer assisted self-administered interview)</t>
  </si>
  <si>
    <t>CVTS 6 (2020)</t>
  </si>
  <si>
    <t>CVTS 6 was a stand-alone survey.</t>
  </si>
  <si>
    <t>CVTS 6 was embedded in another survey.</t>
  </si>
  <si>
    <t>Did you use data from administrative sources for CVTS 6?</t>
  </si>
  <si>
    <t>Did you pilot test the CVTS 6 questionnaire?</t>
  </si>
  <si>
    <t>Number of persons employed according to CVTS 6</t>
  </si>
  <si>
    <t>Difference between SBS and CVTS 6 in %</t>
  </si>
  <si>
    <t>(SBS - CVTS 6) / SBS *100</t>
  </si>
  <si>
    <t>Total of enterprises</t>
  </si>
  <si>
    <t>Total number of enterprises</t>
  </si>
  <si>
    <t>Calculation methods</t>
  </si>
  <si>
    <t>Direct costs of CVT courses</t>
  </si>
  <si>
    <t>F1=1</t>
  </si>
  <si>
    <r>
      <t xml:space="preserve">Survey type
</t>
    </r>
    <r>
      <rPr>
        <i/>
        <sz val="10"/>
        <rFont val="Calibri"/>
        <family val="2"/>
        <scheme val="minor"/>
      </rPr>
      <t>Please indicate the number of questionnaires per survey type.</t>
    </r>
  </si>
  <si>
    <t>Total (= net sample)</t>
  </si>
  <si>
    <t>Please indicate whether the survey is mandatory or voluntary (for enterprises).</t>
  </si>
  <si>
    <t>Survey participation</t>
  </si>
  <si>
    <t>Coefficients of variation for CVTS 6 key statistics (see also Commission Regulation (EU) No 1153/2014, Annex V)</t>
  </si>
  <si>
    <t>Deviations from CVTS 6 concepts and definitions, deviations from the CVTS 6 questionnaire</t>
  </si>
  <si>
    <t>CVTS 6 quality report - annex</t>
  </si>
  <si>
    <t>The number of enterprises in the sampling frame.</t>
  </si>
  <si>
    <t>The number of enterprises in the gross sample.</t>
  </si>
  <si>
    <t>The number of enterprises in the net sample. The net sample is the effective sample, i.e. the actual number of responding enterprises.
(using actual NACE - A1 and actual size - A2tot)</t>
  </si>
  <si>
    <r>
      <t xml:space="preserve">CVTS 6 concepts and definitions
</t>
    </r>
    <r>
      <rPr>
        <i/>
        <sz val="10"/>
        <color theme="1"/>
        <rFont val="Calibri"/>
        <family val="2"/>
        <scheme val="minor"/>
      </rPr>
      <t>Please list the CVTS 6 concepts and definitions (see section 3 of the CVTS manual) for which your national survey differed and describe the differences.</t>
    </r>
  </si>
  <si>
    <r>
      <t xml:space="preserve">CVTS 6 variables
</t>
    </r>
    <r>
      <rPr>
        <i/>
        <sz val="10"/>
        <color theme="1"/>
        <rFont val="Calibri"/>
        <family val="2"/>
        <scheme val="minor"/>
      </rPr>
      <t>Please list the CVTS 6 variables for which your national implementation differed and describe the differences. This includes e.g. adding an open answer category and post-coding.</t>
    </r>
    <r>
      <rPr>
        <b/>
        <sz val="10"/>
        <color theme="1"/>
        <rFont val="Calibri"/>
        <family val="2"/>
        <scheme val="minor"/>
      </rPr>
      <t xml:space="preserve">
Please also list variables not covered by the EU legislation but added to the national questionnaire.</t>
    </r>
  </si>
  <si>
    <r>
      <t xml:space="preserve">CVTS 6 questionnaire
</t>
    </r>
    <r>
      <rPr>
        <i/>
        <sz val="10"/>
        <color theme="1"/>
        <rFont val="Calibri"/>
        <family val="2"/>
        <scheme val="minor"/>
      </rPr>
      <t>Please indicate any deviations from the European standard questionnaire (section 2 of the CVTS 6 manual).</t>
    </r>
  </si>
  <si>
    <t>For calculation methods, see sheet 'Information'.</t>
  </si>
  <si>
    <r>
      <t xml:space="preserve">CVTS 6
</t>
    </r>
    <r>
      <rPr>
        <i/>
        <sz val="10"/>
        <color theme="1"/>
        <rFont val="Calibri"/>
        <family val="2"/>
        <scheme val="minor"/>
      </rPr>
      <t>(using A1 and A2tot)</t>
    </r>
  </si>
  <si>
    <r>
      <rPr>
        <b/>
        <sz val="10"/>
        <rFont val="Calibri"/>
        <family val="2"/>
        <scheme val="minor"/>
      </rPr>
      <t>CVTS 6 variables with item non-response rates 10% and higher</t>
    </r>
    <r>
      <rPr>
        <b/>
        <i/>
        <sz val="10"/>
        <rFont val="Calibri"/>
        <family val="2"/>
        <scheme val="minor"/>
      </rPr>
      <t xml:space="preserve">
</t>
    </r>
    <r>
      <rPr>
        <i/>
        <sz val="10"/>
        <rFont val="Calibri"/>
        <family val="2"/>
        <scheme val="minor"/>
      </rPr>
      <t>Item non-response in relation to the relevant target population, i.e. depending on the variable all enterprises, training enterprises (CVT courses or any other form of CVT), CVT course enterprises or non-training enterprises.
Please add rows as necessary.</t>
    </r>
  </si>
  <si>
    <t>Hours spent in CVT courses - hours per person employed in all enterprises</t>
  </si>
  <si>
    <t>Direct costs of CVT courses per person employed in enterprises providing CVT courses (in EUR)</t>
  </si>
  <si>
    <t>Labour costs of participants of CVT courses per person employed in enterprises providing CVT courses (in EUR)</t>
  </si>
  <si>
    <t>Online table</t>
  </si>
  <si>
    <t>Enterprises providing any form of CVT as % of all enterprises</t>
  </si>
  <si>
    <t>trng_cvt_01s, trng_cvt_01n2</t>
  </si>
  <si>
    <t>Enterprises providing CVT courses as % of all enterprises</t>
  </si>
  <si>
    <t>Participants in CVT courses as % of all persons employed in all enterprises</t>
  </si>
  <si>
    <t>trng_cvt_12s, trng_cvt_12n2</t>
  </si>
  <si>
    <t>Participants in CVT courses as % of all persons employed in enterprises providing CVT courses</t>
  </si>
  <si>
    <t>trng_cvt_13s, trng_cvt_13n2</t>
  </si>
  <si>
    <t>trng_cvt_23s, trng_cvt_23n2</t>
  </si>
  <si>
    <t>trng_cvt_18s, trng_cvt_18n2</t>
  </si>
  <si>
    <t>Enterprises providing IVT as % of all enterprises</t>
  </si>
  <si>
    <t>trng_cvt_34s, trng_cvt_34n2</t>
  </si>
  <si>
    <t>Indicators</t>
  </si>
  <si>
    <t>N</t>
  </si>
  <si>
    <t>Numerator / Average</t>
  </si>
  <si>
    <t>Population / Denominator 
(excluding missing values)</t>
  </si>
  <si>
    <t>Enterprises providing training by type of training</t>
  </si>
  <si>
    <t>- Total number of enterprises providing any form of CVT (training enterprises)</t>
  </si>
  <si>
    <t>POP</t>
  </si>
  <si>
    <t>B1a=1 OR B1b=1 OR B2aflag=1 OR B2bflag=1 OR B2cflag=1 OR B2dflag=1 OR B2eflag=1</t>
  </si>
  <si>
    <t>- Enterprises providing any form of CVT as % of all enterprises</t>
  </si>
  <si>
    <t>All enterprises (weighted)</t>
  </si>
  <si>
    <t>- Total number of enterprises providing CVT courses</t>
  </si>
  <si>
    <t>B1a=1 OR B1b=1</t>
  </si>
  <si>
    <t>- Enterprises providing CVT courses as % of all enterprises</t>
  </si>
  <si>
    <t>Persons employed and participants</t>
  </si>
  <si>
    <t>- Total number of persons employed</t>
  </si>
  <si>
    <t>SUM(A2tot)</t>
  </si>
  <si>
    <t>- Total number of persons employed in enterprises providing any form of CVT</t>
  </si>
  <si>
    <t>SUM(A2tot) where (B1a=1 OR B1b=1 OR B2aflag=1 OR B2bflag=1 OR B2cflag=1 OR B2dflag=1 OR B2eflag=1)</t>
  </si>
  <si>
    <t>- Total number of participants in CVT courses</t>
  </si>
  <si>
    <t>SUM(C1tot) where C1tot&lt;999997</t>
  </si>
  <si>
    <t>- Participants in CVT courses as % of all persons employed in all enterprises</t>
  </si>
  <si>
    <t>- Participants in CVT courses as % of all persons employed in enterprises providing CVT courses</t>
  </si>
  <si>
    <t>SUM(A2tot) where (B1a=1 OR B1b=1)</t>
  </si>
  <si>
    <t>Hours</t>
  </si>
  <si>
    <t>- Hours spent in CVT courses - hours per person employed in all enterprises</t>
  </si>
  <si>
    <t>AVG</t>
  </si>
  <si>
    <t>SUM(C3tot) where C3tot &lt; 9999999997</t>
  </si>
  <si>
    <t>Costs</t>
  </si>
  <si>
    <t>- Total costs of CVT courses (direct costs plus net contributions to training funds)</t>
  </si>
  <si>
    <t>SUM(C7tot) where C7tot&lt;9999999997</t>
  </si>
  <si>
    <t>- Direct costs of CVT courses</t>
  </si>
  <si>
    <t>SUM(C7sub) where C7sub&lt;9999999997</t>
  </si>
  <si>
    <t>- Labour costs of participants of CVT courses</t>
  </si>
  <si>
    <t>SUM(PAC) where PAC&lt;9999999997</t>
  </si>
  <si>
    <t>- Direct costs of CVT courses per person employed in enterprises providing CVT courses (in EUR)</t>
  </si>
  <si>
    <t>- Labour costs of participants of CVT courses per person employed in enterprises providing CVT courses (in EUR)</t>
  </si>
  <si>
    <t>Initial vocational training (IVT)</t>
  </si>
  <si>
    <t>- Total number of enterprises providing IVT</t>
  </si>
  <si>
    <t>- Enterprises providing IVT as % of all enterprises</t>
  </si>
  <si>
    <t>- Total number of enterprises</t>
  </si>
  <si>
    <t>SUM(WEIGHT)</t>
  </si>
  <si>
    <t>Labour costs of participants in CVT courses</t>
  </si>
  <si>
    <r>
      <t xml:space="preserve">Total costs of CVT courses
</t>
    </r>
    <r>
      <rPr>
        <sz val="10"/>
        <color theme="1"/>
        <rFont val="Calibri"/>
        <family val="2"/>
        <scheme val="minor"/>
      </rPr>
      <t>(direct costs plus net contributions to training funds)</t>
    </r>
  </si>
  <si>
    <t>The information is to be provided for the net sample (= effective sample, i.e. the actual number of responding enterprises).</t>
  </si>
  <si>
    <t>Table 13.2.1 Sampling errors - indicators</t>
  </si>
  <si>
    <t>Table 13.3.1 Coverage error</t>
  </si>
  <si>
    <t>Table 13.3.1.1 Over-coverage - rate</t>
  </si>
  <si>
    <r>
      <t xml:space="preserve">Gross sample
</t>
    </r>
    <r>
      <rPr>
        <i/>
        <sz val="10"/>
        <color theme="1"/>
        <rFont val="Calibri"/>
        <family val="2"/>
        <scheme val="minor"/>
      </rPr>
      <t>(as in table 13.3.1)</t>
    </r>
  </si>
  <si>
    <t>Table 13.3.3.1 Unit non-response - rate</t>
  </si>
  <si>
    <r>
      <t xml:space="preserve">Population
(enterprises in the sampling frame)
</t>
    </r>
    <r>
      <rPr>
        <i/>
        <sz val="10"/>
        <rFont val="Calibri"/>
        <family val="2"/>
        <scheme val="minor"/>
      </rPr>
      <t>(as in table 13.3.1)</t>
    </r>
  </si>
  <si>
    <r>
      <t xml:space="preserve">Eligible enterprises
</t>
    </r>
    <r>
      <rPr>
        <i/>
        <sz val="10"/>
        <rFont val="Calibri"/>
        <family val="2"/>
        <scheme val="minor"/>
      </rPr>
      <t>(for definition see table 13.3.1.1)</t>
    </r>
  </si>
  <si>
    <r>
      <t xml:space="preserve">Unit response (enterprises in the net sample, i.e. actual number of responding enterprises)
</t>
    </r>
    <r>
      <rPr>
        <i/>
        <sz val="10"/>
        <rFont val="Calibri"/>
        <family val="2"/>
        <scheme val="minor"/>
      </rPr>
      <t>(as in table 13.3.1)</t>
    </r>
  </si>
  <si>
    <t>Table 13.3.3.2 Item non-response - rate</t>
  </si>
  <si>
    <t>Table 14.2 Project phases - dates</t>
  </si>
  <si>
    <t>Table 15.1 Comparability - geographical</t>
  </si>
  <si>
    <t>Table 15.2 Comparability - over time</t>
  </si>
  <si>
    <t>Table 15.3 Coherence - cross-domain</t>
  </si>
  <si>
    <t>Table 18.1 Source data and data collection</t>
  </si>
  <si>
    <t>Table 18.5.1 Imputation - rate</t>
  </si>
  <si>
    <t>C7A</t>
  </si>
  <si>
    <t>C7BFLAG</t>
  </si>
  <si>
    <t>C7B</t>
  </si>
  <si>
    <t>C7CFLAG</t>
  </si>
  <si>
    <t>C7C</t>
  </si>
  <si>
    <t>C7DFLAG</t>
  </si>
  <si>
    <t>C7D</t>
  </si>
  <si>
    <t>C7SFLAG</t>
  </si>
  <si>
    <t>F2C</t>
  </si>
  <si>
    <t>F2D</t>
  </si>
  <si>
    <t>F2E</t>
  </si>
  <si>
    <t>:</t>
  </si>
  <si>
    <t>14.4b</t>
  </si>
  <si>
    <t>15.3b</t>
  </si>
  <si>
    <t>na</t>
  </si>
  <si>
    <t>January 2021</t>
  </si>
  <si>
    <t>April 2021</t>
  </si>
  <si>
    <t>May 2021</t>
  </si>
  <si>
    <t>August 2021</t>
  </si>
  <si>
    <t>July 2021</t>
  </si>
  <si>
    <t>January 2022</t>
  </si>
  <si>
    <t>February 2022</t>
  </si>
  <si>
    <t>June 2022</t>
  </si>
  <si>
    <t>Yes</t>
  </si>
  <si>
    <t>A4</t>
  </si>
  <si>
    <t>A5</t>
  </si>
  <si>
    <t>C3tot</t>
  </si>
  <si>
    <t>C3i</t>
  </si>
  <si>
    <t>C3e</t>
  </si>
  <si>
    <t>C7sub</t>
  </si>
  <si>
    <t>C7tot</t>
  </si>
  <si>
    <t>C1tot</t>
  </si>
  <si>
    <t>30.06.2022</t>
  </si>
  <si>
    <t>15.07.2022</t>
  </si>
  <si>
    <t>None</t>
  </si>
  <si>
    <t>No</t>
  </si>
  <si>
    <t>Mandatory</t>
  </si>
  <si>
    <t xml:space="preserve">Mean was calculated for a specific strata with the regard of otulier values. Occasionally the data from the unit of same size and NACE category was copied (for variables A4 and A5)  </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</si>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</sst>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libri"/>
      <family val="2"/>
      <charset val="238"/>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i/>
      <sz val="10"/>
      <name val="Calibri"/>
      <family val="2"/>
      <scheme val="minor"/>
    </font>
    <font>
      <b/>
      <i/>
      <sz val="10"/>
      <name val="Calibri"/>
      <family val="2"/>
      <scheme val="minor"/>
    </font>
    <font>
      <i/>
      <sz val="10"/>
      <color theme="1"/>
      <name val="Calibri"/>
      <family val="2"/>
      <scheme val="minor"/>
    </font>
    <font>
      <sz val="10"/>
      <color theme="1"/>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2" fillId="0" borderId="0"/>
    <xf numFmtId="0" fontId="1" fillId="0" borderId="0"/>
  </cellStyleXfs>
  <cellXfs count="120">
    <xf numFmtId="0" fontId="0" fillId="0" borderId="0" xfId="0"/>
    <xf numFmtId="0" fontId="3" fillId="0" borderId="0" xfId="0" applyFont="1" applyAlignment="1">
      <alignment horizontal="left" vertical="center"/>
    </xf>
    <xf numFmtId="0" fontId="4" fillId="0" borderId="1" xfId="0" applyFont="1" applyBorder="1" applyAlignment="1">
      <alignment horizontal="left" vertical="center"/>
    </xf>
    <xf numFmtId="0" fontId="5" fillId="2" borderId="1" xfId="0" applyFont="1" applyFill="1" applyBorder="1" applyAlignment="1">
      <alignment vertical="center" wrapText="1"/>
    </xf>
    <xf numFmtId="0" fontId="4" fillId="0" borderId="0" xfId="0" applyFont="1" applyAlignment="1">
      <alignment horizontal="left" vertical="center"/>
    </xf>
    <xf numFmtId="164" fontId="3" fillId="0" borderId="0" xfId="0" applyNumberFormat="1" applyFont="1" applyAlignment="1">
      <alignment horizontal="left" vertical="center"/>
    </xf>
    <xf numFmtId="0" fontId="3" fillId="0" borderId="0" xfId="0" applyFont="1" applyAlignment="1">
      <alignment vertical="center"/>
    </xf>
    <xf numFmtId="0" fontId="4" fillId="0" borderId="1" xfId="0" applyFont="1" applyBorder="1" applyAlignment="1">
      <alignment vertical="center"/>
    </xf>
    <xf numFmtId="0" fontId="3" fillId="0" borderId="0" xfId="0" applyFont="1" applyBorder="1" applyAlignment="1">
      <alignment vertical="center"/>
    </xf>
    <xf numFmtId="0" fontId="5" fillId="0" borderId="1" xfId="0" applyFont="1" applyFill="1" applyBorder="1" applyAlignment="1">
      <alignment vertical="center"/>
    </xf>
    <xf numFmtId="0" fontId="7" fillId="2" borderId="1"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Border="1" applyAlignment="1">
      <alignment vertical="center" wrapText="1"/>
    </xf>
    <xf numFmtId="0" fontId="4" fillId="0" borderId="0" xfId="0" applyFont="1" applyBorder="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0" fontId="4" fillId="0" borderId="1" xfId="0" applyFont="1" applyBorder="1" applyAlignment="1">
      <alignment vertical="center" wrapText="1"/>
    </xf>
    <xf numFmtId="0" fontId="9" fillId="0" borderId="0" xfId="0" applyFont="1" applyFill="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 xfId="0" applyFont="1" applyFill="1" applyBorder="1" applyAlignment="1">
      <alignment horizontal="left" vertical="center" wrapText="1"/>
    </xf>
    <xf numFmtId="0" fontId="3" fillId="0" borderId="0" xfId="0" applyFont="1" applyBorder="1" applyAlignment="1">
      <alignment vertical="center" wrapText="1"/>
    </xf>
    <xf numFmtId="0" fontId="3"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7" fillId="2" borderId="0" xfId="0" applyFont="1" applyFill="1" applyBorder="1" applyAlignment="1">
      <alignment vertical="center"/>
    </xf>
    <xf numFmtId="0" fontId="7" fillId="2" borderId="0" xfId="0" applyFont="1" applyFill="1" applyBorder="1" applyAlignment="1">
      <alignment vertical="center" wrapText="1"/>
    </xf>
    <xf numFmtId="0" fontId="9" fillId="0" borderId="0" xfId="0" applyFont="1" applyAlignment="1">
      <alignment vertical="center"/>
    </xf>
    <xf numFmtId="164" fontId="6" fillId="0" borderId="1" xfId="0" applyNumberFormat="1" applyFont="1" applyFill="1" applyBorder="1" applyAlignment="1">
      <alignment horizontal="center" vertical="center" wrapText="1"/>
    </xf>
    <xf numFmtId="0" fontId="3" fillId="0" borderId="1" xfId="0" applyFont="1" applyBorder="1" applyAlignment="1">
      <alignment vertical="center"/>
    </xf>
    <xf numFmtId="0" fontId="3" fillId="0" borderId="0" xfId="0" applyFont="1" applyFill="1" applyAlignment="1">
      <alignment horizontal="left" vertical="center"/>
    </xf>
    <xf numFmtId="0" fontId="3" fillId="0" borderId="1" xfId="0" applyFont="1" applyFill="1" applyBorder="1" applyAlignment="1">
      <alignment vertical="center"/>
    </xf>
    <xf numFmtId="0" fontId="6" fillId="0" borderId="1" xfId="0" applyFont="1" applyFill="1" applyBorder="1" applyAlignment="1">
      <alignment horizontal="center" vertical="center" wrapText="1"/>
    </xf>
    <xf numFmtId="0" fontId="7" fillId="2" borderId="5" xfId="0" applyFont="1" applyFill="1" applyBorder="1" applyAlignment="1">
      <alignment vertical="center" wrapText="1"/>
    </xf>
    <xf numFmtId="0" fontId="5" fillId="2" borderId="2" xfId="0" applyFont="1" applyFill="1" applyBorder="1" applyAlignment="1">
      <alignment vertical="center" wrapText="1"/>
    </xf>
    <xf numFmtId="0" fontId="9" fillId="0" borderId="0" xfId="0" applyFont="1" applyBorder="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vertical="center"/>
    </xf>
    <xf numFmtId="0" fontId="3" fillId="0" borderId="0" xfId="0" applyFont="1" applyFill="1" applyAlignment="1">
      <alignment vertical="center"/>
    </xf>
    <xf numFmtId="0" fontId="4" fillId="0" borderId="0" xfId="0" applyFont="1" applyAlignment="1">
      <alignment horizontal="left"/>
    </xf>
    <xf numFmtId="0" fontId="3" fillId="0" borderId="0" xfId="0" applyFont="1" applyAlignment="1">
      <alignment horizontal="left"/>
    </xf>
    <xf numFmtId="0" fontId="6" fillId="0" borderId="1" xfId="0" applyFont="1" applyFill="1" applyBorder="1" applyAlignment="1">
      <alignment horizontal="left"/>
    </xf>
    <xf numFmtId="0" fontId="6" fillId="0" borderId="1" xfId="0" applyFont="1" applyFill="1" applyBorder="1" applyAlignment="1">
      <alignment horizontal="center"/>
    </xf>
    <xf numFmtId="0" fontId="4" fillId="0" borderId="1" xfId="0" applyFont="1" applyBorder="1" applyAlignment="1">
      <alignment horizontal="center" wrapText="1"/>
    </xf>
    <xf numFmtId="0" fontId="6" fillId="2" borderId="1" xfId="0" applyFont="1" applyFill="1" applyBorder="1" applyAlignment="1">
      <alignment horizontal="left" wrapText="1"/>
    </xf>
    <xf numFmtId="0" fontId="6" fillId="0" borderId="1" xfId="0" applyFont="1" applyFill="1" applyBorder="1" applyAlignment="1">
      <alignment horizontal="left" wrapText="1"/>
    </xf>
    <xf numFmtId="0" fontId="4" fillId="0" borderId="1" xfId="0" applyFont="1" applyBorder="1" applyAlignment="1">
      <alignment horizontal="left"/>
    </xf>
    <xf numFmtId="0" fontId="6" fillId="0" borderId="1" xfId="0" applyFont="1" applyBorder="1" applyAlignment="1">
      <alignment vertical="center" wrapText="1"/>
    </xf>
    <xf numFmtId="0" fontId="9" fillId="0" borderId="0" xfId="0" applyFont="1" applyFill="1" applyBorder="1" applyAlignment="1">
      <alignment vertical="center" wrapText="1"/>
    </xf>
    <xf numFmtId="0" fontId="3" fillId="3" borderId="1" xfId="0" quotePrefix="1" applyFont="1" applyFill="1" applyBorder="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5" fillId="0" borderId="1" xfId="1"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1" quotePrefix="1" applyFont="1" applyFill="1" applyBorder="1" applyAlignment="1">
      <alignment horizontal="left" vertical="center" wrapText="1"/>
    </xf>
    <xf numFmtId="0" fontId="3" fillId="3" borderId="1" xfId="0" applyFont="1" applyFill="1" applyBorder="1" applyAlignment="1">
      <alignment horizontal="right" vertical="center"/>
    </xf>
    <xf numFmtId="164" fontId="3" fillId="3" borderId="1" xfId="0" applyNumberFormat="1" applyFont="1" applyFill="1" applyBorder="1" applyAlignment="1">
      <alignment horizontal="right" vertical="center"/>
    </xf>
    <xf numFmtId="1" fontId="3"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4" xfId="0" applyFont="1" applyFill="1" applyBorder="1" applyAlignment="1">
      <alignment horizontal="right" vertical="center"/>
    </xf>
    <xf numFmtId="164" fontId="5" fillId="3" borderId="1" xfId="0" applyNumberFormat="1" applyFont="1" applyFill="1" applyBorder="1" applyAlignment="1">
      <alignment horizontal="center" vertical="center"/>
    </xf>
    <xf numFmtId="0" fontId="10" fillId="3" borderId="1" xfId="0" applyFont="1" applyFill="1" applyBorder="1" applyAlignment="1">
      <alignment horizontal="right" vertical="center"/>
    </xf>
    <xf numFmtId="0" fontId="5" fillId="3" borderId="1" xfId="0" applyFont="1" applyFill="1" applyBorder="1" applyAlignment="1">
      <alignment horizontal="left"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1" xfId="0" quotePrefix="1" applyFont="1" applyFill="1" applyBorder="1" applyAlignment="1">
      <alignment horizontal="center" vertical="center"/>
    </xf>
    <xf numFmtId="0" fontId="3"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B1" sqref="B1"/>
    </sheetView>
  </sheetViews>
  <sheetFormatPr defaultColWidth="9.140625" defaultRowHeight="12.75" x14ac:dyDescent="0.25"/>
  <cols>
    <col min="1" max="1" width="54.7109375" style="1" customWidth="1"/>
    <col min="2" max="2" width="7.7109375" style="62" customWidth="1"/>
    <col min="3" max="3" width="28.28515625" style="1" customWidth="1"/>
    <col min="4" max="4" width="48.7109375" style="1" customWidth="1"/>
    <col min="5" max="8" width="15.7109375" style="6" customWidth="1"/>
    <col min="9" max="16384" width="9.140625" style="6"/>
  </cols>
  <sheetData>
    <row r="1" spans="1:8" x14ac:dyDescent="0.25">
      <c r="A1" s="4" t="s">
        <v>125</v>
      </c>
    </row>
    <row r="3" spans="1:8" s="50" customFormat="1" x14ac:dyDescent="0.25">
      <c r="A3" s="65" t="s">
        <v>116</v>
      </c>
      <c r="B3" s="63"/>
      <c r="C3" s="30"/>
      <c r="D3" s="30"/>
      <c r="E3" s="17"/>
      <c r="F3" s="17"/>
      <c r="G3" s="17"/>
      <c r="H3" s="17"/>
    </row>
    <row r="4" spans="1:8" s="50" customFormat="1" x14ac:dyDescent="0.25">
      <c r="A4" s="42"/>
      <c r="B4" s="64"/>
      <c r="C4" s="42"/>
      <c r="D4" s="42"/>
    </row>
    <row r="5" spans="1:8" s="50" customFormat="1" ht="25.5" x14ac:dyDescent="0.25">
      <c r="A5" s="66" t="s">
        <v>150</v>
      </c>
      <c r="B5" s="67" t="s">
        <v>151</v>
      </c>
      <c r="C5" s="66" t="s">
        <v>152</v>
      </c>
      <c r="D5" s="31" t="s">
        <v>153</v>
      </c>
    </row>
    <row r="6" spans="1:8" s="50" customFormat="1" x14ac:dyDescent="0.25">
      <c r="A6" s="68" t="s">
        <v>154</v>
      </c>
      <c r="B6" s="69"/>
      <c r="C6" s="70"/>
      <c r="D6" s="70"/>
    </row>
    <row r="7" spans="1:8" s="50" customFormat="1" x14ac:dyDescent="0.25">
      <c r="A7" s="71" t="s">
        <v>189</v>
      </c>
      <c r="B7" s="69" t="s">
        <v>156</v>
      </c>
      <c r="C7" s="70"/>
      <c r="D7" s="72" t="s">
        <v>190</v>
      </c>
    </row>
    <row r="8" spans="1:8" s="50" customFormat="1" ht="25.5" x14ac:dyDescent="0.25">
      <c r="A8" s="71" t="s">
        <v>155</v>
      </c>
      <c r="B8" s="73" t="s">
        <v>156</v>
      </c>
      <c r="C8" s="70"/>
      <c r="D8" s="72" t="s">
        <v>157</v>
      </c>
    </row>
    <row r="9" spans="1:8" s="50" customFormat="1" ht="38.25" x14ac:dyDescent="0.25">
      <c r="A9" s="71" t="s">
        <v>158</v>
      </c>
      <c r="B9" s="73" t="s">
        <v>43</v>
      </c>
      <c r="C9" s="72" t="s">
        <v>157</v>
      </c>
      <c r="D9" s="74" t="s">
        <v>159</v>
      </c>
    </row>
    <row r="10" spans="1:8" s="50" customFormat="1" x14ac:dyDescent="0.25">
      <c r="A10" s="71" t="s">
        <v>160</v>
      </c>
      <c r="B10" s="73" t="s">
        <v>156</v>
      </c>
      <c r="C10" s="70"/>
      <c r="D10" s="74" t="s">
        <v>161</v>
      </c>
    </row>
    <row r="11" spans="1:8" s="50" customFormat="1" x14ac:dyDescent="0.25">
      <c r="A11" s="71" t="s">
        <v>162</v>
      </c>
      <c r="B11" s="73" t="s">
        <v>43</v>
      </c>
      <c r="C11" s="74" t="s">
        <v>161</v>
      </c>
      <c r="D11" s="74" t="s">
        <v>159</v>
      </c>
    </row>
    <row r="12" spans="1:8" s="50" customFormat="1" x14ac:dyDescent="0.25">
      <c r="A12" s="68" t="s">
        <v>163</v>
      </c>
      <c r="B12" s="69"/>
      <c r="C12" s="70"/>
      <c r="D12" s="70"/>
    </row>
    <row r="13" spans="1:8" s="50" customFormat="1" x14ac:dyDescent="0.25">
      <c r="A13" s="71" t="s">
        <v>164</v>
      </c>
      <c r="B13" s="73" t="s">
        <v>156</v>
      </c>
      <c r="C13" s="72"/>
      <c r="D13" s="72" t="s">
        <v>165</v>
      </c>
    </row>
    <row r="14" spans="1:8" s="50" customFormat="1" ht="25.5" x14ac:dyDescent="0.25">
      <c r="A14" s="71" t="s">
        <v>166</v>
      </c>
      <c r="B14" s="73" t="s">
        <v>156</v>
      </c>
      <c r="C14" s="72"/>
      <c r="D14" s="72" t="s">
        <v>167</v>
      </c>
    </row>
    <row r="15" spans="1:8" s="50" customFormat="1" x14ac:dyDescent="0.25">
      <c r="A15" s="71" t="s">
        <v>168</v>
      </c>
      <c r="B15" s="73" t="s">
        <v>156</v>
      </c>
      <c r="C15" s="72"/>
      <c r="D15" s="72" t="s">
        <v>169</v>
      </c>
    </row>
    <row r="16" spans="1:8" s="50" customFormat="1" ht="25.5" x14ac:dyDescent="0.25">
      <c r="A16" s="71" t="s">
        <v>170</v>
      </c>
      <c r="B16" s="73" t="s">
        <v>43</v>
      </c>
      <c r="C16" s="72" t="s">
        <v>169</v>
      </c>
      <c r="D16" s="72" t="s">
        <v>165</v>
      </c>
    </row>
    <row r="17" spans="1:4" s="50" customFormat="1" ht="25.5" x14ac:dyDescent="0.25">
      <c r="A17" s="71" t="s">
        <v>171</v>
      </c>
      <c r="B17" s="73" t="s">
        <v>43</v>
      </c>
      <c r="C17" s="72" t="s">
        <v>169</v>
      </c>
      <c r="D17" s="72" t="s">
        <v>172</v>
      </c>
    </row>
    <row r="18" spans="1:4" s="50" customFormat="1" x14ac:dyDescent="0.25">
      <c r="A18" s="68" t="s">
        <v>173</v>
      </c>
      <c r="B18" s="75"/>
      <c r="C18" s="72"/>
      <c r="D18" s="72"/>
    </row>
    <row r="19" spans="1:4" s="50" customFormat="1" ht="25.5" x14ac:dyDescent="0.25">
      <c r="A19" s="71" t="s">
        <v>174</v>
      </c>
      <c r="B19" s="75" t="s">
        <v>175</v>
      </c>
      <c r="C19" s="72" t="s">
        <v>176</v>
      </c>
      <c r="D19" s="72" t="s">
        <v>165</v>
      </c>
    </row>
    <row r="20" spans="1:4" s="50" customFormat="1" x14ac:dyDescent="0.25">
      <c r="A20" s="76" t="s">
        <v>177</v>
      </c>
      <c r="B20" s="75"/>
      <c r="C20" s="72"/>
      <c r="D20" s="72"/>
    </row>
    <row r="21" spans="1:4" s="50" customFormat="1" ht="25.5" x14ac:dyDescent="0.25">
      <c r="A21" s="71" t="s">
        <v>178</v>
      </c>
      <c r="B21" s="75" t="s">
        <v>156</v>
      </c>
      <c r="C21" s="72"/>
      <c r="D21" s="72" t="s">
        <v>179</v>
      </c>
    </row>
    <row r="22" spans="1:4" s="50" customFormat="1" x14ac:dyDescent="0.25">
      <c r="A22" s="71" t="s">
        <v>180</v>
      </c>
      <c r="B22" s="75" t="s">
        <v>156</v>
      </c>
      <c r="C22" s="72"/>
      <c r="D22" s="72" t="s">
        <v>181</v>
      </c>
    </row>
    <row r="23" spans="1:4" s="50" customFormat="1" x14ac:dyDescent="0.25">
      <c r="A23" s="71" t="s">
        <v>182</v>
      </c>
      <c r="B23" s="75" t="s">
        <v>156</v>
      </c>
      <c r="C23" s="72"/>
      <c r="D23" s="72" t="s">
        <v>183</v>
      </c>
    </row>
    <row r="24" spans="1:4" s="50" customFormat="1" ht="25.5" x14ac:dyDescent="0.25">
      <c r="A24" s="71" t="s">
        <v>184</v>
      </c>
      <c r="B24" s="75" t="s">
        <v>175</v>
      </c>
      <c r="C24" s="72" t="s">
        <v>181</v>
      </c>
      <c r="D24" s="72" t="s">
        <v>172</v>
      </c>
    </row>
    <row r="25" spans="1:4" s="50" customFormat="1" ht="25.5" x14ac:dyDescent="0.25">
      <c r="A25" s="71" t="s">
        <v>185</v>
      </c>
      <c r="B25" s="75" t="s">
        <v>175</v>
      </c>
      <c r="C25" s="72" t="s">
        <v>183</v>
      </c>
      <c r="D25" s="72" t="s">
        <v>172</v>
      </c>
    </row>
    <row r="26" spans="1:4" s="50" customFormat="1" x14ac:dyDescent="0.25">
      <c r="A26" s="76" t="s">
        <v>186</v>
      </c>
      <c r="B26" s="75"/>
      <c r="C26" s="72"/>
      <c r="D26" s="72"/>
    </row>
    <row r="27" spans="1:4" s="50" customFormat="1" x14ac:dyDescent="0.25">
      <c r="A27" s="71" t="s">
        <v>187</v>
      </c>
      <c r="B27" s="73" t="s">
        <v>156</v>
      </c>
      <c r="C27" s="72"/>
      <c r="D27" s="72" t="s">
        <v>118</v>
      </c>
    </row>
    <row r="28" spans="1:4" s="50" customFormat="1" x14ac:dyDescent="0.25">
      <c r="A28" s="71" t="s">
        <v>188</v>
      </c>
      <c r="B28" s="75" t="s">
        <v>43</v>
      </c>
      <c r="C28" s="72" t="s">
        <v>118</v>
      </c>
      <c r="D28" s="74" t="s">
        <v>159</v>
      </c>
    </row>
    <row r="29" spans="1:4" s="50" customFormat="1" x14ac:dyDescent="0.25">
      <c r="A29" s="42"/>
      <c r="B29" s="64"/>
      <c r="C29" s="42"/>
      <c r="D29" s="42"/>
    </row>
    <row r="30" spans="1:4" s="50" customFormat="1" x14ac:dyDescent="0.25">
      <c r="A30" s="42"/>
      <c r="B30" s="64"/>
      <c r="C30" s="42"/>
      <c r="D30" s="42"/>
    </row>
    <row r="31" spans="1:4" s="50" customFormat="1" x14ac:dyDescent="0.25">
      <c r="A31" s="42"/>
      <c r="B31" s="64"/>
      <c r="C31" s="42"/>
      <c r="D31" s="42"/>
    </row>
    <row r="32" spans="1:4" s="50" customFormat="1" x14ac:dyDescent="0.25">
      <c r="A32" s="42"/>
      <c r="B32" s="64"/>
      <c r="C32" s="42"/>
      <c r="D32" s="42"/>
    </row>
    <row r="33" spans="1:4" s="50" customFormat="1" x14ac:dyDescent="0.25">
      <c r="A33" s="42"/>
      <c r="B33" s="64"/>
      <c r="C33" s="42"/>
      <c r="D33" s="42"/>
    </row>
    <row r="34" spans="1:4" s="50" customFormat="1" x14ac:dyDescent="0.25">
      <c r="A34" s="42"/>
      <c r="B34" s="64"/>
      <c r="C34" s="42"/>
      <c r="D34" s="42"/>
    </row>
    <row r="35" spans="1:4" s="50" customFormat="1" x14ac:dyDescent="0.25">
      <c r="A35" s="42"/>
      <c r="B35" s="64"/>
      <c r="C35" s="42"/>
      <c r="D35" s="42"/>
    </row>
    <row r="36" spans="1:4" s="50" customFormat="1" x14ac:dyDescent="0.25">
      <c r="A36" s="42"/>
      <c r="B36" s="64"/>
      <c r="C36" s="42"/>
      <c r="D36" s="42"/>
    </row>
    <row r="37" spans="1:4" s="50" customFormat="1" x14ac:dyDescent="0.25">
      <c r="A37" s="42"/>
      <c r="B37" s="64"/>
      <c r="C37" s="42"/>
      <c r="D37" s="42"/>
    </row>
    <row r="38" spans="1:4" s="50" customFormat="1" x14ac:dyDescent="0.25">
      <c r="A38" s="42"/>
      <c r="B38" s="64"/>
      <c r="C38" s="42"/>
      <c r="D38" s="42"/>
    </row>
    <row r="39" spans="1:4" s="50" customFormat="1" x14ac:dyDescent="0.25">
      <c r="A39" s="42"/>
      <c r="B39" s="64"/>
      <c r="C39" s="42"/>
      <c r="D39" s="42"/>
    </row>
    <row r="40" spans="1:4" s="50" customFormat="1" x14ac:dyDescent="0.25">
      <c r="A40" s="42"/>
      <c r="B40" s="64"/>
      <c r="C40" s="42"/>
      <c r="D40" s="42"/>
    </row>
    <row r="41" spans="1:4" s="50" customFormat="1" x14ac:dyDescent="0.25">
      <c r="A41" s="42"/>
      <c r="B41" s="64"/>
      <c r="C41" s="42"/>
      <c r="D41" s="42"/>
    </row>
    <row r="42" spans="1:4" s="50" customFormat="1" x14ac:dyDescent="0.25">
      <c r="A42" s="42"/>
      <c r="B42" s="64"/>
      <c r="C42" s="42"/>
      <c r="D42" s="42"/>
    </row>
    <row r="43" spans="1:4" s="50" customFormat="1" x14ac:dyDescent="0.25">
      <c r="A43" s="42"/>
      <c r="B43" s="64"/>
      <c r="C43" s="42"/>
      <c r="D43" s="42"/>
    </row>
    <row r="44" spans="1:4" s="50" customFormat="1" x14ac:dyDescent="0.25">
      <c r="A44" s="42"/>
      <c r="B44" s="64"/>
      <c r="C44" s="42"/>
      <c r="D44" s="42"/>
    </row>
    <row r="45" spans="1:4" s="50" customFormat="1" x14ac:dyDescent="0.25">
      <c r="A45" s="42"/>
      <c r="B45" s="64"/>
      <c r="C45" s="42"/>
      <c r="D45" s="42"/>
    </row>
    <row r="46" spans="1:4" s="50" customFormat="1" x14ac:dyDescent="0.25">
      <c r="A46" s="42"/>
      <c r="B46" s="64"/>
      <c r="C46" s="42"/>
      <c r="D46" s="42"/>
    </row>
    <row r="47" spans="1:4" s="50" customFormat="1" x14ac:dyDescent="0.25">
      <c r="A47" s="42"/>
      <c r="B47" s="64"/>
      <c r="C47" s="42"/>
      <c r="D47" s="42"/>
    </row>
    <row r="48" spans="1:4" s="50" customFormat="1" x14ac:dyDescent="0.25">
      <c r="A48" s="42"/>
      <c r="B48" s="64"/>
      <c r="C48" s="42"/>
      <c r="D48" s="42"/>
    </row>
    <row r="49" spans="1:4" s="50" customFormat="1" x14ac:dyDescent="0.25">
      <c r="A49" s="42"/>
      <c r="B49" s="64"/>
      <c r="C49" s="42"/>
      <c r="D49" s="42"/>
    </row>
    <row r="50" spans="1:4" s="50" customFormat="1" x14ac:dyDescent="0.25">
      <c r="A50" s="42"/>
      <c r="B50" s="64"/>
      <c r="C50" s="42"/>
      <c r="D50" s="42"/>
    </row>
    <row r="51" spans="1:4" s="50" customFormat="1" x14ac:dyDescent="0.25">
      <c r="A51" s="42"/>
      <c r="B51" s="64"/>
      <c r="C51" s="42"/>
      <c r="D51" s="42"/>
    </row>
    <row r="52" spans="1:4" s="50" customFormat="1" x14ac:dyDescent="0.25">
      <c r="A52" s="42"/>
      <c r="B52" s="64"/>
      <c r="C52" s="42"/>
      <c r="D52" s="42"/>
    </row>
    <row r="53" spans="1:4" s="50" customFormat="1" x14ac:dyDescent="0.25">
      <c r="A53" s="42"/>
      <c r="B53" s="64"/>
      <c r="C53" s="42"/>
      <c r="D53" s="42"/>
    </row>
    <row r="54" spans="1:4" s="50" customFormat="1" x14ac:dyDescent="0.25">
      <c r="A54" s="42"/>
      <c r="B54" s="64"/>
      <c r="C54" s="42"/>
      <c r="D54" s="42"/>
    </row>
  </sheetData>
  <pageMargins left="0.70866141732283472" right="0.70866141732283472" top="0.74803149606299213" bottom="0.74803149606299213" header="0.31496062992125984" footer="0.31496062992125984"/>
  <pageSetup paperSize="9" scale="93" orientation="landscape" r:id="rId1"/>
  <headerFooter>
    <oddHeader>&amp;A</oddHeader>
    <oddFooter>Page &amp;P of &amp;N</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36"/>
  <sheetViews>
    <sheetView tabSelected="1" zoomScale="75" zoomScaleNormal="75" workbookViewId="0">
      <pane xSplit="1" ySplit="9" topLeftCell="B10" activePane="bottomRight" state="frozen"/>
      <selection pane="topRight" activeCell="B1" sqref="B1"/>
      <selection pane="bottomLeft" activeCell="A8" sqref="A8"/>
      <selection pane="bottomRight" activeCell="E1" sqref="E1"/>
    </sheetView>
  </sheetViews>
  <sheetFormatPr defaultColWidth="15.7109375" defaultRowHeight="15" customHeight="1" x14ac:dyDescent="0.25"/>
  <cols>
    <col min="1" max="1" width="17.5703125" style="17" customWidth="1"/>
    <col min="2" max="16384" width="15.7109375" style="17"/>
  </cols>
  <sheetData>
    <row r="1" spans="1:31" ht="15" customHeight="1" x14ac:dyDescent="0.25">
      <c r="A1" s="16" t="s">
        <v>194</v>
      </c>
      <c r="B1" s="16"/>
      <c r="C1" s="16"/>
    </row>
    <row r="2" spans="1:31" ht="15" customHeight="1" x14ac:dyDescent="0.25">
      <c r="A2" s="24" t="s">
        <v>123</v>
      </c>
      <c r="B2" s="24"/>
      <c r="C2" s="24"/>
    </row>
    <row r="3" spans="1:31" ht="15" customHeight="1" x14ac:dyDescent="0.25">
      <c r="A3" s="17" t="s">
        <v>64</v>
      </c>
    </row>
    <row r="4" spans="1:31" ht="15" customHeight="1" x14ac:dyDescent="0.25">
      <c r="A4" s="17" t="s">
        <v>65</v>
      </c>
    </row>
    <row r="5" spans="1:31" ht="15" customHeight="1" x14ac:dyDescent="0.25">
      <c r="A5" s="24" t="s">
        <v>132</v>
      </c>
    </row>
    <row r="6" spans="1:31" ht="15" customHeight="1" x14ac:dyDescent="0.25">
      <c r="A6" s="24" t="s">
        <v>193</v>
      </c>
    </row>
    <row r="8" spans="1:31" s="19" customFormat="1" ht="60" customHeight="1" x14ac:dyDescent="0.25">
      <c r="A8" s="18"/>
      <c r="B8" s="89" t="s">
        <v>115</v>
      </c>
      <c r="C8" s="89"/>
      <c r="D8" s="89" t="s">
        <v>51</v>
      </c>
      <c r="E8" s="89"/>
      <c r="F8" s="89" t="s">
        <v>52</v>
      </c>
      <c r="G8" s="89"/>
      <c r="H8" s="89" t="s">
        <v>53</v>
      </c>
      <c r="I8" s="89"/>
      <c r="J8" s="89" t="s">
        <v>54</v>
      </c>
      <c r="K8" s="89"/>
      <c r="L8" s="89" t="s">
        <v>55</v>
      </c>
      <c r="M8" s="89"/>
      <c r="N8" s="89" t="s">
        <v>56</v>
      </c>
      <c r="O8" s="89"/>
      <c r="P8" s="89" t="s">
        <v>57</v>
      </c>
      <c r="Q8" s="89"/>
      <c r="R8" s="89" t="s">
        <v>58</v>
      </c>
      <c r="S8" s="89"/>
      <c r="T8" s="89" t="s">
        <v>91</v>
      </c>
      <c r="U8" s="89"/>
      <c r="V8" s="89" t="s">
        <v>192</v>
      </c>
      <c r="W8" s="89"/>
      <c r="X8" s="89" t="s">
        <v>117</v>
      </c>
      <c r="Y8" s="89"/>
      <c r="Z8" s="89" t="s">
        <v>191</v>
      </c>
      <c r="AA8" s="89"/>
      <c r="AB8" s="89" t="s">
        <v>59</v>
      </c>
      <c r="AC8" s="89"/>
      <c r="AD8" s="89" t="s">
        <v>60</v>
      </c>
      <c r="AE8" s="89"/>
    </row>
    <row r="9" spans="1:31" s="60" customFormat="1" ht="30" customHeight="1" x14ac:dyDescent="0.25">
      <c r="A9" s="10"/>
      <c r="B9" s="10" t="s">
        <v>49</v>
      </c>
      <c r="C9" s="10" t="s">
        <v>50</v>
      </c>
      <c r="D9" s="10" t="s">
        <v>49</v>
      </c>
      <c r="E9" s="10" t="s">
        <v>50</v>
      </c>
      <c r="F9" s="10" t="s">
        <v>49</v>
      </c>
      <c r="G9" s="10" t="s">
        <v>50</v>
      </c>
      <c r="H9" s="10" t="s">
        <v>49</v>
      </c>
      <c r="I9" s="10" t="s">
        <v>50</v>
      </c>
      <c r="J9" s="10" t="s">
        <v>49</v>
      </c>
      <c r="K9" s="10" t="s">
        <v>50</v>
      </c>
      <c r="L9" s="10" t="s">
        <v>49</v>
      </c>
      <c r="M9" s="10" t="s">
        <v>50</v>
      </c>
      <c r="N9" s="10" t="s">
        <v>49</v>
      </c>
      <c r="O9" s="10" t="s">
        <v>50</v>
      </c>
      <c r="P9" s="10" t="s">
        <v>49</v>
      </c>
      <c r="Q9" s="10" t="s">
        <v>50</v>
      </c>
      <c r="R9" s="10" t="s">
        <v>49</v>
      </c>
      <c r="S9" s="10" t="s">
        <v>50</v>
      </c>
      <c r="T9" s="10" t="s">
        <v>49</v>
      </c>
      <c r="U9" s="10" t="s">
        <v>50</v>
      </c>
      <c r="V9" s="10" t="s">
        <v>49</v>
      </c>
      <c r="W9" s="10" t="s">
        <v>50</v>
      </c>
      <c r="X9" s="10" t="s">
        <v>49</v>
      </c>
      <c r="Y9" s="10" t="s">
        <v>50</v>
      </c>
      <c r="Z9" s="10" t="s">
        <v>49</v>
      </c>
      <c r="AA9" s="10" t="s">
        <v>50</v>
      </c>
      <c r="AB9" s="10" t="s">
        <v>49</v>
      </c>
      <c r="AC9" s="10" t="s">
        <v>50</v>
      </c>
      <c r="AD9" s="10" t="s">
        <v>49</v>
      </c>
      <c r="AE9" s="10" t="s">
        <v>50</v>
      </c>
    </row>
    <row r="10" spans="1:31" ht="15" customHeight="1" x14ac:dyDescent="0.25">
      <c r="A10" s="14" t="s">
        <v>114</v>
      </c>
      <c r="B10" s="81">
        <v>13449.52</v>
      </c>
      <c r="C10" s="81">
        <v>1.8000000000000001E-4</v>
      </c>
      <c r="D10" s="81">
        <v>772440.95</v>
      </c>
      <c r="E10" s="81">
        <v>1.4009000000000001E-2</v>
      </c>
      <c r="F10" s="81">
        <v>6479.58</v>
      </c>
      <c r="G10" s="81">
        <v>3.7300000000000001E-4</v>
      </c>
      <c r="H10" s="81">
        <v>0.48</v>
      </c>
      <c r="I10" s="81">
        <v>2.8107E-2</v>
      </c>
      <c r="J10" s="81">
        <v>4186.1099999999997</v>
      </c>
      <c r="K10" s="81">
        <v>5.7700000000000004E-4</v>
      </c>
      <c r="L10" s="81">
        <v>0.31</v>
      </c>
      <c r="M10" s="81">
        <v>3.6950999999999998E-2</v>
      </c>
      <c r="N10" s="81">
        <v>557681.46</v>
      </c>
      <c r="O10" s="81">
        <v>2.2630999999999998E-2</v>
      </c>
      <c r="P10" s="81">
        <v>186751.16</v>
      </c>
      <c r="Q10" s="81">
        <v>6.0331000000000003E-2</v>
      </c>
      <c r="R10" s="81">
        <v>0.24</v>
      </c>
      <c r="S10" s="81">
        <v>3.5674696403163363E-2</v>
      </c>
      <c r="T10" s="81">
        <v>0.4</v>
      </c>
      <c r="U10" s="81">
        <v>4.027146741622608E-2</v>
      </c>
      <c r="V10" s="81">
        <v>60053922.270000003</v>
      </c>
      <c r="W10" s="81">
        <v>0.121394</v>
      </c>
      <c r="X10" s="81">
        <v>63991988.390000001</v>
      </c>
      <c r="Y10" s="81">
        <v>0.114209</v>
      </c>
      <c r="Z10" s="81">
        <v>66432419.020000003</v>
      </c>
      <c r="AA10" s="81">
        <v>0.109528</v>
      </c>
      <c r="AB10" s="81">
        <v>1449.17</v>
      </c>
      <c r="AC10" s="81">
        <v>7.4254000000000001E-2</v>
      </c>
      <c r="AD10" s="81">
        <v>0.11</v>
      </c>
      <c r="AE10" s="81">
        <v>7.4257000000000004E-2</v>
      </c>
    </row>
    <row r="11" spans="1:31" ht="15" customHeight="1" x14ac:dyDescent="0.25">
      <c r="A11" s="2" t="s">
        <v>33</v>
      </c>
      <c r="B11" s="81">
        <v>11064.73</v>
      </c>
      <c r="C11" s="81">
        <v>4.0010000000000002E-3</v>
      </c>
      <c r="D11" s="81">
        <v>227813.79</v>
      </c>
      <c r="E11" s="81">
        <v>1.6284E-2</v>
      </c>
      <c r="F11" s="81">
        <v>4774.34</v>
      </c>
      <c r="G11" s="81">
        <v>9.1529999999999997E-3</v>
      </c>
      <c r="H11" s="81">
        <v>0.43</v>
      </c>
      <c r="I11" s="81">
        <v>3.7644999999999998E-2</v>
      </c>
      <c r="J11" s="81">
        <v>2833.6</v>
      </c>
      <c r="K11" s="81">
        <v>1.5257E-2</v>
      </c>
      <c r="L11" s="81">
        <v>0.26</v>
      </c>
      <c r="M11" s="81">
        <v>5.3193999999999998E-2</v>
      </c>
      <c r="N11" s="81">
        <v>105307.61</v>
      </c>
      <c r="O11" s="81">
        <v>2.5624999999999998E-2</v>
      </c>
      <c r="P11" s="81">
        <v>23808.31</v>
      </c>
      <c r="Q11" s="81">
        <v>5.9540999999999997E-2</v>
      </c>
      <c r="R11" s="81">
        <v>0.1</v>
      </c>
      <c r="S11" s="81">
        <v>7.5372220308493124E-2</v>
      </c>
      <c r="T11" s="81">
        <v>0.37</v>
      </c>
      <c r="U11" s="81">
        <v>5.3331531288011894E-2</v>
      </c>
      <c r="V11" s="81">
        <v>7986150.0599999996</v>
      </c>
      <c r="W11" s="81">
        <v>0.120655</v>
      </c>
      <c r="X11" s="81">
        <v>9353881.75</v>
      </c>
      <c r="Y11" s="81">
        <v>9.8403000000000004E-2</v>
      </c>
      <c r="Z11" s="81">
        <v>15964622.92</v>
      </c>
      <c r="AA11" s="81">
        <v>0.39252999999999999</v>
      </c>
      <c r="AB11" s="81">
        <v>1002.21</v>
      </c>
      <c r="AC11" s="81">
        <v>0.106271</v>
      </c>
      <c r="AD11" s="81">
        <v>0.09</v>
      </c>
      <c r="AE11" s="81">
        <v>0.106188</v>
      </c>
    </row>
    <row r="12" spans="1:31" ht="15" customHeight="1" x14ac:dyDescent="0.25">
      <c r="A12" s="2" t="s">
        <v>34</v>
      </c>
      <c r="B12" s="81">
        <v>1981.66</v>
      </c>
      <c r="C12" s="81">
        <v>2.2561999999999999E-2</v>
      </c>
      <c r="D12" s="81">
        <v>203660.51</v>
      </c>
      <c r="E12" s="81">
        <v>1.5543E-2</v>
      </c>
      <c r="F12" s="81">
        <v>1364.3</v>
      </c>
      <c r="G12" s="81">
        <v>2.6863999999999999E-2</v>
      </c>
      <c r="H12" s="81">
        <v>0.69</v>
      </c>
      <c r="I12" s="81">
        <v>2.0112999999999999E-2</v>
      </c>
      <c r="J12" s="81">
        <v>1051.1199999999999</v>
      </c>
      <c r="K12" s="81">
        <v>3.1185000000000001E-2</v>
      </c>
      <c r="L12" s="81">
        <v>0.53</v>
      </c>
      <c r="M12" s="81">
        <v>2.7722E-2</v>
      </c>
      <c r="N12" s="81">
        <v>144473.85</v>
      </c>
      <c r="O12" s="81">
        <v>1.9699999999999999E-2</v>
      </c>
      <c r="P12" s="81">
        <v>37254.01</v>
      </c>
      <c r="Q12" s="81">
        <v>4.6093000000000002E-2</v>
      </c>
      <c r="R12" s="81">
        <v>0.18</v>
      </c>
      <c r="S12" s="81">
        <v>4.0038923694252194E-2</v>
      </c>
      <c r="T12" s="81">
        <v>0.33</v>
      </c>
      <c r="U12" s="81">
        <v>3.7888478624414468E-2</v>
      </c>
      <c r="V12" s="81">
        <v>10647507.07</v>
      </c>
      <c r="W12" s="81">
        <v>0.119642</v>
      </c>
      <c r="X12" s="81">
        <v>11986376.58</v>
      </c>
      <c r="Y12" s="81">
        <v>0.10781399999999999</v>
      </c>
      <c r="Z12" s="81">
        <v>18225617.82</v>
      </c>
      <c r="AA12" s="81">
        <v>0.15483</v>
      </c>
      <c r="AB12" s="81">
        <v>329.05</v>
      </c>
      <c r="AC12" s="81">
        <v>4.3740000000000001E-2</v>
      </c>
      <c r="AD12" s="81">
        <v>0.17</v>
      </c>
      <c r="AE12" s="81">
        <v>4.8718999999999998E-2</v>
      </c>
    </row>
    <row r="13" spans="1:31" ht="15" customHeight="1" x14ac:dyDescent="0.25">
      <c r="A13" s="2" t="s">
        <v>35</v>
      </c>
      <c r="B13" s="81">
        <v>403.13</v>
      </c>
      <c r="C13" s="81">
        <v>1.3264E-2</v>
      </c>
      <c r="D13" s="81">
        <v>340966.65</v>
      </c>
      <c r="E13" s="81">
        <v>2.9586000000000001E-2</v>
      </c>
      <c r="F13" s="81">
        <v>340.94</v>
      </c>
      <c r="G13" s="81">
        <v>1.5153E-2</v>
      </c>
      <c r="H13" s="81">
        <v>0.85</v>
      </c>
      <c r="I13" s="81">
        <v>1.1754000000000001E-2</v>
      </c>
      <c r="J13" s="81">
        <v>301.39</v>
      </c>
      <c r="K13" s="81">
        <v>1.6566000000000001E-2</v>
      </c>
      <c r="L13" s="81">
        <v>0.75</v>
      </c>
      <c r="M13" s="81">
        <v>1.6501999999999999E-2</v>
      </c>
      <c r="N13" s="81">
        <v>307900</v>
      </c>
      <c r="O13" s="81">
        <v>4.0006E-2</v>
      </c>
      <c r="P13" s="81">
        <v>125688.84</v>
      </c>
      <c r="Q13" s="81">
        <v>8.8159000000000001E-2</v>
      </c>
      <c r="R13" s="81">
        <v>0.37</v>
      </c>
      <c r="S13" s="81">
        <v>4.3363852153272299E-2</v>
      </c>
      <c r="T13" s="81">
        <v>0.44</v>
      </c>
      <c r="U13" s="81">
        <v>5.6177015144002224E-2</v>
      </c>
      <c r="V13" s="81">
        <v>41420265.140000001</v>
      </c>
      <c r="W13" s="81">
        <v>0.17183899999999999</v>
      </c>
      <c r="X13" s="81">
        <v>42651730.060000002</v>
      </c>
      <c r="Y13" s="81">
        <v>0.16739200000000001</v>
      </c>
      <c r="Z13" s="81">
        <v>32242178.280000001</v>
      </c>
      <c r="AA13" s="81">
        <v>7.5378000000000001E-2</v>
      </c>
      <c r="AB13" s="81">
        <v>117.91</v>
      </c>
      <c r="AC13" s="81">
        <v>4.6953000000000002E-2</v>
      </c>
      <c r="AD13" s="81">
        <v>0.28999999999999998</v>
      </c>
      <c r="AE13" s="81">
        <v>4.4599E-2</v>
      </c>
    </row>
    <row r="14" spans="1:31" ht="15" customHeight="1" x14ac:dyDescent="0.25">
      <c r="A14" s="2" t="s">
        <v>16</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row>
    <row r="15" spans="1:31" ht="15" customHeight="1" x14ac:dyDescent="0.25">
      <c r="A15" s="2" t="s">
        <v>17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row>
    <row r="16" spans="1:31" ht="15" customHeight="1" x14ac:dyDescent="0.25">
      <c r="A16" s="2" t="s">
        <v>18</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row>
    <row r="17" spans="1:31" ht="15" customHeight="1" x14ac:dyDescent="0.25">
      <c r="A17" s="14" t="s">
        <v>9</v>
      </c>
      <c r="B17" s="81">
        <v>51.39</v>
      </c>
      <c r="C17" s="81">
        <v>3.0414E-2</v>
      </c>
      <c r="D17" s="81">
        <v>3264.37</v>
      </c>
      <c r="E17" s="81">
        <v>2.3254E-2</v>
      </c>
      <c r="F17" s="81">
        <v>35.979999999999997</v>
      </c>
      <c r="G17" s="81">
        <v>4.3441E-2</v>
      </c>
      <c r="H17" s="81">
        <v>0.7</v>
      </c>
      <c r="I17" s="81">
        <v>9.3364000000000003E-2</v>
      </c>
      <c r="J17" s="81">
        <v>20.260000000000002</v>
      </c>
      <c r="K17" s="81">
        <v>7.7146999999999993E-2</v>
      </c>
      <c r="L17" s="81">
        <v>0.39</v>
      </c>
      <c r="M17" s="81">
        <v>0.15582599999999999</v>
      </c>
      <c r="N17" s="81">
        <v>2779.76</v>
      </c>
      <c r="O17" s="81">
        <v>2.6870999999999999E-2</v>
      </c>
      <c r="P17" s="81">
        <v>1299.8399999999999</v>
      </c>
      <c r="Q17" s="81">
        <v>1.1279000000000001E-2</v>
      </c>
      <c r="R17" s="81">
        <v>0.4</v>
      </c>
      <c r="S17" s="81">
        <v>4.9948517039604214E-2</v>
      </c>
      <c r="T17" s="81">
        <v>0.52</v>
      </c>
      <c r="U17" s="81">
        <v>2.3521549132328103E-2</v>
      </c>
      <c r="V17" s="81">
        <v>87804.57</v>
      </c>
      <c r="W17" s="81">
        <v>8.7924000000000002E-2</v>
      </c>
      <c r="X17" s="81">
        <v>87804.57</v>
      </c>
      <c r="Y17" s="81">
        <v>8.7924000000000002E-2</v>
      </c>
      <c r="Z17" s="81">
        <v>178711.19</v>
      </c>
      <c r="AA17" s="81">
        <v>2.8496E-2</v>
      </c>
      <c r="AB17" s="81">
        <v>7.92</v>
      </c>
      <c r="AC17" s="81">
        <v>0.15590799999999999</v>
      </c>
      <c r="AD17" s="81">
        <v>0.15</v>
      </c>
      <c r="AE17" s="81">
        <v>0.15884699999999999</v>
      </c>
    </row>
    <row r="18" spans="1:31" ht="15" customHeight="1" x14ac:dyDescent="0.25">
      <c r="A18" s="14" t="s">
        <v>10</v>
      </c>
      <c r="B18" s="81">
        <v>769.9</v>
      </c>
      <c r="C18" s="81">
        <v>3.6459999999999999E-2</v>
      </c>
      <c r="D18" s="81">
        <v>52683.75</v>
      </c>
      <c r="E18" s="81">
        <v>5.4947999999999997E-2</v>
      </c>
      <c r="F18" s="81">
        <v>277.73</v>
      </c>
      <c r="G18" s="81">
        <v>0.100908</v>
      </c>
      <c r="H18" s="81">
        <v>0.36</v>
      </c>
      <c r="I18" s="81">
        <v>0.16670499999999999</v>
      </c>
      <c r="J18" s="81">
        <v>156.69999999999999</v>
      </c>
      <c r="K18" s="81">
        <v>0.10659299999999999</v>
      </c>
      <c r="L18" s="81">
        <v>0.2</v>
      </c>
      <c r="M18" s="81">
        <v>0.228792</v>
      </c>
      <c r="N18" s="81">
        <v>35496.69</v>
      </c>
      <c r="O18" s="81">
        <v>8.7774000000000005E-2</v>
      </c>
      <c r="P18" s="81">
        <v>9605.49</v>
      </c>
      <c r="Q18" s="81">
        <v>0.170101</v>
      </c>
      <c r="R18" s="81">
        <v>0.18</v>
      </c>
      <c r="S18" s="81">
        <v>0.11479563853359952</v>
      </c>
      <c r="T18" s="81">
        <v>0.34</v>
      </c>
      <c r="U18" s="81">
        <v>0.1255156122774628</v>
      </c>
      <c r="V18" s="81">
        <v>1727599.48</v>
      </c>
      <c r="W18" s="81">
        <v>0.225249</v>
      </c>
      <c r="X18" s="81">
        <v>1766157.77</v>
      </c>
      <c r="Y18" s="81">
        <v>0.221888</v>
      </c>
      <c r="Z18" s="81">
        <v>1651179.34</v>
      </c>
      <c r="AA18" s="81">
        <v>0.27969300000000002</v>
      </c>
      <c r="AB18" s="81">
        <v>60.01</v>
      </c>
      <c r="AC18" s="81">
        <v>0.41282000000000002</v>
      </c>
      <c r="AD18" s="81">
        <v>0.08</v>
      </c>
      <c r="AE18" s="81">
        <v>0.41442499999999999</v>
      </c>
    </row>
    <row r="19" spans="1:31" ht="15" customHeight="1" x14ac:dyDescent="0.25">
      <c r="A19" s="14" t="s">
        <v>11</v>
      </c>
      <c r="B19" s="81">
        <v>264.45999999999998</v>
      </c>
      <c r="C19" s="81">
        <v>7.626E-3</v>
      </c>
      <c r="D19" s="81">
        <v>22360.55</v>
      </c>
      <c r="E19" s="81">
        <v>4.8558999999999998E-2</v>
      </c>
      <c r="F19" s="81">
        <v>54.63</v>
      </c>
      <c r="G19" s="81">
        <v>3.4860000000000002E-2</v>
      </c>
      <c r="H19" s="81">
        <v>0.21</v>
      </c>
      <c r="I19" s="81">
        <v>0.21501200000000001</v>
      </c>
      <c r="J19" s="81">
        <v>23.75</v>
      </c>
      <c r="K19" s="81">
        <v>6.7932000000000006E-2</v>
      </c>
      <c r="L19" s="81">
        <v>0.09</v>
      </c>
      <c r="M19" s="81">
        <v>0.11841599999999999</v>
      </c>
      <c r="N19" s="81">
        <v>13031.27</v>
      </c>
      <c r="O19" s="81">
        <v>8.6828000000000002E-2</v>
      </c>
      <c r="P19" s="81">
        <v>2637.49</v>
      </c>
      <c r="Q19" s="81">
        <v>0.29790499999999998</v>
      </c>
      <c r="R19" s="81">
        <v>0.12</v>
      </c>
      <c r="S19" s="81">
        <v>0.15146710978101446</v>
      </c>
      <c r="T19" s="81">
        <v>0.3</v>
      </c>
      <c r="U19" s="81">
        <v>0.14599177076271469</v>
      </c>
      <c r="V19" s="81">
        <v>100341.23</v>
      </c>
      <c r="W19" s="81">
        <v>0.71219299999999996</v>
      </c>
      <c r="X19" s="81">
        <v>163637.54</v>
      </c>
      <c r="Y19" s="81">
        <v>0.194968</v>
      </c>
      <c r="Z19" s="81">
        <v>1015111.64</v>
      </c>
      <c r="AA19" s="81">
        <v>0.52364500000000003</v>
      </c>
      <c r="AB19" s="81">
        <v>10.89</v>
      </c>
      <c r="AC19" s="81">
        <v>0.20233999999999999</v>
      </c>
      <c r="AD19" s="81">
        <v>0.04</v>
      </c>
      <c r="AE19" s="81">
        <v>0.20099600000000001</v>
      </c>
    </row>
    <row r="20" spans="1:31" ht="15" customHeight="1" x14ac:dyDescent="0.25">
      <c r="A20" s="14" t="s">
        <v>12</v>
      </c>
      <c r="B20" s="81">
        <v>165.62</v>
      </c>
      <c r="C20" s="81">
        <v>1.4244E-2</v>
      </c>
      <c r="D20" s="81">
        <v>8932.9599999999991</v>
      </c>
      <c r="E20" s="81">
        <v>4.793E-2</v>
      </c>
      <c r="F20" s="81">
        <v>81.430000000000007</v>
      </c>
      <c r="G20" s="81">
        <v>2.8888E-2</v>
      </c>
      <c r="H20" s="81">
        <v>0.49</v>
      </c>
      <c r="I20" s="81">
        <v>6.9959999999999994E-2</v>
      </c>
      <c r="J20" s="81">
        <v>41</v>
      </c>
      <c r="K20" s="81">
        <v>4.9306000000000003E-2</v>
      </c>
      <c r="L20" s="81">
        <v>0.25</v>
      </c>
      <c r="M20" s="81">
        <v>0.11131199999999999</v>
      </c>
      <c r="N20" s="81">
        <v>5994.37</v>
      </c>
      <c r="O20" s="81">
        <v>8.3254999999999996E-2</v>
      </c>
      <c r="P20" s="81">
        <v>1014.35</v>
      </c>
      <c r="Q20" s="81">
        <v>0.155639</v>
      </c>
      <c r="R20" s="81">
        <v>0.11</v>
      </c>
      <c r="S20" s="81">
        <v>0.10375954416958019</v>
      </c>
      <c r="T20" s="81">
        <v>0.26</v>
      </c>
      <c r="U20" s="81">
        <v>9.2887618898500821E-2</v>
      </c>
      <c r="V20" s="81">
        <v>230511.14</v>
      </c>
      <c r="W20" s="81">
        <v>0.342281</v>
      </c>
      <c r="X20" s="81">
        <v>270993.38</v>
      </c>
      <c r="Y20" s="81">
        <v>0.29839399999999999</v>
      </c>
      <c r="Z20" s="81">
        <v>254878.15</v>
      </c>
      <c r="AA20" s="81">
        <v>0.41864499999999999</v>
      </c>
      <c r="AB20" s="81">
        <v>15.03</v>
      </c>
      <c r="AC20" s="81">
        <v>0.217173</v>
      </c>
      <c r="AD20" s="81">
        <v>0.09</v>
      </c>
      <c r="AE20" s="81">
        <v>0.214564</v>
      </c>
    </row>
    <row r="21" spans="1:31" ht="15" customHeight="1" x14ac:dyDescent="0.25">
      <c r="A21" s="14" t="s">
        <v>13</v>
      </c>
      <c r="B21" s="81">
        <v>455.45</v>
      </c>
      <c r="C21" s="81">
        <v>4.8159E-2</v>
      </c>
      <c r="D21" s="81">
        <v>33945.129999999997</v>
      </c>
      <c r="E21" s="81">
        <v>7.5065999999999994E-2</v>
      </c>
      <c r="F21" s="81">
        <v>252.9</v>
      </c>
      <c r="G21" s="81">
        <v>6.9056000000000006E-2</v>
      </c>
      <c r="H21" s="81">
        <v>0.56000000000000005</v>
      </c>
      <c r="I21" s="81">
        <v>0.106501</v>
      </c>
      <c r="J21" s="81">
        <v>188.13</v>
      </c>
      <c r="K21" s="81">
        <v>9.1248999999999997E-2</v>
      </c>
      <c r="L21" s="81">
        <v>0.41</v>
      </c>
      <c r="M21" s="81">
        <v>0.13519300000000001</v>
      </c>
      <c r="N21" s="81">
        <v>26887.93</v>
      </c>
      <c r="O21" s="81">
        <v>9.9590999999999999E-2</v>
      </c>
      <c r="P21" s="81">
        <v>12756.07</v>
      </c>
      <c r="Q21" s="81">
        <v>0.17671100000000001</v>
      </c>
      <c r="R21" s="81">
        <v>0.38</v>
      </c>
      <c r="S21" s="81">
        <v>0.10069055443937358</v>
      </c>
      <c r="T21" s="81">
        <v>0.52</v>
      </c>
      <c r="U21" s="81">
        <v>8.0880133358200199E-2</v>
      </c>
      <c r="V21" s="81">
        <v>1674271.23</v>
      </c>
      <c r="W21" s="81">
        <v>0.204288</v>
      </c>
      <c r="X21" s="81">
        <v>1689558.89</v>
      </c>
      <c r="Y21" s="81">
        <v>0.202462</v>
      </c>
      <c r="Z21" s="81">
        <v>3463655.36</v>
      </c>
      <c r="AA21" s="81">
        <v>0.18373200000000001</v>
      </c>
      <c r="AB21" s="81">
        <v>65.349999999999994</v>
      </c>
      <c r="AC21" s="81">
        <v>0.26897199999999999</v>
      </c>
      <c r="AD21" s="81">
        <v>0.14000000000000001</v>
      </c>
      <c r="AE21" s="81">
        <v>0.26920699999999997</v>
      </c>
    </row>
    <row r="22" spans="1:31" ht="15" customHeight="1" x14ac:dyDescent="0.25">
      <c r="A22" s="14" t="s">
        <v>14</v>
      </c>
      <c r="B22" s="81">
        <v>645.33000000000004</v>
      </c>
      <c r="C22" s="81">
        <v>3.1722E-2</v>
      </c>
      <c r="D22" s="81">
        <v>36726.82</v>
      </c>
      <c r="E22" s="81">
        <v>4.3106999999999999E-2</v>
      </c>
      <c r="F22" s="81">
        <v>318.11</v>
      </c>
      <c r="G22" s="81">
        <v>6.3797000000000006E-2</v>
      </c>
      <c r="H22" s="81">
        <v>0.49</v>
      </c>
      <c r="I22" s="81">
        <v>0.10366400000000001</v>
      </c>
      <c r="J22" s="81">
        <v>228.35</v>
      </c>
      <c r="K22" s="81">
        <v>7.2618000000000002E-2</v>
      </c>
      <c r="L22" s="81">
        <v>0.35</v>
      </c>
      <c r="M22" s="81">
        <v>0.135993</v>
      </c>
      <c r="N22" s="81">
        <v>24949.22</v>
      </c>
      <c r="O22" s="81">
        <v>6.6775000000000001E-2</v>
      </c>
      <c r="P22" s="81">
        <v>6233.38</v>
      </c>
      <c r="Q22" s="81">
        <v>0.135822</v>
      </c>
      <c r="R22" s="81">
        <v>0.17</v>
      </c>
      <c r="S22" s="81">
        <v>9.8395621100263356E-2</v>
      </c>
      <c r="T22" s="81">
        <v>0.3</v>
      </c>
      <c r="U22" s="81">
        <v>9.4717924990109101E-2</v>
      </c>
      <c r="V22" s="81">
        <v>1041010.02</v>
      </c>
      <c r="W22" s="81">
        <v>0.28755500000000001</v>
      </c>
      <c r="X22" s="81">
        <v>1292398.33</v>
      </c>
      <c r="Y22" s="81">
        <v>0.20593900000000001</v>
      </c>
      <c r="Z22" s="81">
        <v>1423561.73</v>
      </c>
      <c r="AA22" s="81">
        <v>0.180536</v>
      </c>
      <c r="AB22" s="81">
        <v>120.76</v>
      </c>
      <c r="AC22" s="81">
        <v>0.20513400000000001</v>
      </c>
      <c r="AD22" s="81">
        <v>0.19</v>
      </c>
      <c r="AE22" s="81">
        <v>0.20167299999999999</v>
      </c>
    </row>
    <row r="23" spans="1:31" ht="15" customHeight="1" x14ac:dyDescent="0.25">
      <c r="A23" s="14" t="s">
        <v>19</v>
      </c>
      <c r="B23" s="81">
        <v>525.47</v>
      </c>
      <c r="C23" s="81">
        <v>3.9199999999999999E-2</v>
      </c>
      <c r="D23" s="81">
        <v>32590.35</v>
      </c>
      <c r="E23" s="81">
        <v>5.1107E-2</v>
      </c>
      <c r="F23" s="81">
        <v>274.58999999999997</v>
      </c>
      <c r="G23" s="81">
        <v>6.4894999999999994E-2</v>
      </c>
      <c r="H23" s="81">
        <v>0.52</v>
      </c>
      <c r="I23" s="81">
        <v>0.111292</v>
      </c>
      <c r="J23" s="81">
        <v>201.92</v>
      </c>
      <c r="K23" s="81">
        <v>8.5279999999999995E-2</v>
      </c>
      <c r="L23" s="81">
        <v>0.38</v>
      </c>
      <c r="M23" s="81">
        <v>0.13797499999999999</v>
      </c>
      <c r="N23" s="81">
        <v>26074.09</v>
      </c>
      <c r="O23" s="81">
        <v>6.2009000000000002E-2</v>
      </c>
      <c r="P23" s="81">
        <v>7582.32</v>
      </c>
      <c r="Q23" s="81">
        <v>0.112398</v>
      </c>
      <c r="R23" s="81">
        <v>0.23</v>
      </c>
      <c r="S23" s="81">
        <v>7.1083793599965611E-2</v>
      </c>
      <c r="T23" s="81">
        <v>0.34</v>
      </c>
      <c r="U23" s="81">
        <v>6.4026913572895888E-2</v>
      </c>
      <c r="V23" s="81">
        <v>2495785.54</v>
      </c>
      <c r="W23" s="81">
        <v>0.20044500000000001</v>
      </c>
      <c r="X23" s="81">
        <v>2990085.75</v>
      </c>
      <c r="Y23" s="81">
        <v>0.16170799999999999</v>
      </c>
      <c r="Z23" s="81">
        <v>4349280.59</v>
      </c>
      <c r="AA23" s="81">
        <v>0.20236699999999999</v>
      </c>
      <c r="AB23" s="81">
        <v>98.27</v>
      </c>
      <c r="AC23" s="81">
        <v>0.20974599999999999</v>
      </c>
      <c r="AD23" s="81">
        <v>0.19</v>
      </c>
      <c r="AE23" s="81">
        <v>0.20907600000000001</v>
      </c>
    </row>
    <row r="24" spans="1:31" ht="15" customHeight="1" x14ac:dyDescent="0.25">
      <c r="A24" s="15" t="s">
        <v>20</v>
      </c>
      <c r="B24" s="81">
        <v>83.5</v>
      </c>
      <c r="C24" s="81">
        <v>8.6372000000000004E-2</v>
      </c>
      <c r="D24" s="81">
        <v>6402.18</v>
      </c>
      <c r="E24" s="81">
        <v>0.26147500000000001</v>
      </c>
      <c r="F24" s="81">
        <v>50.05</v>
      </c>
      <c r="G24" s="81">
        <v>0.14372099999999999</v>
      </c>
      <c r="H24" s="81">
        <v>0.6</v>
      </c>
      <c r="I24" s="81">
        <v>9.7931000000000004E-2</v>
      </c>
      <c r="J24" s="81">
        <v>38.299999999999997</v>
      </c>
      <c r="K24" s="81">
        <v>0.18606700000000001</v>
      </c>
      <c r="L24" s="81">
        <v>0.46</v>
      </c>
      <c r="M24" s="81">
        <v>0.136929</v>
      </c>
      <c r="N24" s="81">
        <v>5125.75</v>
      </c>
      <c r="O24" s="81">
        <v>0.32976100000000003</v>
      </c>
      <c r="P24" s="81">
        <v>633.9</v>
      </c>
      <c r="Q24" s="81">
        <v>0.23377300000000001</v>
      </c>
      <c r="R24" s="81">
        <v>0.1</v>
      </c>
      <c r="S24" s="81">
        <v>0.15919121731489805</v>
      </c>
      <c r="T24" s="81">
        <v>0.13</v>
      </c>
      <c r="U24" s="81">
        <v>0.23079333058242782</v>
      </c>
      <c r="V24" s="81">
        <v>104039.85</v>
      </c>
      <c r="W24" s="81">
        <v>0.27834300000000001</v>
      </c>
      <c r="X24" s="81">
        <v>104039.85</v>
      </c>
      <c r="Y24" s="81">
        <v>0.27834300000000001</v>
      </c>
      <c r="Z24" s="81">
        <v>50854.95</v>
      </c>
      <c r="AA24" s="81">
        <v>0.23879600000000001</v>
      </c>
      <c r="AB24" s="81">
        <v>2.5099999999999998</v>
      </c>
      <c r="AC24" s="81">
        <v>0.92581999999999998</v>
      </c>
      <c r="AD24" s="81">
        <v>0.03</v>
      </c>
      <c r="AE24" s="81">
        <v>0.95252599999999998</v>
      </c>
    </row>
    <row r="25" spans="1:31" ht="15" customHeight="1" x14ac:dyDescent="0.25">
      <c r="A25" s="15" t="s">
        <v>21</v>
      </c>
      <c r="B25" s="81">
        <v>546.9</v>
      </c>
      <c r="C25" s="81">
        <v>2.8069E-2</v>
      </c>
      <c r="D25" s="81">
        <v>26076.44</v>
      </c>
      <c r="E25" s="81">
        <v>3.4646000000000003E-2</v>
      </c>
      <c r="F25" s="81">
        <v>279.91000000000003</v>
      </c>
      <c r="G25" s="81">
        <v>3.5116000000000001E-2</v>
      </c>
      <c r="H25" s="81">
        <v>0.51</v>
      </c>
      <c r="I25" s="81">
        <v>0.113264</v>
      </c>
      <c r="J25" s="81">
        <v>149.11000000000001</v>
      </c>
      <c r="K25" s="81">
        <v>6.5326999999999996E-2</v>
      </c>
      <c r="L25" s="81">
        <v>0.27</v>
      </c>
      <c r="M25" s="81">
        <v>0.17619299999999999</v>
      </c>
      <c r="N25" s="81">
        <v>18091.080000000002</v>
      </c>
      <c r="O25" s="81">
        <v>4.7313000000000001E-2</v>
      </c>
      <c r="P25" s="81">
        <v>2130.11</v>
      </c>
      <c r="Q25" s="81">
        <v>0.16367399999999999</v>
      </c>
      <c r="R25" s="81">
        <v>0.08</v>
      </c>
      <c r="S25" s="81">
        <v>0.12659297072973669</v>
      </c>
      <c r="T25" s="81">
        <v>0.18</v>
      </c>
      <c r="U25" s="81">
        <v>0.12834073041191241</v>
      </c>
      <c r="V25" s="81">
        <v>394587.62</v>
      </c>
      <c r="W25" s="81">
        <v>0.41938399999999998</v>
      </c>
      <c r="X25" s="81">
        <v>713489.42</v>
      </c>
      <c r="Y25" s="81">
        <v>0.18551799999999999</v>
      </c>
      <c r="Z25" s="81">
        <v>554771.53</v>
      </c>
      <c r="AA25" s="81">
        <v>0.24831600000000001</v>
      </c>
      <c r="AB25" s="81">
        <v>86.05</v>
      </c>
      <c r="AC25" s="81">
        <v>0.246952</v>
      </c>
      <c r="AD25" s="81">
        <v>0.16</v>
      </c>
      <c r="AE25" s="81">
        <v>0.24760199999999999</v>
      </c>
    </row>
    <row r="26" spans="1:31" ht="15" customHeight="1" x14ac:dyDescent="0.25">
      <c r="A26" s="15" t="s">
        <v>22</v>
      </c>
      <c r="B26" s="81">
        <v>436.86</v>
      </c>
      <c r="C26" s="81">
        <v>5.2649999999999997E-3</v>
      </c>
      <c r="D26" s="81">
        <v>37910.17</v>
      </c>
      <c r="E26" s="81">
        <v>5.5145E-2</v>
      </c>
      <c r="F26" s="81">
        <v>278.95999999999998</v>
      </c>
      <c r="G26" s="81">
        <v>5.8820000000000001E-3</v>
      </c>
      <c r="H26" s="81">
        <v>0.64</v>
      </c>
      <c r="I26" s="81">
        <v>8.6503999999999998E-2</v>
      </c>
      <c r="J26" s="81">
        <v>214.49</v>
      </c>
      <c r="K26" s="81">
        <v>7.6499999999999997E-3</v>
      </c>
      <c r="L26" s="81">
        <v>0.49</v>
      </c>
      <c r="M26" s="81">
        <v>0.11115700000000001</v>
      </c>
      <c r="N26" s="81">
        <v>31786.42</v>
      </c>
      <c r="O26" s="81">
        <v>6.4729999999999996E-2</v>
      </c>
      <c r="P26" s="81">
        <v>10521.84</v>
      </c>
      <c r="Q26" s="81">
        <v>0.139238</v>
      </c>
      <c r="R26" s="81">
        <v>0.28000000000000003</v>
      </c>
      <c r="S26" s="81">
        <v>9.0647710117565686E-2</v>
      </c>
      <c r="T26" s="81">
        <v>0.36</v>
      </c>
      <c r="U26" s="81">
        <v>7.5176765798744535E-2</v>
      </c>
      <c r="V26" s="81">
        <v>1850765.5</v>
      </c>
      <c r="W26" s="81">
        <v>9.4674999999999995E-2</v>
      </c>
      <c r="X26" s="81">
        <v>1875139.93</v>
      </c>
      <c r="Y26" s="81">
        <v>8.9077000000000003E-2</v>
      </c>
      <c r="Z26" s="81">
        <v>2504528.4700000002</v>
      </c>
      <c r="AA26" s="81">
        <v>9.8294999999999993E-2</v>
      </c>
      <c r="AB26" s="81">
        <v>64.81</v>
      </c>
      <c r="AC26" s="81">
        <v>0.25448100000000001</v>
      </c>
      <c r="AD26" s="81">
        <v>0.15</v>
      </c>
      <c r="AE26" s="81">
        <v>0.25453199999999998</v>
      </c>
    </row>
    <row r="27" spans="1:31" ht="15" customHeight="1" x14ac:dyDescent="0.25">
      <c r="A27" s="15" t="s">
        <v>23</v>
      </c>
      <c r="B27" s="81">
        <v>2194.27</v>
      </c>
      <c r="C27" s="81">
        <v>1.4751E-2</v>
      </c>
      <c r="D27" s="81">
        <v>75515.789999999994</v>
      </c>
      <c r="E27" s="81">
        <v>3.0949000000000001E-2</v>
      </c>
      <c r="F27" s="81">
        <v>814.7</v>
      </c>
      <c r="G27" s="81">
        <v>2.3843E-2</v>
      </c>
      <c r="H27" s="81">
        <v>0.37</v>
      </c>
      <c r="I27" s="81">
        <v>0.101146</v>
      </c>
      <c r="J27" s="81">
        <v>546.39</v>
      </c>
      <c r="K27" s="81">
        <v>3.5546000000000001E-2</v>
      </c>
      <c r="L27" s="81">
        <v>0.25</v>
      </c>
      <c r="M27" s="81">
        <v>0.13048199999999999</v>
      </c>
      <c r="N27" s="81">
        <v>42613.48</v>
      </c>
      <c r="O27" s="81">
        <v>4.4014999999999999E-2</v>
      </c>
      <c r="P27" s="81">
        <v>8167.87</v>
      </c>
      <c r="Q27" s="81">
        <v>0.137932</v>
      </c>
      <c r="R27" s="81">
        <v>0.11</v>
      </c>
      <c r="S27" s="81">
        <v>0.13983783433954938</v>
      </c>
      <c r="T27" s="81">
        <v>0.25</v>
      </c>
      <c r="U27" s="81">
        <v>0.12154090016254393</v>
      </c>
      <c r="V27" s="81">
        <v>8067346.3200000003</v>
      </c>
      <c r="W27" s="81">
        <v>0.60001800000000005</v>
      </c>
      <c r="X27" s="81">
        <v>8309331.5300000003</v>
      </c>
      <c r="Y27" s="81">
        <v>0.58220499999999997</v>
      </c>
      <c r="Z27" s="81">
        <v>1234686.68</v>
      </c>
      <c r="AA27" s="81">
        <v>0.19889999999999999</v>
      </c>
      <c r="AB27" s="81">
        <v>217</v>
      </c>
      <c r="AC27" s="81">
        <v>0.22142200000000001</v>
      </c>
      <c r="AD27" s="81">
        <v>0.1</v>
      </c>
      <c r="AE27" s="81">
        <v>0.21979399999999999</v>
      </c>
    </row>
    <row r="28" spans="1:31" ht="15" customHeight="1" x14ac:dyDescent="0.25">
      <c r="A28" s="15" t="s">
        <v>24</v>
      </c>
      <c r="B28" s="81">
        <v>317.39999999999998</v>
      </c>
      <c r="C28" s="81">
        <v>3.4903999999999998E-2</v>
      </c>
      <c r="D28" s="81">
        <v>11280.61</v>
      </c>
      <c r="E28" s="81">
        <v>6.1026999999999998E-2</v>
      </c>
      <c r="F28" s="81">
        <v>200.64</v>
      </c>
      <c r="G28" s="81">
        <v>5.5217000000000002E-2</v>
      </c>
      <c r="H28" s="81">
        <v>0.63</v>
      </c>
      <c r="I28" s="81">
        <v>0.124234</v>
      </c>
      <c r="J28" s="81">
        <v>148.49</v>
      </c>
      <c r="K28" s="81">
        <v>7.4608999999999995E-2</v>
      </c>
      <c r="L28" s="81">
        <v>0.47</v>
      </c>
      <c r="M28" s="81">
        <v>0.16596</v>
      </c>
      <c r="N28" s="81">
        <v>8505.76</v>
      </c>
      <c r="O28" s="81">
        <v>7.2277999999999995E-2</v>
      </c>
      <c r="P28" s="81">
        <v>2944.4</v>
      </c>
      <c r="Q28" s="81">
        <v>0.18027000000000001</v>
      </c>
      <c r="R28" s="81">
        <v>0.26</v>
      </c>
      <c r="S28" s="81">
        <v>0.20851755078271664</v>
      </c>
      <c r="T28" s="81">
        <v>0.47</v>
      </c>
      <c r="U28" s="81">
        <v>0.1561607478941022</v>
      </c>
      <c r="V28" s="81">
        <v>482516.46</v>
      </c>
      <c r="W28" s="81">
        <v>0.56360699999999997</v>
      </c>
      <c r="X28" s="81">
        <v>801873.99</v>
      </c>
      <c r="Y28" s="81">
        <v>0.19766400000000001</v>
      </c>
      <c r="Z28" s="81">
        <v>829411.53</v>
      </c>
      <c r="AA28" s="81">
        <v>0.31733800000000001</v>
      </c>
      <c r="AB28" s="81">
        <v>91.01</v>
      </c>
      <c r="AC28" s="81">
        <v>0.240371</v>
      </c>
      <c r="AD28" s="81">
        <v>0.28999999999999998</v>
      </c>
      <c r="AE28" s="81">
        <v>0.239589</v>
      </c>
    </row>
    <row r="29" spans="1:31" ht="15" customHeight="1" x14ac:dyDescent="0.25">
      <c r="A29" s="15" t="s">
        <v>25</v>
      </c>
      <c r="B29" s="81">
        <v>1281.98</v>
      </c>
      <c r="C29" s="81">
        <v>3.1185999999999998E-2</v>
      </c>
      <c r="D29" s="81">
        <v>44381.29</v>
      </c>
      <c r="E29" s="81">
        <v>3.7368999999999999E-2</v>
      </c>
      <c r="F29" s="81">
        <v>644.05999999999995</v>
      </c>
      <c r="G29" s="81">
        <v>4.7095999999999999E-2</v>
      </c>
      <c r="H29" s="81">
        <v>0.5</v>
      </c>
      <c r="I29" s="81">
        <v>7.9375000000000001E-2</v>
      </c>
      <c r="J29" s="81">
        <v>445.47</v>
      </c>
      <c r="K29" s="81">
        <v>6.7016000000000006E-2</v>
      </c>
      <c r="L29" s="81">
        <v>0.35</v>
      </c>
      <c r="M29" s="81">
        <v>0.10664800000000001</v>
      </c>
      <c r="N29" s="81">
        <v>27553.4</v>
      </c>
      <c r="O29" s="81">
        <v>4.9456E-2</v>
      </c>
      <c r="P29" s="81">
        <v>7935.16</v>
      </c>
      <c r="Q29" s="81">
        <v>0.10871500000000001</v>
      </c>
      <c r="R29" s="81">
        <v>0.18</v>
      </c>
      <c r="S29" s="81">
        <v>0.10294471321904974</v>
      </c>
      <c r="T29" s="81">
        <v>0.36</v>
      </c>
      <c r="U29" s="81">
        <v>9.0291114929748298E-2</v>
      </c>
      <c r="V29" s="81">
        <v>2401831.88</v>
      </c>
      <c r="W29" s="81">
        <v>0.25734299999999999</v>
      </c>
      <c r="X29" s="81">
        <v>2626284.2599999998</v>
      </c>
      <c r="Y29" s="81">
        <v>0.23757900000000001</v>
      </c>
      <c r="Z29" s="81">
        <v>3477696.95</v>
      </c>
      <c r="AA29" s="81">
        <v>0.23989099999999999</v>
      </c>
      <c r="AB29" s="81">
        <v>76.3</v>
      </c>
      <c r="AC29" s="81">
        <v>0.31603100000000001</v>
      </c>
      <c r="AD29" s="81">
        <v>0.06</v>
      </c>
      <c r="AE29" s="81">
        <v>0.309558</v>
      </c>
    </row>
    <row r="30" spans="1:31" ht="15" customHeight="1" x14ac:dyDescent="0.25">
      <c r="A30" s="15" t="s">
        <v>26</v>
      </c>
      <c r="B30" s="81">
        <v>880.28</v>
      </c>
      <c r="C30" s="81">
        <v>3.5060000000000001E-2</v>
      </c>
      <c r="D30" s="81">
        <v>98399.679999999993</v>
      </c>
      <c r="E30" s="81">
        <v>6.7378999999999994E-2</v>
      </c>
      <c r="F30" s="81">
        <v>411.73</v>
      </c>
      <c r="G30" s="81">
        <v>5.7895000000000002E-2</v>
      </c>
      <c r="H30" s="81">
        <v>0.47</v>
      </c>
      <c r="I30" s="81">
        <v>0.1057</v>
      </c>
      <c r="J30" s="81">
        <v>230.34</v>
      </c>
      <c r="K30" s="81">
        <v>9.8276000000000002E-2</v>
      </c>
      <c r="L30" s="81">
        <v>0.26</v>
      </c>
      <c r="M30" s="81">
        <v>0.15606</v>
      </c>
      <c r="N30" s="81">
        <v>77215.199999999997</v>
      </c>
      <c r="O30" s="81">
        <v>0.110375</v>
      </c>
      <c r="P30" s="81">
        <v>28942</v>
      </c>
      <c r="Q30" s="81">
        <v>0.32166400000000001</v>
      </c>
      <c r="R30" s="81">
        <v>0.28999999999999998</v>
      </c>
      <c r="S30" s="81">
        <v>0.15879195041597677</v>
      </c>
      <c r="T30" s="81">
        <v>0.46</v>
      </c>
      <c r="U30" s="81">
        <v>0.19389701762303749</v>
      </c>
      <c r="V30" s="81">
        <v>1497706.87</v>
      </c>
      <c r="W30" s="81">
        <v>0.18403700000000001</v>
      </c>
      <c r="X30" s="81">
        <v>1642256.38</v>
      </c>
      <c r="Y30" s="81">
        <v>0.14969099999999999</v>
      </c>
      <c r="Z30" s="81">
        <v>1370188.43</v>
      </c>
      <c r="AA30" s="81">
        <v>0.17719299999999999</v>
      </c>
      <c r="AB30" s="81">
        <v>113.6</v>
      </c>
      <c r="AC30" s="81">
        <v>0.24040500000000001</v>
      </c>
      <c r="AD30" s="81">
        <v>0.13</v>
      </c>
      <c r="AE30" s="81">
        <v>0.24013899999999999</v>
      </c>
    </row>
    <row r="31" spans="1:31" ht="15" customHeight="1" x14ac:dyDescent="0.25">
      <c r="A31" s="15" t="s">
        <v>27</v>
      </c>
      <c r="B31" s="81">
        <v>823.44</v>
      </c>
      <c r="C31" s="81">
        <v>2.0381E-2</v>
      </c>
      <c r="D31" s="81">
        <v>65436.6</v>
      </c>
      <c r="E31" s="81">
        <v>5.9014999999999998E-2</v>
      </c>
      <c r="F31" s="81">
        <v>262.12</v>
      </c>
      <c r="G31" s="81">
        <v>6.4028000000000002E-2</v>
      </c>
      <c r="H31" s="81">
        <v>0.32</v>
      </c>
      <c r="I31" s="81">
        <v>0.173986</v>
      </c>
      <c r="J31" s="81">
        <v>162.31</v>
      </c>
      <c r="K31" s="81">
        <v>0.10340100000000001</v>
      </c>
      <c r="L31" s="81">
        <v>0.2</v>
      </c>
      <c r="M31" s="81">
        <v>0.21598400000000001</v>
      </c>
      <c r="N31" s="81">
        <v>47357.25</v>
      </c>
      <c r="O31" s="81">
        <v>0.108532</v>
      </c>
      <c r="P31" s="81">
        <v>14491.29</v>
      </c>
      <c r="Q31" s="81">
        <v>0.16802900000000001</v>
      </c>
      <c r="R31" s="81">
        <v>0.22</v>
      </c>
      <c r="S31" s="81">
        <v>8.1005170350635564E-2</v>
      </c>
      <c r="T31" s="81">
        <v>0.34</v>
      </c>
      <c r="U31" s="81">
        <v>9.6365677401248864E-2</v>
      </c>
      <c r="V31" s="81">
        <v>5263122.68</v>
      </c>
      <c r="W31" s="81">
        <v>0.195602</v>
      </c>
      <c r="X31" s="81">
        <v>6173059.6200000001</v>
      </c>
      <c r="Y31" s="81">
        <v>0.19214300000000001</v>
      </c>
      <c r="Z31" s="81">
        <v>5454398.29</v>
      </c>
      <c r="AA31" s="81">
        <v>0.224967</v>
      </c>
      <c r="AB31" s="81">
        <v>50.39</v>
      </c>
      <c r="AC31" s="81">
        <v>0.44484800000000002</v>
      </c>
      <c r="AD31" s="81">
        <v>0.06</v>
      </c>
      <c r="AE31" s="81">
        <v>0.44477</v>
      </c>
    </row>
    <row r="32" spans="1:31" ht="15" customHeight="1" x14ac:dyDescent="0.25">
      <c r="A32" s="15" t="s">
        <v>28</v>
      </c>
      <c r="B32" s="81">
        <v>1200.29</v>
      </c>
      <c r="C32" s="81">
        <v>1.8748000000000001E-2</v>
      </c>
      <c r="D32" s="81">
        <v>42300.36</v>
      </c>
      <c r="E32" s="81">
        <v>4.9902000000000002E-2</v>
      </c>
      <c r="F32" s="81">
        <v>468.45</v>
      </c>
      <c r="G32" s="81">
        <v>4.8037999999999997E-2</v>
      </c>
      <c r="H32" s="81">
        <v>0.39</v>
      </c>
      <c r="I32" s="81">
        <v>0.16075300000000001</v>
      </c>
      <c r="J32" s="81">
        <v>129.22</v>
      </c>
      <c r="K32" s="81">
        <v>0.174149</v>
      </c>
      <c r="L32" s="81">
        <v>0.11</v>
      </c>
      <c r="M32" s="81">
        <v>0.333285</v>
      </c>
      <c r="N32" s="81">
        <v>24246.53</v>
      </c>
      <c r="O32" s="81">
        <v>8.1800999999999999E-2</v>
      </c>
      <c r="P32" s="81">
        <v>4552.74</v>
      </c>
      <c r="Q32" s="81">
        <v>0.136015</v>
      </c>
      <c r="R32" s="81">
        <v>0.11</v>
      </c>
      <c r="S32" s="81">
        <v>0.15715095373923382</v>
      </c>
      <c r="T32" s="81">
        <v>0.28999999999999998</v>
      </c>
      <c r="U32" s="81">
        <v>0.13044525677416652</v>
      </c>
      <c r="V32" s="81">
        <v>946329.95</v>
      </c>
      <c r="W32" s="81">
        <v>0.135186</v>
      </c>
      <c r="X32" s="81">
        <v>903497.51</v>
      </c>
      <c r="Y32" s="81">
        <v>0.13094500000000001</v>
      </c>
      <c r="Z32" s="81">
        <v>710004.26</v>
      </c>
      <c r="AA32" s="81">
        <v>0.209977</v>
      </c>
      <c r="AB32" s="81">
        <v>179.32</v>
      </c>
      <c r="AC32" s="81">
        <v>0.28739900000000002</v>
      </c>
      <c r="AD32" s="81">
        <v>0.15</v>
      </c>
      <c r="AE32" s="81">
        <v>0.286943</v>
      </c>
    </row>
    <row r="33" spans="1:31" ht="15" customHeight="1" x14ac:dyDescent="0.25">
      <c r="A33" s="15" t="s">
        <v>45</v>
      </c>
      <c r="B33" s="81">
        <v>573.33000000000004</v>
      </c>
      <c r="C33" s="81">
        <v>2.9426000000000001E-2</v>
      </c>
      <c r="D33" s="81">
        <v>36947.4</v>
      </c>
      <c r="E33" s="81">
        <v>6.4011999999999999E-2</v>
      </c>
      <c r="F33" s="81">
        <v>411.12</v>
      </c>
      <c r="G33" s="81">
        <v>4.0911999999999997E-2</v>
      </c>
      <c r="H33" s="81">
        <v>0.72</v>
      </c>
      <c r="I33" s="81">
        <v>6.8099999999999994E-2</v>
      </c>
      <c r="J33" s="81">
        <v>318.55</v>
      </c>
      <c r="K33" s="81">
        <v>5.2528999999999999E-2</v>
      </c>
      <c r="L33" s="81">
        <v>0.56000000000000005</v>
      </c>
      <c r="M33" s="81">
        <v>9.4755000000000006E-2</v>
      </c>
      <c r="N33" s="81">
        <v>31166.65</v>
      </c>
      <c r="O33" s="81">
        <v>9.2979000000000006E-2</v>
      </c>
      <c r="P33" s="81">
        <v>13529.3</v>
      </c>
      <c r="Q33" s="81">
        <v>0.14410999999999999</v>
      </c>
      <c r="R33" s="81">
        <v>0.37</v>
      </c>
      <c r="S33" s="81">
        <v>8.427345245605268E-2</v>
      </c>
      <c r="T33" s="81">
        <v>0.49</v>
      </c>
      <c r="U33" s="81">
        <v>8.3793835483243664E-2</v>
      </c>
      <c r="V33" s="81">
        <v>7246575.7000000002</v>
      </c>
      <c r="W33" s="81">
        <v>0.20216300000000001</v>
      </c>
      <c r="X33" s="81">
        <v>7719758.9699999997</v>
      </c>
      <c r="Y33" s="81">
        <v>0.191083</v>
      </c>
      <c r="Z33" s="81">
        <v>11268941.6</v>
      </c>
      <c r="AA33" s="81">
        <v>0.23469400000000001</v>
      </c>
      <c r="AB33" s="81">
        <v>46.04</v>
      </c>
      <c r="AC33" s="81">
        <v>0.37635099999999999</v>
      </c>
      <c r="AD33" s="81">
        <v>0.08</v>
      </c>
      <c r="AE33" s="81">
        <v>0.37607099999999999</v>
      </c>
    </row>
    <row r="34" spans="1:31" ht="15" customHeight="1" x14ac:dyDescent="0.25">
      <c r="A34" s="15" t="s">
        <v>30</v>
      </c>
      <c r="B34" s="81">
        <v>71.989999999999995</v>
      </c>
      <c r="C34" s="81">
        <v>1.4352E-2</v>
      </c>
      <c r="D34" s="81">
        <v>34312.559999999998</v>
      </c>
      <c r="E34" s="81">
        <v>8.8591000000000003E-2</v>
      </c>
      <c r="F34" s="81">
        <v>66.75</v>
      </c>
      <c r="G34" s="81">
        <v>1.5478E-2</v>
      </c>
      <c r="H34" s="81">
        <v>0.93</v>
      </c>
      <c r="I34" s="81">
        <v>8.9750000000000003E-3</v>
      </c>
      <c r="J34" s="81">
        <v>61.75</v>
      </c>
      <c r="K34" s="81">
        <v>1.6732E-2</v>
      </c>
      <c r="L34" s="81">
        <v>0.86</v>
      </c>
      <c r="M34" s="81">
        <v>2.2128999999999999E-2</v>
      </c>
      <c r="N34" s="81">
        <v>34230.6</v>
      </c>
      <c r="O34" s="81">
        <v>8.8804999999999995E-2</v>
      </c>
      <c r="P34" s="81">
        <v>27007.67</v>
      </c>
      <c r="Q34" s="81">
        <v>0.11436</v>
      </c>
      <c r="R34" s="81">
        <v>0.79</v>
      </c>
      <c r="S34" s="81">
        <v>3.003149508262536E-2</v>
      </c>
      <c r="T34" s="81">
        <v>0.8</v>
      </c>
      <c r="U34" s="81">
        <v>2.8076235365554727E-2</v>
      </c>
      <c r="V34" s="81">
        <v>16056645.310000001</v>
      </c>
      <c r="W34" s="81">
        <v>0.30350500000000002</v>
      </c>
      <c r="X34" s="81">
        <v>16066032.369999999</v>
      </c>
      <c r="Y34" s="81">
        <v>0.30332500000000001</v>
      </c>
      <c r="Z34" s="81">
        <v>13235135.310000001</v>
      </c>
      <c r="AA34" s="81">
        <v>0.185388</v>
      </c>
      <c r="AB34" s="81">
        <v>3.29</v>
      </c>
      <c r="AC34" s="81">
        <v>0.206792</v>
      </c>
      <c r="AD34" s="81">
        <v>0.05</v>
      </c>
      <c r="AE34" s="81">
        <v>0.20704700000000001</v>
      </c>
    </row>
    <row r="35" spans="1:31" ht="15" customHeight="1" x14ac:dyDescent="0.25">
      <c r="A35" s="15" t="s">
        <v>31</v>
      </c>
      <c r="B35" s="81">
        <v>49.74</v>
      </c>
      <c r="C35" s="81">
        <v>2.3602999999999999E-2</v>
      </c>
      <c r="D35" s="81">
        <v>1424.48</v>
      </c>
      <c r="E35" s="81">
        <v>7.5971999999999998E-2</v>
      </c>
      <c r="F35" s="81">
        <v>40.43</v>
      </c>
      <c r="G35" s="81">
        <v>2.7015999999999998E-2</v>
      </c>
      <c r="H35" s="81">
        <v>0.81</v>
      </c>
      <c r="I35" s="81">
        <v>3.9480000000000001E-2</v>
      </c>
      <c r="J35" s="81">
        <v>36.44</v>
      </c>
      <c r="K35" s="81">
        <v>2.6907E-2</v>
      </c>
      <c r="L35" s="81">
        <v>0.73</v>
      </c>
      <c r="M35" s="81">
        <v>4.8083000000000001E-2</v>
      </c>
      <c r="N35" s="81">
        <v>1288.82</v>
      </c>
      <c r="O35" s="81">
        <v>8.9952000000000004E-2</v>
      </c>
      <c r="P35" s="81">
        <v>1002.54</v>
      </c>
      <c r="Q35" s="81">
        <v>0.11551</v>
      </c>
      <c r="R35" s="81">
        <v>0.7</v>
      </c>
      <c r="S35" s="81">
        <v>4.4372358957308532E-2</v>
      </c>
      <c r="T35" s="81">
        <v>0.81</v>
      </c>
      <c r="U35" s="81">
        <v>3.6344146713405814E-2</v>
      </c>
      <c r="V35" s="81">
        <v>195612.66</v>
      </c>
      <c r="W35" s="81">
        <v>0.28533199999999997</v>
      </c>
      <c r="X35" s="81">
        <v>305420.68</v>
      </c>
      <c r="Y35" s="81">
        <v>0.120902</v>
      </c>
      <c r="Z35" s="81">
        <v>259980.35</v>
      </c>
      <c r="AA35" s="81">
        <v>0.13050400000000001</v>
      </c>
      <c r="AB35" s="81">
        <v>2.66</v>
      </c>
      <c r="AC35" s="81">
        <v>0.351825</v>
      </c>
      <c r="AD35" s="81">
        <v>0.05</v>
      </c>
      <c r="AE35" s="81">
        <v>0.35199000000000003</v>
      </c>
    </row>
    <row r="36" spans="1:31" ht="15" customHeight="1" x14ac:dyDescent="0.25">
      <c r="A36" s="15" t="s">
        <v>32</v>
      </c>
      <c r="B36" s="81">
        <v>2111.92</v>
      </c>
      <c r="C36" s="81">
        <v>1.9820000000000001E-2</v>
      </c>
      <c r="D36" s="81">
        <v>101549.46</v>
      </c>
      <c r="E36" s="81">
        <v>3.0134000000000001E-2</v>
      </c>
      <c r="F36" s="81">
        <v>1255.29</v>
      </c>
      <c r="G36" s="81">
        <v>3.3117000000000001E-2</v>
      </c>
      <c r="H36" s="81">
        <v>0.59</v>
      </c>
      <c r="I36" s="81">
        <v>6.0206000000000003E-2</v>
      </c>
      <c r="J36" s="81">
        <v>845.14</v>
      </c>
      <c r="K36" s="81">
        <v>3.7347999999999999E-2</v>
      </c>
      <c r="L36" s="81">
        <v>0.4</v>
      </c>
      <c r="M36" s="81">
        <v>8.8659000000000002E-2</v>
      </c>
      <c r="N36" s="81">
        <v>73287.19</v>
      </c>
      <c r="O36" s="81">
        <v>4.4470000000000003E-2</v>
      </c>
      <c r="P36" s="81">
        <v>23763.4</v>
      </c>
      <c r="Q36" s="81">
        <v>0.11038000000000001</v>
      </c>
      <c r="R36" s="81">
        <v>0.23</v>
      </c>
      <c r="S36" s="81">
        <v>8.0967317356671564E-2</v>
      </c>
      <c r="T36" s="81">
        <v>0.4</v>
      </c>
      <c r="U36" s="81">
        <v>0.10467568372036706</v>
      </c>
      <c r="V36" s="81">
        <v>8189518.2599999998</v>
      </c>
      <c r="W36" s="81">
        <v>0.15244199999999999</v>
      </c>
      <c r="X36" s="81">
        <v>8491167.6500000004</v>
      </c>
      <c r="Y36" s="81">
        <v>0.148563</v>
      </c>
      <c r="Z36" s="81">
        <v>13145442.67</v>
      </c>
      <c r="AA36" s="81">
        <v>0.454594</v>
      </c>
      <c r="AB36" s="81">
        <v>137.96</v>
      </c>
      <c r="AC36" s="81">
        <v>0.27274399999999999</v>
      </c>
      <c r="AD36" s="81">
        <v>7.0000000000000007E-2</v>
      </c>
      <c r="AE36" s="81">
        <v>0.272621</v>
      </c>
    </row>
  </sheetData>
  <mergeCells count="15">
    <mergeCell ref="AD8:AE8"/>
    <mergeCell ref="Z8:AA8"/>
    <mergeCell ref="X8:Y8"/>
    <mergeCell ref="T8:U8"/>
    <mergeCell ref="V8:W8"/>
    <mergeCell ref="AB8:AC8"/>
    <mergeCell ref="B8:C8"/>
    <mergeCell ref="L8:M8"/>
    <mergeCell ref="N8:O8"/>
    <mergeCell ref="P8:Q8"/>
    <mergeCell ref="R8:S8"/>
    <mergeCell ref="D8:E8"/>
    <mergeCell ref="F8:G8"/>
    <mergeCell ref="H8:I8"/>
    <mergeCell ref="J8:K8"/>
  </mergeCells>
  <pageMargins left="0.70866141732283472" right="0.70866141732283472" top="0.74803149606299213" bottom="0.74803149606299213" header="0.31496062992125984" footer="0.31496062992125984"/>
  <pageSetup paperSize="9" scale="83" orientation="landscape" r:id="rId1"/>
  <headerFooter>
    <oddHeader>&amp;A</oddHeader>
    <oddFooter>Page &amp;P of &amp;N</oddFooter>
  </headerFooter>
  <rowBreaks count="1" manualBreakCount="1">
    <brk id="37" max="16383" man="1"/>
  </rowBreaks>
  <colBreaks count="3" manualBreakCount="3">
    <brk id="9" max="1048575" man="1"/>
    <brk id="17"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3"/>
  <sheetViews>
    <sheetView zoomScaleNormal="100" workbookViewId="0">
      <selection activeCell="B1" sqref="B1"/>
    </sheetView>
  </sheetViews>
  <sheetFormatPr defaultColWidth="9.140625" defaultRowHeight="12.75" x14ac:dyDescent="0.25"/>
  <cols>
    <col min="1" max="1" width="34.42578125" style="6" customWidth="1"/>
    <col min="2" max="2" width="13.7109375" style="6" customWidth="1"/>
    <col min="3" max="22" width="9.140625" style="6"/>
    <col min="23" max="23" width="9.140625" style="50"/>
    <col min="24" max="16384" width="9.140625" style="6"/>
  </cols>
  <sheetData>
    <row r="1" spans="1:23" x14ac:dyDescent="0.25">
      <c r="A1" s="34" t="s">
        <v>195</v>
      </c>
    </row>
    <row r="2" spans="1:23" x14ac:dyDescent="0.25">
      <c r="A2" s="34"/>
    </row>
    <row r="3" spans="1:23" x14ac:dyDescent="0.25">
      <c r="A3" s="17" t="s">
        <v>64</v>
      </c>
    </row>
    <row r="4" spans="1:23" x14ac:dyDescent="0.25">
      <c r="A4" s="17" t="s">
        <v>65</v>
      </c>
    </row>
    <row r="6" spans="1:23" s="1" customFormat="1" x14ac:dyDescent="0.25">
      <c r="A6" s="25" t="s">
        <v>67</v>
      </c>
      <c r="B6" s="26"/>
      <c r="C6" s="26"/>
      <c r="D6" s="26"/>
      <c r="E6" s="26"/>
      <c r="F6" s="26"/>
      <c r="G6" s="26"/>
      <c r="H6" s="26"/>
      <c r="I6" s="26"/>
      <c r="J6" s="26"/>
      <c r="K6" s="26"/>
      <c r="L6" s="26"/>
      <c r="M6" s="26"/>
      <c r="N6" s="26"/>
      <c r="O6" s="26"/>
      <c r="P6" s="26"/>
      <c r="Q6" s="26"/>
      <c r="R6" s="26"/>
      <c r="S6" s="26"/>
      <c r="T6" s="26"/>
      <c r="U6" s="26"/>
      <c r="V6" s="27"/>
      <c r="W6" s="42"/>
    </row>
    <row r="7" spans="1:23" s="1" customFormat="1" x14ac:dyDescent="0.25">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c r="W7" s="42"/>
    </row>
    <row r="8" spans="1:23" s="1" customFormat="1" x14ac:dyDescent="0.25">
      <c r="A8" s="90" t="s">
        <v>126</v>
      </c>
      <c r="B8" s="2" t="s">
        <v>33</v>
      </c>
      <c r="C8" s="77">
        <v>39</v>
      </c>
      <c r="D8" s="77">
        <v>589</v>
      </c>
      <c r="E8" s="77">
        <v>204</v>
      </c>
      <c r="F8" s="77">
        <v>130</v>
      </c>
      <c r="G8" s="77">
        <v>400</v>
      </c>
      <c r="H8" s="77">
        <v>510</v>
      </c>
      <c r="I8" s="77">
        <v>417</v>
      </c>
      <c r="J8" s="77">
        <v>66</v>
      </c>
      <c r="K8" s="77">
        <v>444</v>
      </c>
      <c r="L8" s="77">
        <v>318</v>
      </c>
      <c r="M8" s="77">
        <v>2036</v>
      </c>
      <c r="N8" s="77">
        <v>287</v>
      </c>
      <c r="O8" s="77">
        <v>1212</v>
      </c>
      <c r="P8" s="77">
        <v>741</v>
      </c>
      <c r="Q8" s="77">
        <v>1322</v>
      </c>
      <c r="R8" s="77">
        <v>719</v>
      </c>
      <c r="S8" s="77">
        <v>557</v>
      </c>
      <c r="T8" s="77">
        <v>24</v>
      </c>
      <c r="U8" s="77">
        <v>50</v>
      </c>
      <c r="V8" s="77">
        <v>1873</v>
      </c>
      <c r="W8" s="42"/>
    </row>
    <row r="9" spans="1:23" s="1" customFormat="1" x14ac:dyDescent="0.25">
      <c r="A9" s="91"/>
      <c r="B9" s="2" t="s">
        <v>34</v>
      </c>
      <c r="C9" s="77" t="s">
        <v>247</v>
      </c>
      <c r="D9" s="77">
        <v>94</v>
      </c>
      <c r="E9" s="77">
        <v>69</v>
      </c>
      <c r="F9" s="77">
        <v>38</v>
      </c>
      <c r="G9" s="77">
        <v>78</v>
      </c>
      <c r="H9" s="77">
        <v>105</v>
      </c>
      <c r="I9" s="77">
        <v>114</v>
      </c>
      <c r="J9" s="77">
        <v>24</v>
      </c>
      <c r="K9" s="77">
        <v>90</v>
      </c>
      <c r="L9" s="77">
        <v>117</v>
      </c>
      <c r="M9" s="77">
        <v>262</v>
      </c>
      <c r="N9" s="77">
        <v>34</v>
      </c>
      <c r="O9" s="77">
        <v>144</v>
      </c>
      <c r="P9" s="77">
        <v>150</v>
      </c>
      <c r="Q9" s="77">
        <v>99</v>
      </c>
      <c r="R9" s="77">
        <v>125</v>
      </c>
      <c r="S9" s="77">
        <v>84</v>
      </c>
      <c r="T9" s="77">
        <v>25</v>
      </c>
      <c r="U9" s="77" t="s">
        <v>247</v>
      </c>
      <c r="V9" s="77">
        <v>241</v>
      </c>
      <c r="W9" s="42"/>
    </row>
    <row r="10" spans="1:23" s="1" customFormat="1" x14ac:dyDescent="0.25">
      <c r="A10" s="91"/>
      <c r="B10" s="2" t="s">
        <v>35</v>
      </c>
      <c r="C10" s="77" t="s">
        <v>247</v>
      </c>
      <c r="D10" s="77">
        <v>38</v>
      </c>
      <c r="E10" s="77">
        <v>15</v>
      </c>
      <c r="F10" s="77">
        <v>6</v>
      </c>
      <c r="G10" s="77">
        <v>23</v>
      </c>
      <c r="H10" s="77">
        <v>18</v>
      </c>
      <c r="I10" s="77">
        <v>24</v>
      </c>
      <c r="J10" s="77">
        <v>7</v>
      </c>
      <c r="K10" s="77">
        <v>14</v>
      </c>
      <c r="L10" s="77">
        <v>20</v>
      </c>
      <c r="M10" s="77">
        <v>22</v>
      </c>
      <c r="N10" s="77">
        <v>7</v>
      </c>
      <c r="O10" s="77">
        <v>16</v>
      </c>
      <c r="P10" s="77">
        <v>65</v>
      </c>
      <c r="Q10" s="77">
        <v>21</v>
      </c>
      <c r="R10" s="77">
        <v>31</v>
      </c>
      <c r="S10" s="77">
        <v>19</v>
      </c>
      <c r="T10" s="77">
        <v>23</v>
      </c>
      <c r="U10" s="77" t="s">
        <v>247</v>
      </c>
      <c r="V10" s="77">
        <v>47</v>
      </c>
      <c r="W10" s="42"/>
    </row>
    <row r="11" spans="1:23" s="1" customFormat="1" x14ac:dyDescent="0.25">
      <c r="A11" s="91"/>
      <c r="B11" s="2" t="s">
        <v>16</v>
      </c>
      <c r="C11" s="82"/>
      <c r="D11" s="82"/>
      <c r="E11" s="82"/>
      <c r="F11" s="82"/>
      <c r="G11" s="82"/>
      <c r="H11" s="82"/>
      <c r="I11" s="82"/>
      <c r="J11" s="82"/>
      <c r="K11" s="82"/>
      <c r="L11" s="82"/>
      <c r="M11" s="82"/>
      <c r="N11" s="82"/>
      <c r="O11" s="82"/>
      <c r="P11" s="82"/>
      <c r="Q11" s="82"/>
      <c r="R11" s="82"/>
      <c r="S11" s="82"/>
      <c r="T11" s="82"/>
      <c r="U11" s="82"/>
      <c r="V11" s="82"/>
      <c r="W11" s="42"/>
    </row>
    <row r="12" spans="1:23" s="1" customFormat="1" x14ac:dyDescent="0.25">
      <c r="A12" s="91"/>
      <c r="B12" s="2" t="s">
        <v>17</v>
      </c>
      <c r="C12" s="77"/>
      <c r="D12" s="77"/>
      <c r="E12" s="77"/>
      <c r="F12" s="77"/>
      <c r="G12" s="77"/>
      <c r="H12" s="77"/>
      <c r="I12" s="77"/>
      <c r="J12" s="77"/>
      <c r="K12" s="77"/>
      <c r="L12" s="77"/>
      <c r="M12" s="77"/>
      <c r="N12" s="77"/>
      <c r="O12" s="77"/>
      <c r="P12" s="77"/>
      <c r="Q12" s="77"/>
      <c r="R12" s="77"/>
      <c r="S12" s="77"/>
      <c r="T12" s="77"/>
      <c r="U12" s="77"/>
      <c r="V12" s="77"/>
      <c r="W12" s="42"/>
    </row>
    <row r="13" spans="1:23" s="1" customFormat="1" x14ac:dyDescent="0.25">
      <c r="A13" s="92"/>
      <c r="B13" s="2" t="s">
        <v>18</v>
      </c>
      <c r="C13" s="77"/>
      <c r="D13" s="77"/>
      <c r="E13" s="77"/>
      <c r="F13" s="77"/>
      <c r="G13" s="77"/>
      <c r="H13" s="77"/>
      <c r="I13" s="77"/>
      <c r="J13" s="77"/>
      <c r="K13" s="77"/>
      <c r="L13" s="77"/>
      <c r="M13" s="77"/>
      <c r="N13" s="77"/>
      <c r="O13" s="77"/>
      <c r="P13" s="77"/>
      <c r="Q13" s="77"/>
      <c r="R13" s="77"/>
      <c r="S13" s="77"/>
      <c r="T13" s="77"/>
      <c r="U13" s="77"/>
      <c r="V13" s="77"/>
      <c r="W13" s="42"/>
    </row>
    <row r="14" spans="1:23" s="1" customFormat="1" x14ac:dyDescent="0.25">
      <c r="W14" s="42"/>
    </row>
    <row r="15" spans="1:23" s="1" customFormat="1" x14ac:dyDescent="0.25">
      <c r="W15" s="42"/>
    </row>
    <row r="16" spans="1:23" s="1" customFormat="1" x14ac:dyDescent="0.25">
      <c r="A16" s="25" t="s">
        <v>68</v>
      </c>
      <c r="B16" s="26"/>
      <c r="C16" s="26"/>
      <c r="D16" s="26"/>
      <c r="E16" s="26"/>
      <c r="F16" s="26"/>
      <c r="G16" s="26"/>
      <c r="H16" s="26"/>
      <c r="I16" s="26"/>
      <c r="J16" s="26"/>
      <c r="K16" s="26"/>
      <c r="L16" s="26"/>
      <c r="M16" s="26"/>
      <c r="N16" s="26"/>
      <c r="O16" s="26"/>
      <c r="P16" s="26"/>
      <c r="Q16" s="26"/>
      <c r="R16" s="26"/>
      <c r="S16" s="26"/>
      <c r="T16" s="26"/>
      <c r="U16" s="26"/>
      <c r="V16" s="27"/>
      <c r="W16" s="42"/>
    </row>
    <row r="17" spans="1:23" s="1" customFormat="1" x14ac:dyDescent="0.25">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c r="W17" s="42"/>
    </row>
    <row r="18" spans="1:23" s="1" customFormat="1" x14ac:dyDescent="0.25">
      <c r="A18" s="93" t="s">
        <v>127</v>
      </c>
      <c r="B18" s="2" t="s">
        <v>33</v>
      </c>
      <c r="C18" s="77">
        <v>39</v>
      </c>
      <c r="D18" s="77">
        <v>91</v>
      </c>
      <c r="E18" s="77">
        <v>56</v>
      </c>
      <c r="F18" s="77">
        <v>130</v>
      </c>
      <c r="G18" s="77">
        <v>70</v>
      </c>
      <c r="H18" s="77">
        <v>89</v>
      </c>
      <c r="I18" s="77">
        <v>71</v>
      </c>
      <c r="J18" s="77">
        <v>66</v>
      </c>
      <c r="K18" s="77">
        <v>81</v>
      </c>
      <c r="L18" s="77">
        <v>55</v>
      </c>
      <c r="M18" s="77">
        <v>292</v>
      </c>
      <c r="N18" s="77">
        <v>54</v>
      </c>
      <c r="O18" s="77">
        <v>178</v>
      </c>
      <c r="P18" s="77">
        <v>107</v>
      </c>
      <c r="Q18" s="77">
        <v>170</v>
      </c>
      <c r="R18" s="77">
        <v>101</v>
      </c>
      <c r="S18" s="77">
        <v>90</v>
      </c>
      <c r="T18" s="77">
        <v>24</v>
      </c>
      <c r="U18" s="77">
        <v>50</v>
      </c>
      <c r="V18" s="77">
        <v>270</v>
      </c>
      <c r="W18" s="42"/>
    </row>
    <row r="19" spans="1:23" s="1" customFormat="1" x14ac:dyDescent="0.25">
      <c r="A19" s="94"/>
      <c r="B19" s="2" t="s">
        <v>34</v>
      </c>
      <c r="C19" s="77" t="s">
        <v>247</v>
      </c>
      <c r="D19" s="77">
        <v>81</v>
      </c>
      <c r="E19" s="77">
        <v>63</v>
      </c>
      <c r="F19" s="77">
        <v>38</v>
      </c>
      <c r="G19" s="77">
        <v>70</v>
      </c>
      <c r="H19" s="77">
        <v>84</v>
      </c>
      <c r="I19" s="77">
        <v>98</v>
      </c>
      <c r="J19" s="77">
        <v>24</v>
      </c>
      <c r="K19" s="77">
        <v>81</v>
      </c>
      <c r="L19" s="77">
        <v>92</v>
      </c>
      <c r="M19" s="77">
        <v>175</v>
      </c>
      <c r="N19" s="77">
        <v>30</v>
      </c>
      <c r="O19" s="77">
        <v>112</v>
      </c>
      <c r="P19" s="77">
        <v>119</v>
      </c>
      <c r="Q19" s="77">
        <v>67</v>
      </c>
      <c r="R19" s="77">
        <v>102</v>
      </c>
      <c r="S19" s="77">
        <v>56</v>
      </c>
      <c r="T19" s="77">
        <v>25</v>
      </c>
      <c r="U19" s="77" t="s">
        <v>247</v>
      </c>
      <c r="V19" s="77">
        <v>163</v>
      </c>
      <c r="W19" s="42"/>
    </row>
    <row r="20" spans="1:23" s="1" customFormat="1" x14ac:dyDescent="0.25">
      <c r="A20" s="94"/>
      <c r="B20" s="2" t="s">
        <v>35</v>
      </c>
      <c r="C20" s="77" t="s">
        <v>247</v>
      </c>
      <c r="D20" s="77">
        <v>38</v>
      </c>
      <c r="E20" s="77">
        <v>15</v>
      </c>
      <c r="F20" s="77">
        <v>6</v>
      </c>
      <c r="G20" s="77">
        <v>23</v>
      </c>
      <c r="H20" s="77">
        <v>18</v>
      </c>
      <c r="I20" s="77">
        <v>24</v>
      </c>
      <c r="J20" s="77">
        <v>7</v>
      </c>
      <c r="K20" s="77">
        <v>14</v>
      </c>
      <c r="L20" s="77">
        <v>20</v>
      </c>
      <c r="M20" s="77">
        <v>22</v>
      </c>
      <c r="N20" s="77">
        <v>7</v>
      </c>
      <c r="O20" s="77">
        <v>16</v>
      </c>
      <c r="P20" s="77">
        <v>65</v>
      </c>
      <c r="Q20" s="77">
        <v>21</v>
      </c>
      <c r="R20" s="77">
        <v>31</v>
      </c>
      <c r="S20" s="77">
        <v>19</v>
      </c>
      <c r="T20" s="77">
        <v>23</v>
      </c>
      <c r="U20" s="77" t="s">
        <v>247</v>
      </c>
      <c r="V20" s="77">
        <v>47</v>
      </c>
      <c r="W20" s="42"/>
    </row>
    <row r="21" spans="1:23" s="1" customFormat="1" x14ac:dyDescent="0.25">
      <c r="A21" s="94"/>
      <c r="B21" s="2" t="s">
        <v>16</v>
      </c>
      <c r="C21" s="77"/>
      <c r="D21" s="77"/>
      <c r="E21" s="77"/>
      <c r="F21" s="77"/>
      <c r="G21" s="77"/>
      <c r="H21" s="77"/>
      <c r="I21" s="77"/>
      <c r="J21" s="77"/>
      <c r="K21" s="77"/>
      <c r="L21" s="77"/>
      <c r="M21" s="77"/>
      <c r="N21" s="77"/>
      <c r="O21" s="77"/>
      <c r="P21" s="77"/>
      <c r="Q21" s="77"/>
      <c r="R21" s="77"/>
      <c r="S21" s="77"/>
      <c r="T21" s="77"/>
      <c r="U21" s="77"/>
      <c r="V21" s="77"/>
      <c r="W21" s="42"/>
    </row>
    <row r="22" spans="1:23" s="1" customFormat="1" x14ac:dyDescent="0.25">
      <c r="A22" s="94"/>
      <c r="B22" s="2" t="s">
        <v>17</v>
      </c>
      <c r="C22" s="77"/>
      <c r="D22" s="77"/>
      <c r="E22" s="77"/>
      <c r="F22" s="77"/>
      <c r="G22" s="77"/>
      <c r="H22" s="77"/>
      <c r="I22" s="77"/>
      <c r="J22" s="77"/>
      <c r="K22" s="77"/>
      <c r="L22" s="77"/>
      <c r="M22" s="77"/>
      <c r="N22" s="77"/>
      <c r="O22" s="77"/>
      <c r="P22" s="77"/>
      <c r="Q22" s="77"/>
      <c r="R22" s="77"/>
      <c r="S22" s="77"/>
      <c r="T22" s="77"/>
      <c r="U22" s="77"/>
      <c r="V22" s="77"/>
      <c r="W22" s="42"/>
    </row>
    <row r="23" spans="1:23" s="1" customFormat="1" x14ac:dyDescent="0.25">
      <c r="A23" s="95"/>
      <c r="B23" s="2" t="s">
        <v>18</v>
      </c>
      <c r="C23" s="77"/>
      <c r="D23" s="77"/>
      <c r="E23" s="77"/>
      <c r="F23" s="77"/>
      <c r="G23" s="77"/>
      <c r="H23" s="77"/>
      <c r="I23" s="77"/>
      <c r="J23" s="77"/>
      <c r="K23" s="77"/>
      <c r="L23" s="77"/>
      <c r="M23" s="77"/>
      <c r="N23" s="77"/>
      <c r="O23" s="77"/>
      <c r="P23" s="77"/>
      <c r="Q23" s="77"/>
      <c r="R23" s="77"/>
      <c r="S23" s="77"/>
      <c r="T23" s="77"/>
      <c r="U23" s="77"/>
      <c r="V23" s="77"/>
      <c r="W23" s="42"/>
    </row>
    <row r="24" spans="1:23" s="1" customFormat="1" x14ac:dyDescent="0.25">
      <c r="W24" s="42"/>
    </row>
    <row r="25" spans="1:23" s="1" customFormat="1" x14ac:dyDescent="0.25">
      <c r="W25" s="42"/>
    </row>
    <row r="26" spans="1:23" s="1" customFormat="1" x14ac:dyDescent="0.25">
      <c r="A26" s="25" t="s">
        <v>69</v>
      </c>
      <c r="B26" s="26"/>
      <c r="C26" s="26"/>
      <c r="D26" s="26"/>
      <c r="E26" s="26"/>
      <c r="F26" s="26"/>
      <c r="G26" s="26"/>
      <c r="H26" s="26"/>
      <c r="I26" s="26"/>
      <c r="J26" s="26"/>
      <c r="K26" s="26"/>
      <c r="L26" s="26"/>
      <c r="M26" s="26"/>
      <c r="N26" s="26"/>
      <c r="O26" s="26"/>
      <c r="P26" s="26"/>
      <c r="Q26" s="26"/>
      <c r="R26" s="26"/>
      <c r="S26" s="26"/>
      <c r="T26" s="26"/>
      <c r="U26" s="26"/>
      <c r="V26" s="27"/>
      <c r="W26" s="42"/>
    </row>
    <row r="27" spans="1:23" s="1" customFormat="1" x14ac:dyDescent="0.25">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c r="W27" s="42"/>
    </row>
    <row r="28" spans="1:23" s="1" customFormat="1" ht="13.9" customHeight="1" x14ac:dyDescent="0.25">
      <c r="A28" s="90" t="s">
        <v>128</v>
      </c>
      <c r="B28" s="2" t="s">
        <v>33</v>
      </c>
      <c r="C28" s="77">
        <v>20</v>
      </c>
      <c r="D28" s="77">
        <v>43</v>
      </c>
      <c r="E28" s="77">
        <v>26</v>
      </c>
      <c r="F28" s="77">
        <v>65</v>
      </c>
      <c r="G28" s="77">
        <v>42</v>
      </c>
      <c r="H28" s="77">
        <v>54</v>
      </c>
      <c r="I28" s="77">
        <v>41</v>
      </c>
      <c r="J28" s="77">
        <v>32</v>
      </c>
      <c r="K28" s="77">
        <v>49</v>
      </c>
      <c r="L28" s="77">
        <v>34</v>
      </c>
      <c r="M28" s="77">
        <v>118</v>
      </c>
      <c r="N28" s="77">
        <v>29</v>
      </c>
      <c r="O28" s="77">
        <v>120</v>
      </c>
      <c r="P28" s="77">
        <v>60</v>
      </c>
      <c r="Q28" s="77">
        <v>42</v>
      </c>
      <c r="R28" s="77">
        <v>51</v>
      </c>
      <c r="S28" s="77">
        <v>55</v>
      </c>
      <c r="T28" s="77">
        <v>22</v>
      </c>
      <c r="U28" s="77">
        <v>34</v>
      </c>
      <c r="V28" s="77">
        <v>135</v>
      </c>
      <c r="W28" s="42"/>
    </row>
    <row r="29" spans="1:23" s="1" customFormat="1" x14ac:dyDescent="0.25">
      <c r="A29" s="91"/>
      <c r="B29" s="2" t="s">
        <v>34</v>
      </c>
      <c r="C29" s="77" t="s">
        <v>247</v>
      </c>
      <c r="D29" s="77">
        <v>54</v>
      </c>
      <c r="E29" s="77">
        <v>46</v>
      </c>
      <c r="F29" s="77">
        <v>27</v>
      </c>
      <c r="G29" s="77">
        <v>56</v>
      </c>
      <c r="H29" s="77">
        <v>71</v>
      </c>
      <c r="I29" s="77">
        <v>66</v>
      </c>
      <c r="J29" s="77">
        <v>5</v>
      </c>
      <c r="K29" s="77">
        <v>50</v>
      </c>
      <c r="L29" s="77">
        <v>84</v>
      </c>
      <c r="M29" s="77">
        <v>110</v>
      </c>
      <c r="N29" s="77">
        <v>21</v>
      </c>
      <c r="O29" s="77">
        <v>70</v>
      </c>
      <c r="P29" s="77">
        <v>73</v>
      </c>
      <c r="Q29" s="77">
        <v>65</v>
      </c>
      <c r="R29" s="77">
        <v>40</v>
      </c>
      <c r="S29" s="77">
        <v>47</v>
      </c>
      <c r="T29" s="77">
        <v>17</v>
      </c>
      <c r="U29" s="77" t="s">
        <v>247</v>
      </c>
      <c r="V29" s="77">
        <v>131</v>
      </c>
      <c r="W29" s="42"/>
    </row>
    <row r="30" spans="1:23" s="1" customFormat="1" x14ac:dyDescent="0.25">
      <c r="A30" s="91"/>
      <c r="B30" s="2" t="s">
        <v>35</v>
      </c>
      <c r="C30" s="77" t="s">
        <v>247</v>
      </c>
      <c r="D30" s="77">
        <v>28</v>
      </c>
      <c r="E30" s="77">
        <v>13</v>
      </c>
      <c r="F30" s="77">
        <v>4</v>
      </c>
      <c r="G30" s="77">
        <v>18</v>
      </c>
      <c r="H30" s="77">
        <v>16</v>
      </c>
      <c r="I30" s="77">
        <v>18</v>
      </c>
      <c r="J30" s="77">
        <v>5</v>
      </c>
      <c r="K30" s="77">
        <v>14</v>
      </c>
      <c r="L30" s="77">
        <v>17</v>
      </c>
      <c r="M30" s="77">
        <v>14</v>
      </c>
      <c r="N30" s="77">
        <v>4</v>
      </c>
      <c r="O30" s="77">
        <v>12</v>
      </c>
      <c r="P30" s="77">
        <v>51</v>
      </c>
      <c r="Q30" s="77">
        <v>29</v>
      </c>
      <c r="R30" s="77">
        <v>11</v>
      </c>
      <c r="S30" s="77">
        <v>15</v>
      </c>
      <c r="T30" s="77">
        <v>21</v>
      </c>
      <c r="U30" s="77" t="s">
        <v>247</v>
      </c>
      <c r="V30" s="77">
        <v>37</v>
      </c>
      <c r="W30" s="42"/>
    </row>
    <row r="31" spans="1:23" s="1" customFormat="1" x14ac:dyDescent="0.25">
      <c r="A31" s="91"/>
      <c r="B31" s="2" t="s">
        <v>16</v>
      </c>
      <c r="C31" s="77"/>
      <c r="D31" s="77"/>
      <c r="E31" s="77"/>
      <c r="F31" s="77"/>
      <c r="G31" s="77"/>
      <c r="H31" s="77"/>
      <c r="I31" s="77"/>
      <c r="J31" s="77"/>
      <c r="K31" s="77"/>
      <c r="L31" s="77"/>
      <c r="M31" s="77"/>
      <c r="N31" s="77"/>
      <c r="O31" s="77"/>
      <c r="P31" s="77"/>
      <c r="Q31" s="77"/>
      <c r="R31" s="77"/>
      <c r="S31" s="77"/>
      <c r="T31" s="77"/>
      <c r="U31" s="77"/>
      <c r="V31" s="77"/>
      <c r="W31" s="42"/>
    </row>
    <row r="32" spans="1:23" s="1" customFormat="1" x14ac:dyDescent="0.25">
      <c r="A32" s="91"/>
      <c r="B32" s="2" t="s">
        <v>17</v>
      </c>
      <c r="C32" s="77"/>
      <c r="D32" s="77"/>
      <c r="E32" s="77"/>
      <c r="F32" s="77"/>
      <c r="G32" s="77"/>
      <c r="H32" s="77"/>
      <c r="I32" s="77"/>
      <c r="J32" s="77"/>
      <c r="K32" s="77"/>
      <c r="L32" s="77"/>
      <c r="M32" s="77"/>
      <c r="N32" s="77"/>
      <c r="O32" s="77"/>
      <c r="P32" s="77"/>
      <c r="Q32" s="77"/>
      <c r="R32" s="77"/>
      <c r="S32" s="77"/>
      <c r="T32" s="77"/>
      <c r="U32" s="77"/>
      <c r="V32" s="77"/>
      <c r="W32" s="42"/>
    </row>
    <row r="33" spans="1:23" s="1" customFormat="1" x14ac:dyDescent="0.25">
      <c r="A33" s="92"/>
      <c r="B33" s="2" t="s">
        <v>18</v>
      </c>
      <c r="C33" s="77"/>
      <c r="D33" s="77"/>
      <c r="E33" s="77"/>
      <c r="F33" s="77"/>
      <c r="G33" s="77"/>
      <c r="H33" s="77"/>
      <c r="I33" s="77"/>
      <c r="J33" s="77"/>
      <c r="K33" s="77"/>
      <c r="L33" s="77"/>
      <c r="M33" s="77"/>
      <c r="N33" s="77"/>
      <c r="O33" s="77"/>
      <c r="P33" s="77"/>
      <c r="Q33" s="77"/>
      <c r="R33" s="77"/>
      <c r="S33" s="77"/>
      <c r="T33" s="77"/>
      <c r="U33" s="77"/>
      <c r="V33" s="77"/>
      <c r="W33" s="42"/>
    </row>
  </sheetData>
  <mergeCells count="3">
    <mergeCell ref="A28:A33"/>
    <mergeCell ref="A8:A13"/>
    <mergeCell ref="A18:A23"/>
  </mergeCells>
  <pageMargins left="0.70866141732283472" right="0.70866141732283472" top="0.74803149606299213" bottom="0.74803149606299213" header="0.31496062992125984" footer="0.31496062992125984"/>
  <pageSetup paperSize="9" scale="69" orientation="landscape" r:id="rId1"/>
  <headerFooter>
    <oddHeader>&amp;A</oddHeader>
    <oddFooter>Page &amp;P of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7"/>
  <sheetViews>
    <sheetView zoomScaleNormal="100" workbookViewId="0">
      <selection activeCell="B1" sqref="B1"/>
    </sheetView>
  </sheetViews>
  <sheetFormatPr defaultColWidth="8.85546875" defaultRowHeight="12.75" x14ac:dyDescent="0.2"/>
  <cols>
    <col min="1" max="1" width="40.7109375" style="52" customWidth="1"/>
    <col min="2" max="3" width="20.7109375" style="52" customWidth="1"/>
    <col min="4" max="16384" width="8.85546875" style="52"/>
  </cols>
  <sheetData>
    <row r="1" spans="1:3" x14ac:dyDescent="0.2">
      <c r="A1" s="51" t="s">
        <v>196</v>
      </c>
    </row>
    <row r="3" spans="1:3" ht="25.5" x14ac:dyDescent="0.2">
      <c r="A3" s="53"/>
      <c r="B3" s="54" t="s">
        <v>36</v>
      </c>
      <c r="C3" s="55" t="s">
        <v>197</v>
      </c>
    </row>
    <row r="4" spans="1:3" ht="38.25" x14ac:dyDescent="0.2">
      <c r="A4" s="56" t="s">
        <v>62</v>
      </c>
      <c r="B4" s="87">
        <v>30</v>
      </c>
      <c r="C4" s="96">
        <v>4000</v>
      </c>
    </row>
    <row r="5" spans="1:3" ht="63.75" x14ac:dyDescent="0.2">
      <c r="A5" s="56" t="s">
        <v>70</v>
      </c>
      <c r="B5" s="87">
        <v>5</v>
      </c>
      <c r="C5" s="97"/>
    </row>
    <row r="6" spans="1:3" ht="25.5" x14ac:dyDescent="0.2">
      <c r="A6" s="57" t="s">
        <v>95</v>
      </c>
      <c r="B6" s="87">
        <v>3965</v>
      </c>
      <c r="C6" s="97"/>
    </row>
    <row r="7" spans="1:3" x14ac:dyDescent="0.2">
      <c r="A7" s="58" t="s">
        <v>63</v>
      </c>
      <c r="B7" s="83">
        <f>(B4+B5)/B6*100</f>
        <v>0.88272383354350581</v>
      </c>
      <c r="C7" s="86"/>
    </row>
  </sheetData>
  <mergeCells count="1">
    <mergeCell ref="C4:C6"/>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3"/>
  <sheetViews>
    <sheetView zoomScaleNormal="100" workbookViewId="0">
      <selection activeCell="C1" sqref="C1"/>
    </sheetView>
  </sheetViews>
  <sheetFormatPr defaultColWidth="8.85546875" defaultRowHeight="15" customHeight="1" x14ac:dyDescent="0.25"/>
  <cols>
    <col min="1" max="1" width="16.7109375" style="4" customWidth="1"/>
    <col min="2" max="5" width="25.7109375" style="1" customWidth="1"/>
    <col min="6" max="6" width="25.7109375" style="5" customWidth="1"/>
    <col min="7" max="16384" width="8.85546875" style="1"/>
  </cols>
  <sheetData>
    <row r="1" spans="1:6" ht="15" customHeight="1" x14ac:dyDescent="0.25">
      <c r="A1" s="4" t="s">
        <v>198</v>
      </c>
    </row>
    <row r="3" spans="1:6" ht="15" customHeight="1" x14ac:dyDescent="0.25">
      <c r="A3" s="17" t="s">
        <v>64</v>
      </c>
    </row>
    <row r="4" spans="1:6" ht="15" customHeight="1" x14ac:dyDescent="0.25">
      <c r="A4" s="17" t="s">
        <v>65</v>
      </c>
    </row>
    <row r="6" spans="1:6" ht="75" customHeight="1" x14ac:dyDescent="0.25">
      <c r="A6" s="99"/>
      <c r="B6" s="44" t="s">
        <v>199</v>
      </c>
      <c r="C6" s="44" t="s">
        <v>200</v>
      </c>
      <c r="D6" s="44" t="s">
        <v>201</v>
      </c>
      <c r="E6" s="44" t="s">
        <v>92</v>
      </c>
      <c r="F6" s="40" t="s">
        <v>93</v>
      </c>
    </row>
    <row r="7" spans="1:6" ht="15" customHeight="1" x14ac:dyDescent="0.25">
      <c r="A7" s="100"/>
      <c r="B7" s="21" t="s">
        <v>42</v>
      </c>
      <c r="C7" s="21" t="s">
        <v>42</v>
      </c>
      <c r="D7" s="21" t="s">
        <v>42</v>
      </c>
      <c r="E7" s="21" t="s">
        <v>42</v>
      </c>
      <c r="F7" s="22" t="s">
        <v>43</v>
      </c>
    </row>
    <row r="8" spans="1:6" ht="15" customHeight="1" x14ac:dyDescent="0.25">
      <c r="A8" s="14" t="s">
        <v>44</v>
      </c>
      <c r="B8" s="77">
        <v>14267</v>
      </c>
      <c r="C8" s="77">
        <f>SUM(C9:C11)</f>
        <v>3965</v>
      </c>
      <c r="D8" s="77">
        <v>2443</v>
      </c>
      <c r="E8" s="77">
        <f>C8-D8</f>
        <v>1522</v>
      </c>
      <c r="F8" s="78">
        <f>E8/C8*100</f>
        <v>38.385876418663308</v>
      </c>
    </row>
    <row r="9" spans="1:6" ht="15" customHeight="1" x14ac:dyDescent="0.25">
      <c r="A9" s="2" t="s">
        <v>33</v>
      </c>
      <c r="B9" s="77">
        <v>11938</v>
      </c>
      <c r="C9" s="77">
        <v>2055</v>
      </c>
      <c r="D9" s="77">
        <v>1072</v>
      </c>
      <c r="E9" s="77">
        <f t="shared" ref="E9:E34" si="0">C9-D9</f>
        <v>983</v>
      </c>
      <c r="F9" s="78">
        <f t="shared" ref="F9:F34" si="1">E9/C9*100</f>
        <v>47.834549878345499</v>
      </c>
    </row>
    <row r="10" spans="1:6" ht="15" customHeight="1" x14ac:dyDescent="0.25">
      <c r="A10" s="2" t="s">
        <v>34</v>
      </c>
      <c r="B10" s="77">
        <v>1909</v>
      </c>
      <c r="C10" s="77">
        <v>1490</v>
      </c>
      <c r="D10" s="77">
        <v>1042</v>
      </c>
      <c r="E10" s="77">
        <f t="shared" si="0"/>
        <v>448</v>
      </c>
      <c r="F10" s="78">
        <f t="shared" si="1"/>
        <v>30.067114093959731</v>
      </c>
    </row>
    <row r="11" spans="1:6" ht="15" customHeight="1" x14ac:dyDescent="0.25">
      <c r="A11" s="2" t="s">
        <v>35</v>
      </c>
      <c r="B11" s="77">
        <v>420</v>
      </c>
      <c r="C11" s="77">
        <v>420</v>
      </c>
      <c r="D11" s="77">
        <v>329</v>
      </c>
      <c r="E11" s="77">
        <f t="shared" si="0"/>
        <v>91</v>
      </c>
      <c r="F11" s="78">
        <f t="shared" si="1"/>
        <v>21.666666666666668</v>
      </c>
    </row>
    <row r="12" spans="1:6" ht="15" customHeight="1" x14ac:dyDescent="0.25">
      <c r="A12" s="2" t="s">
        <v>16</v>
      </c>
      <c r="B12" s="77"/>
      <c r="C12" s="77"/>
      <c r="D12" s="77"/>
      <c r="E12" s="77"/>
      <c r="F12" s="78"/>
    </row>
    <row r="13" spans="1:6" ht="15" customHeight="1" x14ac:dyDescent="0.25">
      <c r="A13" s="2" t="s">
        <v>17</v>
      </c>
      <c r="B13" s="77"/>
      <c r="C13" s="77"/>
      <c r="D13" s="77"/>
      <c r="E13" s="77"/>
      <c r="F13" s="78"/>
    </row>
    <row r="14" spans="1:6" ht="15" customHeight="1" x14ac:dyDescent="0.25">
      <c r="A14" s="2" t="s">
        <v>18</v>
      </c>
      <c r="B14" s="77"/>
      <c r="C14" s="77"/>
      <c r="D14" s="77"/>
      <c r="E14" s="77"/>
      <c r="F14" s="78"/>
    </row>
    <row r="15" spans="1:6" ht="15" customHeight="1" x14ac:dyDescent="0.25">
      <c r="A15" s="14" t="s">
        <v>9</v>
      </c>
      <c r="B15" s="84">
        <v>51</v>
      </c>
      <c r="C15" s="77">
        <v>51</v>
      </c>
      <c r="D15" s="77">
        <v>27</v>
      </c>
      <c r="E15" s="77">
        <f t="shared" si="0"/>
        <v>24</v>
      </c>
      <c r="F15" s="78">
        <f t="shared" si="1"/>
        <v>47.058823529411761</v>
      </c>
    </row>
    <row r="16" spans="1:6" ht="15" customHeight="1" x14ac:dyDescent="0.25">
      <c r="A16" s="14" t="s">
        <v>10</v>
      </c>
      <c r="B16" s="77">
        <v>721</v>
      </c>
      <c r="C16" s="77">
        <v>209</v>
      </c>
      <c r="D16" s="77">
        <v>125</v>
      </c>
      <c r="E16" s="77">
        <f t="shared" si="0"/>
        <v>84</v>
      </c>
      <c r="F16" s="78">
        <f t="shared" si="1"/>
        <v>40.191387559808611</v>
      </c>
    </row>
    <row r="17" spans="1:6" ht="15" customHeight="1" x14ac:dyDescent="0.25">
      <c r="A17" s="14" t="s">
        <v>11</v>
      </c>
      <c r="B17" s="77">
        <v>288</v>
      </c>
      <c r="C17" s="77">
        <v>133</v>
      </c>
      <c r="D17" s="77">
        <v>85</v>
      </c>
      <c r="E17" s="77">
        <f t="shared" si="0"/>
        <v>48</v>
      </c>
      <c r="F17" s="78">
        <f t="shared" si="1"/>
        <v>36.090225563909769</v>
      </c>
    </row>
    <row r="18" spans="1:6" ht="15" customHeight="1" x14ac:dyDescent="0.25">
      <c r="A18" s="14" t="s">
        <v>12</v>
      </c>
      <c r="B18" s="77">
        <v>174</v>
      </c>
      <c r="C18" s="77">
        <v>172</v>
      </c>
      <c r="D18" s="77">
        <v>96</v>
      </c>
      <c r="E18" s="77">
        <f t="shared" si="0"/>
        <v>76</v>
      </c>
      <c r="F18" s="78">
        <f t="shared" si="1"/>
        <v>44.186046511627907</v>
      </c>
    </row>
    <row r="19" spans="1:6" ht="15" customHeight="1" x14ac:dyDescent="0.25">
      <c r="A19" s="14" t="s">
        <v>13</v>
      </c>
      <c r="B19" s="77">
        <v>501</v>
      </c>
      <c r="C19" s="77">
        <v>163</v>
      </c>
      <c r="D19" s="77">
        <v>116</v>
      </c>
      <c r="E19" s="77">
        <f t="shared" si="0"/>
        <v>47</v>
      </c>
      <c r="F19" s="78">
        <f t="shared" si="1"/>
        <v>28.834355828220858</v>
      </c>
    </row>
    <row r="20" spans="1:6" ht="15" customHeight="1" x14ac:dyDescent="0.25">
      <c r="A20" s="14" t="s">
        <v>14</v>
      </c>
      <c r="B20" s="78">
        <v>633</v>
      </c>
      <c r="C20" s="77">
        <v>191</v>
      </c>
      <c r="D20" s="77">
        <v>141</v>
      </c>
      <c r="E20" s="77">
        <f t="shared" si="0"/>
        <v>50</v>
      </c>
      <c r="F20" s="78">
        <f t="shared" si="1"/>
        <v>26.178010471204189</v>
      </c>
    </row>
    <row r="21" spans="1:6" ht="15" customHeight="1" x14ac:dyDescent="0.25">
      <c r="A21" s="14" t="s">
        <v>19</v>
      </c>
      <c r="B21" s="77">
        <v>555</v>
      </c>
      <c r="C21" s="77">
        <v>192</v>
      </c>
      <c r="D21" s="77">
        <v>125</v>
      </c>
      <c r="E21" s="77">
        <f t="shared" si="0"/>
        <v>67</v>
      </c>
      <c r="F21" s="78">
        <f t="shared" si="1"/>
        <v>34.895833333333329</v>
      </c>
    </row>
    <row r="22" spans="1:6" ht="15" customHeight="1" x14ac:dyDescent="0.25">
      <c r="A22" s="15" t="s">
        <v>20</v>
      </c>
      <c r="B22" s="77">
        <v>97</v>
      </c>
      <c r="C22" s="77">
        <v>94</v>
      </c>
      <c r="D22" s="77">
        <v>42</v>
      </c>
      <c r="E22" s="77">
        <f t="shared" si="0"/>
        <v>52</v>
      </c>
      <c r="F22" s="78">
        <f t="shared" si="1"/>
        <v>55.319148936170215</v>
      </c>
    </row>
    <row r="23" spans="1:6" ht="15" customHeight="1" x14ac:dyDescent="0.25">
      <c r="A23" s="15" t="s">
        <v>21</v>
      </c>
      <c r="B23" s="77">
        <v>548</v>
      </c>
      <c r="C23" s="77">
        <v>176</v>
      </c>
      <c r="D23" s="77">
        <v>113</v>
      </c>
      <c r="E23" s="77">
        <f t="shared" si="0"/>
        <v>63</v>
      </c>
      <c r="F23" s="78">
        <f t="shared" si="1"/>
        <v>35.795454545454547</v>
      </c>
    </row>
    <row r="24" spans="1:6" ht="15" customHeight="1" x14ac:dyDescent="0.25">
      <c r="A24" s="15" t="s">
        <v>22</v>
      </c>
      <c r="B24" s="77">
        <v>455</v>
      </c>
      <c r="C24" s="77">
        <v>166</v>
      </c>
      <c r="D24" s="77">
        <v>135</v>
      </c>
      <c r="E24" s="77">
        <f t="shared" si="0"/>
        <v>31</v>
      </c>
      <c r="F24" s="78">
        <f t="shared" si="1"/>
        <v>18.674698795180721</v>
      </c>
    </row>
    <row r="25" spans="1:6" ht="15" customHeight="1" x14ac:dyDescent="0.25">
      <c r="A25" s="15" t="s">
        <v>23</v>
      </c>
      <c r="B25" s="77">
        <v>2320</v>
      </c>
      <c r="C25" s="77">
        <v>483</v>
      </c>
      <c r="D25" s="77">
        <v>242</v>
      </c>
      <c r="E25" s="77">
        <f t="shared" si="0"/>
        <v>241</v>
      </c>
      <c r="F25" s="78">
        <f t="shared" si="1"/>
        <v>49.896480331262936</v>
      </c>
    </row>
    <row r="26" spans="1:6" ht="15" customHeight="1" x14ac:dyDescent="0.25">
      <c r="A26" s="15" t="s">
        <v>24</v>
      </c>
      <c r="B26" s="77">
        <v>328</v>
      </c>
      <c r="C26" s="77">
        <v>91</v>
      </c>
      <c r="D26" s="77">
        <v>54</v>
      </c>
      <c r="E26" s="77">
        <f t="shared" si="0"/>
        <v>37</v>
      </c>
      <c r="F26" s="78">
        <f t="shared" si="1"/>
        <v>40.659340659340657</v>
      </c>
    </row>
    <row r="27" spans="1:6" ht="15" customHeight="1" x14ac:dyDescent="0.25">
      <c r="A27" s="15" t="s">
        <v>25</v>
      </c>
      <c r="B27" s="77">
        <v>1372</v>
      </c>
      <c r="C27" s="77">
        <v>304</v>
      </c>
      <c r="D27" s="77">
        <v>202</v>
      </c>
      <c r="E27" s="77">
        <f t="shared" si="0"/>
        <v>102</v>
      </c>
      <c r="F27" s="78">
        <f t="shared" si="1"/>
        <v>33.55263157894737</v>
      </c>
    </row>
    <row r="28" spans="1:6" ht="15" customHeight="1" x14ac:dyDescent="0.25">
      <c r="A28" s="15" t="s">
        <v>26</v>
      </c>
      <c r="B28" s="77">
        <v>956</v>
      </c>
      <c r="C28" s="77">
        <v>290</v>
      </c>
      <c r="D28" s="77">
        <v>184</v>
      </c>
      <c r="E28" s="77">
        <f t="shared" si="0"/>
        <v>106</v>
      </c>
      <c r="F28" s="78">
        <f t="shared" si="1"/>
        <v>36.551724137931032</v>
      </c>
    </row>
    <row r="29" spans="1:6" ht="15" customHeight="1" x14ac:dyDescent="0.25">
      <c r="A29" s="15" t="s">
        <v>27</v>
      </c>
      <c r="B29" s="77">
        <v>1442</v>
      </c>
      <c r="C29" s="77">
        <v>250</v>
      </c>
      <c r="D29" s="77">
        <v>136</v>
      </c>
      <c r="E29" s="77">
        <f t="shared" si="0"/>
        <v>114</v>
      </c>
      <c r="F29" s="78">
        <f t="shared" si="1"/>
        <v>45.6</v>
      </c>
    </row>
    <row r="30" spans="1:6" ht="15" customHeight="1" x14ac:dyDescent="0.25">
      <c r="A30" s="15" t="s">
        <v>28</v>
      </c>
      <c r="B30" s="77">
        <v>875</v>
      </c>
      <c r="C30" s="77">
        <v>234</v>
      </c>
      <c r="D30" s="77">
        <v>102</v>
      </c>
      <c r="E30" s="77">
        <f t="shared" si="0"/>
        <v>132</v>
      </c>
      <c r="F30" s="78">
        <f t="shared" si="1"/>
        <v>56.410256410256409</v>
      </c>
    </row>
    <row r="31" spans="1:6" ht="15" customHeight="1" x14ac:dyDescent="0.25">
      <c r="A31" s="15" t="s">
        <v>45</v>
      </c>
      <c r="B31" s="77">
        <v>660</v>
      </c>
      <c r="C31" s="77">
        <v>165</v>
      </c>
      <c r="D31" s="77">
        <v>117</v>
      </c>
      <c r="E31" s="77">
        <f t="shared" si="0"/>
        <v>48</v>
      </c>
      <c r="F31" s="78">
        <f t="shared" si="1"/>
        <v>29.09090909090909</v>
      </c>
    </row>
    <row r="32" spans="1:6" ht="15" customHeight="1" x14ac:dyDescent="0.25">
      <c r="A32" s="15" t="s">
        <v>30</v>
      </c>
      <c r="B32" s="77">
        <v>72</v>
      </c>
      <c r="C32" s="77">
        <v>72</v>
      </c>
      <c r="D32" s="77">
        <v>60</v>
      </c>
      <c r="E32" s="77">
        <f t="shared" si="0"/>
        <v>12</v>
      </c>
      <c r="F32" s="78">
        <f t="shared" si="1"/>
        <v>16.666666666666664</v>
      </c>
    </row>
    <row r="33" spans="1:8" ht="15" customHeight="1" x14ac:dyDescent="0.25">
      <c r="A33" s="15" t="s">
        <v>31</v>
      </c>
      <c r="B33" s="77">
        <v>58</v>
      </c>
      <c r="C33" s="77">
        <v>56</v>
      </c>
      <c r="D33" s="77">
        <v>38</v>
      </c>
      <c r="E33" s="77">
        <f t="shared" si="0"/>
        <v>18</v>
      </c>
      <c r="F33" s="78">
        <f t="shared" si="1"/>
        <v>32.142857142857146</v>
      </c>
    </row>
    <row r="34" spans="1:8" ht="15" customHeight="1" x14ac:dyDescent="0.25">
      <c r="A34" s="15" t="s">
        <v>32</v>
      </c>
      <c r="B34" s="77">
        <v>2161</v>
      </c>
      <c r="C34" s="77">
        <v>473</v>
      </c>
      <c r="D34" s="77">
        <v>303</v>
      </c>
      <c r="E34" s="77">
        <f t="shared" si="0"/>
        <v>170</v>
      </c>
      <c r="F34" s="78">
        <f t="shared" si="1"/>
        <v>35.940803382663852</v>
      </c>
    </row>
    <row r="37" spans="1:8" ht="60" customHeight="1" x14ac:dyDescent="0.25">
      <c r="A37" s="33" t="s">
        <v>79</v>
      </c>
      <c r="B37" s="31" t="s">
        <v>36</v>
      </c>
      <c r="C37" s="103" t="s">
        <v>71</v>
      </c>
      <c r="D37" s="103"/>
      <c r="E37" s="103"/>
      <c r="F37" s="103"/>
      <c r="G37" s="35"/>
      <c r="H37" s="35"/>
    </row>
    <row r="38" spans="1:8" ht="60" customHeight="1" x14ac:dyDescent="0.25">
      <c r="A38" s="31" t="s">
        <v>76</v>
      </c>
      <c r="B38" s="77">
        <v>1522</v>
      </c>
      <c r="C38" s="101" t="s">
        <v>94</v>
      </c>
      <c r="D38" s="101"/>
      <c r="E38" s="101"/>
      <c r="F38" s="101"/>
      <c r="G38" s="36"/>
      <c r="H38" s="36"/>
    </row>
    <row r="39" spans="1:8" ht="60" customHeight="1" x14ac:dyDescent="0.25">
      <c r="A39" s="32" t="s">
        <v>72</v>
      </c>
      <c r="B39" s="77">
        <v>12</v>
      </c>
      <c r="C39" s="102" t="s">
        <v>80</v>
      </c>
      <c r="D39" s="102"/>
      <c r="E39" s="102"/>
      <c r="F39" s="102"/>
      <c r="G39" s="37"/>
      <c r="H39" s="37"/>
    </row>
    <row r="40" spans="1:8" ht="60" customHeight="1" x14ac:dyDescent="0.25">
      <c r="A40" s="32" t="s">
        <v>73</v>
      </c>
      <c r="B40" s="77">
        <v>1482</v>
      </c>
      <c r="C40" s="98" t="s">
        <v>77</v>
      </c>
      <c r="D40" s="98"/>
      <c r="E40" s="98"/>
      <c r="F40" s="98"/>
      <c r="G40" s="38"/>
      <c r="H40" s="38"/>
    </row>
    <row r="41" spans="1:8" ht="60" customHeight="1" x14ac:dyDescent="0.25">
      <c r="A41" s="32" t="s">
        <v>74</v>
      </c>
      <c r="B41" s="77">
        <v>13</v>
      </c>
      <c r="C41" s="98" t="s">
        <v>78</v>
      </c>
      <c r="D41" s="98"/>
      <c r="E41" s="98"/>
      <c r="F41" s="98"/>
      <c r="G41" s="38"/>
      <c r="H41" s="38"/>
    </row>
    <row r="42" spans="1:8" ht="60" customHeight="1" x14ac:dyDescent="0.25">
      <c r="A42" s="32" t="s">
        <v>82</v>
      </c>
      <c r="B42" s="77">
        <v>0</v>
      </c>
      <c r="C42" s="98" t="s">
        <v>81</v>
      </c>
      <c r="D42" s="98"/>
      <c r="E42" s="98"/>
      <c r="F42" s="98"/>
      <c r="G42" s="38"/>
      <c r="H42" s="38"/>
    </row>
    <row r="43" spans="1:8" ht="60" customHeight="1" x14ac:dyDescent="0.25">
      <c r="A43" s="32" t="s">
        <v>75</v>
      </c>
      <c r="B43" s="77">
        <v>15</v>
      </c>
      <c r="C43" s="98" t="s">
        <v>83</v>
      </c>
      <c r="D43" s="98"/>
      <c r="E43" s="98"/>
      <c r="F43" s="98"/>
      <c r="G43" s="38"/>
      <c r="H43" s="38"/>
    </row>
  </sheetData>
  <mergeCells count="8">
    <mergeCell ref="C41:F41"/>
    <mergeCell ref="C42:F42"/>
    <mergeCell ref="C43:F43"/>
    <mergeCell ref="A6:A7"/>
    <mergeCell ref="C38:F38"/>
    <mergeCell ref="C39:F39"/>
    <mergeCell ref="C37:F37"/>
    <mergeCell ref="C40:F40"/>
  </mergeCells>
  <pageMargins left="0.70866141732283472" right="0.70866141732283472" top="0.74803149606299213" bottom="0.74803149606299213" header="0.31496062992125984" footer="0.31496062992125984"/>
  <pageSetup paperSize="9" scale="84" orientation="landscape" r:id="rId1"/>
  <headerFooter>
    <oddHeader>&amp;A</oddHeader>
    <oddFooter>Page &amp;P of &amp;N</oddFooter>
  </headerFooter>
  <rowBreaks count="1" manualBreakCount="1">
    <brk id="34" max="5" man="1"/>
  </rowBreaks>
  <colBreaks count="1" manualBreakCount="1">
    <brk id="6"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15"/>
  <sheetViews>
    <sheetView zoomScaleNormal="100" workbookViewId="0">
      <selection activeCell="B1" sqref="B1"/>
    </sheetView>
  </sheetViews>
  <sheetFormatPr defaultColWidth="8.85546875" defaultRowHeight="15" customHeight="1" x14ac:dyDescent="0.25"/>
  <cols>
    <col min="1" max="1" width="45.7109375" style="1" customWidth="1"/>
    <col min="2" max="2" width="25.7109375" style="1" customWidth="1"/>
    <col min="3" max="3" width="8.85546875" style="1" customWidth="1"/>
    <col min="4" max="16384" width="8.85546875" style="1"/>
  </cols>
  <sheetData>
    <row r="1" spans="1:2" ht="15" customHeight="1" x14ac:dyDescent="0.25">
      <c r="A1" s="4" t="s">
        <v>202</v>
      </c>
    </row>
    <row r="3" spans="1:2" ht="75" customHeight="1" x14ac:dyDescent="0.25">
      <c r="A3" s="104" t="s">
        <v>134</v>
      </c>
      <c r="B3" s="105"/>
    </row>
    <row r="4" spans="1:2" ht="30" customHeight="1" x14ac:dyDescent="0.25">
      <c r="A4" s="32" t="s">
        <v>47</v>
      </c>
      <c r="B4" s="32" t="s">
        <v>46</v>
      </c>
    </row>
    <row r="5" spans="1:2" ht="15" customHeight="1" x14ac:dyDescent="0.25">
      <c r="A5" s="48" t="s">
        <v>209</v>
      </c>
      <c r="B5" s="78">
        <v>12.326869805999999</v>
      </c>
    </row>
    <row r="6" spans="1:2" ht="15" customHeight="1" x14ac:dyDescent="0.25">
      <c r="A6" s="48" t="s">
        <v>210</v>
      </c>
      <c r="B6" s="78">
        <v>12.199465717000001</v>
      </c>
    </row>
    <row r="7" spans="1:2" ht="15" customHeight="1" x14ac:dyDescent="0.25">
      <c r="A7" s="48" t="s">
        <v>211</v>
      </c>
      <c r="B7" s="78">
        <v>18.604651163</v>
      </c>
    </row>
    <row r="8" spans="1:2" ht="15" customHeight="1" x14ac:dyDescent="0.25">
      <c r="A8" s="48" t="s">
        <v>212</v>
      </c>
      <c r="B8" s="78">
        <v>13.535173642</v>
      </c>
    </row>
    <row r="9" spans="1:2" ht="15" customHeight="1" x14ac:dyDescent="0.25">
      <c r="A9" s="48" t="s">
        <v>213</v>
      </c>
      <c r="B9" s="78">
        <v>33.333333332999999</v>
      </c>
    </row>
    <row r="10" spans="1:2" ht="15" customHeight="1" x14ac:dyDescent="0.25">
      <c r="A10" s="48" t="s">
        <v>214</v>
      </c>
      <c r="B10" s="78">
        <v>13.891362422</v>
      </c>
    </row>
    <row r="11" spans="1:2" ht="15" customHeight="1" x14ac:dyDescent="0.25">
      <c r="A11" s="48" t="s">
        <v>215</v>
      </c>
      <c r="B11" s="78">
        <v>30.526315789000002</v>
      </c>
    </row>
    <row r="12" spans="1:2" ht="15" customHeight="1" x14ac:dyDescent="0.25">
      <c r="A12" s="48" t="s">
        <v>216</v>
      </c>
      <c r="B12" s="78">
        <v>30.00890472</v>
      </c>
    </row>
    <row r="13" spans="1:2" ht="15" customHeight="1" x14ac:dyDescent="0.25">
      <c r="A13" s="48" t="s">
        <v>217</v>
      </c>
      <c r="B13" s="78">
        <v>16</v>
      </c>
    </row>
    <row r="14" spans="1:2" ht="15" customHeight="1" x14ac:dyDescent="0.25">
      <c r="A14" s="48" t="s">
        <v>218</v>
      </c>
      <c r="B14" s="78">
        <v>14.666666666999999</v>
      </c>
    </row>
    <row r="15" spans="1:2" ht="15" customHeight="1" x14ac:dyDescent="0.25">
      <c r="A15" s="48" t="s">
        <v>219</v>
      </c>
      <c r="B15" s="78">
        <v>16.266666666999999</v>
      </c>
    </row>
  </sheetData>
  <mergeCells count="1">
    <mergeCell ref="A3:B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workbookViewId="0">
      <selection activeCell="B1" sqref="B1"/>
    </sheetView>
  </sheetViews>
  <sheetFormatPr defaultColWidth="9.140625" defaultRowHeight="15" customHeight="1" x14ac:dyDescent="0.25"/>
  <cols>
    <col min="1" max="1" width="47.7109375" style="6" customWidth="1"/>
    <col min="2" max="3" width="20.7109375" style="6" customWidth="1"/>
    <col min="4" max="4" width="17" style="6" customWidth="1"/>
    <col min="5" max="16384" width="9.140625" style="6"/>
  </cols>
  <sheetData>
    <row r="1" spans="1:3" ht="15" customHeight="1" x14ac:dyDescent="0.25">
      <c r="A1" s="34" t="s">
        <v>203</v>
      </c>
    </row>
    <row r="2" spans="1:3" ht="15" customHeight="1" x14ac:dyDescent="0.25">
      <c r="A2" s="34"/>
    </row>
    <row r="3" spans="1:3" s="34" customFormat="1" ht="15" customHeight="1" x14ac:dyDescent="0.25">
      <c r="A3" s="7"/>
      <c r="B3" s="7" t="s">
        <v>0</v>
      </c>
      <c r="C3" s="7" t="s">
        <v>1</v>
      </c>
    </row>
    <row r="4" spans="1:3" ht="15" customHeight="1" x14ac:dyDescent="0.25">
      <c r="A4" s="7" t="s">
        <v>2</v>
      </c>
      <c r="B4" s="49" t="s">
        <v>224</v>
      </c>
      <c r="C4" s="49" t="s">
        <v>225</v>
      </c>
    </row>
    <row r="5" spans="1:3" ht="15" customHeight="1" x14ac:dyDescent="0.25">
      <c r="A5" s="7" t="s">
        <v>3</v>
      </c>
      <c r="B5" s="49" t="s">
        <v>226</v>
      </c>
      <c r="C5" s="49" t="s">
        <v>228</v>
      </c>
    </row>
    <row r="6" spans="1:3" ht="15" customHeight="1" x14ac:dyDescent="0.25">
      <c r="A6" s="7" t="s">
        <v>4</v>
      </c>
      <c r="B6" s="49" t="s">
        <v>227</v>
      </c>
      <c r="C6" s="49" t="s">
        <v>229</v>
      </c>
    </row>
    <row r="7" spans="1:3" ht="15" customHeight="1" x14ac:dyDescent="0.25">
      <c r="A7" s="7" t="s">
        <v>5</v>
      </c>
      <c r="B7" s="49" t="s">
        <v>223</v>
      </c>
      <c r="C7" s="49" t="s">
        <v>223</v>
      </c>
    </row>
    <row r="8" spans="1:3" ht="15" customHeight="1" x14ac:dyDescent="0.25">
      <c r="A8" s="7" t="s">
        <v>6</v>
      </c>
      <c r="B8" s="49" t="s">
        <v>230</v>
      </c>
      <c r="C8" s="49" t="s">
        <v>231</v>
      </c>
    </row>
    <row r="9" spans="1:3" ht="15" customHeight="1" x14ac:dyDescent="0.25">
      <c r="A9" s="7" t="s">
        <v>7</v>
      </c>
      <c r="B9" s="49" t="s">
        <v>241</v>
      </c>
      <c r="C9" s="49" t="s">
        <v>242</v>
      </c>
    </row>
    <row r="11" spans="1:3" ht="30" customHeight="1" x14ac:dyDescent="0.25">
      <c r="A11" s="106" t="s">
        <v>8</v>
      </c>
      <c r="B11" s="106"/>
      <c r="C11" s="106"/>
    </row>
  </sheetData>
  <mergeCells count="1">
    <mergeCell ref="A11:C11"/>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8"/>
  <sheetViews>
    <sheetView workbookViewId="0">
      <selection activeCell="B1" sqref="B1"/>
    </sheetView>
  </sheetViews>
  <sheetFormatPr defaultColWidth="8.85546875" defaultRowHeight="15" customHeight="1" x14ac:dyDescent="0.25"/>
  <cols>
    <col min="1" max="1" width="90.28515625" style="29" customWidth="1"/>
    <col min="2" max="2" width="25.7109375" style="29" customWidth="1"/>
    <col min="3" max="16384" width="8.85546875" style="29"/>
  </cols>
  <sheetData>
    <row r="1" spans="1:1" ht="15" customHeight="1" x14ac:dyDescent="0.25">
      <c r="A1" s="13" t="s">
        <v>204</v>
      </c>
    </row>
    <row r="2" spans="1:1" ht="15" customHeight="1" x14ac:dyDescent="0.25">
      <c r="A2" s="47" t="s">
        <v>124</v>
      </c>
    </row>
    <row r="3" spans="1:1" ht="15" customHeight="1" x14ac:dyDescent="0.25">
      <c r="A3" s="29" t="s">
        <v>66</v>
      </c>
    </row>
    <row r="5" spans="1:1" ht="45" customHeight="1" x14ac:dyDescent="0.25">
      <c r="A5" s="28" t="s">
        <v>129</v>
      </c>
    </row>
    <row r="6" spans="1:1" ht="15" customHeight="1" x14ac:dyDescent="0.25">
      <c r="A6" s="48" t="s">
        <v>243</v>
      </c>
    </row>
    <row r="7" spans="1:1" ht="15" customHeight="1" x14ac:dyDescent="0.25">
      <c r="A7" s="48"/>
    </row>
    <row r="8" spans="1:1" ht="15" customHeight="1" x14ac:dyDescent="0.25">
      <c r="A8" s="48"/>
    </row>
    <row r="9" spans="1:1" s="20" customFormat="1" ht="15" customHeight="1" x14ac:dyDescent="0.25">
      <c r="A9" s="30"/>
    </row>
    <row r="10" spans="1:1" ht="60" customHeight="1" x14ac:dyDescent="0.25">
      <c r="A10" s="28" t="s">
        <v>130</v>
      </c>
    </row>
    <row r="11" spans="1:1" ht="15" customHeight="1" x14ac:dyDescent="0.25">
      <c r="A11" s="48" t="s">
        <v>243</v>
      </c>
    </row>
    <row r="12" spans="1:1" ht="15" customHeight="1" x14ac:dyDescent="0.25">
      <c r="A12" s="48"/>
    </row>
    <row r="13" spans="1:1" ht="15" customHeight="1" x14ac:dyDescent="0.25">
      <c r="A13" s="48"/>
    </row>
    <row r="14" spans="1:1" s="20" customFormat="1" ht="15" customHeight="1" x14ac:dyDescent="0.25">
      <c r="A14" s="30"/>
    </row>
    <row r="15" spans="1:1" ht="30" customHeight="1" x14ac:dyDescent="0.25">
      <c r="A15" s="23" t="s">
        <v>131</v>
      </c>
    </row>
    <row r="16" spans="1:1" ht="15" customHeight="1" x14ac:dyDescent="0.25">
      <c r="A16" s="48" t="s">
        <v>243</v>
      </c>
    </row>
    <row r="17" spans="1:1" ht="15" customHeight="1" x14ac:dyDescent="0.25">
      <c r="A17" s="48"/>
    </row>
    <row r="18" spans="1:1" ht="15" customHeight="1" x14ac:dyDescent="0.25">
      <c r="A18" s="48"/>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2"/>
  <sheetViews>
    <sheetView workbookViewId="0">
      <selection activeCell="B1" sqref="B1"/>
    </sheetView>
  </sheetViews>
  <sheetFormatPr defaultColWidth="8.85546875" defaultRowHeight="12.75" x14ac:dyDescent="0.25"/>
  <cols>
    <col min="1" max="1" width="50.7109375" style="6" customWidth="1"/>
    <col min="2" max="5" width="12.7109375" style="6" customWidth="1"/>
    <col min="6" max="6" width="27.7109375" style="6" customWidth="1"/>
    <col min="7" max="16384" width="8.85546875" style="6"/>
  </cols>
  <sheetData>
    <row r="1" spans="1:7" x14ac:dyDescent="0.25">
      <c r="A1" s="34" t="s">
        <v>205</v>
      </c>
      <c r="C1" s="50"/>
      <c r="D1" s="50"/>
      <c r="E1" s="50"/>
      <c r="F1" s="50"/>
      <c r="G1" s="50"/>
    </row>
    <row r="2" spans="1:7" x14ac:dyDescent="0.25">
      <c r="A2" s="24" t="s">
        <v>132</v>
      </c>
    </row>
    <row r="3" spans="1:7" x14ac:dyDescent="0.25">
      <c r="A3" s="24"/>
    </row>
    <row r="4" spans="1:7" s="34" customFormat="1" ht="30" customHeight="1" x14ac:dyDescent="0.25">
      <c r="A4" s="7" t="s">
        <v>84</v>
      </c>
      <c r="B4" s="7" t="s">
        <v>89</v>
      </c>
      <c r="C4" s="7" t="s">
        <v>85</v>
      </c>
      <c r="D4" s="7" t="s">
        <v>86</v>
      </c>
      <c r="E4" s="7" t="s">
        <v>106</v>
      </c>
      <c r="F4" s="7" t="s">
        <v>138</v>
      </c>
    </row>
    <row r="5" spans="1:7" ht="30" customHeight="1" x14ac:dyDescent="0.25">
      <c r="A5" s="12" t="s">
        <v>139</v>
      </c>
      <c r="B5" s="78" t="s">
        <v>220</v>
      </c>
      <c r="C5" s="78">
        <v>57.1</v>
      </c>
      <c r="D5" s="78">
        <v>55.4</v>
      </c>
      <c r="E5" s="78">
        <v>48.1770353142715</v>
      </c>
      <c r="F5" s="61" t="s">
        <v>140</v>
      </c>
    </row>
    <row r="6" spans="1:7" ht="30" customHeight="1" x14ac:dyDescent="0.25">
      <c r="A6" s="12" t="s">
        <v>141</v>
      </c>
      <c r="B6" s="78" t="s">
        <v>220</v>
      </c>
      <c r="C6" s="78">
        <v>49.8</v>
      </c>
      <c r="D6" s="78">
        <v>42.7</v>
      </c>
      <c r="E6" s="78">
        <v>31.124605190371199</v>
      </c>
      <c r="F6" s="61" t="s">
        <v>140</v>
      </c>
    </row>
    <row r="7" spans="1:7" ht="30" customHeight="1" x14ac:dyDescent="0.25">
      <c r="A7" s="12" t="s">
        <v>142</v>
      </c>
      <c r="B7" s="78" t="s">
        <v>220</v>
      </c>
      <c r="C7" s="78">
        <v>22.5</v>
      </c>
      <c r="D7" s="78">
        <v>28.7</v>
      </c>
      <c r="E7" s="78">
        <v>24.176755517687099</v>
      </c>
      <c r="F7" s="61" t="s">
        <v>143</v>
      </c>
    </row>
    <row r="8" spans="1:7" ht="30" customHeight="1" x14ac:dyDescent="0.25">
      <c r="A8" s="12" t="s">
        <v>144</v>
      </c>
      <c r="B8" s="78" t="s">
        <v>220</v>
      </c>
      <c r="C8" s="78">
        <v>30.8</v>
      </c>
      <c r="D8" s="78">
        <v>40.799999999999997</v>
      </c>
      <c r="E8" s="78">
        <v>40.343684144205398</v>
      </c>
      <c r="F8" s="61" t="s">
        <v>145</v>
      </c>
    </row>
    <row r="9" spans="1:7" ht="30" customHeight="1" x14ac:dyDescent="0.25">
      <c r="A9" s="12" t="s">
        <v>135</v>
      </c>
      <c r="B9" s="78" t="s">
        <v>220</v>
      </c>
      <c r="C9" s="78">
        <v>6.5</v>
      </c>
      <c r="D9" s="78">
        <v>7.7</v>
      </c>
      <c r="E9" s="78">
        <v>5.8987228732500503</v>
      </c>
      <c r="F9" s="61" t="s">
        <v>146</v>
      </c>
    </row>
    <row r="10" spans="1:7" ht="30" customHeight="1" x14ac:dyDescent="0.25">
      <c r="A10" s="12" t="s">
        <v>136</v>
      </c>
      <c r="B10" s="79" t="s">
        <v>220</v>
      </c>
      <c r="C10" s="79">
        <v>149</v>
      </c>
      <c r="D10" s="79">
        <v>157</v>
      </c>
      <c r="E10" s="79">
        <v>138.24131359429401</v>
      </c>
      <c r="F10" s="61" t="s">
        <v>147</v>
      </c>
    </row>
    <row r="11" spans="1:7" ht="30" customHeight="1" x14ac:dyDescent="0.25">
      <c r="A11" s="12" t="s">
        <v>137</v>
      </c>
      <c r="B11" s="79" t="s">
        <v>220</v>
      </c>
      <c r="C11" s="79">
        <v>114</v>
      </c>
      <c r="D11" s="79">
        <v>182</v>
      </c>
      <c r="E11" s="79">
        <v>143.51335380612301</v>
      </c>
      <c r="F11" s="61" t="s">
        <v>147</v>
      </c>
    </row>
    <row r="12" spans="1:7" ht="30" customHeight="1" x14ac:dyDescent="0.25">
      <c r="A12" s="12" t="s">
        <v>148</v>
      </c>
      <c r="B12" s="78" t="s">
        <v>220</v>
      </c>
      <c r="C12" s="78" t="s">
        <v>222</v>
      </c>
      <c r="D12" s="78" t="s">
        <v>221</v>
      </c>
      <c r="E12" s="78">
        <v>10.774882672392801</v>
      </c>
      <c r="F12" s="61" t="s">
        <v>149</v>
      </c>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3"/>
  <sheetViews>
    <sheetView zoomScaleNormal="100" workbookViewId="0">
      <selection activeCell="D1" sqref="D1"/>
    </sheetView>
  </sheetViews>
  <sheetFormatPr defaultColWidth="10.42578125" defaultRowHeight="12.75" x14ac:dyDescent="0.25"/>
  <cols>
    <col min="1" max="1" width="13.28515625" style="1" customWidth="1"/>
    <col min="2" max="2" width="14.140625" style="1" customWidth="1"/>
    <col min="3" max="22" width="8.7109375" style="1" customWidth="1"/>
    <col min="23" max="16384" width="10.42578125" style="1"/>
  </cols>
  <sheetData>
    <row r="1" spans="1:22" x14ac:dyDescent="0.25">
      <c r="A1" s="4" t="s">
        <v>206</v>
      </c>
    </row>
    <row r="3" spans="1:22" ht="15" customHeight="1" x14ac:dyDescent="0.25">
      <c r="A3" s="17" t="s">
        <v>64</v>
      </c>
      <c r="F3" s="5"/>
    </row>
    <row r="4" spans="1:22" ht="15" customHeight="1" x14ac:dyDescent="0.25">
      <c r="A4" s="17" t="s">
        <v>65</v>
      </c>
      <c r="F4" s="5"/>
    </row>
    <row r="6" spans="1:22" x14ac:dyDescent="0.25">
      <c r="A6" s="25" t="s">
        <v>87</v>
      </c>
      <c r="B6" s="26"/>
      <c r="C6" s="26"/>
      <c r="D6" s="26"/>
      <c r="E6" s="26"/>
      <c r="F6" s="26"/>
      <c r="G6" s="26"/>
      <c r="H6" s="26"/>
      <c r="I6" s="26"/>
      <c r="J6" s="26"/>
      <c r="K6" s="26"/>
      <c r="L6" s="26"/>
      <c r="M6" s="26"/>
      <c r="N6" s="26"/>
      <c r="O6" s="26"/>
      <c r="P6" s="26"/>
      <c r="Q6" s="26"/>
      <c r="R6" s="26"/>
      <c r="S6" s="26"/>
      <c r="T6" s="26"/>
      <c r="U6" s="26"/>
      <c r="V6" s="27"/>
    </row>
    <row r="7" spans="1:22" x14ac:dyDescent="0.25">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row>
    <row r="8" spans="1:22" x14ac:dyDescent="0.25">
      <c r="A8" s="112" t="s">
        <v>15</v>
      </c>
      <c r="B8" s="2" t="s">
        <v>33</v>
      </c>
      <c r="C8" s="77">
        <v>830</v>
      </c>
      <c r="D8" s="77">
        <v>11231</v>
      </c>
      <c r="E8" s="77">
        <v>4719</v>
      </c>
      <c r="F8" s="77">
        <v>2825</v>
      </c>
      <c r="G8" s="77">
        <v>8189</v>
      </c>
      <c r="H8" s="77">
        <v>10697</v>
      </c>
      <c r="I8" s="77">
        <v>8660</v>
      </c>
      <c r="J8" s="77">
        <v>1348</v>
      </c>
      <c r="K8" s="77">
        <v>8710</v>
      </c>
      <c r="L8" s="77">
        <v>7538</v>
      </c>
      <c r="M8" s="77">
        <v>38005</v>
      </c>
      <c r="N8" s="77">
        <v>5607</v>
      </c>
      <c r="O8" s="77">
        <v>23228</v>
      </c>
      <c r="P8" s="77">
        <v>13724</v>
      </c>
      <c r="Q8" s="77">
        <v>22655</v>
      </c>
      <c r="R8" s="77">
        <v>13440</v>
      </c>
      <c r="S8" s="77">
        <v>10961</v>
      </c>
      <c r="T8" s="77">
        <v>441</v>
      </c>
      <c r="U8" s="77">
        <v>896</v>
      </c>
      <c r="V8" s="77">
        <v>34812</v>
      </c>
    </row>
    <row r="9" spans="1:22" x14ac:dyDescent="0.25">
      <c r="A9" s="108"/>
      <c r="B9" s="2" t="s">
        <v>34</v>
      </c>
      <c r="C9" s="77">
        <v>844</v>
      </c>
      <c r="D9" s="77">
        <v>10591</v>
      </c>
      <c r="E9" s="77">
        <v>7320</v>
      </c>
      <c r="F9" s="77">
        <v>4479</v>
      </c>
      <c r="G9" s="77">
        <v>8412</v>
      </c>
      <c r="H9" s="77">
        <v>10998</v>
      </c>
      <c r="I9" s="77">
        <v>12080</v>
      </c>
      <c r="J9" s="77">
        <v>2886</v>
      </c>
      <c r="K9" s="77">
        <v>9563</v>
      </c>
      <c r="L9" s="77">
        <v>12719</v>
      </c>
      <c r="M9" s="77">
        <v>24534</v>
      </c>
      <c r="N9" s="77">
        <v>2998</v>
      </c>
      <c r="O9" s="77">
        <v>13596</v>
      </c>
      <c r="P9" s="77">
        <v>16233</v>
      </c>
      <c r="Q9" s="77">
        <v>9780</v>
      </c>
      <c r="R9" s="77">
        <v>13315</v>
      </c>
      <c r="S9" s="77">
        <v>8359</v>
      </c>
      <c r="T9" s="77">
        <v>3139</v>
      </c>
      <c r="U9" s="77">
        <v>860</v>
      </c>
      <c r="V9" s="77">
        <v>23515</v>
      </c>
    </row>
    <row r="10" spans="1:22" x14ac:dyDescent="0.25">
      <c r="A10" s="108"/>
      <c r="B10" s="2" t="s">
        <v>35</v>
      </c>
      <c r="C10" s="77">
        <v>1687</v>
      </c>
      <c r="D10" s="77">
        <v>27351</v>
      </c>
      <c r="E10" s="77">
        <v>10272</v>
      </c>
      <c r="F10" s="77">
        <v>2624</v>
      </c>
      <c r="G10" s="77">
        <v>16643</v>
      </c>
      <c r="H10" s="77">
        <v>9116</v>
      </c>
      <c r="I10" s="77">
        <v>13129</v>
      </c>
      <c r="J10" s="77">
        <v>3050</v>
      </c>
      <c r="K10" s="77">
        <v>6357</v>
      </c>
      <c r="L10" s="77">
        <v>21300</v>
      </c>
      <c r="M10" s="77">
        <v>10533</v>
      </c>
      <c r="N10" s="77">
        <v>3053</v>
      </c>
      <c r="O10" s="77">
        <v>9150</v>
      </c>
      <c r="P10" s="77">
        <v>67291</v>
      </c>
      <c r="Q10" s="77">
        <v>15941</v>
      </c>
      <c r="R10" s="77">
        <v>36018</v>
      </c>
      <c r="S10" s="77">
        <v>15455</v>
      </c>
      <c r="T10" s="77">
        <v>25534</v>
      </c>
      <c r="U10" s="77">
        <v>3468</v>
      </c>
      <c r="V10" s="77">
        <v>33917</v>
      </c>
    </row>
    <row r="11" spans="1:22" x14ac:dyDescent="0.25">
      <c r="A11" s="108"/>
      <c r="B11" s="2" t="s">
        <v>16</v>
      </c>
      <c r="C11" s="77"/>
      <c r="D11" s="77"/>
      <c r="E11" s="77"/>
      <c r="F11" s="77"/>
      <c r="G11" s="77"/>
      <c r="H11" s="77"/>
      <c r="I11" s="77"/>
      <c r="J11" s="77"/>
      <c r="K11" s="77"/>
      <c r="L11" s="77"/>
      <c r="M11" s="77"/>
      <c r="N11" s="77"/>
      <c r="O11" s="77"/>
      <c r="P11" s="77"/>
      <c r="Q11" s="77"/>
      <c r="R11" s="77"/>
      <c r="S11" s="77"/>
      <c r="T11" s="77"/>
      <c r="U11" s="77"/>
      <c r="V11" s="77"/>
    </row>
    <row r="12" spans="1:22" x14ac:dyDescent="0.25">
      <c r="A12" s="108"/>
      <c r="B12" s="2" t="s">
        <v>17</v>
      </c>
      <c r="C12" s="77"/>
      <c r="D12" s="77"/>
      <c r="E12" s="77"/>
      <c r="F12" s="77"/>
      <c r="G12" s="77"/>
      <c r="H12" s="77"/>
      <c r="I12" s="77"/>
      <c r="J12" s="77"/>
      <c r="K12" s="77"/>
      <c r="L12" s="77"/>
      <c r="M12" s="77"/>
      <c r="N12" s="77"/>
      <c r="O12" s="77"/>
      <c r="P12" s="77"/>
      <c r="Q12" s="77"/>
      <c r="R12" s="77"/>
      <c r="S12" s="77"/>
      <c r="T12" s="77"/>
      <c r="U12" s="77"/>
      <c r="V12" s="77"/>
    </row>
    <row r="13" spans="1:22" x14ac:dyDescent="0.25">
      <c r="A13" s="109"/>
      <c r="B13" s="2" t="s">
        <v>18</v>
      </c>
      <c r="C13" s="77"/>
      <c r="D13" s="77"/>
      <c r="E13" s="77"/>
      <c r="F13" s="77"/>
      <c r="G13" s="77"/>
      <c r="H13" s="77"/>
      <c r="I13" s="77"/>
      <c r="J13" s="77"/>
      <c r="K13" s="77"/>
      <c r="L13" s="77"/>
      <c r="M13" s="77"/>
      <c r="N13" s="77"/>
      <c r="O13" s="77"/>
      <c r="P13" s="77"/>
      <c r="Q13" s="77"/>
      <c r="R13" s="77"/>
      <c r="S13" s="77"/>
      <c r="T13" s="77"/>
      <c r="U13" s="77"/>
      <c r="V13" s="77"/>
    </row>
    <row r="16" spans="1:22" x14ac:dyDescent="0.25">
      <c r="A16" s="25" t="s">
        <v>111</v>
      </c>
      <c r="B16" s="26"/>
      <c r="C16" s="26"/>
      <c r="D16" s="26"/>
      <c r="E16" s="26"/>
      <c r="F16" s="26"/>
      <c r="G16" s="26"/>
      <c r="H16" s="26"/>
      <c r="I16" s="26"/>
      <c r="J16" s="26"/>
      <c r="K16" s="26"/>
      <c r="L16" s="26"/>
      <c r="M16" s="26"/>
      <c r="N16" s="26"/>
      <c r="O16" s="26"/>
      <c r="P16" s="26"/>
      <c r="Q16" s="26"/>
      <c r="R16" s="26"/>
      <c r="S16" s="26"/>
      <c r="T16" s="26"/>
      <c r="U16" s="26"/>
      <c r="V16" s="27"/>
    </row>
    <row r="17" spans="1:22" x14ac:dyDescent="0.25">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row>
    <row r="18" spans="1:22" x14ac:dyDescent="0.25">
      <c r="A18" s="107" t="s">
        <v>133</v>
      </c>
      <c r="B18" s="2" t="s">
        <v>33</v>
      </c>
      <c r="C18" s="77">
        <v>857</v>
      </c>
      <c r="D18" s="77">
        <v>11576</v>
      </c>
      <c r="E18" s="77">
        <v>4803</v>
      </c>
      <c r="F18" s="77">
        <v>2754</v>
      </c>
      <c r="G18" s="77">
        <v>8025</v>
      </c>
      <c r="H18" s="77">
        <v>11123</v>
      </c>
      <c r="I18" s="77">
        <v>8155</v>
      </c>
      <c r="J18" s="77">
        <v>1435</v>
      </c>
      <c r="K18" s="77">
        <v>8489</v>
      </c>
      <c r="L18" s="77">
        <v>7713</v>
      </c>
      <c r="M18" s="77">
        <v>39535</v>
      </c>
      <c r="N18" s="77">
        <v>5229</v>
      </c>
      <c r="O18" s="77">
        <v>24038</v>
      </c>
      <c r="P18" s="77">
        <v>13658</v>
      </c>
      <c r="Q18" s="77">
        <v>14113</v>
      </c>
      <c r="R18" s="77">
        <v>19668</v>
      </c>
      <c r="S18" s="77">
        <v>11025</v>
      </c>
      <c r="T18" s="77">
        <v>461</v>
      </c>
      <c r="U18" s="77">
        <v>879</v>
      </c>
      <c r="V18" s="77">
        <v>34277</v>
      </c>
    </row>
    <row r="19" spans="1:22" x14ac:dyDescent="0.25">
      <c r="A19" s="108"/>
      <c r="B19" s="2" t="s">
        <v>34</v>
      </c>
      <c r="C19" s="77" t="s">
        <v>247</v>
      </c>
      <c r="D19" s="77">
        <v>11332</v>
      </c>
      <c r="E19" s="77">
        <v>7167</v>
      </c>
      <c r="F19" s="77">
        <v>4754</v>
      </c>
      <c r="G19" s="77">
        <v>9463</v>
      </c>
      <c r="H19" s="77">
        <v>14471</v>
      </c>
      <c r="I19" s="77">
        <v>11029</v>
      </c>
      <c r="J19" s="77">
        <v>1143</v>
      </c>
      <c r="K19" s="77">
        <v>10150</v>
      </c>
      <c r="L19" s="77">
        <v>13919</v>
      </c>
      <c r="M19" s="77">
        <v>25094</v>
      </c>
      <c r="N19" s="77">
        <v>2901</v>
      </c>
      <c r="O19" s="77">
        <v>11995</v>
      </c>
      <c r="P19" s="77">
        <v>16293</v>
      </c>
      <c r="Q19" s="77">
        <v>12406</v>
      </c>
      <c r="R19" s="77">
        <v>10173</v>
      </c>
      <c r="S19" s="77">
        <v>10375</v>
      </c>
      <c r="T19" s="77">
        <v>3302</v>
      </c>
      <c r="U19" s="77" t="s">
        <v>247</v>
      </c>
      <c r="V19" s="77">
        <v>26251</v>
      </c>
    </row>
    <row r="20" spans="1:22" x14ac:dyDescent="0.25">
      <c r="A20" s="108"/>
      <c r="B20" s="2" t="s">
        <v>35</v>
      </c>
      <c r="C20" s="77" t="s">
        <v>247</v>
      </c>
      <c r="D20" s="77">
        <v>29776</v>
      </c>
      <c r="E20" s="77">
        <v>10391</v>
      </c>
      <c r="F20" s="77">
        <v>1425</v>
      </c>
      <c r="G20" s="77">
        <v>16457</v>
      </c>
      <c r="H20" s="77">
        <v>11133</v>
      </c>
      <c r="I20" s="77">
        <v>13407</v>
      </c>
      <c r="J20" s="77">
        <v>3824</v>
      </c>
      <c r="K20" s="77">
        <v>7437</v>
      </c>
      <c r="L20" s="77">
        <v>16278</v>
      </c>
      <c r="M20" s="77">
        <v>10886</v>
      </c>
      <c r="N20" s="77">
        <v>3151</v>
      </c>
      <c r="O20" s="77">
        <v>8348</v>
      </c>
      <c r="P20" s="77">
        <v>68449</v>
      </c>
      <c r="Q20" s="77">
        <v>38917</v>
      </c>
      <c r="R20" s="77">
        <v>12459</v>
      </c>
      <c r="S20" s="77">
        <v>15548</v>
      </c>
      <c r="T20" s="77">
        <v>30550</v>
      </c>
      <c r="U20" s="77" t="s">
        <v>247</v>
      </c>
      <c r="V20" s="77">
        <v>41021</v>
      </c>
    </row>
    <row r="21" spans="1:22" x14ac:dyDescent="0.25">
      <c r="A21" s="108"/>
      <c r="B21" s="2" t="s">
        <v>16</v>
      </c>
      <c r="C21" s="77"/>
      <c r="D21" s="77"/>
      <c r="E21" s="77"/>
      <c r="F21" s="77"/>
      <c r="G21" s="77"/>
      <c r="H21" s="77"/>
      <c r="I21" s="77"/>
      <c r="J21" s="77"/>
      <c r="K21" s="77"/>
      <c r="L21" s="77"/>
      <c r="M21" s="77"/>
      <c r="N21" s="77"/>
      <c r="O21" s="77"/>
      <c r="P21" s="77"/>
      <c r="Q21" s="77"/>
      <c r="R21" s="77"/>
      <c r="S21" s="77"/>
      <c r="T21" s="77"/>
      <c r="U21" s="77"/>
      <c r="V21" s="77"/>
    </row>
    <row r="22" spans="1:22" x14ac:dyDescent="0.25">
      <c r="A22" s="108"/>
      <c r="B22" s="2" t="s">
        <v>17</v>
      </c>
      <c r="C22" s="77"/>
      <c r="D22" s="77"/>
      <c r="E22" s="77"/>
      <c r="F22" s="77"/>
      <c r="G22" s="77"/>
      <c r="H22" s="77"/>
      <c r="I22" s="77"/>
      <c r="J22" s="77"/>
      <c r="K22" s="77"/>
      <c r="L22" s="77"/>
      <c r="M22" s="77"/>
      <c r="N22" s="77"/>
      <c r="O22" s="77"/>
      <c r="P22" s="77"/>
      <c r="Q22" s="77"/>
      <c r="R22" s="77"/>
      <c r="S22" s="77"/>
      <c r="T22" s="77"/>
      <c r="U22" s="77"/>
      <c r="V22" s="77"/>
    </row>
    <row r="23" spans="1:22" x14ac:dyDescent="0.25">
      <c r="A23" s="109"/>
      <c r="B23" s="2" t="s">
        <v>18</v>
      </c>
      <c r="C23" s="77"/>
      <c r="D23" s="77"/>
      <c r="E23" s="77"/>
      <c r="F23" s="77"/>
      <c r="G23" s="77"/>
      <c r="H23" s="77"/>
      <c r="I23" s="77"/>
      <c r="J23" s="77"/>
      <c r="K23" s="77"/>
      <c r="L23" s="77"/>
      <c r="M23" s="77"/>
      <c r="N23" s="77"/>
      <c r="O23" s="77"/>
      <c r="P23" s="77"/>
      <c r="Q23" s="77"/>
      <c r="R23" s="77"/>
      <c r="S23" s="77"/>
      <c r="T23" s="77"/>
      <c r="U23" s="77"/>
      <c r="V23" s="77"/>
    </row>
    <row r="26" spans="1:22" x14ac:dyDescent="0.25">
      <c r="A26" s="25" t="s">
        <v>112</v>
      </c>
      <c r="B26" s="26"/>
      <c r="C26" s="26"/>
      <c r="D26" s="26"/>
      <c r="E26" s="26"/>
      <c r="F26" s="26"/>
      <c r="G26" s="26"/>
      <c r="H26" s="26"/>
      <c r="I26" s="26"/>
      <c r="J26" s="26"/>
      <c r="K26" s="26"/>
      <c r="L26" s="26"/>
      <c r="M26" s="26"/>
      <c r="N26" s="26"/>
      <c r="O26" s="26"/>
      <c r="P26" s="26"/>
      <c r="Q26" s="26"/>
      <c r="R26" s="26"/>
      <c r="S26" s="26"/>
      <c r="T26" s="26"/>
      <c r="U26" s="26"/>
      <c r="V26" s="27"/>
    </row>
    <row r="27" spans="1:22" x14ac:dyDescent="0.25">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row>
    <row r="28" spans="1:22" x14ac:dyDescent="0.25">
      <c r="A28" s="107" t="s">
        <v>113</v>
      </c>
      <c r="B28" s="2" t="s">
        <v>33</v>
      </c>
      <c r="C28" s="78">
        <f>(C8-C18)/C8*100</f>
        <v>-3.2530120481927707</v>
      </c>
      <c r="D28" s="78">
        <f t="shared" ref="D28:V30" si="0">(D8-D18)/D8*100</f>
        <v>-3.0718546879173716</v>
      </c>
      <c r="E28" s="78">
        <f t="shared" si="0"/>
        <v>-1.7800381436745074</v>
      </c>
      <c r="F28" s="78">
        <f t="shared" si="0"/>
        <v>2.5132743362831858</v>
      </c>
      <c r="G28" s="78">
        <f t="shared" si="0"/>
        <v>2.0026865307119306</v>
      </c>
      <c r="H28" s="78">
        <f t="shared" si="0"/>
        <v>-3.9824249789660655</v>
      </c>
      <c r="I28" s="78">
        <f t="shared" si="0"/>
        <v>5.8314087759815241</v>
      </c>
      <c r="J28" s="78">
        <f t="shared" si="0"/>
        <v>-6.4540059347181007</v>
      </c>
      <c r="K28" s="78">
        <f t="shared" si="0"/>
        <v>2.5373134328358207</v>
      </c>
      <c r="L28" s="78">
        <f t="shared" si="0"/>
        <v>-2.3215707084107189</v>
      </c>
      <c r="M28" s="78">
        <f t="shared" si="0"/>
        <v>-4.025786080778845</v>
      </c>
      <c r="N28" s="78">
        <f t="shared" si="0"/>
        <v>6.7415730337078648</v>
      </c>
      <c r="O28" s="78">
        <f t="shared" si="0"/>
        <v>-3.4871706561047011</v>
      </c>
      <c r="P28" s="78">
        <f t="shared" si="0"/>
        <v>0.48090935587292333</v>
      </c>
      <c r="Q28" s="78">
        <f t="shared" si="0"/>
        <v>37.704700949017877</v>
      </c>
      <c r="R28" s="78">
        <f t="shared" si="0"/>
        <v>-46.339285714285715</v>
      </c>
      <c r="S28" s="78">
        <f t="shared" si="0"/>
        <v>-0.58388833135662799</v>
      </c>
      <c r="T28" s="78">
        <f t="shared" si="0"/>
        <v>-4.5351473922902494</v>
      </c>
      <c r="U28" s="78">
        <f t="shared" si="0"/>
        <v>1.8973214285714284</v>
      </c>
      <c r="V28" s="78">
        <f t="shared" si="0"/>
        <v>1.5368263817074572</v>
      </c>
    </row>
    <row r="29" spans="1:22" x14ac:dyDescent="0.25">
      <c r="A29" s="110"/>
      <c r="B29" s="2" t="s">
        <v>34</v>
      </c>
      <c r="C29" s="78"/>
      <c r="D29" s="78">
        <f t="shared" ref="D29:R30" si="1">(D9-D19)/D9*100</f>
        <v>-6.9965064677556423</v>
      </c>
      <c r="E29" s="78">
        <f t="shared" si="1"/>
        <v>2.0901639344262297</v>
      </c>
      <c r="F29" s="78">
        <f t="shared" si="1"/>
        <v>-6.1397633400312568</v>
      </c>
      <c r="G29" s="78">
        <f t="shared" si="1"/>
        <v>-12.494056110318592</v>
      </c>
      <c r="H29" s="78">
        <f t="shared" si="1"/>
        <v>-31.578468812511368</v>
      </c>
      <c r="I29" s="78">
        <f t="shared" si="1"/>
        <v>8.7003311258278142</v>
      </c>
      <c r="J29" s="78">
        <f>(J9-J19)/J9*100</f>
        <v>60.395010395010395</v>
      </c>
      <c r="K29" s="78">
        <f t="shared" si="1"/>
        <v>-6.1382411377182891</v>
      </c>
      <c r="L29" s="78">
        <f t="shared" si="1"/>
        <v>-9.4347039861624342</v>
      </c>
      <c r="M29" s="78">
        <f t="shared" si="1"/>
        <v>-2.2825466699274477</v>
      </c>
      <c r="N29" s="78">
        <f t="shared" si="1"/>
        <v>3.2354903268845896</v>
      </c>
      <c r="O29" s="78">
        <f t="shared" si="1"/>
        <v>11.775522212415417</v>
      </c>
      <c r="P29" s="78">
        <f t="shared" si="1"/>
        <v>-0.36961744594344853</v>
      </c>
      <c r="Q29" s="78">
        <f t="shared" si="1"/>
        <v>-26.850715746421265</v>
      </c>
      <c r="R29" s="78">
        <f t="shared" si="1"/>
        <v>23.597446488922269</v>
      </c>
      <c r="S29" s="78">
        <f t="shared" si="0"/>
        <v>-24.117717430314631</v>
      </c>
      <c r="T29" s="78">
        <f t="shared" si="0"/>
        <v>-5.1927365402994585</v>
      </c>
      <c r="U29" s="78"/>
      <c r="V29" s="78">
        <f t="shared" si="0"/>
        <v>-11.635126514990432</v>
      </c>
    </row>
    <row r="30" spans="1:22" x14ac:dyDescent="0.25">
      <c r="A30" s="110"/>
      <c r="B30" s="2" t="s">
        <v>35</v>
      </c>
      <c r="C30" s="78"/>
      <c r="D30" s="78">
        <f t="shared" si="1"/>
        <v>-8.8662206135059041</v>
      </c>
      <c r="E30" s="78">
        <f t="shared" si="1"/>
        <v>-1.1584890965732086</v>
      </c>
      <c r="F30" s="78"/>
      <c r="G30" s="78">
        <f t="shared" si="1"/>
        <v>1.1175869735023733</v>
      </c>
      <c r="H30" s="78">
        <f t="shared" si="1"/>
        <v>-22.125932426502853</v>
      </c>
      <c r="I30" s="78">
        <f t="shared" si="1"/>
        <v>-2.1174499200243733</v>
      </c>
      <c r="J30" s="78">
        <f t="shared" si="1"/>
        <v>-25.377049180327869</v>
      </c>
      <c r="K30" s="78">
        <f t="shared" si="1"/>
        <v>-16.989145823501651</v>
      </c>
      <c r="L30" s="78">
        <f t="shared" si="1"/>
        <v>23.577464788732392</v>
      </c>
      <c r="M30" s="78">
        <f t="shared" si="1"/>
        <v>-3.3513718788569258</v>
      </c>
      <c r="N30" s="78">
        <f t="shared" si="1"/>
        <v>-3.209957418932198</v>
      </c>
      <c r="O30" s="78">
        <f t="shared" si="1"/>
        <v>8.7650273224043715</v>
      </c>
      <c r="P30" s="78">
        <f t="shared" si="1"/>
        <v>-1.7208839220698162</v>
      </c>
      <c r="Q30" s="78">
        <f t="shared" si="1"/>
        <v>-144.13148485038582</v>
      </c>
      <c r="R30" s="78">
        <f t="shared" si="1"/>
        <v>65.408962185573884</v>
      </c>
      <c r="S30" s="78">
        <f t="shared" si="0"/>
        <v>-0.60174700744095766</v>
      </c>
      <c r="T30" s="78">
        <f t="shared" si="0"/>
        <v>-19.644395707683874</v>
      </c>
      <c r="U30" s="78"/>
      <c r="V30" s="78">
        <f t="shared" si="0"/>
        <v>-20.945248695344517</v>
      </c>
    </row>
    <row r="31" spans="1:22" x14ac:dyDescent="0.25">
      <c r="A31" s="110"/>
      <c r="B31" s="2" t="s">
        <v>16</v>
      </c>
      <c r="C31" s="77"/>
      <c r="D31" s="77"/>
      <c r="E31" s="77"/>
      <c r="F31" s="77"/>
      <c r="G31" s="77"/>
      <c r="H31" s="77"/>
      <c r="I31" s="77"/>
      <c r="J31" s="77"/>
      <c r="K31" s="77"/>
      <c r="L31" s="77"/>
      <c r="M31" s="77"/>
      <c r="N31" s="77"/>
      <c r="O31" s="77"/>
      <c r="P31" s="77"/>
      <c r="Q31" s="77"/>
      <c r="R31" s="77"/>
      <c r="S31" s="77"/>
      <c r="T31" s="77"/>
      <c r="U31" s="77"/>
      <c r="V31" s="77"/>
    </row>
    <row r="32" spans="1:22" x14ac:dyDescent="0.25">
      <c r="A32" s="110"/>
      <c r="B32" s="2" t="s">
        <v>17</v>
      </c>
      <c r="C32" s="77"/>
      <c r="D32" s="77"/>
      <c r="E32" s="77"/>
      <c r="F32" s="77"/>
      <c r="G32" s="77"/>
      <c r="H32" s="77"/>
      <c r="I32" s="77"/>
      <c r="J32" s="77"/>
      <c r="K32" s="77"/>
      <c r="L32" s="77"/>
      <c r="M32" s="77"/>
      <c r="N32" s="77"/>
      <c r="O32" s="77"/>
      <c r="P32" s="77"/>
      <c r="Q32" s="77"/>
      <c r="R32" s="77"/>
      <c r="S32" s="77"/>
      <c r="T32" s="77"/>
      <c r="U32" s="77"/>
      <c r="V32" s="77"/>
    </row>
    <row r="33" spans="1:22" x14ac:dyDescent="0.25">
      <c r="A33" s="111"/>
      <c r="B33" s="2" t="s">
        <v>18</v>
      </c>
      <c r="C33" s="77"/>
      <c r="D33" s="77"/>
      <c r="E33" s="77"/>
      <c r="F33" s="77"/>
      <c r="G33" s="77"/>
      <c r="H33" s="77"/>
      <c r="I33" s="77"/>
      <c r="J33" s="77"/>
      <c r="K33" s="77"/>
      <c r="L33" s="77"/>
      <c r="M33" s="77"/>
      <c r="N33" s="77"/>
      <c r="O33" s="77"/>
      <c r="P33" s="77"/>
      <c r="Q33" s="77"/>
      <c r="R33" s="77"/>
      <c r="S33" s="77"/>
      <c r="T33" s="77"/>
      <c r="U33" s="77"/>
      <c r="V33" s="77"/>
    </row>
  </sheetData>
  <mergeCells count="3">
    <mergeCell ref="A18:A23"/>
    <mergeCell ref="A28:A33"/>
    <mergeCell ref="A8:A1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1"/>
  <sheetViews>
    <sheetView workbookViewId="0">
      <selection activeCell="B1" sqref="B1"/>
    </sheetView>
  </sheetViews>
  <sheetFormatPr defaultColWidth="8.85546875" defaultRowHeight="15" customHeight="1" x14ac:dyDescent="0.25"/>
  <cols>
    <col min="1" max="1" width="75.42578125" style="8" customWidth="1"/>
    <col min="2" max="2" width="21.42578125" style="8" customWidth="1"/>
    <col min="3" max="16384" width="8.85546875" style="8"/>
  </cols>
  <sheetData>
    <row r="1" spans="1:3" ht="15" customHeight="1" x14ac:dyDescent="0.25">
      <c r="A1" s="13" t="s">
        <v>207</v>
      </c>
    </row>
    <row r="3" spans="1:3" ht="15" customHeight="1" x14ac:dyDescent="0.25">
      <c r="A3" s="113" t="s">
        <v>37</v>
      </c>
      <c r="B3" s="114"/>
      <c r="C3" s="41"/>
    </row>
    <row r="4" spans="1:3" ht="15" customHeight="1" x14ac:dyDescent="0.25">
      <c r="A4" s="9" t="s">
        <v>107</v>
      </c>
      <c r="B4" s="85" t="s">
        <v>232</v>
      </c>
      <c r="C4" s="41"/>
    </row>
    <row r="5" spans="1:3" ht="15" customHeight="1" x14ac:dyDescent="0.25">
      <c r="A5" s="9" t="s">
        <v>108</v>
      </c>
      <c r="B5" s="85" t="s">
        <v>244</v>
      </c>
      <c r="C5" s="41"/>
    </row>
    <row r="6" spans="1:3" ht="60" customHeight="1" x14ac:dyDescent="0.25">
      <c r="A6" s="10" t="s">
        <v>41</v>
      </c>
      <c r="B6" s="85"/>
      <c r="C6" s="41"/>
    </row>
    <row r="7" spans="1:3" ht="15" customHeight="1" x14ac:dyDescent="0.25">
      <c r="A7" s="3" t="s">
        <v>109</v>
      </c>
      <c r="B7" s="85" t="s">
        <v>244</v>
      </c>
      <c r="C7" s="41"/>
    </row>
    <row r="8" spans="1:3" ht="60" customHeight="1" x14ac:dyDescent="0.25">
      <c r="A8" s="10" t="s">
        <v>61</v>
      </c>
      <c r="B8" s="85"/>
      <c r="C8" s="41"/>
    </row>
    <row r="9" spans="1:3" ht="15" customHeight="1" x14ac:dyDescent="0.25">
      <c r="A9" s="113" t="s">
        <v>122</v>
      </c>
      <c r="B9" s="114"/>
      <c r="C9" s="45"/>
    </row>
    <row r="10" spans="1:3" ht="15" customHeight="1" x14ac:dyDescent="0.25">
      <c r="A10" s="46" t="s">
        <v>121</v>
      </c>
      <c r="B10" s="85" t="s">
        <v>245</v>
      </c>
      <c r="C10" s="41"/>
    </row>
    <row r="11" spans="1:3" ht="30" customHeight="1" x14ac:dyDescent="0.25">
      <c r="A11" s="115" t="s">
        <v>119</v>
      </c>
      <c r="B11" s="114"/>
      <c r="C11" s="41"/>
    </row>
    <row r="12" spans="1:3" ht="15" customHeight="1" x14ac:dyDescent="0.25">
      <c r="A12" s="9" t="s">
        <v>96</v>
      </c>
      <c r="B12" s="80"/>
      <c r="C12" s="49" t="s">
        <v>100</v>
      </c>
    </row>
    <row r="13" spans="1:3" ht="15" customHeight="1" x14ac:dyDescent="0.25">
      <c r="A13" s="9" t="s">
        <v>97</v>
      </c>
      <c r="B13" s="80"/>
      <c r="C13" s="49" t="s">
        <v>101</v>
      </c>
    </row>
    <row r="14" spans="1:3" ht="15" customHeight="1" x14ac:dyDescent="0.25">
      <c r="A14" s="9" t="s">
        <v>98</v>
      </c>
      <c r="B14" s="80">
        <v>2443</v>
      </c>
      <c r="C14" s="49" t="s">
        <v>102</v>
      </c>
    </row>
    <row r="15" spans="1:3" ht="30" customHeight="1" x14ac:dyDescent="0.25">
      <c r="A15" s="11" t="s">
        <v>99</v>
      </c>
      <c r="B15" s="80"/>
      <c r="C15" s="49" t="s">
        <v>103</v>
      </c>
    </row>
    <row r="16" spans="1:3" ht="25.5" x14ac:dyDescent="0.25">
      <c r="A16" s="11" t="s">
        <v>105</v>
      </c>
      <c r="B16" s="80"/>
      <c r="C16" s="49" t="s">
        <v>104</v>
      </c>
    </row>
    <row r="17" spans="1:3" ht="12.75" x14ac:dyDescent="0.25">
      <c r="A17" s="11" t="s">
        <v>120</v>
      </c>
      <c r="B17" s="80">
        <f>SUM(B12:B16)</f>
        <v>2443</v>
      </c>
      <c r="C17" s="43"/>
    </row>
    <row r="18" spans="1:3" ht="15" customHeight="1" x14ac:dyDescent="0.25">
      <c r="A18" s="115" t="s">
        <v>110</v>
      </c>
      <c r="B18" s="116"/>
      <c r="C18" s="41"/>
    </row>
    <row r="19" spans="1:3" ht="15" customHeight="1" x14ac:dyDescent="0.25">
      <c r="A19" s="9" t="s">
        <v>38</v>
      </c>
      <c r="B19" s="85" t="s">
        <v>232</v>
      </c>
      <c r="C19" s="41"/>
    </row>
    <row r="20" spans="1:3" ht="15" customHeight="1" x14ac:dyDescent="0.25">
      <c r="A20" s="9" t="s">
        <v>39</v>
      </c>
      <c r="B20" s="85" t="s">
        <v>244</v>
      </c>
      <c r="C20" s="41"/>
    </row>
    <row r="21" spans="1:3" ht="15" customHeight="1" x14ac:dyDescent="0.25">
      <c r="A21" s="9" t="s">
        <v>40</v>
      </c>
      <c r="B21" s="85" t="s">
        <v>244</v>
      </c>
      <c r="C21" s="41"/>
    </row>
  </sheetData>
  <mergeCells count="4">
    <mergeCell ref="A3:B3"/>
    <mergeCell ref="A11:B11"/>
    <mergeCell ref="A18:B18"/>
    <mergeCell ref="A9:B9"/>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12"/>
  <sheetViews>
    <sheetView workbookViewId="0">
      <selection activeCell="B1" sqref="B1"/>
    </sheetView>
  </sheetViews>
  <sheetFormatPr defaultColWidth="8.85546875" defaultRowHeight="15" customHeight="1" x14ac:dyDescent="0.25"/>
  <cols>
    <col min="1" max="2" width="25.7109375" style="6" customWidth="1"/>
    <col min="3" max="3" width="50.7109375" style="6" customWidth="1"/>
    <col min="4" max="16384" width="8.85546875" style="6"/>
  </cols>
  <sheetData>
    <row r="1" spans="1:3" ht="15" customHeight="1" x14ac:dyDescent="0.25">
      <c r="A1" s="34" t="s">
        <v>208</v>
      </c>
    </row>
    <row r="2" spans="1:3" ht="15" customHeight="1" x14ac:dyDescent="0.25">
      <c r="A2" s="39" t="s">
        <v>90</v>
      </c>
    </row>
    <row r="4" spans="1:3" ht="30" customHeight="1" x14ac:dyDescent="0.25">
      <c r="A4" s="59" t="s">
        <v>47</v>
      </c>
      <c r="B4" s="59" t="s">
        <v>88</v>
      </c>
      <c r="C4" s="7" t="s">
        <v>48</v>
      </c>
    </row>
    <row r="5" spans="1:3" ht="15" customHeight="1" x14ac:dyDescent="0.25">
      <c r="A5" s="88" t="s">
        <v>233</v>
      </c>
      <c r="B5" s="88">
        <v>9</v>
      </c>
      <c r="C5" s="117" t="s">
        <v>246</v>
      </c>
    </row>
    <row r="6" spans="1:3" ht="15" customHeight="1" x14ac:dyDescent="0.25">
      <c r="A6" s="88" t="s">
        <v>234</v>
      </c>
      <c r="B6" s="88">
        <v>8</v>
      </c>
      <c r="C6" s="118"/>
    </row>
    <row r="7" spans="1:3" ht="15" customHeight="1" x14ac:dyDescent="0.25">
      <c r="A7" s="88" t="s">
        <v>240</v>
      </c>
      <c r="B7" s="88">
        <v>10</v>
      </c>
      <c r="C7" s="118"/>
    </row>
    <row r="8" spans="1:3" ht="15" customHeight="1" x14ac:dyDescent="0.25">
      <c r="A8" s="88" t="s">
        <v>235</v>
      </c>
      <c r="B8" s="88">
        <v>26</v>
      </c>
      <c r="C8" s="118"/>
    </row>
    <row r="9" spans="1:3" ht="15" customHeight="1" x14ac:dyDescent="0.25">
      <c r="A9" s="88" t="s">
        <v>236</v>
      </c>
      <c r="B9" s="88">
        <v>11</v>
      </c>
      <c r="C9" s="118"/>
    </row>
    <row r="10" spans="1:3" ht="15" customHeight="1" x14ac:dyDescent="0.25">
      <c r="A10" s="88" t="s">
        <v>237</v>
      </c>
      <c r="B10" s="88">
        <v>11</v>
      </c>
      <c r="C10" s="118"/>
    </row>
    <row r="11" spans="1:3" ht="15" customHeight="1" x14ac:dyDescent="0.25">
      <c r="A11" s="88" t="s">
        <v>238</v>
      </c>
      <c r="B11" s="88">
        <v>45</v>
      </c>
      <c r="C11" s="118"/>
    </row>
    <row r="12" spans="1:3" ht="15" customHeight="1" x14ac:dyDescent="0.25">
      <c r="A12" s="88" t="s">
        <v>239</v>
      </c>
      <c r="B12" s="88">
        <v>0</v>
      </c>
      <c r="C12" s="119"/>
    </row>
  </sheetData>
  <mergeCells count="1">
    <mergeCell ref="C5:C12"/>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Information</vt:lpstr>
      <vt:lpstr>13.2.1</vt:lpstr>
      <vt:lpstr>13.3.1</vt:lpstr>
      <vt:lpstr>13.3.1.1</vt:lpstr>
      <vt:lpstr>13.3.3.1</vt:lpstr>
      <vt:lpstr>13.3.3.2</vt:lpstr>
      <vt:lpstr>14.2</vt:lpstr>
      <vt:lpstr>15.1</vt:lpstr>
      <vt:lpstr>15.2</vt:lpstr>
      <vt:lpstr>15.3</vt:lpstr>
      <vt:lpstr>18.1</vt:lpstr>
      <vt:lpstr>18.5.1</vt:lpstr>
      <vt:lpstr>'13.3.3.1'!Print_Area</vt:lpstr>
      <vt:lpstr>Information!Print_Area</vt:lpstr>
      <vt:lpstr>'13.2.1'!Print_Titles</vt:lpstr>
      <vt:lpstr>'13.3.1'!Print_Titles</vt:lpstr>
      <vt:lpstr>'15.3'!Print_Titles</vt:lpstr>
      <vt:lpstr>Information!Print_Titles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ZDRENTU Bogdan-Sorin (ESTAT)</dc:creator>
  <cp:lastModifiedBy>GAGEL Sabine (ESTAT)</cp:lastModifiedBy>
  <cp:lastPrinted>2023-02-15T17:04:26Z</cp:lastPrinted>
  <dcterms:created xsi:type="dcterms:W3CDTF">2016-07-21T15:32:48Z</dcterms:created>
  <dcterms:modified xsi:type="dcterms:W3CDTF">2023-02-16T14:29:42Z</dcterms:modified>
</cp:coreProperties>
</file>