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931"/>
  <workbookPr defaultThemeVersion="166925"/>
  <bookViews>
    <workbookView xWindow="65416" yWindow="65416" windowWidth="29040" windowHeight="15840" activeTab="0"/>
  </bookViews>
  <sheets>
    <sheet name="Taul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<sst xmlns="http://schemas.openxmlformats.org/spreadsheetml/2006/main" count="86" uniqueCount="60">
  <si>
    <t>CVTS6 Quality Report - Annex 2</t>
  </si>
  <si>
    <t>Comparison of measurement techniques</t>
  </si>
  <si>
    <t>C5a - C5l, Skills/competences of course training</t>
  </si>
  <si>
    <t>C5a</t>
  </si>
  <si>
    <t>C5b</t>
  </si>
  <si>
    <t>C5c</t>
  </si>
  <si>
    <t>C5d</t>
  </si>
  <si>
    <t>C5e</t>
  </si>
  <si>
    <t>C5f</t>
  </si>
  <si>
    <t>C5g</t>
  </si>
  <si>
    <t>C5h</t>
  </si>
  <si>
    <t>C5i</t>
  </si>
  <si>
    <t>C5j</t>
  </si>
  <si>
    <t>C5k</t>
  </si>
  <si>
    <t>C5l</t>
  </si>
  <si>
    <t>TOTAL</t>
  </si>
  <si>
    <t>REAL</t>
  </si>
  <si>
    <t>Measured proportion of training hours</t>
  </si>
  <si>
    <t>ALL</t>
  </si>
  <si>
    <t>Ticked as one of items 
(all tick boxes)</t>
  </si>
  <si>
    <t>All tick boxes 
proportioned to 100</t>
  </si>
  <si>
    <t>TOP3</t>
  </si>
  <si>
    <t>Ticked as top 3 items 
(EU questionnaire)</t>
  </si>
  <si>
    <t>TOP3 proportioned to 100</t>
  </si>
  <si>
    <t>Ratio of TOP3 to REAL (100)</t>
  </si>
  <si>
    <t>Ratio of TOP3 to ALL (100)</t>
  </si>
  <si>
    <t>C6a - C6g, Training providers</t>
  </si>
  <si>
    <t>C6a</t>
  </si>
  <si>
    <t>C6b</t>
  </si>
  <si>
    <t>C6c</t>
  </si>
  <si>
    <t>C6d</t>
  </si>
  <si>
    <t>C6e</t>
  </si>
  <si>
    <t>C6f</t>
  </si>
  <si>
    <t>C6g</t>
  </si>
  <si>
    <t>A12a - A12l, Skills/competences important in the next few years</t>
  </si>
  <si>
    <t>A12a</t>
  </si>
  <si>
    <t>A12b</t>
  </si>
  <si>
    <t>A12c</t>
  </si>
  <si>
    <t>A12d</t>
  </si>
  <si>
    <t>A12e</t>
  </si>
  <si>
    <t>A12f</t>
  </si>
  <si>
    <t>A12g</t>
  </si>
  <si>
    <t>A12h</t>
  </si>
  <si>
    <t>A12i</t>
  </si>
  <si>
    <t>A12j</t>
  </si>
  <si>
    <t>A12k</t>
  </si>
  <si>
    <t>A12l</t>
  </si>
  <si>
    <t>Ticked as one of items (all tick boxes)</t>
  </si>
  <si>
    <t>Ticked as top 3 items (EU questionnaire)</t>
  </si>
  <si>
    <t>Ratio of TOP3 to ALL</t>
  </si>
  <si>
    <t>C5 Skills/competences of course training</t>
  </si>
  <si>
    <t>Number of items ticked by size</t>
  </si>
  <si>
    <t>Size group</t>
  </si>
  <si>
    <t>0 - 3 items</t>
  </si>
  <si>
    <t>More than 3 items</t>
  </si>
  <si>
    <t>%</t>
  </si>
  <si>
    <t>10 - 49 employees</t>
  </si>
  <si>
    <t>50 - 249 employees</t>
  </si>
  <si>
    <t>More than 250 employees</t>
  </si>
  <si>
    <t>C6 Training provider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</si>
</sst>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.5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 tint="0.7999799847602844"/>
        <bgColor indexed="64"/>
      </patternFill>
    </fill>
  </fills>
  <borders count="15">
    <border>
      <left/>
      <right/>
      <top/>
      <bottom/>
      <diagonal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2" borderId="1" xfId="0" applyFill="1" applyBorder="1" applyAlignment="1">
      <alignment wrapText="1"/>
    </xf>
    <xf numFmtId="164" fontId="0" fillId="2" borderId="2" xfId="0" applyNumberFormat="1" applyFill="1" applyBorder="1"/>
    <xf numFmtId="164" fontId="2" fillId="2" borderId="2" xfId="0" applyNumberFormat="1" applyFont="1" applyFill="1" applyBorder="1"/>
    <xf numFmtId="164" fontId="0" fillId="2" borderId="3" xfId="0" applyNumberFormat="1" applyFill="1" applyBorder="1"/>
    <xf numFmtId="0" fontId="0" fillId="0" borderId="4" xfId="0" applyBorder="1" applyAlignment="1">
      <alignment vertical="center"/>
    </xf>
    <xf numFmtId="0" fontId="0" fillId="3" borderId="1" xfId="0" applyFill="1" applyBorder="1" applyAlignment="1">
      <alignment wrapText="1"/>
    </xf>
    <xf numFmtId="164" fontId="0" fillId="3" borderId="2" xfId="0" applyNumberFormat="1" applyFill="1" applyBorder="1"/>
    <xf numFmtId="164" fontId="2" fillId="3" borderId="2" xfId="0" applyNumberFormat="1" applyFont="1" applyFill="1" applyBorder="1"/>
    <xf numFmtId="1" fontId="0" fillId="3" borderId="3" xfId="0" applyNumberFormat="1" applyFill="1" applyBorder="1"/>
    <xf numFmtId="0" fontId="0" fillId="4" borderId="1" xfId="0" applyFill="1" applyBorder="1" applyAlignment="1">
      <alignment wrapText="1"/>
    </xf>
    <xf numFmtId="164" fontId="0" fillId="4" borderId="2" xfId="0" applyNumberFormat="1" applyFill="1" applyBorder="1"/>
    <xf numFmtId="164" fontId="2" fillId="4" borderId="2" xfId="0" applyNumberFormat="1" applyFont="1" applyFill="1" applyBorder="1"/>
    <xf numFmtId="1" fontId="0" fillId="4" borderId="3" xfId="0" applyNumberFormat="1" applyFill="1" applyBorder="1"/>
    <xf numFmtId="0" fontId="0" fillId="5" borderId="1" xfId="0" applyFill="1" applyBorder="1" applyAlignment="1">
      <alignment wrapText="1"/>
    </xf>
    <xf numFmtId="2" fontId="0" fillId="5" borderId="2" xfId="0" applyNumberFormat="1" applyFill="1" applyBorder="1"/>
    <xf numFmtId="1" fontId="0" fillId="0" borderId="0" xfId="0" applyNumberFormat="1"/>
    <xf numFmtId="1" fontId="0" fillId="2" borderId="3" xfId="0" applyNumberFormat="1" applyFill="1" applyBorder="1"/>
    <xf numFmtId="9" fontId="0" fillId="0" borderId="0" xfId="0" applyNumberFormat="1"/>
    <xf numFmtId="0" fontId="0" fillId="4" borderId="2" xfId="0" applyFill="1" applyBorder="1" applyAlignment="1">
      <alignment wrapText="1"/>
    </xf>
    <xf numFmtId="1" fontId="0" fillId="4" borderId="2" xfId="0" applyNumberFormat="1" applyFill="1" applyBorder="1"/>
    <xf numFmtId="0" fontId="0" fillId="5" borderId="5" xfId="0" applyFill="1" applyBorder="1" applyAlignment="1">
      <alignment wrapText="1"/>
    </xf>
    <xf numFmtId="2" fontId="0" fillId="5" borderId="6" xfId="0" applyNumberFormat="1" applyFill="1" applyBorder="1"/>
    <xf numFmtId="0" fontId="2" fillId="0" borderId="0" xfId="0" applyFont="1"/>
    <xf numFmtId="1" fontId="0" fillId="3" borderId="2" xfId="0" applyNumberFormat="1" applyFill="1" applyBorder="1"/>
    <xf numFmtId="0" fontId="0" fillId="6" borderId="1" xfId="0" applyFill="1" applyBorder="1" applyAlignment="1">
      <alignment wrapText="1"/>
    </xf>
    <xf numFmtId="2" fontId="0" fillId="6" borderId="2" xfId="0" applyNumberFormat="1" applyFill="1" applyBorder="1"/>
    <xf numFmtId="0" fontId="5" fillId="0" borderId="1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/>
    <xf numFmtId="0" fontId="0" fillId="0" borderId="10" xfId="0" applyBorder="1"/>
    <xf numFmtId="0" fontId="0" fillId="0" borderId="7" xfId="0" applyBorder="1"/>
    <xf numFmtId="0" fontId="0" fillId="0" borderId="8" xfId="0" applyBorder="1"/>
    <xf numFmtId="0" fontId="5" fillId="0" borderId="6" xfId="0" applyFont="1" applyBorder="1"/>
    <xf numFmtId="0" fontId="0" fillId="0" borderId="5" xfId="0" applyBorder="1"/>
    <xf numFmtId="0" fontId="0" fillId="0" borderId="11" xfId="0" applyBorder="1"/>
    <xf numFmtId="0" fontId="0" fillId="0" borderId="12" xfId="0" applyBorder="1"/>
    <xf numFmtId="0" fontId="5" fillId="0" borderId="13" xfId="0" applyFont="1" applyBorder="1"/>
    <xf numFmtId="0" fontId="0" fillId="0" borderId="14" xfId="0" applyBorder="1"/>
    <xf numFmtId="0" fontId="0" fillId="0" borderId="4" xfId="0" applyBorder="1"/>
    <xf numFmtId="164" fontId="0" fillId="0" borderId="11" xfId="0" applyNumberFormat="1" applyBorder="1"/>
    <xf numFmtId="164" fontId="0" fillId="0" borderId="12" xfId="0" applyNumberFormat="1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10" xfId="0" applyFont="1" applyBorder="1"/>
    <xf numFmtId="0" fontId="5" fillId="0" borderId="5" xfId="0" applyFont="1" applyBorder="1"/>
    <xf numFmtId="0" fontId="5" fillId="0" borderId="14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1590675</xdr:colOff>
      <xdr:row>1</xdr:row>
      <xdr:rowOff>114300</xdr:rowOff>
    </xdr:to>
    <xdr:pic>
      <xdr:nvPicPr>
        <xdr:cNvPr id="2" name="Kuva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52625" cy="4000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D27FEB-B27C-4EB3-92CD-7F52AB9F89B3}">
  <dimension ref="A1:O58"/>
  <sheetViews>
    <sheetView tabSelected="1" workbookViewId="0" topLeftCell="A1">
      <selection activeCell="P3" sqref="P3"/>
    </sheetView>
  </sheetViews>
  <sheetFormatPr defaultColWidth="9.140625" defaultRowHeight="15"/>
  <cols>
    <col min="1" max="1" width="5.421875" style="0" customWidth="1"/>
    <col min="2" max="2" width="24.7109375" style="0" customWidth="1"/>
    <col min="3" max="15" width="7.8515625" style="0" customWidth="1"/>
    <col min="16" max="16" width="2.8515625" style="0" customWidth="1"/>
  </cols>
  <sheetData>
    <row r="1" spans="1:3" ht="22.5" customHeight="1">
      <c r="A1" s="1"/>
      <c r="B1" s="1"/>
      <c r="C1" s="1"/>
    </row>
    <row r="2" spans="1:3" ht="25.5" customHeight="1">
      <c r="A2" s="1"/>
      <c r="B2" s="1"/>
      <c r="C2" s="1"/>
    </row>
    <row r="3" ht="17.25">
      <c r="B3" s="2" t="s">
        <v>0</v>
      </c>
    </row>
    <row r="4" ht="17.25">
      <c r="B4" s="2" t="s">
        <v>1</v>
      </c>
    </row>
    <row r="6" s="3" customFormat="1" ht="15.75">
      <c r="B6" s="3" t="s">
        <v>2</v>
      </c>
    </row>
    <row r="7" s="3" customFormat="1" ht="15.75"/>
    <row r="8" spans="2:15" ht="15">
      <c r="B8" s="4"/>
      <c r="C8" s="5" t="s">
        <v>3</v>
      </c>
      <c r="D8" s="5" t="s">
        <v>4</v>
      </c>
      <c r="E8" s="5" t="s">
        <v>5</v>
      </c>
      <c r="F8" s="5" t="s">
        <v>6</v>
      </c>
      <c r="G8" s="5" t="s">
        <v>7</v>
      </c>
      <c r="H8" s="5" t="s">
        <v>8</v>
      </c>
      <c r="I8" s="5" t="s">
        <v>9</v>
      </c>
      <c r="J8" s="5" t="s">
        <v>10</v>
      </c>
      <c r="K8" s="5" t="s">
        <v>11</v>
      </c>
      <c r="L8" s="5" t="s">
        <v>12</v>
      </c>
      <c r="M8" s="5" t="s">
        <v>13</v>
      </c>
      <c r="N8" s="5" t="s">
        <v>14</v>
      </c>
      <c r="O8" s="6" t="s">
        <v>15</v>
      </c>
    </row>
    <row r="9" spans="1:15" ht="30">
      <c r="A9" t="s">
        <v>16</v>
      </c>
      <c r="B9" s="7" t="s">
        <v>17</v>
      </c>
      <c r="C9" s="8">
        <v>5</v>
      </c>
      <c r="D9" s="8">
        <v>5.7</v>
      </c>
      <c r="E9" s="9">
        <v>13.8</v>
      </c>
      <c r="F9" s="8">
        <v>6</v>
      </c>
      <c r="G9" s="9">
        <v>9.9</v>
      </c>
      <c r="H9" s="8">
        <v>2.3</v>
      </c>
      <c r="I9" s="8">
        <v>2.8</v>
      </c>
      <c r="J9" s="8">
        <v>1.6</v>
      </c>
      <c r="K9" s="9">
        <v>41.8</v>
      </c>
      <c r="L9" s="8">
        <v>1.3</v>
      </c>
      <c r="M9" s="8">
        <v>0.1</v>
      </c>
      <c r="N9" s="8">
        <v>7.9</v>
      </c>
      <c r="O9" s="10">
        <f>SUM(C9:N9)</f>
        <v>98.19999999999999</v>
      </c>
    </row>
    <row r="10" spans="1:15" ht="30">
      <c r="A10" s="11" t="s">
        <v>18</v>
      </c>
      <c r="B10" s="12" t="s">
        <v>19</v>
      </c>
      <c r="C10" s="13">
        <v>37.7</v>
      </c>
      <c r="D10" s="13">
        <v>31.6</v>
      </c>
      <c r="E10" s="14">
        <v>67.1</v>
      </c>
      <c r="F10" s="13">
        <v>40.5</v>
      </c>
      <c r="G10" s="14">
        <v>44.1</v>
      </c>
      <c r="H10" s="13">
        <v>19.5</v>
      </c>
      <c r="I10" s="13">
        <v>38.4</v>
      </c>
      <c r="J10" s="13">
        <v>22</v>
      </c>
      <c r="K10" s="14">
        <v>81.1</v>
      </c>
      <c r="L10" s="13">
        <v>17</v>
      </c>
      <c r="M10" s="13">
        <v>2.7</v>
      </c>
      <c r="N10" s="13">
        <v>33.7</v>
      </c>
      <c r="O10" s="15">
        <f>SUM(D10:N10)</f>
        <v>397.69999999999993</v>
      </c>
    </row>
    <row r="11" spans="1:15" ht="30">
      <c r="A11" s="11"/>
      <c r="B11" s="12" t="s">
        <v>20</v>
      </c>
      <c r="C11" s="13">
        <f>C10/$O$10*100</f>
        <v>9.479507166205686</v>
      </c>
      <c r="D11" s="13">
        <f aca="true" t="shared" si="0" ref="D11:O11">D10/$O$10*100</f>
        <v>7.945687704299726</v>
      </c>
      <c r="E11" s="14">
        <f t="shared" si="0"/>
        <v>16.872014080965553</v>
      </c>
      <c r="F11" s="13">
        <f t="shared" si="0"/>
        <v>10.183555443801863</v>
      </c>
      <c r="G11" s="14">
        <f t="shared" si="0"/>
        <v>11.088760372139808</v>
      </c>
      <c r="H11" s="13">
        <f t="shared" si="0"/>
        <v>4.903193361830526</v>
      </c>
      <c r="I11" s="13">
        <f t="shared" si="0"/>
        <v>9.655519235604729</v>
      </c>
      <c r="J11" s="13">
        <f t="shared" si="0"/>
        <v>5.531807895398543</v>
      </c>
      <c r="K11" s="14">
        <f t="shared" si="0"/>
        <v>20.392255468946445</v>
      </c>
      <c r="L11" s="13">
        <f t="shared" si="0"/>
        <v>4.27457882826251</v>
      </c>
      <c r="M11" s="13">
        <f t="shared" si="0"/>
        <v>0.6789036962534576</v>
      </c>
      <c r="N11" s="13">
        <f t="shared" si="0"/>
        <v>8.47372391249686</v>
      </c>
      <c r="O11" s="13">
        <f t="shared" si="0"/>
        <v>100</v>
      </c>
    </row>
    <row r="12" spans="1:15" ht="30.75" customHeight="1">
      <c r="A12" s="11" t="s">
        <v>21</v>
      </c>
      <c r="B12" s="16" t="s">
        <v>22</v>
      </c>
      <c r="C12" s="17">
        <v>22.2</v>
      </c>
      <c r="D12" s="17">
        <v>20.1</v>
      </c>
      <c r="E12" s="18">
        <v>58.3</v>
      </c>
      <c r="F12" s="18">
        <v>25.5</v>
      </c>
      <c r="G12" s="17">
        <v>25.1</v>
      </c>
      <c r="H12" s="17">
        <v>5.9</v>
      </c>
      <c r="I12" s="17">
        <v>15.6</v>
      </c>
      <c r="J12" s="17">
        <v>5.1</v>
      </c>
      <c r="K12" s="18">
        <v>59.6</v>
      </c>
      <c r="L12" s="17">
        <v>1.2</v>
      </c>
      <c r="M12" s="17">
        <v>0.1</v>
      </c>
      <c r="N12" s="17">
        <v>20.7</v>
      </c>
      <c r="O12" s="19">
        <f>SUM(C12:N12)</f>
        <v>259.4</v>
      </c>
    </row>
    <row r="13" spans="1:15" ht="16.5" customHeight="1">
      <c r="A13" s="11"/>
      <c r="B13" s="16" t="s">
        <v>23</v>
      </c>
      <c r="C13" s="17">
        <f>C12/$O$12*100</f>
        <v>8.558211256746338</v>
      </c>
      <c r="D13" s="17">
        <f aca="true" t="shared" si="1" ref="D13:O13">D12/$O$12*100</f>
        <v>7.748650732459524</v>
      </c>
      <c r="E13" s="18">
        <f t="shared" si="1"/>
        <v>22.474942174248266</v>
      </c>
      <c r="F13" s="18">
        <f t="shared" si="1"/>
        <v>9.830377794911335</v>
      </c>
      <c r="G13" s="17">
        <f t="shared" si="1"/>
        <v>9.676175790285276</v>
      </c>
      <c r="H13" s="17">
        <f t="shared" si="1"/>
        <v>2.2744795682343875</v>
      </c>
      <c r="I13" s="17">
        <f t="shared" si="1"/>
        <v>6.013878180416346</v>
      </c>
      <c r="J13" s="17">
        <f t="shared" si="1"/>
        <v>1.966075558982267</v>
      </c>
      <c r="K13" s="18">
        <f t="shared" si="1"/>
        <v>22.976098689282964</v>
      </c>
      <c r="L13" s="17">
        <f t="shared" si="1"/>
        <v>0.4626060138781804</v>
      </c>
      <c r="M13" s="17">
        <f t="shared" si="1"/>
        <v>0.03855050115651504</v>
      </c>
      <c r="N13" s="17">
        <f t="shared" si="1"/>
        <v>7.979953739398613</v>
      </c>
      <c r="O13" s="17">
        <f t="shared" si="1"/>
        <v>100</v>
      </c>
    </row>
    <row r="14" spans="2:15" ht="19.5" customHeight="1">
      <c r="B14" s="20" t="s">
        <v>24</v>
      </c>
      <c r="C14" s="21">
        <f>C13/C9</f>
        <v>1.7116422513492675</v>
      </c>
      <c r="D14" s="21">
        <f aca="true" t="shared" si="2" ref="D14:N14">D13/D9</f>
        <v>1.3594124092034252</v>
      </c>
      <c r="E14" s="21">
        <f t="shared" si="2"/>
        <v>1.6286189981339323</v>
      </c>
      <c r="F14" s="21">
        <f t="shared" si="2"/>
        <v>1.6383962991518892</v>
      </c>
      <c r="G14" s="21">
        <f t="shared" si="2"/>
        <v>0.9773914939682097</v>
      </c>
      <c r="H14" s="21">
        <f t="shared" si="2"/>
        <v>0.9889041601019076</v>
      </c>
      <c r="I14" s="21">
        <f t="shared" si="2"/>
        <v>2.1478136358629807</v>
      </c>
      <c r="J14" s="21">
        <f t="shared" si="2"/>
        <v>1.2287972243639167</v>
      </c>
      <c r="K14" s="21">
        <f t="shared" si="2"/>
        <v>0.5496674327579657</v>
      </c>
      <c r="L14" s="21">
        <f t="shared" si="2"/>
        <v>0.3558507799062926</v>
      </c>
      <c r="M14" s="21">
        <f t="shared" si="2"/>
        <v>0.3855050115651504</v>
      </c>
      <c r="N14" s="21">
        <f t="shared" si="2"/>
        <v>1.0101207265061534</v>
      </c>
      <c r="O14" s="22"/>
    </row>
    <row r="15" spans="2:15" ht="19.5" customHeight="1">
      <c r="B15" s="20" t="s">
        <v>25</v>
      </c>
      <c r="C15" s="21">
        <f>C13/C11</f>
        <v>0.9028118346970869</v>
      </c>
      <c r="D15" s="21">
        <f aca="true" t="shared" si="3" ref="D15:N15">D13/D11</f>
        <v>0.9752020241453012</v>
      </c>
      <c r="E15" s="21">
        <f t="shared" si="3"/>
        <v>1.3320841285690812</v>
      </c>
      <c r="F15" s="21">
        <f t="shared" si="3"/>
        <v>0.9653188269225277</v>
      </c>
      <c r="G15" s="21">
        <f t="shared" si="3"/>
        <v>0.8726111364617807</v>
      </c>
      <c r="H15" s="21">
        <f t="shared" si="3"/>
        <v>0.4638771919419568</v>
      </c>
      <c r="I15" s="21">
        <f t="shared" si="3"/>
        <v>0.6228435813415574</v>
      </c>
      <c r="J15" s="21">
        <f t="shared" si="3"/>
        <v>0.3554128408214761</v>
      </c>
      <c r="K15" s="21">
        <f t="shared" si="3"/>
        <v>1.1267070836902384</v>
      </c>
      <c r="L15" s="21">
        <f t="shared" si="3"/>
        <v>0.10822259512903078</v>
      </c>
      <c r="M15" s="21">
        <f t="shared" si="3"/>
        <v>0.056783460407207505</v>
      </c>
      <c r="N15" s="21">
        <f t="shared" si="3"/>
        <v>0.9417292588008389</v>
      </c>
      <c r="O15" s="22"/>
    </row>
    <row r="17" s="3" customFormat="1" ht="15.75">
      <c r="B17" s="3" t="s">
        <v>26</v>
      </c>
    </row>
    <row r="18" s="3" customFormat="1" ht="15.75"/>
    <row r="19" spans="2:10" ht="15">
      <c r="B19" s="4"/>
      <c r="C19" s="5" t="s">
        <v>27</v>
      </c>
      <c r="D19" s="5" t="s">
        <v>28</v>
      </c>
      <c r="E19" s="5" t="s">
        <v>29</v>
      </c>
      <c r="F19" s="5" t="s">
        <v>30</v>
      </c>
      <c r="G19" s="5" t="s">
        <v>31</v>
      </c>
      <c r="H19" s="5" t="s">
        <v>32</v>
      </c>
      <c r="I19" s="5" t="s">
        <v>33</v>
      </c>
      <c r="J19" s="6" t="s">
        <v>15</v>
      </c>
    </row>
    <row r="20" spans="1:10" ht="30">
      <c r="A20" t="s">
        <v>16</v>
      </c>
      <c r="B20" s="7" t="s">
        <v>17</v>
      </c>
      <c r="C20" s="9">
        <v>9.7</v>
      </c>
      <c r="D20" s="8">
        <v>9.5</v>
      </c>
      <c r="E20" s="9">
        <v>47.7</v>
      </c>
      <c r="F20" s="9">
        <v>13.1</v>
      </c>
      <c r="G20" s="8">
        <v>7.5</v>
      </c>
      <c r="H20" s="8">
        <v>1.9</v>
      </c>
      <c r="I20" s="8">
        <v>12.9</v>
      </c>
      <c r="J20" s="23">
        <f>SUM(C20:I20)</f>
        <v>102.30000000000001</v>
      </c>
    </row>
    <row r="21" spans="1:14" ht="30">
      <c r="A21" s="11" t="s">
        <v>18</v>
      </c>
      <c r="B21" s="12" t="s">
        <v>19</v>
      </c>
      <c r="C21" s="13">
        <v>29.7</v>
      </c>
      <c r="D21" s="13">
        <v>25.6</v>
      </c>
      <c r="E21" s="14">
        <v>78.9</v>
      </c>
      <c r="F21" s="14">
        <v>42.3</v>
      </c>
      <c r="G21" s="14">
        <v>41.9</v>
      </c>
      <c r="H21" s="13">
        <v>23.3</v>
      </c>
      <c r="I21" s="13">
        <v>18.25</v>
      </c>
      <c r="J21" s="15">
        <f>SUM(C21:I21)</f>
        <v>259.95000000000005</v>
      </c>
      <c r="N21" s="24"/>
    </row>
    <row r="22" spans="1:14" ht="30">
      <c r="A22" s="11"/>
      <c r="B22" s="12" t="s">
        <v>20</v>
      </c>
      <c r="C22" s="13">
        <f>C21/$J$21*100</f>
        <v>11.425274091171376</v>
      </c>
      <c r="D22" s="13">
        <f aca="true" t="shared" si="4" ref="D22:J22">D21/$J$21*100</f>
        <v>9.848047701481052</v>
      </c>
      <c r="E22" s="14">
        <f t="shared" si="4"/>
        <v>30.351990767455277</v>
      </c>
      <c r="F22" s="14">
        <f t="shared" si="4"/>
        <v>16.272360069244083</v>
      </c>
      <c r="G22" s="14">
        <f t="shared" si="4"/>
        <v>16.11848432390844</v>
      </c>
      <c r="H22" s="13">
        <f t="shared" si="4"/>
        <v>8.963262165801114</v>
      </c>
      <c r="I22" s="13">
        <f t="shared" si="4"/>
        <v>7.020580880938641</v>
      </c>
      <c r="J22" s="13">
        <f t="shared" si="4"/>
        <v>100</v>
      </c>
      <c r="N22" s="24"/>
    </row>
    <row r="23" spans="1:10" ht="30">
      <c r="A23" s="11" t="s">
        <v>21</v>
      </c>
      <c r="B23" s="25" t="s">
        <v>22</v>
      </c>
      <c r="C23" s="17">
        <v>27.5</v>
      </c>
      <c r="D23" s="17">
        <v>25.6</v>
      </c>
      <c r="E23" s="18">
        <v>81.7</v>
      </c>
      <c r="F23" s="18">
        <v>60.7</v>
      </c>
      <c r="G23" s="18">
        <v>29.6</v>
      </c>
      <c r="H23" s="17">
        <v>8.5</v>
      </c>
      <c r="I23" s="17">
        <v>15.3</v>
      </c>
      <c r="J23" s="26">
        <f>SUM(C23:I23)</f>
        <v>248.9</v>
      </c>
    </row>
    <row r="24" spans="1:10" ht="15">
      <c r="A24" s="11"/>
      <c r="B24" s="25" t="s">
        <v>23</v>
      </c>
      <c r="C24" s="17">
        <f>C23/$J$23*100</f>
        <v>11.048613901165126</v>
      </c>
      <c r="D24" s="17">
        <f aca="true" t="shared" si="5" ref="D24:J24">D23/$J$23*100</f>
        <v>10.285255122539173</v>
      </c>
      <c r="E24" s="18">
        <f t="shared" si="5"/>
        <v>32.82442748091603</v>
      </c>
      <c r="F24" s="18">
        <f t="shared" si="5"/>
        <v>24.387304138208115</v>
      </c>
      <c r="G24" s="18">
        <f t="shared" si="5"/>
        <v>11.892326235435918</v>
      </c>
      <c r="H24" s="17">
        <f t="shared" si="5"/>
        <v>3.4150261149055847</v>
      </c>
      <c r="I24" s="17">
        <f t="shared" si="5"/>
        <v>6.147047006830053</v>
      </c>
      <c r="J24" s="17">
        <f t="shared" si="5"/>
        <v>100</v>
      </c>
    </row>
    <row r="25" spans="2:9" ht="18" customHeight="1">
      <c r="B25" s="27" t="s">
        <v>24</v>
      </c>
      <c r="C25" s="28">
        <f>C24/C20</f>
        <v>1.1390323609448585</v>
      </c>
      <c r="D25" s="28">
        <f aca="true" t="shared" si="6" ref="D25:I25">D24/D20</f>
        <v>1.082658433951492</v>
      </c>
      <c r="E25" s="28">
        <f t="shared" si="6"/>
        <v>0.6881431337718245</v>
      </c>
      <c r="F25" s="28">
        <f t="shared" si="6"/>
        <v>1.8616262700922226</v>
      </c>
      <c r="G25" s="28">
        <f t="shared" si="6"/>
        <v>1.5856434980581224</v>
      </c>
      <c r="H25" s="28">
        <f t="shared" si="6"/>
        <v>1.7973821657397815</v>
      </c>
      <c r="I25" s="28">
        <f t="shared" si="6"/>
        <v>0.47651527184729087</v>
      </c>
    </row>
    <row r="26" spans="2:9" ht="18" customHeight="1">
      <c r="B26" s="20" t="s">
        <v>25</v>
      </c>
      <c r="C26" s="21">
        <f>C24/C22</f>
        <v>0.9670327217534933</v>
      </c>
      <c r="D26" s="21">
        <f aca="true" t="shared" si="7" ref="D26:I26">D24/D22</f>
        <v>1.0443953394937728</v>
      </c>
      <c r="E26" s="21">
        <f t="shared" si="7"/>
        <v>1.0814587989434883</v>
      </c>
      <c r="F26" s="21">
        <f t="shared" si="7"/>
        <v>1.4986949670749883</v>
      </c>
      <c r="G26" s="21">
        <f t="shared" si="7"/>
        <v>0.7378067314800878</v>
      </c>
      <c r="H26" s="21">
        <f t="shared" si="7"/>
        <v>0.38100259166081846</v>
      </c>
      <c r="I26" s="21">
        <f t="shared" si="7"/>
        <v>0.8755752709180671</v>
      </c>
    </row>
    <row r="28" ht="15.75">
      <c r="B28" s="3" t="s">
        <v>34</v>
      </c>
    </row>
    <row r="29" ht="15">
      <c r="B29" s="29"/>
    </row>
    <row r="30" spans="2:15" ht="15">
      <c r="B30" s="5"/>
      <c r="C30" s="5" t="s">
        <v>35</v>
      </c>
      <c r="D30" s="5" t="s">
        <v>36</v>
      </c>
      <c r="E30" s="5" t="s">
        <v>37</v>
      </c>
      <c r="F30" s="5" t="s">
        <v>38</v>
      </c>
      <c r="G30" s="5" t="s">
        <v>39</v>
      </c>
      <c r="H30" s="5" t="s">
        <v>40</v>
      </c>
      <c r="I30" s="5" t="s">
        <v>41</v>
      </c>
      <c r="J30" s="5" t="s">
        <v>42</v>
      </c>
      <c r="K30" s="5" t="s">
        <v>43</v>
      </c>
      <c r="L30" s="5" t="s">
        <v>44</v>
      </c>
      <c r="M30" s="5" t="s">
        <v>45</v>
      </c>
      <c r="N30" s="5" t="s">
        <v>46</v>
      </c>
      <c r="O30" s="5" t="s">
        <v>15</v>
      </c>
    </row>
    <row r="31" spans="1:15" ht="29.25" customHeight="1">
      <c r="A31" s="11" t="s">
        <v>18</v>
      </c>
      <c r="B31" s="12" t="s">
        <v>47</v>
      </c>
      <c r="C31" s="13">
        <v>76.6</v>
      </c>
      <c r="D31" s="13">
        <v>46.6</v>
      </c>
      <c r="E31" s="14">
        <v>85</v>
      </c>
      <c r="F31" s="14">
        <v>78.8</v>
      </c>
      <c r="G31" s="13">
        <v>75.8</v>
      </c>
      <c r="H31" s="13">
        <v>74.1</v>
      </c>
      <c r="I31" s="13">
        <v>45.6</v>
      </c>
      <c r="J31" s="13">
        <v>46.3</v>
      </c>
      <c r="K31" s="14">
        <v>82.5</v>
      </c>
      <c r="L31" s="13">
        <v>52.8</v>
      </c>
      <c r="M31" s="13">
        <v>35.5</v>
      </c>
      <c r="N31" s="13">
        <v>11.2</v>
      </c>
      <c r="O31" s="30">
        <f>SUM(C31:N31)</f>
        <v>710.8</v>
      </c>
    </row>
    <row r="32" spans="1:15" ht="29.25" customHeight="1">
      <c r="A32" s="11"/>
      <c r="B32" s="12" t="s">
        <v>20</v>
      </c>
      <c r="C32" s="13">
        <f>C31/$O$31*100</f>
        <v>10.776589758019133</v>
      </c>
      <c r="D32" s="13">
        <f aca="true" t="shared" si="8" ref="D32:O32">D31/$O$31*100</f>
        <v>6.555993247045583</v>
      </c>
      <c r="E32" s="13">
        <f t="shared" si="8"/>
        <v>11.958356781091728</v>
      </c>
      <c r="F32" s="13">
        <f t="shared" si="8"/>
        <v>11.08610016882386</v>
      </c>
      <c r="G32" s="13">
        <f t="shared" si="8"/>
        <v>10.664040517726505</v>
      </c>
      <c r="H32" s="13">
        <f t="shared" si="8"/>
        <v>10.424873382104671</v>
      </c>
      <c r="I32" s="13">
        <f t="shared" si="8"/>
        <v>6.4153066966797985</v>
      </c>
      <c r="J32" s="13">
        <f t="shared" si="8"/>
        <v>6.513787281935847</v>
      </c>
      <c r="K32" s="13">
        <f t="shared" si="8"/>
        <v>11.606640405177265</v>
      </c>
      <c r="L32" s="13">
        <f t="shared" si="8"/>
        <v>7.42824985931345</v>
      </c>
      <c r="M32" s="13">
        <f t="shared" si="8"/>
        <v>4.994372537985369</v>
      </c>
      <c r="N32" s="13">
        <f t="shared" si="8"/>
        <v>1.5756893640967922</v>
      </c>
      <c r="O32" s="13">
        <f t="shared" si="8"/>
        <v>100</v>
      </c>
    </row>
    <row r="33" spans="1:15" ht="30.75" customHeight="1">
      <c r="A33" s="11" t="s">
        <v>21</v>
      </c>
      <c r="B33" s="16" t="s">
        <v>48</v>
      </c>
      <c r="C33" s="17">
        <v>18.7</v>
      </c>
      <c r="D33" s="17">
        <v>13.3</v>
      </c>
      <c r="E33" s="18">
        <v>63.3</v>
      </c>
      <c r="F33" s="17">
        <v>40</v>
      </c>
      <c r="G33" s="18">
        <v>46.7</v>
      </c>
      <c r="H33" s="17">
        <v>24.3</v>
      </c>
      <c r="I33" s="17">
        <v>6</v>
      </c>
      <c r="J33" s="17">
        <v>4.1</v>
      </c>
      <c r="K33" s="18">
        <v>55.9</v>
      </c>
      <c r="L33" s="17">
        <v>3.1</v>
      </c>
      <c r="M33" s="17">
        <v>2</v>
      </c>
      <c r="N33" s="17">
        <v>1.3</v>
      </c>
      <c r="O33" s="26">
        <f>SUM(C33:N33)</f>
        <v>278.70000000000005</v>
      </c>
    </row>
    <row r="34" spans="1:15" ht="20.25" customHeight="1">
      <c r="A34" s="11"/>
      <c r="B34" s="16" t="s">
        <v>23</v>
      </c>
      <c r="C34" s="17">
        <f>C33/$O$33*100</f>
        <v>6.709723717258701</v>
      </c>
      <c r="D34" s="17">
        <f aca="true" t="shared" si="9" ref="D34:O34">D33/$O$33*100</f>
        <v>4.772156440617151</v>
      </c>
      <c r="E34" s="17">
        <f t="shared" si="9"/>
        <v>22.712594187298166</v>
      </c>
      <c r="F34" s="17">
        <f t="shared" si="9"/>
        <v>14.352350197344812</v>
      </c>
      <c r="G34" s="17">
        <f t="shared" si="9"/>
        <v>16.75636885540007</v>
      </c>
      <c r="H34" s="17">
        <f t="shared" si="9"/>
        <v>8.719052744886973</v>
      </c>
      <c r="I34" s="17">
        <f t="shared" si="9"/>
        <v>2.1528525296017222</v>
      </c>
      <c r="J34" s="17">
        <f t="shared" si="9"/>
        <v>1.4711158952278431</v>
      </c>
      <c r="K34" s="17">
        <f t="shared" si="9"/>
        <v>20.057409400789375</v>
      </c>
      <c r="L34" s="17">
        <f t="shared" si="9"/>
        <v>1.112307140294223</v>
      </c>
      <c r="M34" s="17">
        <f t="shared" si="9"/>
        <v>0.7176175098672406</v>
      </c>
      <c r="N34" s="17">
        <f t="shared" si="9"/>
        <v>0.46645138141370646</v>
      </c>
      <c r="O34" s="17">
        <f t="shared" si="9"/>
        <v>100</v>
      </c>
    </row>
    <row r="35" spans="2:14" ht="18" customHeight="1">
      <c r="B35" s="31" t="s">
        <v>49</v>
      </c>
      <c r="C35" s="32">
        <f>C34/C32</f>
        <v>0.622620315695494</v>
      </c>
      <c r="D35" s="32">
        <f aca="true" t="shared" si="10" ref="D35:N35">D34/D32</f>
        <v>0.7279074673799721</v>
      </c>
      <c r="E35" s="32">
        <f t="shared" si="10"/>
        <v>1.899307288039004</v>
      </c>
      <c r="F35" s="32">
        <f t="shared" si="10"/>
        <v>1.29462570054222</v>
      </c>
      <c r="G35" s="32">
        <f t="shared" si="10"/>
        <v>1.5712964356752466</v>
      </c>
      <c r="H35" s="32">
        <f t="shared" si="10"/>
        <v>0.8363701337470526</v>
      </c>
      <c r="I35" s="32">
        <f t="shared" si="10"/>
        <v>0.33558060921949645</v>
      </c>
      <c r="J35" s="32">
        <f t="shared" si="10"/>
        <v>0.22584647480085332</v>
      </c>
      <c r="K35" s="32">
        <f t="shared" si="10"/>
        <v>1.7280977699492228</v>
      </c>
      <c r="L35" s="32">
        <f t="shared" si="10"/>
        <v>0.14974013547748746</v>
      </c>
      <c r="M35" s="32">
        <f t="shared" si="10"/>
        <v>0.14368521859539002</v>
      </c>
      <c r="N35" s="32">
        <f t="shared" si="10"/>
        <v>0.2960300374186273</v>
      </c>
    </row>
    <row r="38" ht="15.75">
      <c r="B38" s="3" t="s">
        <v>50</v>
      </c>
    </row>
    <row r="39" ht="15">
      <c r="B39" t="s">
        <v>51</v>
      </c>
    </row>
    <row r="41" spans="2:8" ht="15">
      <c r="B41" t="s">
        <v>52</v>
      </c>
      <c r="C41" s="33" t="s">
        <v>53</v>
      </c>
      <c r="D41" s="34"/>
      <c r="E41" s="33" t="s">
        <v>54</v>
      </c>
      <c r="F41" s="34"/>
      <c r="G41" s="35" t="s">
        <v>15</v>
      </c>
      <c r="H41" s="36" t="s">
        <v>55</v>
      </c>
    </row>
    <row r="42" spans="2:8" ht="15">
      <c r="B42" s="37" t="s">
        <v>56</v>
      </c>
      <c r="C42" s="38">
        <v>220</v>
      </c>
      <c r="D42" s="39"/>
      <c r="E42" s="38">
        <v>64</v>
      </c>
      <c r="F42" s="40"/>
      <c r="G42" s="39">
        <v>284</v>
      </c>
      <c r="H42" s="40"/>
    </row>
    <row r="43" spans="2:8" ht="15">
      <c r="B43" s="41"/>
      <c r="C43" s="42"/>
      <c r="D43" s="43">
        <v>77.5</v>
      </c>
      <c r="E43" s="42"/>
      <c r="F43" s="44">
        <v>22.5</v>
      </c>
      <c r="G43" s="43"/>
      <c r="H43" s="44">
        <v>100</v>
      </c>
    </row>
    <row r="44" spans="2:8" ht="15">
      <c r="B44" s="45" t="s">
        <v>57</v>
      </c>
      <c r="C44" s="46">
        <v>188</v>
      </c>
      <c r="E44" s="46">
        <v>130</v>
      </c>
      <c r="F44" s="47"/>
      <c r="H44" s="47">
        <v>318</v>
      </c>
    </row>
    <row r="45" spans="2:8" ht="15">
      <c r="B45" s="45"/>
      <c r="C45" s="46"/>
      <c r="D45">
        <v>59.1</v>
      </c>
      <c r="E45" s="46"/>
      <c r="F45" s="47">
        <v>40.1</v>
      </c>
      <c r="H45" s="47">
        <v>100</v>
      </c>
    </row>
    <row r="46" spans="2:8" ht="15">
      <c r="B46" s="37" t="s">
        <v>58</v>
      </c>
      <c r="C46" s="38">
        <v>156</v>
      </c>
      <c r="D46" s="39"/>
      <c r="E46" s="38">
        <v>189</v>
      </c>
      <c r="F46" s="40"/>
      <c r="G46" s="39">
        <v>345</v>
      </c>
      <c r="H46" s="40"/>
    </row>
    <row r="47" spans="2:8" ht="15">
      <c r="B47" s="41"/>
      <c r="C47" s="42"/>
      <c r="D47" s="48">
        <v>45.2</v>
      </c>
      <c r="E47" s="42"/>
      <c r="F47" s="49">
        <v>54.8</v>
      </c>
      <c r="G47" s="43"/>
      <c r="H47" s="44">
        <v>100</v>
      </c>
    </row>
    <row r="49" ht="15.75">
      <c r="B49" s="3" t="s">
        <v>59</v>
      </c>
    </row>
    <row r="50" ht="15">
      <c r="B50" t="s">
        <v>51</v>
      </c>
    </row>
    <row r="52" spans="2:8" ht="15">
      <c r="B52" t="s">
        <v>52</v>
      </c>
      <c r="C52" s="33" t="s">
        <v>53</v>
      </c>
      <c r="D52" s="34"/>
      <c r="E52" s="33" t="s">
        <v>54</v>
      </c>
      <c r="F52" s="34"/>
      <c r="G52" s="50" t="s">
        <v>15</v>
      </c>
      <c r="H52" s="51" t="s">
        <v>55</v>
      </c>
    </row>
    <row r="53" spans="2:8" ht="15">
      <c r="B53" s="52" t="s">
        <v>56</v>
      </c>
      <c r="C53" s="38">
        <v>250</v>
      </c>
      <c r="D53" s="39"/>
      <c r="E53" s="38">
        <v>13</v>
      </c>
      <c r="F53" s="40"/>
      <c r="G53" s="39">
        <v>263</v>
      </c>
      <c r="H53" s="40"/>
    </row>
    <row r="54" spans="2:8" ht="15">
      <c r="B54" s="53"/>
      <c r="C54" s="42"/>
      <c r="D54" s="43">
        <v>95.1</v>
      </c>
      <c r="E54" s="42"/>
      <c r="F54" s="44">
        <v>4.9</v>
      </c>
      <c r="G54" s="43"/>
      <c r="H54" s="44">
        <v>100</v>
      </c>
    </row>
    <row r="55" spans="2:8" ht="15">
      <c r="B55" s="54" t="s">
        <v>57</v>
      </c>
      <c r="C55" s="46">
        <v>229</v>
      </c>
      <c r="E55" s="46">
        <v>72</v>
      </c>
      <c r="F55" s="47"/>
      <c r="G55">
        <v>301</v>
      </c>
      <c r="H55" s="47"/>
    </row>
    <row r="56" spans="2:8" ht="15">
      <c r="B56" s="54"/>
      <c r="C56" s="46"/>
      <c r="D56">
        <v>76.1</v>
      </c>
      <c r="E56" s="46"/>
      <c r="F56" s="47">
        <v>23.9</v>
      </c>
      <c r="H56" s="47">
        <v>100</v>
      </c>
    </row>
    <row r="57" spans="2:8" ht="15">
      <c r="B57" s="52" t="s">
        <v>58</v>
      </c>
      <c r="C57" s="38">
        <v>225</v>
      </c>
      <c r="D57" s="39"/>
      <c r="E57" s="38">
        <v>104</v>
      </c>
      <c r="F57" s="40"/>
      <c r="G57" s="39">
        <v>329</v>
      </c>
      <c r="H57" s="40"/>
    </row>
    <row r="58" spans="2:8" ht="15">
      <c r="B58" s="53"/>
      <c r="C58" s="42"/>
      <c r="D58" s="48">
        <v>63.4</v>
      </c>
      <c r="E58" s="42"/>
      <c r="F58" s="49">
        <v>31.6</v>
      </c>
      <c r="G58" s="43"/>
      <c r="H58" s="44">
        <v>100</v>
      </c>
    </row>
  </sheetData>
  <mergeCells count="11">
    <mergeCell ref="A33:A34"/>
    <mergeCell ref="C41:D41"/>
    <mergeCell ref="E41:F41"/>
    <mergeCell ref="C52:D52"/>
    <mergeCell ref="E52:F52"/>
    <mergeCell ref="A1:C2"/>
    <mergeCell ref="A10:A11"/>
    <mergeCell ref="A12:A13"/>
    <mergeCell ref="A21:A22"/>
    <mergeCell ref="A23:A24"/>
    <mergeCell ref="A31:A3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Tarja Seppänen</dc:creator>
  <cp:keywords/>
  <dc:description/>
  <cp:lastModifiedBy>Tarja Seppänen</cp:lastModifiedBy>
  <dcterms:created xsi:type="dcterms:W3CDTF">2022-09-20T12:16:14Z</dcterms:created>
  <dcterms:modified xsi:type="dcterms:W3CDTF">2022-09-20T12:18:30Z</dcterms:modified>
  <cp:category/>
  <cp:version/>
  <cp:contentType/>
  <cp:contentStatus/>
</cp:coreProperties>
</file>