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2" sheetId="18" r:id="rId7"/>
    <sheet name="15.1" sheetId="3" r:id="rId8"/>
    <sheet name="15.3" sheetId="19" r:id="rId9"/>
    <sheet name="18.1" sheetId="12" r:id="rId10"/>
    <sheet name="18.5.1" sheetId="15" r:id="rId11"/>
  </sheets>
  <definedNames>
    <definedName name="_xlnm.Print_Area" localSheetId="1">'13.2.1'!$A$1:$F$37</definedName>
    <definedName name="_xlnm.Print_Titles" localSheetId="1">'13.2.1'!$A:$A,'13.2.1'!$3:$3</definedName>
  </definedNames>
  <calcPr calcId="191029"/>
  <extLst/>
</workbook>
</file>

<file path=xl/sharedStrings.xml><?xml version="1.0" encoding="utf-8"?>
<sst xmlns="http://schemas.openxmlformats.org/spreadsheetml/2006/main" count="686" uniqueCount="345">
  <si>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</si>
  <si>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</si>
  <si>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</si>
  <si>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</si>
  <si>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</si>
  <si>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</si>
  <si>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</si>
  <si>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</si>
  <si>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</si>
  <si>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</si>
  <si>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</si>
  <si>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</si>
  <si>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</si>
  <si>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</si>
  <si>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</si>
  <si>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</si>
  <si>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</si>
  <si>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</si>
  <si>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</si>
  <si>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</si>
  <si>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</si>
  <si>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</si>
  <si>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</si>
  <si>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</si>
  <si>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</si>
  <si>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</si>
  <si>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</si>
  <si>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</si>
  <si>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</si>
  <si>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</si>
  <si>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</si>
  <si>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</si>
  <si>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</si>
  <si>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</si>
  <si>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</si>
  <si>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</si>
  <si>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</si>
  <si>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</si>
  <si>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</si>
  <si>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</si>
  <si>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</si>
  <si>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</si>
  <si>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</si>
  <si>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</si>
  <si>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</si>
  <si>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</si>
  <si>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</si>
  <si>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</si>
  <si>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</si>
  <si>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</si>
  <si>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</si>
  <si>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</si>
  <si>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</si>
  <si>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</si>
  <si>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</si>
  <si>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</si>
  <si>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</si>
  <si>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</si>
  <si>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</si>
  <si>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</si>
  <si>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</si>
  <si>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</si>
  <si>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</si>
  <si>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</si>
  <si>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</si>
  <si>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</si>
  <si>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</si>
  <si>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</si>
  <si>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</si>
  <si>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</si>
  <si>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</si>
  <si>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</si>
  <si>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</si>
  <si>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</si>
  <si>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</si>
  <si>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</si>
  <si>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r>
      <t xml:space="preserve">Total population
</t>
    </r>
    <r>
      <rPr>
        <i/>
        <sz val="10"/>
        <rFont val="Calibri"/>
        <family val="2"/>
        <scheme val="minor"/>
      </rPr>
      <t>(please indicate the source of the total population data, e.g. census, LFS, register, etc.)</t>
    </r>
  </si>
  <si>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</si>
  <si>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</si>
  <si>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</si>
  <si>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</si>
  <si>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</si>
  <si>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</si>
  <si>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</si>
  <si>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</si>
  <si>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</si>
  <si>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</si>
  <si>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</si>
  <si>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</si>
  <si>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</si>
  <si>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</si>
  <si>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</si>
  <si>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</si>
  <si>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</si>
  <si>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</si>
  <si>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</si>
  <si>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</si>
  <si>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</si>
  <si>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</si>
  <si>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</si>
  <si>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</si>
  <si>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</si>
  <si>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</si>
  <si>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</si>
  <si>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</si>
  <si>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</si>
  <si>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</si>
  <si>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</si>
  <si>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</si>
  <si>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</si>
  <si>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</si>
  <si>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</si>
  <si>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</si>
  <si>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</si>
  <si>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</si>
  <si>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</si>
  <si>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</si>
  <si>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</si>
  <si>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</si>
  <si>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</si>
  <si>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</si>
  <si>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</si>
  <si>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</si>
  <si>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</si>
  <si>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</si>
  <si>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</si>
  <si>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</si>
  <si>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</si>
  <si>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</si>
  <si>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</si>
  <si>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</si>
  <si>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</si>
  <si>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</si>
  <si>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</si>
  <si>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</si>
  <si>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</si>
  <si>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</si>
  <si>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</si>
  <si>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</si>
  <si>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</si>
  <si>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</si>
  <si>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</si>
  <si>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</si>
  <si>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</si>
  <si>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</si>
  <si>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</si>
  <si>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</si>
  <si>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</si>
  <si>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</si>
  <si>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</si>
  <si>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</si>
  <si>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</si>
  <si>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</si>
  <si>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</si>
  <si>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</si>
  <si>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</si>
  <si>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</si>
  <si>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</si>
  <si>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</si>
  <si>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</si>
  <si>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</si>
  <si>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</si>
  <si>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</si>
  <si>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</si>
  <si>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</si>
  <si>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</si>
  <si>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</si>
  <si>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</si>
  <si>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</si>
  <si>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</si>
  <si>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</si>
  <si>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</si>
  <si>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</si>
  <si>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</si>
  <si>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</si>
  <si>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</si>
  <si>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</si>
  <si>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</si>
  <si>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</si>
  <si>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</si>
  <si>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</si>
  <si>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</si>
  <si>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</si>
  <si>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</si>
  <si>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</si>
  <si>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</si>
  <si>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</si>
  <si>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</si>
  <si>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</si>
  <si>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</si>
  <si>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</si>
  <si>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</si>
  <si>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FEDNBHOURS</t>
  </si>
  <si>
    <t>-</t>
  </si>
  <si>
    <t>DEG_URB</t>
  </si>
  <si>
    <t>GUIDESOURCE_1</t>
  </si>
  <si>
    <t>GUIDESOURCE_2</t>
  </si>
  <si>
    <t>GUIDESOURCE_3</t>
  </si>
  <si>
    <t>GUIDESOURCE_4</t>
  </si>
  <si>
    <t>GUIDESOURCE</t>
  </si>
  <si>
    <t>FEDSTARTYEAR</t>
  </si>
  <si>
    <t>FEDSTARTMONTH</t>
  </si>
  <si>
    <t>FEDCOMP</t>
  </si>
  <si>
    <t>FEDONMAT</t>
  </si>
  <si>
    <t>FEDONTEA</t>
  </si>
  <si>
    <t>FEDONPAR</t>
  </si>
  <si>
    <t>FEDREASON_01a</t>
  </si>
  <si>
    <t>FEDREASON_01b</t>
  </si>
  <si>
    <t>FEDREASON_02</t>
  </si>
  <si>
    <t>FEDREASON_03</t>
  </si>
  <si>
    <t>FEDREASON_04</t>
  </si>
  <si>
    <t>FEDREASON_05</t>
  </si>
  <si>
    <t>FEDREASON_06_7</t>
  </si>
  <si>
    <t>FEDREASON_08</t>
  </si>
  <si>
    <t>FEDREASON_09</t>
  </si>
  <si>
    <t>FEDREASON</t>
  </si>
  <si>
    <t>FEDUSEA</t>
  </si>
  <si>
    <t>FEDOUTCOME_1</t>
  </si>
  <si>
    <t>FEDOUTCOME_3</t>
  </si>
  <si>
    <t>FEDOUTCOME_2</t>
  </si>
  <si>
    <t>FEDOUTCOME_4</t>
  </si>
  <si>
    <t>FEDOUTCOME_5</t>
  </si>
  <si>
    <t>FEDOUTCOME_6</t>
  </si>
  <si>
    <t>FEDOUTCOME_7</t>
  </si>
  <si>
    <t>FEDOUTCOME</t>
  </si>
  <si>
    <t>NFEPAIDVAL2</t>
  </si>
  <si>
    <t>LANGMOTH1</t>
  </si>
  <si>
    <t>LANGMOTH2</t>
  </si>
  <si>
    <t>(37,31-41,78)</t>
  </si>
  <si>
    <t>(37,51-43,39)</t>
  </si>
  <si>
    <t>(35,48-41,91)</t>
  </si>
  <si>
    <t>(6,31-7,06)</t>
  </si>
  <si>
    <t>(15,48-16,81)</t>
  </si>
  <si>
    <t>(12,76-14,23)</t>
  </si>
  <si>
    <t>(17,87-19,75)</t>
  </si>
  <si>
    <t>(20,49-24,27)</t>
  </si>
  <si>
    <t>(21,67-24,55)</t>
  </si>
  <si>
    <t>(17,02-18,85)</t>
  </si>
  <si>
    <t>(4,29-5,63)</t>
  </si>
  <si>
    <t>(6,70-7,92)</t>
  </si>
  <si>
    <t>(17,47-20,23)</t>
  </si>
  <si>
    <t>(32,54-35,85)</t>
  </si>
  <si>
    <t>(25,33-27,61)</t>
  </si>
  <si>
    <t>(10,35-14,98)</t>
  </si>
  <si>
    <t>(5,12-6,19)</t>
  </si>
  <si>
    <t>(74,75-79,98)</t>
  </si>
  <si>
    <t>(40,70-51,63)</t>
  </si>
  <si>
    <t>(37,59-40,36)</t>
  </si>
  <si>
    <t>(215,98-283,89)</t>
  </si>
  <si>
    <t>(326,81-365,99)</t>
  </si>
  <si>
    <t>(80,31-96,63)</t>
  </si>
  <si>
    <t>İndividual level  X</t>
  </si>
  <si>
    <t>household level X</t>
  </si>
  <si>
    <t>(( number of nonrespondent individuals)/(eligible individuals)))*100</t>
  </si>
  <si>
    <t>(( number of nonrespondent household addresses)/(eligible household addresses)))*100</t>
  </si>
  <si>
    <t>18+</t>
  </si>
  <si>
    <t>eligible individuals</t>
  </si>
  <si>
    <t>TURKSTAT</t>
  </si>
  <si>
    <t>For the categoric questions like (level of education, labour status, NACE, ISCO vs.) standard coding used that was developed by Turkstat Metadata and Standards Directorate. After fieldwork, these questions were recoded.</t>
  </si>
  <si>
    <t>In addition to HATFIELD, FEDFIELD and NFEFIELD, open questions (name of the course/program and main purpose of the course/programme) were asked. We added "OTHER" option to some variables and we evaluated them after fieldwork in the phase of analyse.</t>
  </si>
  <si>
    <t>X</t>
  </si>
  <si>
    <t xml:space="preserve">No  </t>
  </si>
  <si>
    <t>No</t>
  </si>
  <si>
    <t>not available</t>
  </si>
  <si>
    <t>not collected</t>
  </si>
  <si>
    <t>ISCED IS NOT AVALIABLE FOR NON RESPONDENT INDIVIDUALS</t>
  </si>
  <si>
    <t>DEGURBA IS NOT AVALIABLE FOR NON RESPONDENT INDIVIDUALS</t>
  </si>
  <si>
    <t>MAINSTAT IS NOT AVALIABLE FOR NON RESPONDENT INDIVIDUALS</t>
  </si>
  <si>
    <t>2022 AES quality report - annex</t>
  </si>
  <si>
    <t>Calculation methods</t>
  </si>
  <si>
    <t>Numerator / Average</t>
  </si>
  <si>
    <t>Population / Denominator</t>
  </si>
  <si>
    <t>Weight</t>
  </si>
  <si>
    <t>13.2.1</t>
  </si>
  <si>
    <t>Participation rate in formal education and training, age 18-24 - %</t>
  </si>
  <si>
    <t>FED = 1</t>
  </si>
  <si>
    <t xml:space="preserve">AGE = [18,24] </t>
  </si>
  <si>
    <t>RESPWEIGHT</t>
  </si>
  <si>
    <t>AGE = [18,24] and SEX = 2</t>
  </si>
  <si>
    <t>AGE = [18,24] and SEX = 1</t>
  </si>
  <si>
    <t xml:space="preserve">AGE = [25,69] </t>
  </si>
  <si>
    <t>Participation rate in non-formal education and training, age 25-69 - %</t>
  </si>
  <si>
    <t>NFE = 1</t>
  </si>
  <si>
    <t>AGE = [25,69] and SEX = 2</t>
  </si>
  <si>
    <t>AGE = [25,69] and SEX = 1</t>
  </si>
  <si>
    <t xml:space="preserve">AGE = [25,34] </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</si>
  <si>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</si>
  <si>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</si>
  <si>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</si>
  <si>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</si>
  <si>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</si>
  <si>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</si>
  <si>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</si>
  <si>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</si>
  <si>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</si>
  <si>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</si>
  <si>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NFEACTWEIGHT_5</t>
  </si>
  <si>
    <t>AGE = [18,24] and NFENUM &gt; 0</t>
  </si>
  <si>
    <t>INF = 1</t>
  </si>
  <si>
    <t>AGE = [18,69]</t>
  </si>
  <si>
    <t>AVG</t>
  </si>
  <si>
    <t>NFEPAIDVALx</t>
  </si>
  <si>
    <t xml:space="preserve">AGE = [18,69] and NFEPAIDVALx &gt; 0 </t>
  </si>
  <si>
    <t>NFEACTWEIGHT_2</t>
  </si>
  <si>
    <t>AGE = [18,69] and FEDNBHOURS &gt; 0</t>
  </si>
  <si>
    <t>NFENBHOURSx</t>
  </si>
  <si>
    <t xml:space="preserve">AGE = [18,69] and NFENBHOURSx &gt; 0 </t>
  </si>
  <si>
    <t>13.3.3.1</t>
  </si>
  <si>
    <t>N</t>
  </si>
  <si>
    <t>AGE = [18,24]</t>
  </si>
  <si>
    <t>AGE = [25,69]</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</si>
  <si>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</si>
  <si>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</si>
  <si>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</si>
  <si>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</si>
  <si>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</si>
  <si>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</si>
  <si>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</si>
  <si>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</si>
  <si>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</si>
  <si>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</si>
  <si>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</si>
  <si>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</si>
  <si>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AGE = [25,64] and NFENUM &gt; 0</t>
  </si>
  <si>
    <t>pop(1000)</t>
  </si>
  <si>
    <t>AGE = [18,69] and INTMETHOD = 1</t>
  </si>
  <si>
    <t>AGE = [18,69] and INTMETHOD = 2</t>
  </si>
  <si>
    <t>AGE = [18,69] and INTMETHOD = 3</t>
  </si>
  <si>
    <t>AGE = [18,69] and INTMETHOD = 4</t>
  </si>
  <si>
    <t>AGE = [18,69] and INTMETHOD = 5</t>
  </si>
  <si>
    <t>Notes:</t>
  </si>
  <si>
    <t>All rates and ratios are computed excluding no answers.</t>
  </si>
  <si>
    <t>Precision threshold for standard error set in regulation</t>
  </si>
  <si>
    <t>Comment</t>
  </si>
  <si>
    <t>25,178 (eligible individuals in respondent addresses)</t>
  </si>
  <si>
    <r>
      <t>*In Turkey for AES, sampling unit is household addresses and target population is individuals age</t>
    </r>
    <r>
      <rPr>
        <sz val="10"/>
        <color theme="1"/>
        <rFont val="Calibri"/>
        <family val="2"/>
        <scheme val="minor"/>
      </rPr>
      <t xml:space="preserve">d 18 and over. Sample size </t>
    </r>
    <r>
      <rPr>
        <sz val="10"/>
        <color theme="1"/>
        <rFont val="Calibri"/>
        <family val="2"/>
        <scheme val="minor"/>
      </rPr>
      <t xml:space="preserve">is 15,450 household addresses. Number of eligible individuals in respondent household addreses is 25,178, includes individuals aged between 18-69 and 70+ as well.
</t>
    </r>
    <r>
      <rPr>
        <b/>
        <sz val="10"/>
        <color theme="1"/>
        <rFont val="Calibri"/>
        <family val="2"/>
        <scheme val="minor"/>
      </rPr>
      <t xml:space="preserve">Number of eligible individuals in respondent household adresses
</t>
    </r>
    <r>
      <rPr>
        <sz val="10"/>
        <color theme="1"/>
        <rFont val="Calibri"/>
        <family val="2"/>
        <scheme val="minor"/>
      </rPr>
      <t>18-69:</t>
    </r>
    <r>
      <rPr>
        <b/>
        <sz val="10"/>
        <color theme="1"/>
        <rFont val="Calibri"/>
        <family val="2"/>
        <scheme val="minor"/>
      </rPr>
      <t xml:space="preserve"> </t>
    </r>
    <r>
      <rPr>
        <sz val="10"/>
        <color theme="1"/>
        <rFont val="Calibri"/>
        <family val="2"/>
        <scheme val="minor"/>
      </rPr>
      <t>22,777</t>
    </r>
    <r>
      <rPr>
        <b/>
        <sz val="10"/>
        <color theme="1"/>
        <rFont val="Calibri"/>
        <family val="2"/>
        <scheme val="minor"/>
      </rPr>
      <t xml:space="preserve">
</t>
    </r>
    <r>
      <rPr>
        <sz val="10"/>
        <color theme="1"/>
        <rFont val="Calibri"/>
        <family val="2"/>
        <scheme val="minor"/>
      </rPr>
      <t>70+: 2,401</t>
    </r>
    <r>
      <rPr>
        <b/>
        <sz val="10"/>
        <color theme="1"/>
        <rFont val="Calibri"/>
        <family val="2"/>
        <scheme val="minor"/>
      </rPr>
      <t xml:space="preserve">
18+ Respondent individuals: </t>
    </r>
    <r>
      <rPr>
        <sz val="10"/>
        <color theme="1"/>
        <rFont val="Calibri"/>
        <family val="2"/>
        <scheme val="minor"/>
      </rPr>
      <t xml:space="preserve">24,462
</t>
    </r>
    <r>
      <rPr>
        <b/>
        <sz val="10"/>
        <color theme="1"/>
        <rFont val="Calibri"/>
        <family val="2"/>
        <scheme val="minor"/>
      </rPr>
      <t>18-69: Respondent individuals:</t>
    </r>
    <r>
      <rPr>
        <sz val="10"/>
        <color theme="1"/>
        <rFont val="Calibri"/>
        <family val="2"/>
        <scheme val="minor"/>
      </rPr>
      <t xml:space="preserve"> 22,132</t>
    </r>
  </si>
  <si>
    <t>number of respondents</t>
  </si>
  <si>
    <t>number of non-response</t>
  </si>
  <si>
    <t>*Eligible elements = 428 (unit non-response) + 13,850 (unit response)</t>
  </si>
  <si>
    <t>14,278 *)</t>
  </si>
  <si>
    <t>MARSTADEFACTO and HHTYPE calculated with the variables we asked during fieldwork (MARITAL STATUS and household members demografic variables (we listed the household member at the beginning of the survey).</t>
  </si>
  <si>
    <t>NO, we used BIRTHDATE, SEX, HATLEVEL, FED only for controlling the data. BUT we accepted the individuals real statements.</t>
  </si>
  <si>
    <t>We used CAPI and rarely CATI surveys and  the selection was done automatically in the data collection software by using the appropriate techniques (random algorithm).</t>
  </si>
  <si>
    <t>None.</t>
  </si>
  <si>
    <t>Mandatory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</si>
</sst>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000"/>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b/>
      <sz val="12"/>
      <name val="Arial"/>
      <family val="2"/>
    </font>
    <font>
      <sz val="9"/>
      <name val="Arial"/>
      <family val="2"/>
    </font>
    <font>
      <sz val="10"/>
      <color indexed="8"/>
      <name val="Arial"/>
      <family val="2"/>
    </font>
    <font>
      <b/>
      <sz val="9"/>
      <name val="Arial"/>
      <family val="2"/>
    </font>
  </fonts>
  <fills count="7">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81">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2" fillId="2" borderId="1"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0" fontId="3" fillId="0" borderId="0" xfId="0" applyFont="1"/>
    <xf numFmtId="0" fontId="2" fillId="0" borderId="0" xfId="0" applyFont="1"/>
    <xf numFmtId="0" fontId="3" fillId="0" borderId="1" xfId="0" applyFont="1" applyBorder="1"/>
    <xf numFmtId="164" fontId="2" fillId="0" borderId="0" xfId="0" applyNumberFormat="1" applyFont="1" applyBorder="1" applyAlignment="1">
      <alignment horizontal="left" vertical="center"/>
    </xf>
    <xf numFmtId="166" fontId="4" fillId="2" borderId="1" xfId="0" applyNumberFormat="1" applyFont="1" applyFill="1" applyBorder="1" applyAlignment="1">
      <alignment horizontal="center" vertical="center"/>
    </xf>
    <xf numFmtId="166" fontId="2" fillId="2" borderId="1" xfId="0" applyNumberFormat="1" applyFont="1" applyFill="1" applyBorder="1" applyAlignment="1">
      <alignment horizontal="center" vertical="center"/>
    </xf>
    <xf numFmtId="0" fontId="2" fillId="2" borderId="1" xfId="0" applyFont="1" applyFill="1" applyBorder="1" applyAlignment="1" quotePrefix="1">
      <alignment horizontal="left" vertical="center"/>
    </xf>
    <xf numFmtId="2" fontId="4" fillId="2" borderId="1" xfId="0" applyNumberFormat="1" applyFont="1" applyFill="1" applyBorder="1" applyAlignment="1">
      <alignment horizontal="left" vertical="top" wrapText="1"/>
    </xf>
    <xf numFmtId="2" fontId="2" fillId="2" borderId="1" xfId="0" applyNumberFormat="1" applyFont="1" applyFill="1" applyBorder="1" applyAlignment="1">
      <alignment horizontal="left" vertical="center"/>
    </xf>
    <xf numFmtId="164" fontId="2" fillId="2" borderId="1" xfId="0" applyNumberFormat="1" applyFont="1" applyFill="1" applyBorder="1" applyAlignment="1">
      <alignment horizontal="left" vertical="center"/>
    </xf>
    <xf numFmtId="14" fontId="0" fillId="2" borderId="1" xfId="0" applyNumberFormat="1" applyFill="1" applyBorder="1"/>
    <xf numFmtId="0" fontId="0" fillId="2" borderId="1" xfId="0" applyFill="1" applyBorder="1"/>
    <xf numFmtId="0" fontId="2" fillId="2" borderId="1" xfId="0" applyFont="1" applyFill="1" applyBorder="1" applyAlignment="1">
      <alignment horizontal="left" vertical="center" wrapText="1"/>
    </xf>
    <xf numFmtId="0" fontId="2" fillId="0" borderId="0" xfId="0" applyFont="1" applyAlignment="1">
      <alignment horizontal="left" vertical="center"/>
    </xf>
    <xf numFmtId="164" fontId="2" fillId="4" borderId="0"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14" fillId="0" borderId="1" xfId="20" applyFont="1" applyBorder="1" applyAlignment="1">
      <alignment vertical="top" wrapText="1"/>
      <protection/>
    </xf>
    <xf numFmtId="0" fontId="14" fillId="0" borderId="1" xfId="20" applyFont="1" applyBorder="1" applyAlignment="1">
      <alignment horizontal="center" vertical="center" wrapText="1"/>
      <protection/>
    </xf>
    <xf numFmtId="0" fontId="15" fillId="5" borderId="1" xfId="20" applyFont="1" applyFill="1" applyBorder="1" applyAlignment="1">
      <alignment wrapText="1"/>
      <protection/>
    </xf>
    <xf numFmtId="0" fontId="14" fillId="5" borderId="1" xfId="20" applyFont="1" applyFill="1" applyBorder="1" applyAlignment="1">
      <alignment horizontal="center" vertical="center" wrapText="1"/>
      <protection/>
    </xf>
    <xf numFmtId="0" fontId="16" fillId="0" borderId="1" xfId="20" applyFont="1" applyBorder="1" applyAlignment="1">
      <alignment horizontal="left" wrapText="1"/>
      <protection/>
    </xf>
    <xf numFmtId="0" fontId="1" fillId="0" borderId="1" xfId="20" applyBorder="1" applyAlignment="1">
      <alignment horizontal="center" vertical="center" wrapText="1"/>
      <protection/>
    </xf>
    <xf numFmtId="0" fontId="1" fillId="0" borderId="1" xfId="20" applyBorder="1" applyAlignment="1" quotePrefix="1">
      <alignment horizontal="center"/>
      <protection/>
    </xf>
    <xf numFmtId="0" fontId="17" fillId="0" borderId="1" xfId="0" applyFont="1" applyBorder="1" applyAlignment="1">
      <alignment horizontal="center" vertical="center" wrapText="1"/>
    </xf>
    <xf numFmtId="0" fontId="1" fillId="0" borderId="1" xfId="20" applyBorder="1" applyAlignment="1">
      <alignment horizontal="center"/>
      <protection/>
    </xf>
    <xf numFmtId="0" fontId="16" fillId="0" borderId="1" xfId="20" applyFont="1" applyBorder="1" applyAlignment="1">
      <alignment horizontal="left" vertical="center" wrapText="1"/>
      <protection/>
    </xf>
    <xf numFmtId="0" fontId="1" fillId="0" borderId="1" xfId="0" applyFont="1" applyBorder="1" applyAlignment="1">
      <alignment horizontal="center" vertical="center" wrapText="1"/>
    </xf>
    <xf numFmtId="0" fontId="1" fillId="0" borderId="1" xfId="20" applyBorder="1" applyAlignment="1" quotePrefix="1">
      <alignment horizontal="center" vertical="center" wrapText="1"/>
      <protection/>
    </xf>
    <xf numFmtId="0" fontId="15" fillId="5" borderId="1" xfId="20" applyFont="1" applyFill="1" applyBorder="1" applyAlignment="1">
      <alignment horizontal="left" wrapText="1"/>
      <protection/>
    </xf>
    <xf numFmtId="0" fontId="18" fillId="0" borderId="0" xfId="20" applyFont="1">
      <alignment/>
      <protection/>
    </xf>
    <xf numFmtId="0" fontId="16" fillId="0" borderId="0" xfId="20" applyFont="1">
      <alignment/>
      <protection/>
    </xf>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3" fontId="2" fillId="2"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quotePrefix="1">
      <alignment horizontal="center" vertical="center"/>
    </xf>
    <xf numFmtId="164" fontId="4" fillId="2" borderId="1" xfId="0" applyNumberFormat="1" applyFont="1" applyFill="1" applyBorder="1" applyAlignment="1">
      <alignment horizontal="right" vertical="center"/>
    </xf>
    <xf numFmtId="1" fontId="4" fillId="2" borderId="1" xfId="0" applyNumberFormat="1" applyFont="1" applyFill="1" applyBorder="1" applyAlignment="1">
      <alignment horizontal="right" vertical="center"/>
    </xf>
    <xf numFmtId="2" fontId="4" fillId="2" borderId="1" xfId="0" applyNumberFormat="1" applyFont="1" applyFill="1" applyBorder="1" applyAlignment="1">
      <alignment horizontal="right" vertical="center"/>
    </xf>
    <xf numFmtId="3" fontId="4" fillId="2" borderId="1" xfId="0" applyNumberFormat="1" applyFont="1" applyFill="1" applyBorder="1" applyAlignment="1">
      <alignment horizontal="right" vertical="center"/>
    </xf>
    <xf numFmtId="0" fontId="7" fillId="0" borderId="1" xfId="0" applyFont="1" applyFill="1" applyBorder="1" applyAlignment="1">
      <alignment vertical="center"/>
    </xf>
    <xf numFmtId="164" fontId="2" fillId="2" borderId="1"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3" fontId="2" fillId="2" borderId="1" xfId="0" applyNumberFormat="1" applyFont="1" applyFill="1" applyBorder="1" applyAlignment="1">
      <alignment horizontal="center" vertical="center"/>
    </xf>
    <xf numFmtId="3" fontId="2" fillId="0" borderId="0" xfId="0" applyNumberFormat="1" applyFont="1" applyFill="1" applyBorder="1" applyAlignment="1">
      <alignment horizontal="left" vertical="center"/>
    </xf>
    <xf numFmtId="0" fontId="2" fillId="2" borderId="1" xfId="0" applyFont="1" applyFill="1" applyBorder="1" applyAlignment="1" quotePrefix="1">
      <alignment horizontal="right" vertical="center"/>
    </xf>
    <xf numFmtId="0" fontId="2" fillId="2" borderId="1" xfId="0" applyFont="1" applyFill="1" applyBorder="1" applyAlignment="1">
      <alignment horizontal="right" vertical="center"/>
    </xf>
    <xf numFmtId="0" fontId="2" fillId="4" borderId="0" xfId="0" applyFont="1" applyFill="1" applyAlignment="1">
      <alignment horizontal="left" vertical="center"/>
    </xf>
    <xf numFmtId="164" fontId="0" fillId="2" borderId="1" xfId="0" applyNumberFormat="1" applyFill="1" applyBorder="1"/>
    <xf numFmtId="0" fontId="2" fillId="6" borderId="1" xfId="0" applyFont="1" applyFill="1" applyBorder="1" applyAlignment="1">
      <alignment horizontal="center" vertical="center"/>
    </xf>
    <xf numFmtId="0" fontId="4" fillId="2" borderId="1" xfId="0" applyFont="1" applyFill="1" applyBorder="1" applyAlignment="1">
      <alignment horizontal="center" vertical="center"/>
    </xf>
    <xf numFmtId="164" fontId="4" fillId="2" borderId="1" xfId="0" applyNumberFormat="1" applyFont="1" applyFill="1" applyBorder="1" applyAlignment="1" quotePrefix="1">
      <alignment horizontal="right" vertical="center"/>
    </xf>
    <xf numFmtId="0" fontId="2" fillId="2" borderId="1" xfId="0" applyFont="1" applyFill="1" applyBorder="1" applyAlignment="1">
      <alignmen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xf>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0" fontId="6" fillId="3" borderId="3" xfId="0" applyFont="1" applyFill="1" applyBorder="1" applyAlignment="1">
      <alignment horizontal="lef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60AD9-A83E-4409-9262-E949FE6F2483}">
  <dimension ref="A1:E76"/>
  <sheetViews>
    <sheetView workbookViewId="0" topLeftCell="A1">
      <selection activeCell="B1" sqref="B1"/>
    </sheetView>
  </sheetViews>
  <sheetFormatPr defaultColWidth="15.7109375" defaultRowHeight="15"/>
  <cols>
    <col min="1" max="1" width="92.7109375" style="91" bestFit="1" customWidth="1"/>
    <col min="2" max="2" width="9.7109375" style="91" customWidth="1"/>
    <col min="3" max="3" width="30.00390625" style="91" customWidth="1"/>
    <col min="4" max="4" width="37.00390625" style="9" customWidth="1"/>
    <col min="5" max="5" width="19.421875" style="9" customWidth="1"/>
    <col min="6" max="16384" width="15.7109375" style="9" customWidth="1"/>
  </cols>
  <sheetData>
    <row r="1" ht="15">
      <c r="A1" s="6" t="s">
        <v>268</v>
      </c>
    </row>
    <row r="3" ht="15">
      <c r="A3" s="6" t="s">
        <v>269</v>
      </c>
    </row>
    <row r="4" spans="1:5" ht="15">
      <c r="A4" s="94"/>
      <c r="B4" s="95"/>
      <c r="C4" s="95" t="s">
        <v>270</v>
      </c>
      <c r="D4" s="95" t="s">
        <v>271</v>
      </c>
      <c r="E4" s="95" t="s">
        <v>272</v>
      </c>
    </row>
    <row r="5" spans="1:5" ht="15.75">
      <c r="A5" s="96" t="s">
        <v>273</v>
      </c>
      <c r="B5" s="97"/>
      <c r="C5" s="97"/>
      <c r="D5" s="97"/>
      <c r="E5" s="97"/>
    </row>
    <row r="6" spans="1:5" ht="15">
      <c r="A6" s="98" t="s">
        <v>274</v>
      </c>
      <c r="B6" s="99" t="s">
        <v>15</v>
      </c>
      <c r="C6" s="100" t="s">
        <v>275</v>
      </c>
      <c r="D6" s="101" t="s">
        <v>276</v>
      </c>
      <c r="E6" s="101" t="s">
        <v>277</v>
      </c>
    </row>
    <row r="7" spans="1:5" ht="15">
      <c r="A7" s="98" t="s">
        <v>118</v>
      </c>
      <c r="B7" s="99" t="s">
        <v>15</v>
      </c>
      <c r="C7" s="100" t="s">
        <v>275</v>
      </c>
      <c r="D7" s="101" t="s">
        <v>278</v>
      </c>
      <c r="E7" s="101" t="s">
        <v>277</v>
      </c>
    </row>
    <row r="8" spans="1:5" ht="15">
      <c r="A8" s="98" t="s">
        <v>119</v>
      </c>
      <c r="B8" s="99" t="s">
        <v>15</v>
      </c>
      <c r="C8" s="100" t="s">
        <v>275</v>
      </c>
      <c r="D8" s="101" t="s">
        <v>279</v>
      </c>
      <c r="E8" s="101" t="s">
        <v>277</v>
      </c>
    </row>
    <row r="9" spans="1:5" ht="15">
      <c r="A9" s="98" t="s">
        <v>181</v>
      </c>
      <c r="B9" s="99" t="s">
        <v>15</v>
      </c>
      <c r="C9" s="100" t="s">
        <v>275</v>
      </c>
      <c r="D9" s="101" t="s">
        <v>280</v>
      </c>
      <c r="E9" s="101" t="s">
        <v>277</v>
      </c>
    </row>
    <row r="10" spans="1:5" ht="15">
      <c r="A10" s="98" t="s">
        <v>281</v>
      </c>
      <c r="B10" s="99" t="s">
        <v>15</v>
      </c>
      <c r="C10" s="102" t="s">
        <v>282</v>
      </c>
      <c r="D10" s="101" t="s">
        <v>280</v>
      </c>
      <c r="E10" s="101" t="s">
        <v>277</v>
      </c>
    </row>
    <row r="11" spans="1:5" ht="15">
      <c r="A11" s="98" t="s">
        <v>117</v>
      </c>
      <c r="B11" s="99" t="s">
        <v>15</v>
      </c>
      <c r="C11" s="102" t="s">
        <v>282</v>
      </c>
      <c r="D11" s="101" t="s">
        <v>283</v>
      </c>
      <c r="E11" s="101" t="s">
        <v>277</v>
      </c>
    </row>
    <row r="12" spans="1:5" ht="15">
      <c r="A12" s="98" t="s">
        <v>159</v>
      </c>
      <c r="B12" s="99" t="s">
        <v>15</v>
      </c>
      <c r="C12" s="102" t="s">
        <v>282</v>
      </c>
      <c r="D12" s="101" t="s">
        <v>284</v>
      </c>
      <c r="E12" s="101" t="s">
        <v>277</v>
      </c>
    </row>
    <row r="13" spans="1:5" ht="15">
      <c r="A13" s="98" t="s">
        <v>183</v>
      </c>
      <c r="B13" s="99" t="s">
        <v>15</v>
      </c>
      <c r="C13" s="102" t="s">
        <v>282</v>
      </c>
      <c r="D13" s="101" t="s">
        <v>276</v>
      </c>
      <c r="E13" s="101" t="s">
        <v>277</v>
      </c>
    </row>
    <row r="14" spans="1:5" ht="15">
      <c r="A14" s="98" t="s">
        <v>184</v>
      </c>
      <c r="B14" s="99" t="s">
        <v>15</v>
      </c>
      <c r="C14" s="102" t="s">
        <v>282</v>
      </c>
      <c r="D14" s="101" t="s">
        <v>285</v>
      </c>
      <c r="E14" s="101" t="s">
        <v>277</v>
      </c>
    </row>
    <row r="15" spans="1:5" ht="15">
      <c r="A15" s="98" t="s">
        <v>185</v>
      </c>
      <c r="B15" s="99" t="s">
        <v>15</v>
      </c>
      <c r="C15" s="102" t="s">
        <v>282</v>
      </c>
      <c r="D15" s="101" t="s">
        <v>286</v>
      </c>
      <c r="E15" s="101" t="s">
        <v>277</v>
      </c>
    </row>
    <row r="16" spans="1:5" ht="15">
      <c r="A16" s="98" t="s">
        <v>186</v>
      </c>
      <c r="B16" s="99" t="s">
        <v>15</v>
      </c>
      <c r="C16" s="102" t="s">
        <v>282</v>
      </c>
      <c r="D16" s="101" t="s">
        <v>287</v>
      </c>
      <c r="E16" s="101" t="s">
        <v>277</v>
      </c>
    </row>
    <row r="17" spans="1:5" ht="12.75" customHeight="1">
      <c r="A17" s="98" t="s">
        <v>120</v>
      </c>
      <c r="B17" s="99" t="s">
        <v>15</v>
      </c>
      <c r="C17" s="102" t="s">
        <v>282</v>
      </c>
      <c r="D17" s="101" t="s">
        <v>288</v>
      </c>
      <c r="E17" s="101" t="s">
        <v>277</v>
      </c>
    </row>
    <row r="18" spans="1:5" ht="12.75" customHeight="1">
      <c r="A18" s="98" t="s">
        <v>121</v>
      </c>
      <c r="B18" s="99" t="s">
        <v>15</v>
      </c>
      <c r="C18" s="102" t="s">
        <v>282</v>
      </c>
      <c r="D18" s="101" t="s">
        <v>289</v>
      </c>
      <c r="E18" s="101" t="s">
        <v>277</v>
      </c>
    </row>
    <row r="19" spans="1:5" ht="12.75" customHeight="1">
      <c r="A19" s="98" t="s">
        <v>122</v>
      </c>
      <c r="B19" s="99" t="s">
        <v>15</v>
      </c>
      <c r="C19" s="102" t="s">
        <v>282</v>
      </c>
      <c r="D19" s="101" t="s">
        <v>290</v>
      </c>
      <c r="E19" s="101" t="s">
        <v>277</v>
      </c>
    </row>
    <row r="20" spans="1:5" ht="15">
      <c r="A20" s="98" t="s">
        <v>173</v>
      </c>
      <c r="B20" s="99" t="s">
        <v>15</v>
      </c>
      <c r="C20" s="102" t="s">
        <v>282</v>
      </c>
      <c r="D20" s="101" t="s">
        <v>291</v>
      </c>
      <c r="E20" s="101" t="s">
        <v>277</v>
      </c>
    </row>
    <row r="21" spans="1:5" ht="15">
      <c r="A21" s="98" t="s">
        <v>123</v>
      </c>
      <c r="B21" s="99" t="s">
        <v>15</v>
      </c>
      <c r="C21" s="102" t="s">
        <v>282</v>
      </c>
      <c r="D21" s="101" t="s">
        <v>292</v>
      </c>
      <c r="E21" s="101" t="s">
        <v>277</v>
      </c>
    </row>
    <row r="22" spans="1:5" ht="15">
      <c r="A22" s="98" t="s">
        <v>174</v>
      </c>
      <c r="B22" s="99" t="s">
        <v>15</v>
      </c>
      <c r="C22" s="102" t="s">
        <v>282</v>
      </c>
      <c r="D22" s="101" t="s">
        <v>293</v>
      </c>
      <c r="E22" s="101" t="s">
        <v>277</v>
      </c>
    </row>
    <row r="23" spans="1:5" ht="127.5">
      <c r="A23" s="103" t="s">
        <v>175</v>
      </c>
      <c r="B23" s="99" t="s">
        <v>15</v>
      </c>
      <c r="C23" s="99" t="s">
        <v>294</v>
      </c>
      <c r="D23" s="104" t="s">
        <v>295</v>
      </c>
      <c r="E23" s="101" t="s">
        <v>296</v>
      </c>
    </row>
    <row r="24" spans="1:5" ht="127.5">
      <c r="A24" s="103" t="s">
        <v>176</v>
      </c>
      <c r="B24" s="99" t="s">
        <v>15</v>
      </c>
      <c r="C24" s="99" t="s">
        <v>294</v>
      </c>
      <c r="D24" s="104" t="s">
        <v>297</v>
      </c>
      <c r="E24" s="101" t="s">
        <v>296</v>
      </c>
    </row>
    <row r="25" spans="1:5" ht="15">
      <c r="A25" s="98" t="s">
        <v>187</v>
      </c>
      <c r="B25" s="99" t="s">
        <v>15</v>
      </c>
      <c r="C25" s="99" t="s">
        <v>298</v>
      </c>
      <c r="D25" s="101" t="s">
        <v>299</v>
      </c>
      <c r="E25" s="101" t="s">
        <v>277</v>
      </c>
    </row>
    <row r="26" spans="1:5" ht="12.75" customHeight="1">
      <c r="A26" s="98" t="s">
        <v>179</v>
      </c>
      <c r="B26" s="99" t="s">
        <v>300</v>
      </c>
      <c r="C26" s="99" t="s">
        <v>301</v>
      </c>
      <c r="D26" s="104" t="s">
        <v>302</v>
      </c>
      <c r="E26" s="101" t="s">
        <v>303</v>
      </c>
    </row>
    <row r="27" spans="1:5" ht="24">
      <c r="A27" s="98" t="s">
        <v>177</v>
      </c>
      <c r="B27" s="99" t="s">
        <v>300</v>
      </c>
      <c r="C27" s="99" t="s">
        <v>192</v>
      </c>
      <c r="D27" s="104" t="s">
        <v>304</v>
      </c>
      <c r="E27" s="101" t="s">
        <v>277</v>
      </c>
    </row>
    <row r="28" spans="1:5" ht="15">
      <c r="A28" s="98" t="s">
        <v>178</v>
      </c>
      <c r="B28" s="99" t="s">
        <v>300</v>
      </c>
      <c r="C28" s="105" t="s">
        <v>305</v>
      </c>
      <c r="D28" s="104" t="s">
        <v>306</v>
      </c>
      <c r="E28" s="101" t="s">
        <v>303</v>
      </c>
    </row>
    <row r="29" spans="1:5" ht="15.75">
      <c r="A29" s="96" t="s">
        <v>307</v>
      </c>
      <c r="B29" s="97"/>
      <c r="C29" s="97"/>
      <c r="D29" s="97"/>
      <c r="E29" s="97"/>
    </row>
    <row r="30" spans="1:5" ht="15">
      <c r="A30" s="98" t="s">
        <v>103</v>
      </c>
      <c r="B30" s="99" t="s">
        <v>308</v>
      </c>
      <c r="C30" s="105"/>
      <c r="D30" s="101" t="s">
        <v>309</v>
      </c>
      <c r="E30" s="101" t="s">
        <v>193</v>
      </c>
    </row>
    <row r="31" spans="1:5" ht="15">
      <c r="A31" s="98" t="s">
        <v>105</v>
      </c>
      <c r="B31" s="99" t="s">
        <v>308</v>
      </c>
      <c r="C31" s="105"/>
      <c r="D31" s="101" t="s">
        <v>278</v>
      </c>
      <c r="E31" s="101" t="s">
        <v>193</v>
      </c>
    </row>
    <row r="32" spans="1:5" ht="15">
      <c r="A32" s="98" t="s">
        <v>106</v>
      </c>
      <c r="B32" s="99" t="s">
        <v>308</v>
      </c>
      <c r="C32" s="105"/>
      <c r="D32" s="101" t="s">
        <v>279</v>
      </c>
      <c r="E32" s="101" t="s">
        <v>193</v>
      </c>
    </row>
    <row r="33" spans="1:5" ht="15">
      <c r="A33" s="98" t="s">
        <v>100</v>
      </c>
      <c r="B33" s="99" t="s">
        <v>308</v>
      </c>
      <c r="C33" s="105"/>
      <c r="D33" s="101" t="s">
        <v>310</v>
      </c>
      <c r="E33" s="101" t="s">
        <v>193</v>
      </c>
    </row>
    <row r="34" spans="1:5" ht="15">
      <c r="A34" s="98" t="s">
        <v>101</v>
      </c>
      <c r="B34" s="99" t="s">
        <v>308</v>
      </c>
      <c r="C34" s="105"/>
      <c r="D34" s="101" t="s">
        <v>283</v>
      </c>
      <c r="E34" s="101" t="s">
        <v>193</v>
      </c>
    </row>
    <row r="35" spans="1:5" ht="15">
      <c r="A35" s="98" t="s">
        <v>102</v>
      </c>
      <c r="B35" s="99" t="s">
        <v>308</v>
      </c>
      <c r="C35" s="105"/>
      <c r="D35" s="101" t="s">
        <v>284</v>
      </c>
      <c r="E35" s="101" t="s">
        <v>193</v>
      </c>
    </row>
    <row r="36" spans="1:5" ht="15">
      <c r="A36" s="98" t="s">
        <v>54</v>
      </c>
      <c r="B36" s="99" t="s">
        <v>308</v>
      </c>
      <c r="C36" s="105"/>
      <c r="D36" s="101" t="s">
        <v>285</v>
      </c>
      <c r="E36" s="101" t="s">
        <v>193</v>
      </c>
    </row>
    <row r="37" spans="1:5" ht="15">
      <c r="A37" s="98" t="s">
        <v>55</v>
      </c>
      <c r="B37" s="99" t="s">
        <v>308</v>
      </c>
      <c r="C37" s="105"/>
      <c r="D37" s="101" t="s">
        <v>286</v>
      </c>
      <c r="E37" s="101" t="s">
        <v>193</v>
      </c>
    </row>
    <row r="38" spans="1:5" ht="15">
      <c r="A38" s="98" t="s">
        <v>104</v>
      </c>
      <c r="B38" s="99" t="s">
        <v>308</v>
      </c>
      <c r="C38" s="105"/>
      <c r="D38" s="101" t="s">
        <v>287</v>
      </c>
      <c r="E38" s="101" t="s">
        <v>193</v>
      </c>
    </row>
    <row r="39" spans="1:5" ht="12.75" customHeight="1">
      <c r="A39" s="98" t="s">
        <v>107</v>
      </c>
      <c r="B39" s="99" t="s">
        <v>308</v>
      </c>
      <c r="C39" s="105"/>
      <c r="D39" s="101" t="s">
        <v>311</v>
      </c>
      <c r="E39" s="101" t="s">
        <v>193</v>
      </c>
    </row>
    <row r="40" spans="1:5" ht="12.75" customHeight="1">
      <c r="A40" s="98" t="s">
        <v>108</v>
      </c>
      <c r="B40" s="99" t="s">
        <v>308</v>
      </c>
      <c r="C40" s="105"/>
      <c r="D40" s="101" t="s">
        <v>312</v>
      </c>
      <c r="E40" s="101" t="s">
        <v>193</v>
      </c>
    </row>
    <row r="41" spans="1:5" ht="12.75" customHeight="1">
      <c r="A41" s="98" t="s">
        <v>109</v>
      </c>
      <c r="B41" s="99" t="s">
        <v>308</v>
      </c>
      <c r="C41" s="105"/>
      <c r="D41" s="101" t="s">
        <v>313</v>
      </c>
      <c r="E41" s="101" t="s">
        <v>193</v>
      </c>
    </row>
    <row r="42" spans="1:5" ht="15">
      <c r="A42" s="98" t="s">
        <v>110</v>
      </c>
      <c r="B42" s="99" t="s">
        <v>308</v>
      </c>
      <c r="C42" s="105"/>
      <c r="D42" s="101" t="s">
        <v>314</v>
      </c>
      <c r="E42" s="101" t="s">
        <v>193</v>
      </c>
    </row>
    <row r="43" spans="1:5" ht="15">
      <c r="A43" s="98" t="s">
        <v>111</v>
      </c>
      <c r="B43" s="99" t="s">
        <v>308</v>
      </c>
      <c r="C43" s="105"/>
      <c r="D43" s="101" t="s">
        <v>315</v>
      </c>
      <c r="E43" s="101" t="s">
        <v>193</v>
      </c>
    </row>
    <row r="44" spans="1:5" ht="15">
      <c r="A44" s="98" t="s">
        <v>112</v>
      </c>
      <c r="B44" s="99" t="s">
        <v>308</v>
      </c>
      <c r="C44" s="105"/>
      <c r="D44" s="101" t="s">
        <v>316</v>
      </c>
      <c r="E44" s="101" t="s">
        <v>193</v>
      </c>
    </row>
    <row r="45" spans="1:5" ht="15">
      <c r="A45" s="98" t="s">
        <v>113</v>
      </c>
      <c r="B45" s="99" t="s">
        <v>308</v>
      </c>
      <c r="C45" s="105"/>
      <c r="D45" s="101" t="s">
        <v>317</v>
      </c>
      <c r="E45" s="101" t="s">
        <v>193</v>
      </c>
    </row>
    <row r="46" spans="1:5" ht="15">
      <c r="A46" s="98" t="s">
        <v>114</v>
      </c>
      <c r="B46" s="99" t="s">
        <v>308</v>
      </c>
      <c r="C46" s="105"/>
      <c r="D46" s="101" t="s">
        <v>318</v>
      </c>
      <c r="E46" s="101" t="s">
        <v>193</v>
      </c>
    </row>
    <row r="47" spans="1:5" ht="15">
      <c r="A47" s="98" t="s">
        <v>191</v>
      </c>
      <c r="B47" s="99" t="s">
        <v>308</v>
      </c>
      <c r="C47" s="105"/>
      <c r="D47" s="101" t="s">
        <v>319</v>
      </c>
      <c r="E47" s="101" t="s">
        <v>193</v>
      </c>
    </row>
    <row r="48" spans="1:5" ht="15.75">
      <c r="A48" s="106">
        <v>15.2</v>
      </c>
      <c r="B48" s="97"/>
      <c r="C48" s="97"/>
      <c r="D48" s="97"/>
      <c r="E48" s="97"/>
    </row>
    <row r="49" spans="1:5" ht="15">
      <c r="A49" s="98" t="s">
        <v>188</v>
      </c>
      <c r="B49" s="99" t="s">
        <v>15</v>
      </c>
      <c r="C49" s="105" t="s">
        <v>275</v>
      </c>
      <c r="D49" s="101" t="s">
        <v>320</v>
      </c>
      <c r="E49" s="101" t="s">
        <v>277</v>
      </c>
    </row>
    <row r="50" spans="1:5" ht="15">
      <c r="A50" s="98" t="s">
        <v>42</v>
      </c>
      <c r="B50" s="99" t="s">
        <v>15</v>
      </c>
      <c r="C50" s="105" t="s">
        <v>275</v>
      </c>
      <c r="D50" s="101" t="s">
        <v>321</v>
      </c>
      <c r="E50" s="101" t="s">
        <v>277</v>
      </c>
    </row>
    <row r="51" spans="1:5" ht="15">
      <c r="A51" s="98" t="s">
        <v>43</v>
      </c>
      <c r="B51" s="99" t="s">
        <v>15</v>
      </c>
      <c r="C51" s="105" t="s">
        <v>275</v>
      </c>
      <c r="D51" s="101" t="s">
        <v>322</v>
      </c>
      <c r="E51" s="101" t="s">
        <v>277</v>
      </c>
    </row>
    <row r="52" spans="1:5" ht="15">
      <c r="A52" s="98" t="s">
        <v>189</v>
      </c>
      <c r="B52" s="99" t="s">
        <v>15</v>
      </c>
      <c r="C52" s="105" t="s">
        <v>282</v>
      </c>
      <c r="D52" s="101" t="s">
        <v>320</v>
      </c>
      <c r="E52" s="101" t="s">
        <v>277</v>
      </c>
    </row>
    <row r="53" spans="1:5" ht="15">
      <c r="A53" s="98" t="s">
        <v>40</v>
      </c>
      <c r="B53" s="99" t="s">
        <v>15</v>
      </c>
      <c r="C53" s="105" t="s">
        <v>282</v>
      </c>
      <c r="D53" s="101" t="s">
        <v>321</v>
      </c>
      <c r="E53" s="101" t="s">
        <v>277</v>
      </c>
    </row>
    <row r="54" spans="1:5" ht="15">
      <c r="A54" s="98" t="s">
        <v>41</v>
      </c>
      <c r="B54" s="99" t="s">
        <v>15</v>
      </c>
      <c r="C54" s="105" t="s">
        <v>282</v>
      </c>
      <c r="D54" s="101" t="s">
        <v>322</v>
      </c>
      <c r="E54" s="101" t="s">
        <v>277</v>
      </c>
    </row>
    <row r="55" spans="1:5" ht="127.5">
      <c r="A55" s="103" t="s">
        <v>137</v>
      </c>
      <c r="B55" s="99" t="s">
        <v>15</v>
      </c>
      <c r="C55" s="99" t="s">
        <v>294</v>
      </c>
      <c r="D55" s="101" t="s">
        <v>323</v>
      </c>
      <c r="E55" s="101" t="s">
        <v>296</v>
      </c>
    </row>
    <row r="56" spans="1:5" ht="15">
      <c r="A56" s="98" t="s">
        <v>138</v>
      </c>
      <c r="B56" s="99" t="s">
        <v>15</v>
      </c>
      <c r="C56" s="105" t="s">
        <v>298</v>
      </c>
      <c r="D56" s="101" t="s">
        <v>320</v>
      </c>
      <c r="E56" s="101" t="s">
        <v>277</v>
      </c>
    </row>
    <row r="57" spans="1:5" ht="15.75">
      <c r="A57" s="106">
        <v>15.3</v>
      </c>
      <c r="B57" s="97"/>
      <c r="C57" s="97"/>
      <c r="D57" s="97"/>
      <c r="E57" s="97"/>
    </row>
    <row r="58" spans="1:5" ht="15">
      <c r="A58" s="98" t="s">
        <v>141</v>
      </c>
      <c r="B58" s="99" t="s">
        <v>324</v>
      </c>
      <c r="C58" s="105"/>
      <c r="D58" s="101" t="s">
        <v>309</v>
      </c>
      <c r="E58" s="101" t="s">
        <v>277</v>
      </c>
    </row>
    <row r="59" spans="1:5" ht="15">
      <c r="A59" s="98" t="s">
        <v>142</v>
      </c>
      <c r="B59" s="99" t="s">
        <v>324</v>
      </c>
      <c r="C59" s="105"/>
      <c r="D59" s="101" t="s">
        <v>278</v>
      </c>
      <c r="E59" s="101" t="s">
        <v>277</v>
      </c>
    </row>
    <row r="60" spans="1:5" ht="15">
      <c r="A60" s="98" t="s">
        <v>143</v>
      </c>
      <c r="B60" s="99" t="s">
        <v>324</v>
      </c>
      <c r="C60" s="105"/>
      <c r="D60" s="101" t="s">
        <v>279</v>
      </c>
      <c r="E60" s="101" t="s">
        <v>277</v>
      </c>
    </row>
    <row r="61" spans="1:5" ht="15">
      <c r="A61" s="98" t="s">
        <v>144</v>
      </c>
      <c r="B61" s="99" t="s">
        <v>324</v>
      </c>
      <c r="C61" s="105"/>
      <c r="D61" s="101" t="s">
        <v>310</v>
      </c>
      <c r="E61" s="101" t="s">
        <v>277</v>
      </c>
    </row>
    <row r="62" spans="1:5" ht="15">
      <c r="A62" s="98" t="s">
        <v>145</v>
      </c>
      <c r="B62" s="99" t="s">
        <v>324</v>
      </c>
      <c r="C62" s="105"/>
      <c r="D62" s="101" t="s">
        <v>283</v>
      </c>
      <c r="E62" s="101" t="s">
        <v>277</v>
      </c>
    </row>
    <row r="63" spans="1:5" ht="15">
      <c r="A63" s="98" t="s">
        <v>146</v>
      </c>
      <c r="B63" s="99" t="s">
        <v>324</v>
      </c>
      <c r="C63" s="105"/>
      <c r="D63" s="101" t="s">
        <v>284</v>
      </c>
      <c r="E63" s="101" t="s">
        <v>277</v>
      </c>
    </row>
    <row r="64" spans="1:5" ht="15">
      <c r="A64" s="98" t="s">
        <v>49</v>
      </c>
      <c r="B64" s="99" t="s">
        <v>324</v>
      </c>
      <c r="C64" s="105"/>
      <c r="D64" s="101" t="s">
        <v>285</v>
      </c>
      <c r="E64" s="101" t="s">
        <v>277</v>
      </c>
    </row>
    <row r="65" spans="1:5" ht="15">
      <c r="A65" s="98" t="s">
        <v>50</v>
      </c>
      <c r="B65" s="99" t="s">
        <v>324</v>
      </c>
      <c r="C65" s="105"/>
      <c r="D65" s="101" t="s">
        <v>286</v>
      </c>
      <c r="E65" s="101" t="s">
        <v>277</v>
      </c>
    </row>
    <row r="66" spans="1:5" ht="15">
      <c r="A66" s="98" t="s">
        <v>147</v>
      </c>
      <c r="B66" s="99" t="s">
        <v>324</v>
      </c>
      <c r="C66" s="105"/>
      <c r="D66" s="101" t="s">
        <v>287</v>
      </c>
      <c r="E66" s="101" t="s">
        <v>277</v>
      </c>
    </row>
    <row r="67" spans="1:5" ht="15.75">
      <c r="A67" s="106">
        <v>18.1</v>
      </c>
      <c r="B67" s="97"/>
      <c r="C67" s="97"/>
      <c r="D67" s="97"/>
      <c r="E67" s="97"/>
    </row>
    <row r="68" spans="1:5" ht="15">
      <c r="A68" s="98" t="s">
        <v>86</v>
      </c>
      <c r="B68" s="99" t="s">
        <v>308</v>
      </c>
      <c r="C68" s="105"/>
      <c r="D68" s="101" t="s">
        <v>325</v>
      </c>
      <c r="E68" s="101" t="s">
        <v>193</v>
      </c>
    </row>
    <row r="69" spans="1:5" ht="15">
      <c r="A69" s="98" t="s">
        <v>84</v>
      </c>
      <c r="B69" s="99" t="s">
        <v>308</v>
      </c>
      <c r="C69" s="105"/>
      <c r="D69" s="101" t="s">
        <v>326</v>
      </c>
      <c r="E69" s="101" t="s">
        <v>193</v>
      </c>
    </row>
    <row r="70" spans="1:5" ht="15">
      <c r="A70" s="98" t="s">
        <v>165</v>
      </c>
      <c r="B70" s="99" t="s">
        <v>308</v>
      </c>
      <c r="C70" s="105"/>
      <c r="D70" s="101" t="s">
        <v>327</v>
      </c>
      <c r="E70" s="101" t="s">
        <v>193</v>
      </c>
    </row>
    <row r="71" spans="1:5" ht="15">
      <c r="A71" s="98" t="s">
        <v>85</v>
      </c>
      <c r="B71" s="99" t="s">
        <v>308</v>
      </c>
      <c r="C71" s="105"/>
      <c r="D71" s="101" t="s">
        <v>328</v>
      </c>
      <c r="E71" s="101" t="s">
        <v>193</v>
      </c>
    </row>
    <row r="72" spans="1:5" ht="24">
      <c r="A72" s="98" t="s">
        <v>87</v>
      </c>
      <c r="B72" s="99" t="s">
        <v>308</v>
      </c>
      <c r="C72" s="105"/>
      <c r="D72" s="101" t="s">
        <v>329</v>
      </c>
      <c r="E72" s="101" t="s">
        <v>193</v>
      </c>
    </row>
    <row r="73" spans="1:5" ht="15">
      <c r="A73" s="98" t="s">
        <v>93</v>
      </c>
      <c r="B73" s="99" t="s">
        <v>308</v>
      </c>
      <c r="C73" s="105"/>
      <c r="D73" s="101" t="s">
        <v>299</v>
      </c>
      <c r="E73" s="101" t="s">
        <v>193</v>
      </c>
    </row>
    <row r="75" ht="15">
      <c r="A75" s="107" t="s">
        <v>330</v>
      </c>
    </row>
    <row r="76" ht="15">
      <c r="A76" s="108" t="s">
        <v>331</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workbookViewId="0" topLeftCell="A1">
      <selection activeCell="C1" sqref="C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2" t="s">
        <v>98</v>
      </c>
    </row>
    <row r="3" spans="1:3" ht="15" customHeight="1">
      <c r="A3" s="172" t="s">
        <v>9</v>
      </c>
      <c r="B3" s="173"/>
      <c r="C3" s="174"/>
    </row>
    <row r="4" spans="1:3" ht="15" customHeight="1">
      <c r="A4" s="51" t="s">
        <v>161</v>
      </c>
      <c r="B4" s="134" t="s">
        <v>260</v>
      </c>
      <c r="C4" s="4"/>
    </row>
    <row r="5" spans="1:3" ht="15" customHeight="1">
      <c r="A5" s="51" t="s">
        <v>162</v>
      </c>
      <c r="B5" s="5"/>
      <c r="C5" s="4"/>
    </row>
    <row r="6" spans="1:3" ht="60" customHeight="1">
      <c r="A6" s="53" t="s">
        <v>13</v>
      </c>
      <c r="B6" s="179"/>
      <c r="C6" s="180"/>
    </row>
    <row r="7" spans="1:3" ht="114.75" customHeight="1">
      <c r="A7" s="54" t="s">
        <v>163</v>
      </c>
      <c r="B7" s="170" t="s">
        <v>341</v>
      </c>
      <c r="C7" s="171"/>
    </row>
    <row r="8" spans="1:3" ht="60" customHeight="1">
      <c r="A8" s="53" t="s">
        <v>32</v>
      </c>
      <c r="B8" s="179"/>
      <c r="C8" s="180"/>
    </row>
    <row r="9" spans="1:3" ht="15" customHeight="1">
      <c r="A9" s="157" t="s">
        <v>164</v>
      </c>
      <c r="B9" s="175"/>
      <c r="C9" s="158"/>
    </row>
    <row r="10" spans="1:7" ht="15" customHeight="1">
      <c r="A10" s="51" t="s">
        <v>86</v>
      </c>
      <c r="B10" s="121">
        <v>0</v>
      </c>
      <c r="C10" s="4" t="s">
        <v>88</v>
      </c>
      <c r="G10" s="16"/>
    </row>
    <row r="11" spans="1:7" ht="15" customHeight="1">
      <c r="A11" s="51" t="s">
        <v>84</v>
      </c>
      <c r="B11" s="121">
        <v>20130</v>
      </c>
      <c r="C11" s="4" t="s">
        <v>89</v>
      </c>
      <c r="G11" s="16"/>
    </row>
    <row r="12" spans="1:7" ht="15" customHeight="1">
      <c r="A12" s="51" t="s">
        <v>165</v>
      </c>
      <c r="B12" s="121">
        <v>2002</v>
      </c>
      <c r="C12" s="4" t="s">
        <v>90</v>
      </c>
      <c r="G12" s="16"/>
    </row>
    <row r="13" spans="1:7" ht="15" customHeight="1">
      <c r="A13" s="51" t="s">
        <v>85</v>
      </c>
      <c r="B13" s="121">
        <v>0</v>
      </c>
      <c r="C13" s="4" t="s">
        <v>91</v>
      </c>
      <c r="G13" s="15"/>
    </row>
    <row r="14" spans="1:7" ht="30" customHeight="1">
      <c r="A14" s="50" t="s">
        <v>87</v>
      </c>
      <c r="B14" s="121">
        <v>0</v>
      </c>
      <c r="C14" s="4" t="s">
        <v>92</v>
      </c>
      <c r="G14" s="15"/>
    </row>
    <row r="15" spans="1:7" ht="15" customHeight="1">
      <c r="A15" s="50" t="s">
        <v>93</v>
      </c>
      <c r="B15" s="121">
        <v>22132</v>
      </c>
      <c r="C15" s="4"/>
      <c r="G15" s="15"/>
    </row>
    <row r="16" spans="1:3" ht="15" customHeight="1">
      <c r="A16" s="157" t="s">
        <v>82</v>
      </c>
      <c r="B16" s="175"/>
      <c r="C16" s="158"/>
    </row>
    <row r="17" spans="1:3" ht="15" customHeight="1">
      <c r="A17" s="55" t="s">
        <v>83</v>
      </c>
      <c r="B17" s="179" t="s">
        <v>344</v>
      </c>
      <c r="C17" s="180"/>
    </row>
    <row r="18" spans="1:3" ht="15" customHeight="1">
      <c r="A18" s="157" t="s">
        <v>94</v>
      </c>
      <c r="B18" s="175"/>
      <c r="C18" s="158"/>
    </row>
    <row r="19" spans="1:3" ht="15" customHeight="1">
      <c r="A19" s="51" t="s">
        <v>10</v>
      </c>
      <c r="B19" s="5" t="s">
        <v>261</v>
      </c>
      <c r="C19" s="4"/>
    </row>
    <row r="20" spans="1:3" ht="15" customHeight="1">
      <c r="A20" s="51" t="s">
        <v>11</v>
      </c>
      <c r="B20" s="5"/>
      <c r="C20" s="4"/>
    </row>
    <row r="21" spans="1:3" ht="15" customHeight="1">
      <c r="A21" s="51" t="s">
        <v>12</v>
      </c>
      <c r="B21" s="5"/>
      <c r="C21" s="4"/>
    </row>
    <row r="22" spans="1:3" ht="15" customHeight="1">
      <c r="A22" s="176" t="s">
        <v>95</v>
      </c>
      <c r="B22" s="177"/>
      <c r="C22" s="178"/>
    </row>
    <row r="23" spans="1:3" ht="15" customHeight="1">
      <c r="A23" s="4" t="s">
        <v>10</v>
      </c>
      <c r="B23" s="5" t="s">
        <v>262</v>
      </c>
      <c r="C23" s="4"/>
    </row>
    <row r="24" spans="1:3" ht="15" customHeight="1">
      <c r="A24" s="4" t="s">
        <v>33</v>
      </c>
      <c r="B24" s="5"/>
      <c r="C24" s="4"/>
    </row>
    <row r="25" spans="1:3" ht="30" customHeight="1">
      <c r="A25" s="56" t="s">
        <v>34</v>
      </c>
      <c r="B25" s="135" t="s">
        <v>193</v>
      </c>
      <c r="C25" s="57" t="s">
        <v>96</v>
      </c>
    </row>
    <row r="26" spans="1:3" ht="15" customHeight="1">
      <c r="A26" s="176" t="s">
        <v>35</v>
      </c>
      <c r="B26" s="177"/>
      <c r="C26" s="178"/>
    </row>
    <row r="27" spans="1:3" ht="90" customHeight="1">
      <c r="A27" s="4" t="s">
        <v>97</v>
      </c>
      <c r="B27" s="170" t="s">
        <v>342</v>
      </c>
      <c r="C27" s="171"/>
    </row>
  </sheetData>
  <mergeCells count="11">
    <mergeCell ref="B27:C27"/>
    <mergeCell ref="A3:C3"/>
    <mergeCell ref="A9:C9"/>
    <mergeCell ref="A16:C16"/>
    <mergeCell ref="A18:C18"/>
    <mergeCell ref="A22:C22"/>
    <mergeCell ref="A26:C26"/>
    <mergeCell ref="B6:C6"/>
    <mergeCell ref="B8:C8"/>
    <mergeCell ref="B17:C17"/>
    <mergeCell ref="B7:C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0.7109375" style="9" customWidth="1"/>
    <col min="4" max="16384" width="8.8515625" style="9" customWidth="1"/>
  </cols>
  <sheetData>
    <row r="1" ht="15" customHeight="1">
      <c r="A1" s="29" t="s">
        <v>129</v>
      </c>
    </row>
    <row r="2" ht="15" customHeight="1">
      <c r="A2" s="32" t="s">
        <v>31</v>
      </c>
    </row>
    <row r="3" ht="15" customHeight="1">
      <c r="A3" s="32" t="s">
        <v>130</v>
      </c>
    </row>
    <row r="5" spans="1:3" ht="30" customHeight="1">
      <c r="A5" s="8" t="s">
        <v>44</v>
      </c>
      <c r="B5" s="8" t="s">
        <v>30</v>
      </c>
      <c r="C5" s="11" t="s">
        <v>17</v>
      </c>
    </row>
    <row r="6" spans="1:3" ht="15" customHeight="1">
      <c r="A6" s="136" t="s">
        <v>343</v>
      </c>
      <c r="B6" s="10"/>
      <c r="C6" s="10"/>
    </row>
    <row r="7" spans="1:3" ht="15" customHeight="1">
      <c r="A7" s="10"/>
      <c r="B7" s="10"/>
      <c r="C7" s="10"/>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abSelected="1" workbookViewId="0" topLeftCell="A1">
      <selection activeCell="C1" sqref="C1"/>
    </sheetView>
  </sheetViews>
  <sheetFormatPr defaultColWidth="15.7109375" defaultRowHeight="15" customHeight="1"/>
  <cols>
    <col min="1" max="1" width="65.7109375" style="19" customWidth="1"/>
    <col min="2" max="2" width="18.7109375" style="19" customWidth="1"/>
    <col min="3" max="5" width="18.7109375" style="116" customWidth="1"/>
    <col min="6" max="6" width="18.7109375" style="19" customWidth="1"/>
    <col min="7" max="16384" width="15.7109375" style="19" customWidth="1"/>
  </cols>
  <sheetData>
    <row r="1" spans="1:6" ht="15" customHeight="1">
      <c r="A1" s="18" t="s">
        <v>158</v>
      </c>
      <c r="F1" s="18"/>
    </row>
    <row r="3" spans="1:16" s="35" customFormat="1" ht="60" customHeight="1">
      <c r="A3" s="34" t="s">
        <v>58</v>
      </c>
      <c r="B3" s="36" t="s">
        <v>59</v>
      </c>
      <c r="C3" s="36" t="s">
        <v>18</v>
      </c>
      <c r="D3" s="36" t="s">
        <v>62</v>
      </c>
      <c r="E3" s="36" t="s">
        <v>63</v>
      </c>
      <c r="F3" s="36" t="s">
        <v>57</v>
      </c>
      <c r="G3" s="31"/>
      <c r="H3" s="36" t="s">
        <v>332</v>
      </c>
      <c r="I3" s="36" t="s">
        <v>333</v>
      </c>
      <c r="J3" s="31"/>
      <c r="K3" s="31"/>
      <c r="L3" s="31"/>
      <c r="M3" s="31"/>
      <c r="N3" s="31"/>
      <c r="O3" s="31"/>
      <c r="P3" s="31"/>
    </row>
    <row r="4" spans="1:16" s="62" customFormat="1" ht="30" customHeight="1">
      <c r="A4" s="137" t="s">
        <v>155</v>
      </c>
      <c r="B4" s="138"/>
      <c r="C4" s="138"/>
      <c r="D4" s="138"/>
      <c r="E4" s="138"/>
      <c r="F4" s="139"/>
      <c r="G4" s="61"/>
      <c r="H4" s="109"/>
      <c r="I4" s="109"/>
      <c r="J4" s="61"/>
      <c r="K4" s="61"/>
      <c r="L4" s="61"/>
      <c r="M4" s="61"/>
      <c r="N4" s="61"/>
      <c r="O4" s="61"/>
      <c r="P4" s="61"/>
    </row>
    <row r="5" spans="1:9" s="16" customFormat="1" ht="45" customHeight="1">
      <c r="A5" s="17" t="s">
        <v>180</v>
      </c>
      <c r="B5" s="120">
        <v>39.548749402</v>
      </c>
      <c r="C5" s="82">
        <v>0.02882560819565146</v>
      </c>
      <c r="D5" s="110">
        <v>1.1400167530557261</v>
      </c>
      <c r="E5" s="82" t="s">
        <v>228</v>
      </c>
      <c r="F5" s="121">
        <v>880</v>
      </c>
      <c r="G5" s="74"/>
      <c r="H5" s="110">
        <v>1.08</v>
      </c>
      <c r="I5" s="111"/>
    </row>
    <row r="6" spans="1:16" ht="45" customHeight="1">
      <c r="A6" s="17" t="s">
        <v>118</v>
      </c>
      <c r="B6" s="76">
        <v>40.4485939</v>
      </c>
      <c r="C6" s="83">
        <v>0.03707015506897938</v>
      </c>
      <c r="D6" s="117">
        <v>1.499435645009322</v>
      </c>
      <c r="E6" s="118" t="s">
        <v>229</v>
      </c>
      <c r="F6" s="77">
        <v>470</v>
      </c>
      <c r="G6" s="16"/>
      <c r="H6" s="112"/>
      <c r="I6" s="112"/>
      <c r="J6" s="16"/>
      <c r="K6" s="16"/>
      <c r="L6" s="16"/>
      <c r="M6" s="16"/>
      <c r="N6" s="16"/>
      <c r="O6" s="16"/>
      <c r="P6" s="16"/>
    </row>
    <row r="7" spans="1:16" ht="45" customHeight="1">
      <c r="A7" s="17" t="s">
        <v>119</v>
      </c>
      <c r="B7" s="76">
        <v>38.69277631</v>
      </c>
      <c r="C7" s="83">
        <v>0.04241055773262176</v>
      </c>
      <c r="D7" s="117">
        <v>1.640982221601967</v>
      </c>
      <c r="E7" s="118" t="s">
        <v>230</v>
      </c>
      <c r="F7" s="77">
        <v>410</v>
      </c>
      <c r="G7" s="16"/>
      <c r="H7" s="112"/>
      <c r="I7" s="112"/>
      <c r="J7" s="16"/>
      <c r="K7" s="16"/>
      <c r="L7" s="16"/>
      <c r="M7" s="16"/>
      <c r="N7" s="16"/>
      <c r="O7" s="16"/>
      <c r="P7" s="16"/>
    </row>
    <row r="8" spans="1:16" s="20" customFormat="1" ht="45" customHeight="1">
      <c r="A8" s="17" t="s">
        <v>181</v>
      </c>
      <c r="B8" s="76">
        <v>6.6834485672</v>
      </c>
      <c r="C8" s="83">
        <v>0.02868795445330552</v>
      </c>
      <c r="D8" s="117">
        <v>0.1917344682905003</v>
      </c>
      <c r="E8" s="118" t="s">
        <v>231</v>
      </c>
      <c r="F8" s="77">
        <v>1303</v>
      </c>
      <c r="G8" s="15"/>
      <c r="H8" s="113"/>
      <c r="I8" s="113"/>
      <c r="J8" s="15"/>
      <c r="K8" s="15"/>
      <c r="L8" s="15"/>
      <c r="M8" s="15"/>
      <c r="N8" s="15"/>
      <c r="O8" s="15"/>
      <c r="P8" s="15"/>
    </row>
    <row r="9" spans="1:16" s="20" customFormat="1" ht="30" customHeight="1">
      <c r="A9" s="137" t="s">
        <v>154</v>
      </c>
      <c r="B9" s="138"/>
      <c r="C9" s="138"/>
      <c r="D9" s="138"/>
      <c r="E9" s="138"/>
      <c r="F9" s="139"/>
      <c r="G9" s="15"/>
      <c r="H9" s="113"/>
      <c r="I9" s="113"/>
      <c r="J9" s="15"/>
      <c r="K9" s="15"/>
      <c r="L9" s="15"/>
      <c r="M9" s="15"/>
      <c r="N9" s="15"/>
      <c r="O9" s="15"/>
      <c r="P9" s="15"/>
    </row>
    <row r="10" spans="1:9" s="16" customFormat="1" ht="45" customHeight="1">
      <c r="A10" s="17" t="s">
        <v>182</v>
      </c>
      <c r="B10" s="120">
        <v>16.145024598</v>
      </c>
      <c r="C10" s="83">
        <v>0.02098967493600781</v>
      </c>
      <c r="D10" s="110">
        <v>0.3388788177488642</v>
      </c>
      <c r="E10" s="82" t="s">
        <v>232</v>
      </c>
      <c r="F10" s="121">
        <v>3247</v>
      </c>
      <c r="G10" s="74"/>
      <c r="H10" s="110">
        <v>0.53</v>
      </c>
      <c r="I10" s="114"/>
    </row>
    <row r="11" spans="1:16" ht="45" customHeight="1">
      <c r="A11" s="17" t="s">
        <v>117</v>
      </c>
      <c r="B11" s="76">
        <v>13.494063217</v>
      </c>
      <c r="C11" s="83">
        <v>0.02769655864126612</v>
      </c>
      <c r="D11" s="110">
        <v>0.37373911265427673</v>
      </c>
      <c r="E11" s="118" t="s">
        <v>233</v>
      </c>
      <c r="F11" s="77">
        <v>1410</v>
      </c>
      <c r="G11" s="16"/>
      <c r="H11" s="16"/>
      <c r="I11" s="16"/>
      <c r="J11" s="16"/>
      <c r="K11" s="16"/>
      <c r="L11" s="16"/>
      <c r="M11" s="16"/>
      <c r="N11" s="16"/>
      <c r="O11" s="16"/>
      <c r="P11" s="16"/>
    </row>
    <row r="12" spans="1:16" ht="45" customHeight="1">
      <c r="A12" s="17" t="s">
        <v>159</v>
      </c>
      <c r="B12" s="76">
        <v>18.812887172</v>
      </c>
      <c r="C12" s="83">
        <v>0.02554278260173094</v>
      </c>
      <c r="D12" s="110">
        <v>0.4805334866375791</v>
      </c>
      <c r="E12" s="118" t="s">
        <v>234</v>
      </c>
      <c r="F12" s="77">
        <v>1837</v>
      </c>
      <c r="G12" s="16"/>
      <c r="H12" s="16"/>
      <c r="I12" s="16"/>
      <c r="J12" s="16"/>
      <c r="K12" s="16"/>
      <c r="L12" s="16"/>
      <c r="M12" s="16"/>
      <c r="N12" s="16"/>
      <c r="O12" s="16"/>
      <c r="P12" s="16"/>
    </row>
    <row r="13" spans="1:16" ht="45" customHeight="1">
      <c r="A13" s="17" t="s">
        <v>183</v>
      </c>
      <c r="B13" s="76">
        <v>22.381493612</v>
      </c>
      <c r="C13" s="83">
        <v>0.04315601587262343</v>
      </c>
      <c r="D13" s="110">
        <v>0.9658960947549491</v>
      </c>
      <c r="E13" s="82" t="s">
        <v>235</v>
      </c>
      <c r="F13" s="77">
        <v>502</v>
      </c>
      <c r="G13" s="16"/>
      <c r="H13" s="16"/>
      <c r="I13" s="16"/>
      <c r="J13" s="16"/>
      <c r="K13" s="16"/>
      <c r="L13" s="16"/>
      <c r="M13" s="16"/>
      <c r="N13" s="16"/>
      <c r="O13" s="16"/>
      <c r="P13" s="16"/>
    </row>
    <row r="14" spans="1:16" ht="45" customHeight="1">
      <c r="A14" s="17" t="s">
        <v>184</v>
      </c>
      <c r="B14" s="76">
        <v>23.110031248</v>
      </c>
      <c r="C14" s="83">
        <v>0.03169190473915807</v>
      </c>
      <c r="D14" s="110">
        <v>0.7324009071935282</v>
      </c>
      <c r="E14" s="118" t="s">
        <v>236</v>
      </c>
      <c r="F14" s="77">
        <v>1093</v>
      </c>
      <c r="G14" s="16"/>
      <c r="H14" s="16"/>
      <c r="I14" s="16"/>
      <c r="J14" s="16"/>
      <c r="K14" s="16"/>
      <c r="L14" s="16"/>
      <c r="M14" s="16"/>
      <c r="N14" s="16"/>
      <c r="O14" s="16"/>
      <c r="P14" s="16"/>
    </row>
    <row r="15" spans="1:16" ht="45" customHeight="1">
      <c r="A15" s="17" t="s">
        <v>185</v>
      </c>
      <c r="B15" s="76">
        <v>17.931673036</v>
      </c>
      <c r="C15" s="83">
        <v>0.0260483332638863</v>
      </c>
      <c r="D15" s="110">
        <v>0.4670901946113998</v>
      </c>
      <c r="E15" s="118" t="s">
        <v>237</v>
      </c>
      <c r="F15" s="77">
        <v>1896</v>
      </c>
      <c r="G15" s="16"/>
      <c r="H15" s="16"/>
      <c r="I15" s="16"/>
      <c r="J15" s="16"/>
      <c r="K15" s="16"/>
      <c r="L15" s="16"/>
      <c r="M15" s="16"/>
      <c r="N15" s="16"/>
      <c r="O15" s="16"/>
      <c r="P15" s="16"/>
    </row>
    <row r="16" spans="1:6" ht="45" customHeight="1">
      <c r="A16" s="17" t="s">
        <v>186</v>
      </c>
      <c r="B16" s="76">
        <v>4.9635265691</v>
      </c>
      <c r="C16" s="83">
        <v>0.0688567709096479</v>
      </c>
      <c r="D16" s="110">
        <v>0.3417724114256118</v>
      </c>
      <c r="E16" s="82" t="s">
        <v>238</v>
      </c>
      <c r="F16" s="77">
        <v>258</v>
      </c>
    </row>
    <row r="17" spans="1:6" ht="45" customHeight="1">
      <c r="A17" s="17" t="s">
        <v>120</v>
      </c>
      <c r="B17" s="76">
        <v>7.3102122096</v>
      </c>
      <c r="C17" s="83">
        <v>0.04226086814557194</v>
      </c>
      <c r="D17" s="110">
        <v>0.30893591148451893</v>
      </c>
      <c r="E17" s="118" t="s">
        <v>239</v>
      </c>
      <c r="F17" s="77">
        <v>795</v>
      </c>
    </row>
    <row r="18" spans="1:6" ht="45" customHeight="1">
      <c r="A18" s="17" t="s">
        <v>121</v>
      </c>
      <c r="B18" s="76">
        <v>18.846746352</v>
      </c>
      <c r="C18" s="83">
        <v>0.03734616120615748</v>
      </c>
      <c r="D18" s="110">
        <v>0.703853627774679</v>
      </c>
      <c r="E18" s="118" t="s">
        <v>240</v>
      </c>
      <c r="F18" s="77">
        <v>791</v>
      </c>
    </row>
    <row r="19" spans="1:6" ht="45" customHeight="1">
      <c r="A19" s="17" t="s">
        <v>122</v>
      </c>
      <c r="B19" s="76">
        <v>34.196032134</v>
      </c>
      <c r="C19" s="83">
        <v>0.02473073603639852</v>
      </c>
      <c r="D19" s="110">
        <v>0.8456930457134884</v>
      </c>
      <c r="E19" s="119" t="s">
        <v>241</v>
      </c>
      <c r="F19" s="77">
        <v>1661</v>
      </c>
    </row>
    <row r="20" spans="1:6" ht="45" customHeight="1">
      <c r="A20" s="17" t="s">
        <v>173</v>
      </c>
      <c r="B20" s="76">
        <v>26.471477591</v>
      </c>
      <c r="C20" s="83">
        <v>0.02194655524264862</v>
      </c>
      <c r="D20" s="110">
        <v>0.5809577453098425</v>
      </c>
      <c r="E20" s="119" t="s">
        <v>242</v>
      </c>
      <c r="F20" s="77">
        <v>2592</v>
      </c>
    </row>
    <row r="21" spans="1:6" ht="45" customHeight="1">
      <c r="A21" s="17" t="s">
        <v>123</v>
      </c>
      <c r="B21" s="76">
        <v>12.66361056</v>
      </c>
      <c r="C21" s="83">
        <v>0.09327210291101043</v>
      </c>
      <c r="D21" s="110">
        <v>1.181161576961088</v>
      </c>
      <c r="E21" s="118" t="s">
        <v>243</v>
      </c>
      <c r="F21" s="77">
        <v>128</v>
      </c>
    </row>
    <row r="22" spans="1:6" ht="45" customHeight="1">
      <c r="A22" s="17" t="s">
        <v>174</v>
      </c>
      <c r="B22" s="76">
        <v>5.6541886814</v>
      </c>
      <c r="C22" s="83">
        <v>0.04823343179772465</v>
      </c>
      <c r="D22" s="110">
        <v>0.2727209219552391</v>
      </c>
      <c r="E22" s="119" t="s">
        <v>244</v>
      </c>
      <c r="F22" s="77">
        <v>527</v>
      </c>
    </row>
    <row r="23" spans="1:6" ht="30" customHeight="1">
      <c r="A23" s="137" t="s">
        <v>156</v>
      </c>
      <c r="B23" s="138"/>
      <c r="C23" s="138"/>
      <c r="D23" s="138"/>
      <c r="E23" s="138"/>
      <c r="F23" s="139"/>
    </row>
    <row r="24" spans="1:6" ht="45" customHeight="1">
      <c r="A24" s="17" t="s">
        <v>175</v>
      </c>
      <c r="B24" s="76">
        <v>77.363270926</v>
      </c>
      <c r="C24" s="83">
        <v>0.01723538636936574</v>
      </c>
      <c r="D24" s="110">
        <v>1.333385865727232</v>
      </c>
      <c r="E24" s="119" t="s">
        <v>245</v>
      </c>
      <c r="F24" s="77">
        <v>2458</v>
      </c>
    </row>
    <row r="25" spans="1:6" ht="45" customHeight="1">
      <c r="A25" s="17" t="s">
        <v>176</v>
      </c>
      <c r="B25" s="76">
        <v>46.164832163</v>
      </c>
      <c r="C25" s="83">
        <v>0.06038135609676869</v>
      </c>
      <c r="D25" s="110">
        <v>2.7874951568221102</v>
      </c>
      <c r="E25" s="119" t="s">
        <v>246</v>
      </c>
      <c r="F25" s="77">
        <v>232</v>
      </c>
    </row>
    <row r="26" spans="1:6" ht="30" customHeight="1">
      <c r="A26" s="137" t="s">
        <v>124</v>
      </c>
      <c r="B26" s="138"/>
      <c r="C26" s="138"/>
      <c r="D26" s="138"/>
      <c r="E26" s="138"/>
      <c r="F26" s="139"/>
    </row>
    <row r="27" spans="1:6" ht="45" customHeight="1">
      <c r="A27" s="17" t="s">
        <v>187</v>
      </c>
      <c r="B27" s="76">
        <v>38.975052458</v>
      </c>
      <c r="C27" s="118">
        <v>0.01813917035563027</v>
      </c>
      <c r="D27" s="110">
        <v>0.7069751136671569</v>
      </c>
      <c r="E27" s="118" t="s">
        <v>247</v>
      </c>
      <c r="F27" s="77">
        <v>8575</v>
      </c>
    </row>
    <row r="28" spans="1:6" s="63" customFormat="1" ht="30" customHeight="1">
      <c r="A28" s="137" t="s">
        <v>157</v>
      </c>
      <c r="B28" s="138"/>
      <c r="C28" s="138"/>
      <c r="D28" s="138"/>
      <c r="E28" s="138"/>
      <c r="F28" s="139"/>
    </row>
    <row r="29" spans="1:6" ht="45" customHeight="1">
      <c r="A29" s="37" t="s">
        <v>179</v>
      </c>
      <c r="B29" s="76">
        <v>249.95138645</v>
      </c>
      <c r="C29" s="118">
        <v>0.06931259898519417</v>
      </c>
      <c r="D29" s="110">
        <v>17.32347005086299</v>
      </c>
      <c r="E29" s="118" t="s">
        <v>248</v>
      </c>
      <c r="F29" s="77">
        <v>940</v>
      </c>
    </row>
    <row r="30" spans="1:6" s="63" customFormat="1" ht="30" customHeight="1">
      <c r="A30" s="140" t="s">
        <v>125</v>
      </c>
      <c r="B30" s="141"/>
      <c r="C30" s="141"/>
      <c r="D30" s="141"/>
      <c r="E30" s="141"/>
      <c r="F30" s="142"/>
    </row>
    <row r="31" spans="1:6" ht="45" customHeight="1">
      <c r="A31" s="37" t="s">
        <v>177</v>
      </c>
      <c r="B31" s="76">
        <v>346.39965176</v>
      </c>
      <c r="C31" s="118">
        <v>0.02885859885012452</v>
      </c>
      <c r="D31" s="110">
        <v>9.99660856727009</v>
      </c>
      <c r="E31" s="118" t="s">
        <v>249</v>
      </c>
      <c r="F31" s="77">
        <v>1792</v>
      </c>
    </row>
    <row r="32" spans="1:6" ht="45" customHeight="1">
      <c r="A32" s="37" t="s">
        <v>178</v>
      </c>
      <c r="B32" s="76">
        <v>88.474181211</v>
      </c>
      <c r="C32" s="118">
        <v>0.04705839150220519</v>
      </c>
      <c r="D32" s="110">
        <v>4.16345265093289</v>
      </c>
      <c r="E32" s="118" t="s">
        <v>250</v>
      </c>
      <c r="F32" s="77">
        <v>3736</v>
      </c>
    </row>
    <row r="34" ht="15" customHeight="1">
      <c r="A34" s="73" t="s">
        <v>172</v>
      </c>
    </row>
  </sheetData>
  <mergeCells count="6">
    <mergeCell ref="A9:F9"/>
    <mergeCell ref="A4:F4"/>
    <mergeCell ref="A30:F30"/>
    <mergeCell ref="A28:F28"/>
    <mergeCell ref="A26:F26"/>
    <mergeCell ref="A23:F23"/>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
  <sheetViews>
    <sheetView workbookViewId="0" topLeftCell="A1">
      <selection activeCell="D1" sqref="D1"/>
    </sheetView>
  </sheetViews>
  <sheetFormatPr defaultColWidth="8.8515625" defaultRowHeight="15"/>
  <cols>
    <col min="1" max="1" width="46.57421875" style="1" customWidth="1"/>
    <col min="2" max="3" width="20.7109375" style="1" customWidth="1"/>
    <col min="4" max="5" width="8.8515625" style="1" customWidth="1"/>
    <col min="6" max="6" width="16.421875" style="1" bestFit="1" customWidth="1"/>
    <col min="7" max="7" width="18.57421875" style="1" bestFit="1" customWidth="1"/>
    <col min="8" max="8" width="19.8515625" style="1" bestFit="1" customWidth="1"/>
    <col min="9" max="9" width="8.57421875" style="1" bestFit="1" customWidth="1"/>
    <col min="10" max="16384" width="8.8515625" style="1" customWidth="1"/>
  </cols>
  <sheetData>
    <row r="1" spans="1:2" ht="15">
      <c r="A1" s="6" t="s">
        <v>116</v>
      </c>
      <c r="B1" s="6"/>
    </row>
    <row r="2" spans="1:2" ht="15">
      <c r="A2" s="39" t="s">
        <v>77</v>
      </c>
      <c r="B2" s="6"/>
    </row>
    <row r="4" spans="1:3" s="60" customFormat="1" ht="25.5">
      <c r="A4" s="27"/>
      <c r="B4" s="27" t="s">
        <v>64</v>
      </c>
      <c r="C4" s="27" t="s">
        <v>69</v>
      </c>
    </row>
    <row r="5" spans="1:8" ht="51">
      <c r="A5" s="17" t="s">
        <v>190</v>
      </c>
      <c r="B5" s="123">
        <v>1</v>
      </c>
      <c r="C5" s="75"/>
      <c r="F5" s="27" t="s">
        <v>256</v>
      </c>
      <c r="G5" s="27" t="s">
        <v>336</v>
      </c>
      <c r="H5" s="27" t="s">
        <v>337</v>
      </c>
    </row>
    <row r="6" spans="1:8" ht="51">
      <c r="A6" s="17" t="s">
        <v>36</v>
      </c>
      <c r="B6" s="123">
        <v>1171</v>
      </c>
      <c r="C6" s="75"/>
      <c r="F6" s="123">
        <v>25178</v>
      </c>
      <c r="G6" s="123">
        <v>24462</v>
      </c>
      <c r="H6" s="123">
        <f>F6-G6</f>
        <v>716</v>
      </c>
    </row>
    <row r="7" spans="1:9" ht="38.25">
      <c r="A7" s="27" t="s">
        <v>81</v>
      </c>
      <c r="B7" s="123">
        <v>14278</v>
      </c>
      <c r="C7" s="85" t="s">
        <v>334</v>
      </c>
      <c r="F7" s="3"/>
      <c r="G7" s="3"/>
      <c r="H7" s="3"/>
      <c r="I7" s="1" t="s">
        <v>257</v>
      </c>
    </row>
    <row r="8" spans="1:8" ht="15">
      <c r="A8" s="2" t="s">
        <v>19</v>
      </c>
      <c r="B8" s="122">
        <f>(B5+B6)/B7*100</f>
        <v>8.208432553578932</v>
      </c>
      <c r="C8" s="75"/>
      <c r="F8" s="122">
        <f>716/25178</f>
        <v>0.0284375248232584</v>
      </c>
      <c r="G8" s="122">
        <f>F8*100</f>
        <v>2.84375248232584</v>
      </c>
      <c r="H8" s="3"/>
    </row>
    <row r="10" spans="1:3" ht="110.25" customHeight="1">
      <c r="A10" s="143" t="s">
        <v>335</v>
      </c>
      <c r="B10" s="143"/>
      <c r="C10" s="143"/>
    </row>
    <row r="11" ht="15">
      <c r="A11" s="60"/>
    </row>
    <row r="12" ht="15">
      <c r="A12" s="60"/>
    </row>
    <row r="13" ht="15">
      <c r="A13" s="60"/>
    </row>
    <row r="14" ht="15">
      <c r="A14" s="60"/>
    </row>
    <row r="15" ht="15">
      <c r="A15" s="60"/>
    </row>
  </sheetData>
  <mergeCells count="1">
    <mergeCell ref="A10:C10"/>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6"/>
  <sheetViews>
    <sheetView workbookViewId="0" topLeftCell="A1">
      <selection activeCell="E1" sqref="E1"/>
    </sheetView>
  </sheetViews>
  <sheetFormatPr defaultColWidth="9.140625" defaultRowHeight="15"/>
  <cols>
    <col min="1" max="1" width="20.7109375" style="0" customWidth="1"/>
    <col min="2" max="2" width="10.7109375" style="0" customWidth="1"/>
    <col min="3" max="3" width="12.57421875" style="0" bestFit="1" customWidth="1"/>
    <col min="4" max="4" width="10.7109375" style="0" customWidth="1"/>
    <col min="5" max="5" width="16.57421875" style="0" customWidth="1"/>
    <col min="6" max="6" width="18.8515625" style="0" customWidth="1"/>
    <col min="7" max="7" width="12.7109375" style="0" customWidth="1"/>
    <col min="8" max="11" width="10.7109375" style="0" customWidth="1"/>
  </cols>
  <sheetData>
    <row r="1" spans="1:11" ht="15">
      <c r="A1" s="6" t="s">
        <v>99</v>
      </c>
      <c r="B1" s="1"/>
      <c r="C1" s="1"/>
      <c r="D1" s="1"/>
      <c r="E1" s="1"/>
      <c r="F1" s="1"/>
      <c r="G1" s="1"/>
      <c r="H1" s="1"/>
      <c r="I1" s="1"/>
      <c r="J1" s="7"/>
      <c r="K1" s="1"/>
    </row>
    <row r="2" spans="1:11" ht="15">
      <c r="A2" s="39" t="s">
        <v>77</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45"/>
      <c r="B5" s="145"/>
      <c r="C5" s="44" t="s">
        <v>70</v>
      </c>
      <c r="D5" s="44" t="s">
        <v>71</v>
      </c>
      <c r="F5" s="7"/>
    </row>
    <row r="6" spans="1:6" s="1" customFormat="1" ht="15" customHeight="1">
      <c r="A6" s="144" t="s">
        <v>74</v>
      </c>
      <c r="B6" s="144"/>
      <c r="C6" s="117">
        <v>2.84375248232584</v>
      </c>
      <c r="D6" s="118">
        <v>3.1</v>
      </c>
      <c r="F6" s="7"/>
    </row>
    <row r="7" spans="1:6" s="1" customFormat="1" ht="15" customHeight="1">
      <c r="A7" s="39"/>
      <c r="F7" s="7"/>
    </row>
    <row r="8" spans="1:6" s="1" customFormat="1" ht="15" customHeight="1">
      <c r="A8" s="151" t="s">
        <v>67</v>
      </c>
      <c r="B8" s="151"/>
      <c r="C8" s="151"/>
      <c r="D8" s="151"/>
      <c r="E8" s="151"/>
      <c r="F8" s="124"/>
    </row>
    <row r="9" spans="1:6" s="1" customFormat="1" ht="12.75">
      <c r="A9" s="149" t="s">
        <v>68</v>
      </c>
      <c r="B9" s="149"/>
      <c r="C9" s="149"/>
      <c r="D9" s="149"/>
      <c r="E9" s="68" t="s">
        <v>251</v>
      </c>
      <c r="F9" s="68" t="s">
        <v>252</v>
      </c>
    </row>
    <row r="10" spans="1:8" s="1" customFormat="1" ht="80.1" customHeight="1">
      <c r="A10" s="150" t="s">
        <v>72</v>
      </c>
      <c r="B10" s="150"/>
      <c r="C10" s="150"/>
      <c r="D10" s="150"/>
      <c r="E10" s="126" t="s">
        <v>253</v>
      </c>
      <c r="F10" s="126" t="s">
        <v>254</v>
      </c>
      <c r="H10" s="42"/>
    </row>
    <row r="11" spans="1:8" s="1" customFormat="1" ht="15" customHeight="1">
      <c r="A11" s="41"/>
      <c r="B11" s="41"/>
      <c r="C11" s="41"/>
      <c r="D11" s="41"/>
      <c r="E11" s="26"/>
      <c r="F11" s="43"/>
      <c r="H11" s="42"/>
    </row>
    <row r="12" spans="1:6" s="1" customFormat="1" ht="45" customHeight="1">
      <c r="A12" s="146" t="s">
        <v>153</v>
      </c>
      <c r="B12" s="146"/>
      <c r="C12" s="93" t="s">
        <v>64</v>
      </c>
      <c r="D12" s="93" t="s">
        <v>69</v>
      </c>
      <c r="E12" s="4"/>
      <c r="F12" s="7"/>
    </row>
    <row r="13" spans="1:6" s="1" customFormat="1" ht="15" customHeight="1">
      <c r="A13" s="145"/>
      <c r="B13" s="145"/>
      <c r="C13" s="127" t="s">
        <v>339</v>
      </c>
      <c r="D13" s="127">
        <v>25178</v>
      </c>
      <c r="E13" s="125" t="s">
        <v>255</v>
      </c>
      <c r="F13" s="7"/>
    </row>
    <row r="14" spans="1:8" s="1" customFormat="1" ht="15" customHeight="1">
      <c r="A14" s="41"/>
      <c r="B14" s="41"/>
      <c r="C14" s="131" t="s">
        <v>338</v>
      </c>
      <c r="D14" s="41"/>
      <c r="E14" s="26"/>
      <c r="F14" s="43"/>
      <c r="H14" s="42"/>
    </row>
    <row r="15" spans="1:11" ht="15">
      <c r="A15" s="6"/>
      <c r="B15" s="1"/>
      <c r="C15" s="1"/>
      <c r="D15" s="1"/>
      <c r="E15" s="1"/>
      <c r="F15" s="1"/>
      <c r="G15" s="1"/>
      <c r="H15" s="1"/>
      <c r="I15" s="1"/>
      <c r="J15" s="7"/>
      <c r="K15" s="1"/>
    </row>
    <row r="16" spans="1:11" ht="124.15" customHeight="1">
      <c r="A16" s="155"/>
      <c r="B16" s="157" t="s">
        <v>76</v>
      </c>
      <c r="C16" s="158"/>
      <c r="D16" s="157" t="s">
        <v>115</v>
      </c>
      <c r="E16" s="158"/>
      <c r="F16" s="157" t="s">
        <v>53</v>
      </c>
      <c r="G16" s="158"/>
      <c r="H16" s="157" t="s">
        <v>80</v>
      </c>
      <c r="I16" s="158"/>
      <c r="J16" s="58" t="s">
        <v>78</v>
      </c>
      <c r="K16" s="59" t="s">
        <v>61</v>
      </c>
    </row>
    <row r="17" spans="1:11" ht="15">
      <c r="A17" s="156"/>
      <c r="B17" s="21" t="s">
        <v>14</v>
      </c>
      <c r="C17" s="21" t="s">
        <v>15</v>
      </c>
      <c r="D17" s="21" t="s">
        <v>14</v>
      </c>
      <c r="E17" s="21" t="s">
        <v>15</v>
      </c>
      <c r="F17" s="21" t="s">
        <v>14</v>
      </c>
      <c r="G17" s="21" t="s">
        <v>15</v>
      </c>
      <c r="H17" s="21" t="s">
        <v>14</v>
      </c>
      <c r="I17" s="21" t="s">
        <v>15</v>
      </c>
      <c r="J17" s="22" t="s">
        <v>15</v>
      </c>
      <c r="K17" s="38" t="s">
        <v>15</v>
      </c>
    </row>
    <row r="18" spans="1:11" ht="30" customHeight="1">
      <c r="A18" s="17" t="s">
        <v>103</v>
      </c>
      <c r="B18" s="115">
        <v>8081004.25</v>
      </c>
      <c r="C18" s="76">
        <v>14.43172131910104</v>
      </c>
      <c r="D18" s="115">
        <v>2293</v>
      </c>
      <c r="E18" s="76">
        <v>10.06628912594934</v>
      </c>
      <c r="F18" s="115">
        <v>2167</v>
      </c>
      <c r="G18" s="76">
        <v>9.791252485089464</v>
      </c>
      <c r="H18" s="115">
        <v>125</v>
      </c>
      <c r="I18" s="76">
        <v>19.34984520123839</v>
      </c>
      <c r="J18" s="87">
        <v>5.451373746184038</v>
      </c>
      <c r="K18" s="3">
        <v>5.43</v>
      </c>
    </row>
    <row r="19" spans="1:11" ht="30" customHeight="1">
      <c r="A19" s="46" t="s">
        <v>105</v>
      </c>
      <c r="B19" s="115">
        <v>3939544.88</v>
      </c>
      <c r="C19" s="76">
        <v>7.035562916855458</v>
      </c>
      <c r="D19" s="115">
        <v>1193</v>
      </c>
      <c r="E19" s="76">
        <v>5.237279950831907</v>
      </c>
      <c r="F19" s="115">
        <v>1149</v>
      </c>
      <c r="G19" s="76">
        <v>5.191577805891921</v>
      </c>
      <c r="H19" s="115">
        <v>44</v>
      </c>
      <c r="I19" s="76">
        <v>6.811145510835913</v>
      </c>
      <c r="J19" s="87">
        <v>3.6881810561609383</v>
      </c>
      <c r="K19" s="3">
        <v>3.82</v>
      </c>
    </row>
    <row r="20" spans="1:11" ht="30" customHeight="1">
      <c r="A20" s="46" t="s">
        <v>106</v>
      </c>
      <c r="B20" s="115">
        <v>4141459.37</v>
      </c>
      <c r="C20" s="76">
        <v>7.396158402245582</v>
      </c>
      <c r="D20" s="115">
        <v>1099</v>
      </c>
      <c r="E20" s="76">
        <v>4.824619166776417</v>
      </c>
      <c r="F20" s="115">
        <v>1018</v>
      </c>
      <c r="G20" s="76">
        <v>4.599674679197542</v>
      </c>
      <c r="H20" s="115">
        <v>81</v>
      </c>
      <c r="I20" s="76">
        <v>12.538699690402478</v>
      </c>
      <c r="J20" s="87">
        <v>7.370336669699727</v>
      </c>
      <c r="K20" s="3">
        <v>7.1</v>
      </c>
    </row>
    <row r="21" spans="1:11" ht="30" customHeight="1">
      <c r="A21" s="17" t="s">
        <v>100</v>
      </c>
      <c r="B21" s="115">
        <v>47913731.73</v>
      </c>
      <c r="C21" s="76">
        <v>85.56827868089896</v>
      </c>
      <c r="D21" s="115">
        <v>20486</v>
      </c>
      <c r="E21" s="76">
        <v>89.93371087405066</v>
      </c>
      <c r="F21" s="115">
        <v>19965</v>
      </c>
      <c r="G21" s="76">
        <v>90.20874751491054</v>
      </c>
      <c r="H21" s="115">
        <v>521</v>
      </c>
      <c r="I21" s="76">
        <v>80.6501547987616</v>
      </c>
      <c r="J21" s="87">
        <v>2.5432002343063553</v>
      </c>
      <c r="K21" s="3">
        <v>2.74</v>
      </c>
    </row>
    <row r="22" spans="1:11" ht="30" customHeight="1">
      <c r="A22" s="40" t="s">
        <v>101</v>
      </c>
      <c r="B22" s="115">
        <v>24032991.6</v>
      </c>
      <c r="C22" s="76">
        <v>42.920090932447685</v>
      </c>
      <c r="D22" s="115">
        <v>10543</v>
      </c>
      <c r="E22" s="76">
        <v>46.28385793933008</v>
      </c>
      <c r="F22" s="115">
        <v>10371</v>
      </c>
      <c r="G22" s="76">
        <v>46.85975058738478</v>
      </c>
      <c r="H22" s="115">
        <v>172</v>
      </c>
      <c r="I22" s="76">
        <v>26.625386996904027</v>
      </c>
      <c r="J22" s="87">
        <v>1.6314142084795598</v>
      </c>
      <c r="K22" s="3">
        <v>1.71</v>
      </c>
    </row>
    <row r="23" spans="1:11" ht="30" customHeight="1">
      <c r="A23" s="49" t="s">
        <v>102</v>
      </c>
      <c r="B23" s="115">
        <v>23880740.1</v>
      </c>
      <c r="C23" s="76">
        <v>42.64818769487482</v>
      </c>
      <c r="D23" s="115">
        <v>9943</v>
      </c>
      <c r="E23" s="76">
        <v>43.64985293472057</v>
      </c>
      <c r="F23" s="115">
        <v>9594</v>
      </c>
      <c r="G23" s="76">
        <v>43.348996927525754</v>
      </c>
      <c r="H23" s="115">
        <v>349</v>
      </c>
      <c r="I23" s="76">
        <v>54.024767801857585</v>
      </c>
      <c r="J23" s="87">
        <v>3.510007040128734</v>
      </c>
      <c r="K23" s="86">
        <v>3.83</v>
      </c>
    </row>
    <row r="24" spans="1:11" s="70" customFormat="1" ht="30" customHeight="1">
      <c r="A24" s="69"/>
      <c r="B24" s="128"/>
      <c r="C24" s="26"/>
      <c r="D24" s="128"/>
      <c r="E24" s="26"/>
      <c r="F24" s="128"/>
      <c r="G24" s="26"/>
      <c r="H24" s="128"/>
      <c r="I24" s="26"/>
      <c r="J24" s="43"/>
      <c r="K24" s="26"/>
    </row>
    <row r="25" spans="1:11" ht="124.15" customHeight="1">
      <c r="A25" s="148"/>
      <c r="B25" s="147" t="s">
        <v>76</v>
      </c>
      <c r="C25" s="147"/>
      <c r="D25" s="147" t="s">
        <v>115</v>
      </c>
      <c r="E25" s="147"/>
      <c r="F25" s="147" t="s">
        <v>53</v>
      </c>
      <c r="G25" s="147"/>
      <c r="H25" s="147" t="s">
        <v>80</v>
      </c>
      <c r="I25" s="147"/>
      <c r="J25" s="58" t="s">
        <v>78</v>
      </c>
      <c r="K25" s="59" t="s">
        <v>61</v>
      </c>
    </row>
    <row r="26" spans="1:11" ht="15">
      <c r="A26" s="148"/>
      <c r="B26" s="21" t="s">
        <v>14</v>
      </c>
      <c r="C26" s="21" t="s">
        <v>15</v>
      </c>
      <c r="D26" s="21" t="s">
        <v>14</v>
      </c>
      <c r="E26" s="21" t="s">
        <v>15</v>
      </c>
      <c r="F26" s="21" t="s">
        <v>14</v>
      </c>
      <c r="G26" s="21" t="s">
        <v>15</v>
      </c>
      <c r="H26" s="21" t="s">
        <v>14</v>
      </c>
      <c r="I26" s="21" t="s">
        <v>15</v>
      </c>
      <c r="J26" s="22" t="s">
        <v>15</v>
      </c>
      <c r="K26" s="38" t="s">
        <v>15</v>
      </c>
    </row>
    <row r="27" spans="1:11" ht="30" customHeight="1">
      <c r="A27" s="40" t="s">
        <v>54</v>
      </c>
      <c r="B27" s="115">
        <v>12611704.1</v>
      </c>
      <c r="C27" s="76">
        <v>22.52301735024629</v>
      </c>
      <c r="D27" s="115">
        <v>4886</v>
      </c>
      <c r="E27" s="76">
        <v>21.44958075420343</v>
      </c>
      <c r="F27" s="115">
        <v>4745</v>
      </c>
      <c r="G27" s="76">
        <v>21.43954455087656</v>
      </c>
      <c r="H27" s="115">
        <v>141</v>
      </c>
      <c r="I27" s="76">
        <v>21.826625386996902</v>
      </c>
      <c r="J27" s="87">
        <v>2.885796152271797</v>
      </c>
      <c r="K27" s="3">
        <v>3.46</v>
      </c>
    </row>
    <row r="28" spans="1:11" ht="30" customHeight="1">
      <c r="A28" s="40" t="s">
        <v>55</v>
      </c>
      <c r="B28" s="115">
        <v>23664827.5</v>
      </c>
      <c r="C28" s="76">
        <v>42.26259323457212</v>
      </c>
      <c r="D28" s="115">
        <v>10369</v>
      </c>
      <c r="E28" s="76">
        <v>45.519996487993325</v>
      </c>
      <c r="F28" s="115">
        <v>10100</v>
      </c>
      <c r="G28" s="76">
        <v>45.63527923368878</v>
      </c>
      <c r="H28" s="115">
        <v>269</v>
      </c>
      <c r="I28" s="76">
        <v>41.640866873065015</v>
      </c>
      <c r="J28" s="87">
        <v>2.594271385861703</v>
      </c>
      <c r="K28" s="86">
        <v>2.6</v>
      </c>
    </row>
    <row r="29" spans="1:11" ht="30" customHeight="1">
      <c r="A29" s="40" t="s">
        <v>104</v>
      </c>
      <c r="B29" s="115">
        <v>11637200.1</v>
      </c>
      <c r="C29" s="76">
        <v>20.782668042504092</v>
      </c>
      <c r="D29" s="115">
        <v>5231</v>
      </c>
      <c r="E29" s="76">
        <v>22.9641336318539</v>
      </c>
      <c r="F29" s="115">
        <v>5120</v>
      </c>
      <c r="G29" s="76">
        <v>23.133923730345202</v>
      </c>
      <c r="H29" s="115">
        <v>111</v>
      </c>
      <c r="I29" s="76">
        <v>17.18266253869969</v>
      </c>
      <c r="J29" s="87">
        <v>2.1219652074173196</v>
      </c>
      <c r="K29" s="86">
        <v>2.369061</v>
      </c>
    </row>
    <row r="30" spans="1:12" ht="60" customHeight="1">
      <c r="A30" s="40" t="s">
        <v>107</v>
      </c>
      <c r="B30" s="115">
        <v>28459852.4</v>
      </c>
      <c r="C30" s="76">
        <v>50.82594265676186</v>
      </c>
      <c r="D30" s="115">
        <v>12175</v>
      </c>
      <c r="E30" s="76">
        <v>53.448351551867944</v>
      </c>
      <c r="F30" s="115">
        <v>11529</v>
      </c>
      <c r="G30" s="76">
        <v>52.091993493583956</v>
      </c>
      <c r="H30" s="115">
        <v>322</v>
      </c>
      <c r="I30" s="76">
        <v>49.84520123839009</v>
      </c>
      <c r="J30" s="87">
        <v>2.64476386036961</v>
      </c>
      <c r="K30" s="129" t="s">
        <v>193</v>
      </c>
      <c r="L30" t="s">
        <v>265</v>
      </c>
    </row>
    <row r="31" spans="1:14" ht="60" customHeight="1">
      <c r="A31" s="40" t="s">
        <v>108</v>
      </c>
      <c r="B31" s="115">
        <v>14659267.3</v>
      </c>
      <c r="C31" s="76">
        <v>26.179723939114467</v>
      </c>
      <c r="D31" s="115">
        <v>5545</v>
      </c>
      <c r="E31" s="76">
        <v>24.34259625093288</v>
      </c>
      <c r="F31" s="115">
        <v>5388</v>
      </c>
      <c r="G31" s="76">
        <v>24.344840050605455</v>
      </c>
      <c r="H31" s="115">
        <v>157</v>
      </c>
      <c r="I31" s="76">
        <v>24.30340557275542</v>
      </c>
      <c r="J31" s="87">
        <v>2.831379621280433</v>
      </c>
      <c r="K31" s="129" t="s">
        <v>193</v>
      </c>
      <c r="L31" t="s">
        <v>265</v>
      </c>
      <c r="N31" s="92"/>
    </row>
    <row r="32" spans="1:12" ht="60" customHeight="1">
      <c r="A32" s="40" t="s">
        <v>109</v>
      </c>
      <c r="B32" s="115">
        <v>12875616.3</v>
      </c>
      <c r="C32" s="76">
        <v>22.994333439841323</v>
      </c>
      <c r="D32" s="115">
        <v>5380</v>
      </c>
      <c r="E32" s="76">
        <v>23.618244874665262</v>
      </c>
      <c r="F32" s="115">
        <v>5215</v>
      </c>
      <c r="G32" s="76">
        <v>23.56316645581059</v>
      </c>
      <c r="H32" s="115">
        <v>165</v>
      </c>
      <c r="I32" s="76">
        <v>25.541795665634677</v>
      </c>
      <c r="J32" s="87">
        <v>3.066914498141264</v>
      </c>
      <c r="K32" s="129" t="s">
        <v>193</v>
      </c>
      <c r="L32" t="s">
        <v>265</v>
      </c>
    </row>
    <row r="33" spans="1:12" ht="30" customHeight="1">
      <c r="A33" s="17" t="s">
        <v>110</v>
      </c>
      <c r="B33" s="129" t="s">
        <v>193</v>
      </c>
      <c r="C33" s="129" t="s">
        <v>193</v>
      </c>
      <c r="D33" s="129" t="s">
        <v>193</v>
      </c>
      <c r="E33" s="129" t="s">
        <v>193</v>
      </c>
      <c r="F33" s="129" t="s">
        <v>193</v>
      </c>
      <c r="G33" s="129" t="s">
        <v>193</v>
      </c>
      <c r="H33" s="129" t="s">
        <v>193</v>
      </c>
      <c r="I33" s="129" t="s">
        <v>193</v>
      </c>
      <c r="J33" s="129" t="s">
        <v>193</v>
      </c>
      <c r="K33" s="129" t="s">
        <v>193</v>
      </c>
      <c r="L33" t="s">
        <v>266</v>
      </c>
    </row>
    <row r="34" spans="1:12" ht="30" customHeight="1">
      <c r="A34" s="17" t="s">
        <v>111</v>
      </c>
      <c r="B34" s="129" t="s">
        <v>193</v>
      </c>
      <c r="C34" s="129" t="s">
        <v>193</v>
      </c>
      <c r="D34" s="129" t="s">
        <v>193</v>
      </c>
      <c r="E34" s="129" t="s">
        <v>193</v>
      </c>
      <c r="F34" s="129" t="s">
        <v>193</v>
      </c>
      <c r="G34" s="129" t="s">
        <v>193</v>
      </c>
      <c r="H34" s="129" t="s">
        <v>193</v>
      </c>
      <c r="I34" s="129" t="s">
        <v>193</v>
      </c>
      <c r="J34" s="129" t="s">
        <v>193</v>
      </c>
      <c r="K34" s="129" t="s">
        <v>193</v>
      </c>
      <c r="L34" t="s">
        <v>266</v>
      </c>
    </row>
    <row r="35" spans="1:12" ht="30" customHeight="1">
      <c r="A35" s="17" t="s">
        <v>112</v>
      </c>
      <c r="B35" s="129" t="s">
        <v>193</v>
      </c>
      <c r="C35" s="129" t="s">
        <v>193</v>
      </c>
      <c r="D35" s="129" t="s">
        <v>193</v>
      </c>
      <c r="E35" s="129" t="s">
        <v>193</v>
      </c>
      <c r="F35" s="129" t="s">
        <v>193</v>
      </c>
      <c r="G35" s="129" t="s">
        <v>193</v>
      </c>
      <c r="H35" s="129" t="s">
        <v>193</v>
      </c>
      <c r="I35" s="129" t="s">
        <v>193</v>
      </c>
      <c r="J35" s="129" t="s">
        <v>193</v>
      </c>
      <c r="K35" s="129" t="s">
        <v>193</v>
      </c>
      <c r="L35" t="s">
        <v>266</v>
      </c>
    </row>
    <row r="36" spans="1:12" ht="60" customHeight="1">
      <c r="A36" s="17" t="s">
        <v>113</v>
      </c>
      <c r="B36" s="115">
        <v>26234235.3</v>
      </c>
      <c r="C36" s="76">
        <v>46.851252784494335</v>
      </c>
      <c r="D36" s="3">
        <v>10690</v>
      </c>
      <c r="E36" s="76">
        <v>46.92918916545941</v>
      </c>
      <c r="F36" s="130">
        <v>10304</v>
      </c>
      <c r="G36" s="76">
        <v>46.55702150731972</v>
      </c>
      <c r="H36" s="3">
        <v>386</v>
      </c>
      <c r="I36" s="76">
        <v>59.75232198142415</v>
      </c>
      <c r="J36" s="87">
        <v>3.6108512628624885</v>
      </c>
      <c r="K36" s="129" t="s">
        <v>193</v>
      </c>
      <c r="L36" t="s">
        <v>267</v>
      </c>
    </row>
    <row r="37" spans="1:12" ht="60" customHeight="1">
      <c r="A37" s="17" t="s">
        <v>114</v>
      </c>
      <c r="B37" s="115">
        <v>4439450.93</v>
      </c>
      <c r="C37" s="76">
        <v>7.928336212864129</v>
      </c>
      <c r="D37" s="3">
        <v>1463</v>
      </c>
      <c r="E37" s="76">
        <v>6.422582202906185</v>
      </c>
      <c r="F37" s="130">
        <v>1421</v>
      </c>
      <c r="G37" s="76">
        <v>6.42056750406651</v>
      </c>
      <c r="H37" s="3">
        <v>42</v>
      </c>
      <c r="I37" s="76">
        <v>6.5015479876160995</v>
      </c>
      <c r="J37" s="87">
        <v>2.8708133971291865</v>
      </c>
      <c r="K37" s="129" t="s">
        <v>193</v>
      </c>
      <c r="L37" t="s">
        <v>267</v>
      </c>
    </row>
    <row r="38" spans="1:12" ht="60" customHeight="1">
      <c r="A38" s="17" t="s">
        <v>191</v>
      </c>
      <c r="B38" s="115">
        <v>25321049.7</v>
      </c>
      <c r="C38" s="76">
        <v>45.22041091334743</v>
      </c>
      <c r="D38" s="3">
        <v>10625</v>
      </c>
      <c r="E38" s="76">
        <v>46.643838623293384</v>
      </c>
      <c r="F38" s="130">
        <v>10407</v>
      </c>
      <c r="G38" s="76">
        <v>47.02241098861377</v>
      </c>
      <c r="H38" s="3">
        <v>218</v>
      </c>
      <c r="I38" s="76">
        <v>33.746130030959755</v>
      </c>
      <c r="J38" s="87">
        <v>2.051764705882353</v>
      </c>
      <c r="K38" s="129" t="s">
        <v>193</v>
      </c>
      <c r="L38" t="s">
        <v>267</v>
      </c>
    </row>
    <row r="39" spans="1:11" ht="15">
      <c r="A39" s="1"/>
      <c r="B39" s="1"/>
      <c r="C39" s="1"/>
      <c r="D39" s="1"/>
      <c r="E39" s="1"/>
      <c r="F39" s="1"/>
      <c r="G39" s="1"/>
      <c r="H39" s="1"/>
      <c r="I39" s="1"/>
      <c r="J39" s="1"/>
      <c r="K39" s="1"/>
    </row>
    <row r="40" spans="1:11" s="1" customFormat="1" ht="45" customHeight="1">
      <c r="A40" s="49" t="s">
        <v>27</v>
      </c>
      <c r="B40" s="47" t="s">
        <v>64</v>
      </c>
      <c r="C40" s="33" t="s">
        <v>69</v>
      </c>
      <c r="D40" s="147" t="s">
        <v>21</v>
      </c>
      <c r="E40" s="147"/>
      <c r="F40" s="147"/>
      <c r="G40" s="147"/>
      <c r="H40" s="147"/>
      <c r="I40" s="147"/>
      <c r="J40" s="147"/>
      <c r="K40" s="147"/>
    </row>
    <row r="41" spans="1:11" s="1" customFormat="1" ht="45" customHeight="1">
      <c r="A41" s="27" t="s">
        <v>26</v>
      </c>
      <c r="B41" s="115">
        <v>1600</v>
      </c>
      <c r="C41" s="84"/>
      <c r="D41" s="159" t="s">
        <v>79</v>
      </c>
      <c r="E41" s="160"/>
      <c r="F41" s="160"/>
      <c r="G41" s="160"/>
      <c r="H41" s="160"/>
      <c r="I41" s="160"/>
      <c r="J41" s="160"/>
      <c r="K41" s="161"/>
    </row>
    <row r="42" spans="1:11" s="1" customFormat="1" ht="45" customHeight="1">
      <c r="A42" s="28" t="s">
        <v>22</v>
      </c>
      <c r="B42" s="115">
        <v>236</v>
      </c>
      <c r="C42" s="3"/>
      <c r="D42" s="162" t="s">
        <v>56</v>
      </c>
      <c r="E42" s="163"/>
      <c r="F42" s="163"/>
      <c r="G42" s="163"/>
      <c r="H42" s="163"/>
      <c r="I42" s="163"/>
      <c r="J42" s="163"/>
      <c r="K42" s="164"/>
    </row>
    <row r="43" spans="1:11" s="1" customFormat="1" ht="45" customHeight="1">
      <c r="A43" s="28" t="s">
        <v>23</v>
      </c>
      <c r="B43" s="115">
        <v>10</v>
      </c>
      <c r="C43" s="3"/>
      <c r="D43" s="152" t="s">
        <v>65</v>
      </c>
      <c r="E43" s="153"/>
      <c r="F43" s="153"/>
      <c r="G43" s="153"/>
      <c r="H43" s="153"/>
      <c r="I43" s="153"/>
      <c r="J43" s="153"/>
      <c r="K43" s="154"/>
    </row>
    <row r="44" spans="1:11" s="1" customFormat="1" ht="45" customHeight="1">
      <c r="A44" s="28" t="s">
        <v>24</v>
      </c>
      <c r="B44" s="115">
        <v>182</v>
      </c>
      <c r="C44" s="3"/>
      <c r="D44" s="152" t="s">
        <v>66</v>
      </c>
      <c r="E44" s="153"/>
      <c r="F44" s="153"/>
      <c r="G44" s="153"/>
      <c r="H44" s="153"/>
      <c r="I44" s="153"/>
      <c r="J44" s="153"/>
      <c r="K44" s="154"/>
    </row>
    <row r="45" spans="1:11" s="1" customFormat="1" ht="45" customHeight="1">
      <c r="A45" s="28" t="s">
        <v>28</v>
      </c>
      <c r="B45" s="3" t="s">
        <v>193</v>
      </c>
      <c r="C45" s="3"/>
      <c r="D45" s="152" t="s">
        <v>73</v>
      </c>
      <c r="E45" s="153"/>
      <c r="F45" s="153"/>
      <c r="G45" s="153"/>
      <c r="H45" s="153"/>
      <c r="I45" s="153"/>
      <c r="J45" s="153"/>
      <c r="K45" s="154"/>
    </row>
    <row r="46" spans="1:11" s="1" customFormat="1" ht="45" customHeight="1">
      <c r="A46" s="28" t="s">
        <v>25</v>
      </c>
      <c r="B46" s="115">
        <v>1172</v>
      </c>
      <c r="C46" s="3"/>
      <c r="D46" s="152" t="s">
        <v>29</v>
      </c>
      <c r="E46" s="153"/>
      <c r="F46" s="153"/>
      <c r="G46" s="153"/>
      <c r="H46" s="153"/>
      <c r="I46" s="153"/>
      <c r="J46" s="153"/>
      <c r="K46" s="154"/>
    </row>
  </sheetData>
  <mergeCells count="24">
    <mergeCell ref="D46:K46"/>
    <mergeCell ref="A16:A17"/>
    <mergeCell ref="B16:C16"/>
    <mergeCell ref="D16:E16"/>
    <mergeCell ref="F16:G16"/>
    <mergeCell ref="H16:I16"/>
    <mergeCell ref="D41:K41"/>
    <mergeCell ref="D42:K42"/>
    <mergeCell ref="D43:K43"/>
    <mergeCell ref="D44:K44"/>
    <mergeCell ref="D45:K45"/>
    <mergeCell ref="A6:B6"/>
    <mergeCell ref="A5:B5"/>
    <mergeCell ref="A12:B12"/>
    <mergeCell ref="A13:B13"/>
    <mergeCell ref="D40:K40"/>
    <mergeCell ref="A25:A26"/>
    <mergeCell ref="B25:C25"/>
    <mergeCell ref="D25:E25"/>
    <mergeCell ref="F25:G25"/>
    <mergeCell ref="H25:I25"/>
    <mergeCell ref="A9:D9"/>
    <mergeCell ref="A10:D10"/>
    <mergeCell ref="A8:E8"/>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1"/>
  <sheetViews>
    <sheetView workbookViewId="0" topLeftCell="A1">
      <selection activeCell="C1" sqref="C1"/>
    </sheetView>
  </sheetViews>
  <sheetFormatPr defaultColWidth="8.8515625" defaultRowHeight="15" customHeight="1"/>
  <cols>
    <col min="1" max="1" width="45.7109375" style="1" customWidth="1"/>
    <col min="2" max="2" width="20.7109375" style="1" customWidth="1"/>
    <col min="3" max="3" width="19.00390625" style="71" customWidth="1"/>
    <col min="4" max="16384" width="8.8515625" style="1" customWidth="1"/>
  </cols>
  <sheetData>
    <row r="1" ht="15" customHeight="1">
      <c r="A1" s="6" t="s">
        <v>126</v>
      </c>
    </row>
    <row r="2" ht="15" customHeight="1">
      <c r="A2" s="32" t="s">
        <v>31</v>
      </c>
    </row>
    <row r="3" ht="15" customHeight="1">
      <c r="A3" s="32" t="s">
        <v>128</v>
      </c>
    </row>
    <row r="5" spans="1:2" ht="45" customHeight="1">
      <c r="A5" s="165" t="s">
        <v>127</v>
      </c>
      <c r="B5" s="166"/>
    </row>
    <row r="6" spans="1:3" ht="30" customHeight="1">
      <c r="A6" s="30" t="s">
        <v>44</v>
      </c>
      <c r="B6" s="30" t="s">
        <v>16</v>
      </c>
      <c r="C6" s="72" t="s">
        <v>333</v>
      </c>
    </row>
    <row r="7" spans="1:3" ht="15" customHeight="1">
      <c r="A7" s="89" t="s">
        <v>194</v>
      </c>
      <c r="B7" s="132">
        <v>100</v>
      </c>
      <c r="C7" s="72" t="s">
        <v>263</v>
      </c>
    </row>
    <row r="8" spans="1:3" ht="15" customHeight="1">
      <c r="A8" s="89" t="s">
        <v>195</v>
      </c>
      <c r="B8" s="132">
        <v>10</v>
      </c>
      <c r="C8" s="72"/>
    </row>
    <row r="9" spans="1:3" ht="15" customHeight="1">
      <c r="A9" s="89" t="s">
        <v>196</v>
      </c>
      <c r="B9" s="132">
        <v>10</v>
      </c>
      <c r="C9" s="72"/>
    </row>
    <row r="10" spans="1:3" ht="15" customHeight="1">
      <c r="A10" s="89" t="s">
        <v>197</v>
      </c>
      <c r="B10" s="132">
        <v>10</v>
      </c>
      <c r="C10" s="72"/>
    </row>
    <row r="11" spans="1:3" ht="15" customHeight="1">
      <c r="A11" s="89" t="s">
        <v>198</v>
      </c>
      <c r="B11" s="132">
        <v>10</v>
      </c>
      <c r="C11" s="72"/>
    </row>
    <row r="12" spans="1:3" ht="15" customHeight="1">
      <c r="A12" s="89" t="s">
        <v>199</v>
      </c>
      <c r="B12" s="132">
        <v>10</v>
      </c>
      <c r="C12" s="72"/>
    </row>
    <row r="13" spans="1:3" ht="15" customHeight="1">
      <c r="A13" s="89" t="s">
        <v>200</v>
      </c>
      <c r="B13" s="132">
        <v>11.314704535</v>
      </c>
      <c r="C13" s="72"/>
    </row>
    <row r="14" spans="1:3" ht="15" customHeight="1">
      <c r="A14" s="89" t="s">
        <v>201</v>
      </c>
      <c r="B14" s="132">
        <v>10.077874485</v>
      </c>
      <c r="C14" s="72"/>
    </row>
    <row r="15" spans="1:3" ht="15" customHeight="1">
      <c r="A15" s="89" t="s">
        <v>202</v>
      </c>
      <c r="B15" s="132">
        <v>10.077874485</v>
      </c>
      <c r="C15" s="72"/>
    </row>
    <row r="16" spans="1:3" ht="15" customHeight="1">
      <c r="A16" s="89" t="s">
        <v>203</v>
      </c>
      <c r="B16" s="132">
        <v>13.696747595</v>
      </c>
      <c r="C16" s="72"/>
    </row>
    <row r="17" spans="1:3" ht="15" customHeight="1">
      <c r="A17" s="89" t="s">
        <v>204</v>
      </c>
      <c r="B17" s="132">
        <v>20.338983051</v>
      </c>
      <c r="C17" s="72"/>
    </row>
    <row r="18" spans="1:3" ht="15" customHeight="1">
      <c r="A18" s="89" t="s">
        <v>205</v>
      </c>
      <c r="B18" s="132">
        <v>20.338983051</v>
      </c>
      <c r="C18" s="72"/>
    </row>
    <row r="19" spans="1:3" ht="15" customHeight="1">
      <c r="A19" s="89" t="s">
        <v>206</v>
      </c>
      <c r="B19" s="132">
        <v>10.398534127</v>
      </c>
      <c r="C19" s="72"/>
    </row>
    <row r="20" spans="1:3" ht="15" customHeight="1">
      <c r="A20" s="89" t="s">
        <v>207</v>
      </c>
      <c r="B20" s="132">
        <v>10.398534127</v>
      </c>
      <c r="C20" s="72"/>
    </row>
    <row r="21" spans="1:3" ht="15" customHeight="1">
      <c r="A21" s="89" t="s">
        <v>208</v>
      </c>
      <c r="B21" s="132">
        <v>10.398534127</v>
      </c>
      <c r="C21" s="72"/>
    </row>
    <row r="22" spans="1:3" ht="15" customHeight="1">
      <c r="A22" s="89" t="s">
        <v>209</v>
      </c>
      <c r="B22" s="132">
        <v>10.398534127</v>
      </c>
      <c r="C22" s="72"/>
    </row>
    <row r="23" spans="1:3" ht="15" customHeight="1">
      <c r="A23" s="89" t="s">
        <v>210</v>
      </c>
      <c r="B23" s="132">
        <v>10.398534127</v>
      </c>
      <c r="C23" s="72"/>
    </row>
    <row r="24" spans="1:3" ht="15" customHeight="1">
      <c r="A24" s="89" t="s">
        <v>211</v>
      </c>
      <c r="B24" s="132">
        <v>10.398534127</v>
      </c>
      <c r="C24" s="72"/>
    </row>
    <row r="25" spans="1:3" ht="15" customHeight="1">
      <c r="A25" s="89" t="s">
        <v>212</v>
      </c>
      <c r="B25" s="132">
        <v>10.398534127</v>
      </c>
      <c r="C25" s="72"/>
    </row>
    <row r="26" spans="1:3" ht="15" customHeight="1">
      <c r="A26" s="89" t="s">
        <v>213</v>
      </c>
      <c r="B26" s="132">
        <v>10.398534127</v>
      </c>
      <c r="C26" s="72"/>
    </row>
    <row r="27" spans="1:3" ht="15" customHeight="1">
      <c r="A27" s="89" t="s">
        <v>214</v>
      </c>
      <c r="B27" s="132">
        <v>10.398534127</v>
      </c>
      <c r="C27" s="72"/>
    </row>
    <row r="28" spans="1:3" ht="15" customHeight="1">
      <c r="A28" s="89" t="s">
        <v>215</v>
      </c>
      <c r="B28" s="132">
        <v>10.398534127</v>
      </c>
      <c r="C28" s="72"/>
    </row>
    <row r="29" spans="1:3" ht="15" customHeight="1">
      <c r="A29" s="89" t="s">
        <v>192</v>
      </c>
      <c r="B29" s="132">
        <v>17.91113147</v>
      </c>
      <c r="C29" s="72"/>
    </row>
    <row r="30" spans="1:3" ht="15" customHeight="1">
      <c r="A30" s="89" t="s">
        <v>216</v>
      </c>
      <c r="B30" s="132">
        <v>24.095281722</v>
      </c>
      <c r="C30" s="72"/>
    </row>
    <row r="31" spans="1:3" ht="15" customHeight="1">
      <c r="A31" s="89" t="s">
        <v>217</v>
      </c>
      <c r="B31" s="132">
        <v>10.398534127</v>
      </c>
      <c r="C31" s="72"/>
    </row>
    <row r="32" spans="1:3" ht="15" customHeight="1">
      <c r="A32" s="89" t="s">
        <v>218</v>
      </c>
      <c r="B32" s="132">
        <v>10.398534127</v>
      </c>
      <c r="C32" s="72"/>
    </row>
    <row r="33" spans="1:3" ht="15" customHeight="1">
      <c r="A33" s="89" t="s">
        <v>219</v>
      </c>
      <c r="B33" s="132">
        <v>10.398534127</v>
      </c>
      <c r="C33" s="72"/>
    </row>
    <row r="34" spans="1:3" ht="15" customHeight="1">
      <c r="A34" s="89" t="s">
        <v>220</v>
      </c>
      <c r="B34" s="132">
        <v>10.398534127</v>
      </c>
      <c r="C34" s="72"/>
    </row>
    <row r="35" spans="1:3" ht="15" customHeight="1">
      <c r="A35" s="89" t="s">
        <v>221</v>
      </c>
      <c r="B35" s="132">
        <v>10.398534127</v>
      </c>
      <c r="C35" s="72"/>
    </row>
    <row r="36" spans="1:3" ht="15" customHeight="1">
      <c r="A36" s="89" t="s">
        <v>222</v>
      </c>
      <c r="B36" s="132">
        <v>10.398534127</v>
      </c>
      <c r="C36" s="72"/>
    </row>
    <row r="37" spans="1:3" ht="15" customHeight="1">
      <c r="A37" s="89" t="s">
        <v>223</v>
      </c>
      <c r="B37" s="132">
        <v>10.398534127</v>
      </c>
      <c r="C37" s="72"/>
    </row>
    <row r="38" spans="1:3" ht="15" customHeight="1">
      <c r="A38" s="89" t="s">
        <v>224</v>
      </c>
      <c r="B38" s="132">
        <v>10.398534127</v>
      </c>
      <c r="C38" s="72"/>
    </row>
    <row r="39" spans="1:3" ht="15" customHeight="1">
      <c r="A39" s="89" t="s">
        <v>225</v>
      </c>
      <c r="B39" s="132">
        <v>14.163090129</v>
      </c>
      <c r="C39" s="72"/>
    </row>
    <row r="40" spans="1:3" ht="15" customHeight="1">
      <c r="A40" s="89" t="s">
        <v>226</v>
      </c>
      <c r="B40" s="132">
        <v>100</v>
      </c>
      <c r="C40" s="72" t="s">
        <v>264</v>
      </c>
    </row>
    <row r="41" spans="1:3" ht="15" customHeight="1">
      <c r="A41" s="89" t="s">
        <v>227</v>
      </c>
      <c r="B41" s="132">
        <v>100</v>
      </c>
      <c r="C41" s="72" t="s">
        <v>264</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78" t="s">
        <v>131</v>
      </c>
      <c r="B1" s="79"/>
      <c r="C1" s="79"/>
    </row>
    <row r="2" spans="1:3" ht="15" customHeight="1">
      <c r="A2" s="78"/>
      <c r="B2" s="79"/>
      <c r="C2" s="79"/>
    </row>
    <row r="3" spans="1:3" ht="15" customHeight="1">
      <c r="A3" s="80"/>
      <c r="B3" s="80" t="s">
        <v>0</v>
      </c>
      <c r="C3" s="80" t="s">
        <v>1</v>
      </c>
    </row>
    <row r="4" spans="1:3" ht="15" customHeight="1">
      <c r="A4" s="80" t="s">
        <v>2</v>
      </c>
      <c r="B4" s="88">
        <v>44531</v>
      </c>
      <c r="C4" s="88">
        <v>44929</v>
      </c>
    </row>
    <row r="5" spans="1:3" ht="15" customHeight="1">
      <c r="A5" s="80" t="s">
        <v>3</v>
      </c>
      <c r="B5" s="88">
        <v>45202</v>
      </c>
      <c r="C5" s="88">
        <v>44953</v>
      </c>
    </row>
    <row r="6" spans="1:3" ht="15" customHeight="1">
      <c r="A6" s="80" t="s">
        <v>4</v>
      </c>
      <c r="B6" s="88">
        <v>44958</v>
      </c>
      <c r="C6" s="88">
        <v>44743</v>
      </c>
    </row>
    <row r="7" spans="1:3" ht="15" customHeight="1">
      <c r="A7" s="80" t="s">
        <v>5</v>
      </c>
      <c r="B7" s="89"/>
      <c r="C7" s="89"/>
    </row>
    <row r="8" spans="1:3" ht="15" customHeight="1">
      <c r="A8" s="80" t="s">
        <v>6</v>
      </c>
      <c r="B8" s="88">
        <v>44986</v>
      </c>
      <c r="C8" s="88">
        <v>45137</v>
      </c>
    </row>
    <row r="9" spans="1:3" ht="15" customHeight="1">
      <c r="A9" s="80" t="s">
        <v>7</v>
      </c>
      <c r="B9" s="88">
        <v>45272</v>
      </c>
      <c r="C9" s="88">
        <v>45272</v>
      </c>
    </row>
    <row r="10" spans="1:3" ht="15" customHeight="1">
      <c r="A10" s="79"/>
      <c r="B10" s="79"/>
      <c r="C10" s="79"/>
    </row>
    <row r="11" spans="1:3" ht="30" customHeight="1">
      <c r="A11" s="167" t="s">
        <v>8</v>
      </c>
      <c r="B11" s="167"/>
      <c r="C11" s="167"/>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workbookViewId="0" topLeftCell="A1">
      <selection activeCell="E1" sqref="E1"/>
    </sheetView>
  </sheetViews>
  <sheetFormatPr defaultColWidth="8.8515625" defaultRowHeight="15"/>
  <cols>
    <col min="1" max="1" width="50.7109375" style="1" customWidth="1"/>
    <col min="2" max="5" width="15.7109375" style="1" customWidth="1"/>
    <col min="6" max="6" width="15.7109375" style="71" customWidth="1"/>
    <col min="7" max="16384" width="8.8515625" style="1" customWidth="1"/>
  </cols>
  <sheetData>
    <row r="1" ht="15">
      <c r="A1" s="6" t="s">
        <v>136</v>
      </c>
    </row>
    <row r="2" spans="1:5" ht="30" customHeight="1">
      <c r="A2" s="168" t="s">
        <v>160</v>
      </c>
      <c r="B2" s="168"/>
      <c r="C2" s="168"/>
      <c r="D2" s="168"/>
      <c r="E2" s="168"/>
    </row>
    <row r="4" spans="1:6" s="6" customFormat="1" ht="30" customHeight="1">
      <c r="A4" s="45" t="s">
        <v>60</v>
      </c>
      <c r="B4" s="44" t="s">
        <v>37</v>
      </c>
      <c r="C4" s="44" t="s">
        <v>38</v>
      </c>
      <c r="D4" s="44" t="s">
        <v>39</v>
      </c>
      <c r="E4" s="64" t="s">
        <v>139</v>
      </c>
      <c r="F4" s="64" t="s">
        <v>168</v>
      </c>
    </row>
    <row r="5" spans="1:6" s="6" customFormat="1" ht="30" customHeight="1">
      <c r="A5" s="57" t="s">
        <v>188</v>
      </c>
      <c r="B5" s="125">
        <v>2.3</v>
      </c>
      <c r="C5" s="125">
        <v>4.2</v>
      </c>
      <c r="D5" s="125">
        <v>5</v>
      </c>
      <c r="E5" s="125">
        <v>7.1535665888</v>
      </c>
      <c r="F5" s="72" t="s">
        <v>169</v>
      </c>
    </row>
    <row r="6" spans="1:6" s="6" customFormat="1" ht="30" customHeight="1">
      <c r="A6" s="57" t="s">
        <v>42</v>
      </c>
      <c r="B6" s="125">
        <v>1.7</v>
      </c>
      <c r="C6" s="125">
        <v>3.3</v>
      </c>
      <c r="D6" s="125">
        <v>4.3</v>
      </c>
      <c r="E6" s="125">
        <v>7.0229592814</v>
      </c>
      <c r="F6" s="72" t="s">
        <v>169</v>
      </c>
    </row>
    <row r="7" spans="1:6" s="6" customFormat="1" ht="30" customHeight="1">
      <c r="A7" s="57" t="s">
        <v>43</v>
      </c>
      <c r="B7" s="125">
        <v>2.9</v>
      </c>
      <c r="C7" s="125">
        <v>5.2</v>
      </c>
      <c r="D7" s="125">
        <v>5.8</v>
      </c>
      <c r="E7" s="125">
        <v>7.2842281736</v>
      </c>
      <c r="F7" s="72" t="s">
        <v>169</v>
      </c>
    </row>
    <row r="8" spans="1:6" ht="30" customHeight="1">
      <c r="A8" s="57" t="s">
        <v>189</v>
      </c>
      <c r="B8" s="125">
        <v>12.8</v>
      </c>
      <c r="C8" s="125">
        <v>15.1</v>
      </c>
      <c r="D8" s="125">
        <v>17.8</v>
      </c>
      <c r="E8" s="125">
        <v>17.08486793</v>
      </c>
      <c r="F8" s="72" t="s">
        <v>169</v>
      </c>
    </row>
    <row r="9" spans="1:6" ht="30" customHeight="1">
      <c r="A9" s="57" t="s">
        <v>40</v>
      </c>
      <c r="B9" s="125">
        <v>9.5</v>
      </c>
      <c r="C9" s="125">
        <v>13</v>
      </c>
      <c r="D9" s="125">
        <v>14.3</v>
      </c>
      <c r="E9" s="125">
        <v>14.260042444</v>
      </c>
      <c r="F9" s="72" t="s">
        <v>169</v>
      </c>
    </row>
    <row r="10" spans="1:6" ht="30" customHeight="1">
      <c r="A10" s="57" t="s">
        <v>41</v>
      </c>
      <c r="B10" s="125">
        <v>16.1</v>
      </c>
      <c r="C10" s="125">
        <v>17.3</v>
      </c>
      <c r="D10" s="125">
        <v>21.4</v>
      </c>
      <c r="E10" s="125">
        <v>19.910867348</v>
      </c>
      <c r="F10" s="72" t="s">
        <v>169</v>
      </c>
    </row>
    <row r="11" spans="1:6" ht="30" customHeight="1">
      <c r="A11" s="57" t="s">
        <v>137</v>
      </c>
      <c r="B11" s="125">
        <v>64.3</v>
      </c>
      <c r="C11" s="125">
        <v>68.8</v>
      </c>
      <c r="D11" s="125">
        <v>79.7</v>
      </c>
      <c r="E11" s="125">
        <v>77.791467725</v>
      </c>
      <c r="F11" s="72" t="s">
        <v>170</v>
      </c>
    </row>
    <row r="12" spans="1:6" ht="30" customHeight="1">
      <c r="A12" s="57" t="s">
        <v>138</v>
      </c>
      <c r="B12" s="125">
        <v>30.5</v>
      </c>
      <c r="C12" s="133" t="s">
        <v>166</v>
      </c>
      <c r="D12" s="125">
        <v>32.4</v>
      </c>
      <c r="E12" s="125">
        <v>38.560932113</v>
      </c>
      <c r="F12" s="72" t="s">
        <v>171</v>
      </c>
    </row>
    <row r="14" ht="15">
      <c r="A14" s="1" t="s">
        <v>167</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132</v>
      </c>
    </row>
    <row r="2" ht="15" customHeight="1">
      <c r="A2" s="25" t="s">
        <v>20</v>
      </c>
    </row>
    <row r="4" ht="45" customHeight="1">
      <c r="A4" s="24" t="s">
        <v>135</v>
      </c>
    </row>
    <row r="5" ht="15" customHeight="1">
      <c r="A5" s="3"/>
    </row>
    <row r="6" ht="15" customHeight="1">
      <c r="A6" s="3"/>
    </row>
    <row r="7" ht="15" customHeight="1">
      <c r="A7" s="3"/>
    </row>
    <row r="8" s="20" customFormat="1" ht="15" customHeight="1">
      <c r="A8" s="26"/>
    </row>
    <row r="9" ht="60" customHeight="1">
      <c r="A9" s="24" t="s">
        <v>133</v>
      </c>
    </row>
    <row r="10" ht="60" customHeight="1">
      <c r="A10" s="90" t="s">
        <v>258</v>
      </c>
    </row>
    <row r="11" ht="60" customHeight="1">
      <c r="A11" s="90" t="s">
        <v>340</v>
      </c>
    </row>
    <row r="12" ht="15" customHeight="1">
      <c r="A12" s="3"/>
    </row>
    <row r="13" s="20" customFormat="1" ht="15" customHeight="1">
      <c r="A13" s="26"/>
    </row>
    <row r="14" ht="30" customHeight="1">
      <c r="A14" s="23" t="s">
        <v>134</v>
      </c>
    </row>
    <row r="15" ht="60" customHeight="1">
      <c r="A15" s="90" t="s">
        <v>259</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1"/>
  <sheetViews>
    <sheetView workbookViewId="0" topLeftCell="A1">
      <selection activeCell="H1" sqref="H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2" t="s">
        <v>140</v>
      </c>
    </row>
    <row r="3" ht="15">
      <c r="A3" s="42" t="s">
        <v>148</v>
      </c>
    </row>
    <row r="5" spans="1:6" ht="15">
      <c r="A5" s="12" t="s">
        <v>149</v>
      </c>
      <c r="B5" s="12"/>
      <c r="C5" s="12"/>
      <c r="D5" s="12"/>
      <c r="E5" s="12"/>
      <c r="F5" s="12"/>
    </row>
    <row r="6" spans="1:6" ht="15">
      <c r="A6" s="48"/>
      <c r="B6" s="48"/>
      <c r="C6" s="48" t="s">
        <v>46</v>
      </c>
      <c r="D6" s="48" t="s">
        <v>47</v>
      </c>
      <c r="E6" s="48" t="s">
        <v>48</v>
      </c>
      <c r="F6" s="48" t="s">
        <v>52</v>
      </c>
    </row>
    <row r="7" spans="1:6" ht="15" customHeight="1">
      <c r="A7" s="169" t="s">
        <v>139</v>
      </c>
      <c r="B7" s="48" t="s">
        <v>141</v>
      </c>
      <c r="C7" s="76">
        <v>2065.058979</v>
      </c>
      <c r="D7" s="76">
        <v>4545.085312</v>
      </c>
      <c r="E7" s="76">
        <v>1470.859959</v>
      </c>
      <c r="F7" s="76">
        <v>8081.00425</v>
      </c>
    </row>
    <row r="8" spans="1:6" ht="15">
      <c r="A8" s="169"/>
      <c r="B8" s="48" t="s">
        <v>142</v>
      </c>
      <c r="C8" s="76">
        <v>920.007084</v>
      </c>
      <c r="D8" s="76">
        <v>2180.127764</v>
      </c>
      <c r="E8" s="76">
        <v>839.410032</v>
      </c>
      <c r="F8" s="76">
        <v>3939.54488</v>
      </c>
    </row>
    <row r="9" spans="1:6" ht="15">
      <c r="A9" s="169"/>
      <c r="B9" s="48" t="s">
        <v>143</v>
      </c>
      <c r="C9" s="76">
        <v>1145.051895</v>
      </c>
      <c r="D9" s="76">
        <v>2364.957548</v>
      </c>
      <c r="E9" s="76">
        <v>631.449927</v>
      </c>
      <c r="F9" s="76">
        <v>4141.45937</v>
      </c>
    </row>
    <row r="10" spans="1:6" ht="15">
      <c r="A10" s="169"/>
      <c r="B10" s="48" t="s">
        <v>144</v>
      </c>
      <c r="C10" s="76">
        <v>26394.793416</v>
      </c>
      <c r="D10" s="76">
        <v>10114.181994</v>
      </c>
      <c r="E10" s="76">
        <v>11404.756323</v>
      </c>
      <c r="F10" s="76">
        <v>47913.731733</v>
      </c>
    </row>
    <row r="11" spans="1:6" ht="15">
      <c r="A11" s="169"/>
      <c r="B11" s="48" t="s">
        <v>145</v>
      </c>
      <c r="C11" s="76">
        <v>14456.891731</v>
      </c>
      <c r="D11" s="76">
        <v>4331.961102</v>
      </c>
      <c r="E11" s="76">
        <v>5244.138815</v>
      </c>
      <c r="F11" s="76">
        <v>24032.991648</v>
      </c>
    </row>
    <row r="12" spans="1:6" ht="15">
      <c r="A12" s="169"/>
      <c r="B12" s="48" t="s">
        <v>146</v>
      </c>
      <c r="C12" s="76">
        <v>11937.901685</v>
      </c>
      <c r="D12" s="76">
        <v>5782.220892</v>
      </c>
      <c r="E12" s="76">
        <v>6160.617508</v>
      </c>
      <c r="F12" s="76">
        <v>23880.740085</v>
      </c>
    </row>
    <row r="13" spans="1:6" ht="15">
      <c r="A13" s="169"/>
      <c r="B13" s="48" t="s">
        <v>49</v>
      </c>
      <c r="C13" s="76">
        <v>4222.494926</v>
      </c>
      <c r="D13" s="76">
        <v>3246.86032</v>
      </c>
      <c r="E13" s="76">
        <v>5142.348891</v>
      </c>
      <c r="F13" s="76">
        <v>12611.704137</v>
      </c>
    </row>
    <row r="14" spans="1:6" ht="15">
      <c r="A14" s="169"/>
      <c r="B14" s="48" t="s">
        <v>50</v>
      </c>
      <c r="C14" s="76">
        <v>13509.159363</v>
      </c>
      <c r="D14" s="76">
        <v>5232.19543</v>
      </c>
      <c r="E14" s="76">
        <v>4923.47268</v>
      </c>
      <c r="F14" s="76">
        <v>23664.827473</v>
      </c>
    </row>
    <row r="15" spans="1:6" ht="15">
      <c r="A15" s="169"/>
      <c r="B15" s="48" t="s">
        <v>147</v>
      </c>
      <c r="C15" s="76">
        <v>8663.139127</v>
      </c>
      <c r="D15" s="76">
        <v>1635.126244</v>
      </c>
      <c r="E15" s="76">
        <v>1338.934752</v>
      </c>
      <c r="F15" s="76">
        <v>11637.200123</v>
      </c>
    </row>
    <row r="16" spans="3:6" ht="15">
      <c r="C16" s="81"/>
      <c r="D16" s="81"/>
      <c r="E16" s="81"/>
      <c r="F16" s="81"/>
    </row>
    <row r="18" spans="1:6" ht="15">
      <c r="A18" s="12" t="s">
        <v>45</v>
      </c>
      <c r="B18" s="12"/>
      <c r="C18" s="12"/>
      <c r="D18" s="12"/>
      <c r="E18" s="12"/>
      <c r="F18" s="12"/>
    </row>
    <row r="19" spans="1:6" ht="15">
      <c r="A19" s="65" t="s">
        <v>152</v>
      </c>
      <c r="B19" s="67"/>
      <c r="C19" s="67"/>
      <c r="D19" s="67"/>
      <c r="E19" s="67"/>
      <c r="F19" s="66"/>
    </row>
    <row r="20" spans="1:6" ht="15">
      <c r="A20" s="48"/>
      <c r="B20" s="48"/>
      <c r="C20" s="48" t="s">
        <v>46</v>
      </c>
      <c r="D20" s="48" t="s">
        <v>47</v>
      </c>
      <c r="E20" s="48" t="s">
        <v>48</v>
      </c>
      <c r="F20" s="48" t="s">
        <v>52</v>
      </c>
    </row>
    <row r="21" spans="1:6" ht="15">
      <c r="A21" s="169" t="s">
        <v>51</v>
      </c>
      <c r="B21" s="48" t="s">
        <v>141</v>
      </c>
      <c r="C21" s="76">
        <v>2415.4749826</v>
      </c>
      <c r="D21" s="76">
        <v>4447.6279917</v>
      </c>
      <c r="E21" s="76">
        <v>1360.3758221</v>
      </c>
      <c r="F21" s="76">
        <v>8223.4787964</v>
      </c>
    </row>
    <row r="22" spans="1:6" ht="15">
      <c r="A22" s="169"/>
      <c r="B22" s="48" t="s">
        <v>142</v>
      </c>
      <c r="C22" s="76">
        <v>1091.6440378</v>
      </c>
      <c r="D22" s="76">
        <v>2095.2065544</v>
      </c>
      <c r="E22" s="76">
        <v>838.59900967</v>
      </c>
      <c r="F22" s="76">
        <v>4025.4496018</v>
      </c>
    </row>
    <row r="23" spans="1:6" ht="15">
      <c r="A23" s="169"/>
      <c r="B23" s="48" t="s">
        <v>143</v>
      </c>
      <c r="C23" s="76">
        <v>1323.8309449</v>
      </c>
      <c r="D23" s="76">
        <v>2352.4214373</v>
      </c>
      <c r="E23" s="76">
        <v>521.7768124</v>
      </c>
      <c r="F23" s="76">
        <v>4198.0291945</v>
      </c>
    </row>
    <row r="24" spans="1:6" ht="15">
      <c r="A24" s="169"/>
      <c r="B24" s="48" t="s">
        <v>144</v>
      </c>
      <c r="C24" s="76">
        <v>27381.677562</v>
      </c>
      <c r="D24" s="76">
        <v>9365.0073441</v>
      </c>
      <c r="E24" s="76">
        <v>10742.085461</v>
      </c>
      <c r="F24" s="76">
        <v>47488.770367100005</v>
      </c>
    </row>
    <row r="25" spans="1:6" ht="15">
      <c r="A25" s="169"/>
      <c r="B25" s="48" t="s">
        <v>145</v>
      </c>
      <c r="C25" s="76">
        <v>14928.188184</v>
      </c>
      <c r="D25" s="76">
        <v>3843.5185447</v>
      </c>
      <c r="E25" s="76">
        <v>5036.2394289</v>
      </c>
      <c r="F25" s="76">
        <v>23807.946157</v>
      </c>
    </row>
    <row r="26" spans="1:6" ht="15">
      <c r="A26" s="169"/>
      <c r="B26" s="48" t="s">
        <v>146</v>
      </c>
      <c r="C26" s="76">
        <v>12453.489378</v>
      </c>
      <c r="D26" s="76">
        <v>5521.4887994</v>
      </c>
      <c r="E26" s="76">
        <v>5705.8460325</v>
      </c>
      <c r="F26" s="76">
        <v>23680.82421</v>
      </c>
    </row>
    <row r="27" spans="1:6" ht="15">
      <c r="A27" s="169"/>
      <c r="B27" s="48" t="s">
        <v>49</v>
      </c>
      <c r="C27" s="76">
        <v>4362.6437023</v>
      </c>
      <c r="D27" s="76">
        <v>3133.9703868</v>
      </c>
      <c r="E27" s="76">
        <v>5031.5202262</v>
      </c>
      <c r="F27" s="76">
        <v>12528.1343153</v>
      </c>
    </row>
    <row r="28" spans="1:6" ht="15">
      <c r="A28" s="169"/>
      <c r="B28" s="48" t="s">
        <v>50</v>
      </c>
      <c r="C28" s="76">
        <v>14040.522698</v>
      </c>
      <c r="D28" s="76">
        <v>4755.8679736</v>
      </c>
      <c r="E28" s="76">
        <v>4623.7077121</v>
      </c>
      <c r="F28" s="76">
        <v>23420.098383700002</v>
      </c>
    </row>
    <row r="29" spans="1:6" ht="15">
      <c r="A29" s="169"/>
      <c r="B29" s="48" t="s">
        <v>147</v>
      </c>
      <c r="C29" s="76">
        <v>8978.5111615</v>
      </c>
      <c r="D29" s="76">
        <v>1475.1689837</v>
      </c>
      <c r="E29" s="76">
        <v>1086.8575231</v>
      </c>
      <c r="F29" s="76">
        <v>11540.5376683</v>
      </c>
    </row>
    <row r="30" ht="15">
      <c r="A30" s="14"/>
    </row>
    <row r="31" spans="2:6" ht="15">
      <c r="B31" s="14"/>
      <c r="C31" s="14"/>
      <c r="D31" s="14"/>
      <c r="E31" s="14"/>
      <c r="F31" s="14"/>
    </row>
    <row r="32" spans="1:6" ht="15">
      <c r="A32" s="12" t="s">
        <v>150</v>
      </c>
      <c r="B32" s="48"/>
      <c r="C32" s="48" t="s">
        <v>46</v>
      </c>
      <c r="D32" s="48" t="s">
        <v>47</v>
      </c>
      <c r="E32" s="48" t="s">
        <v>48</v>
      </c>
      <c r="F32" s="48" t="s">
        <v>52</v>
      </c>
    </row>
    <row r="33" spans="1:6" ht="13.9" customHeight="1">
      <c r="A33" s="144" t="s">
        <v>151</v>
      </c>
      <c r="B33" s="48" t="s">
        <v>141</v>
      </c>
      <c r="C33" s="76">
        <f>(C21-C7)/C21*100</f>
        <v>14.50712618115444</v>
      </c>
      <c r="D33" s="76">
        <f aca="true" t="shared" si="0" ref="D33:F33">(D21-D7)/D21*100</f>
        <v>-2.1912201398559246</v>
      </c>
      <c r="E33" s="76">
        <f t="shared" si="0"/>
        <v>-8.121589277398835</v>
      </c>
      <c r="F33" s="76">
        <f t="shared" si="0"/>
        <v>1.7325337600720987</v>
      </c>
    </row>
    <row r="34" spans="1:6" ht="15">
      <c r="A34" s="144"/>
      <c r="B34" s="48" t="s">
        <v>142</v>
      </c>
      <c r="C34" s="76">
        <f aca="true" t="shared" si="1" ref="C34:C41">(C22-C8)/C22*100</f>
        <v>15.722794963997744</v>
      </c>
      <c r="D34" s="76">
        <f aca="true" t="shared" si="2" ref="D34:F34">(D22-D8)/D22*100</f>
        <v>-4.053118744863719</v>
      </c>
      <c r="E34" s="76">
        <f t="shared" si="2"/>
        <v>-0.09671157736272101</v>
      </c>
      <c r="F34" s="76">
        <f t="shared" si="2"/>
        <v>2.134040425238148</v>
      </c>
    </row>
    <row r="35" spans="1:6" ht="15">
      <c r="A35" s="144"/>
      <c r="B35" s="48" t="s">
        <v>143</v>
      </c>
      <c r="C35" s="76">
        <f t="shared" si="1"/>
        <v>13.504673734115249</v>
      </c>
      <c r="D35" s="76">
        <f aca="true" t="shared" si="3" ref="D35:F35">(D23-D9)/D23*100</f>
        <v>-0.5329024171106111</v>
      </c>
      <c r="E35" s="76">
        <f t="shared" si="3"/>
        <v>-21.01916221526596</v>
      </c>
      <c r="F35" s="76">
        <f t="shared" si="3"/>
        <v>1.3475328988687034</v>
      </c>
    </row>
    <row r="36" spans="1:6" ht="15">
      <c r="A36" s="144"/>
      <c r="B36" s="48" t="s">
        <v>144</v>
      </c>
      <c r="C36" s="76">
        <f t="shared" si="1"/>
        <v>3.604177077045081</v>
      </c>
      <c r="D36" s="76">
        <f aca="true" t="shared" si="4" ref="D36:F36">(D24-D10)/D24*100</f>
        <v>-7.999723036757507</v>
      </c>
      <c r="E36" s="76">
        <f t="shared" si="4"/>
        <v>-6.168921895156006</v>
      </c>
      <c r="F36" s="76">
        <f t="shared" si="4"/>
        <v>-0.8948670656556026</v>
      </c>
    </row>
    <row r="37" spans="1:6" ht="15">
      <c r="A37" s="144"/>
      <c r="B37" s="48" t="s">
        <v>145</v>
      </c>
      <c r="C37" s="76">
        <f t="shared" si="1"/>
        <v>3.157090781486365</v>
      </c>
      <c r="D37" s="76">
        <f aca="true" t="shared" si="5" ref="D37:F37">(D25-D11)/D25*100</f>
        <v>-12.708213883175759</v>
      </c>
      <c r="E37" s="76">
        <f t="shared" si="5"/>
        <v>-4.128067956955904</v>
      </c>
      <c r="F37" s="76">
        <f t="shared" si="5"/>
        <v>-0.9452536960389295</v>
      </c>
    </row>
    <row r="38" spans="1:6" ht="15">
      <c r="A38" s="144"/>
      <c r="B38" s="48" t="s">
        <v>146</v>
      </c>
      <c r="C38" s="76">
        <f t="shared" si="1"/>
        <v>4.140106257374121</v>
      </c>
      <c r="D38" s="76">
        <f aca="true" t="shared" si="6" ref="D38:F38">(D26-D12)/D26*100</f>
        <v>-4.722133867741125</v>
      </c>
      <c r="E38" s="76">
        <f t="shared" si="6"/>
        <v>-7.9702724698434215</v>
      </c>
      <c r="F38" s="76">
        <f t="shared" si="6"/>
        <v>-0.8442099532818687</v>
      </c>
    </row>
    <row r="39" spans="1:6" ht="15">
      <c r="A39" s="144"/>
      <c r="B39" s="48" t="s">
        <v>49</v>
      </c>
      <c r="C39" s="76">
        <f t="shared" si="1"/>
        <v>3.212473579405824</v>
      </c>
      <c r="D39" s="76">
        <f aca="true" t="shared" si="7" ref="D39:F39">(D27-D13)/D27*100</f>
        <v>-3.602137840085593</v>
      </c>
      <c r="E39" s="76">
        <f t="shared" si="7"/>
        <v>-2.2026874546363793</v>
      </c>
      <c r="F39" s="76">
        <f t="shared" si="7"/>
        <v>-0.667057197797928</v>
      </c>
    </row>
    <row r="40" spans="1:6" ht="15">
      <c r="A40" s="144"/>
      <c r="B40" s="48" t="s">
        <v>50</v>
      </c>
      <c r="C40" s="76">
        <f t="shared" si="1"/>
        <v>3.7844982443259747</v>
      </c>
      <c r="D40" s="76">
        <f aca="true" t="shared" si="8" ref="D40:F40">(D28-D14)/D28*100</f>
        <v>-10.0155735828688</v>
      </c>
      <c r="E40" s="76">
        <f t="shared" si="8"/>
        <v>-6.483216210132195</v>
      </c>
      <c r="F40" s="76">
        <f t="shared" si="8"/>
        <v>-1.044953293066977</v>
      </c>
    </row>
    <row r="41" spans="1:6" ht="15">
      <c r="A41" s="144"/>
      <c r="B41" s="48" t="s">
        <v>147</v>
      </c>
      <c r="C41" s="76">
        <f t="shared" si="1"/>
        <v>3.512520381467258</v>
      </c>
      <c r="D41" s="76">
        <f aca="true" t="shared" si="9" ref="D41:F41">(D29-D15)/D29*100</f>
        <v>-10.843317753251387</v>
      </c>
      <c r="E41" s="76">
        <f t="shared" si="9"/>
        <v>-23.19321746800907</v>
      </c>
      <c r="F41" s="76">
        <f t="shared" si="9"/>
        <v>-0.837590565347031</v>
      </c>
    </row>
  </sheetData>
  <mergeCells count="3">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2024-02-28T14:54:51Z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2023-12-12T11:26:22Z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4838f95c-885f-4698-94ba-89117c5c90e9</vt:lpwstr>
  </property>
  <property fmtid="{D5CDD505-2E9C-101B-9397-08002B2CF9AE}" pid="8" name="MSIP_Label_6bd9ddd1-4d20-43f6-abfa-fc3c07406f94_ContentBits">
    <vt:lpwstr>0</vt:lpwstr>
  </property>
</Properties>
</file>