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codeName="ThisWorkbook" defaultThemeVersion="124226"/>
  <bookViews>
    <workbookView xWindow="65416" yWindow="65416" windowWidth="29040" windowHeight="15840" activeTab="1"/>
  </bookViews>
  <sheets>
    <sheet name="Information" sheetId="23" r:id="rId1"/>
    <sheet name="13.2.1" sheetId="17" r:id="rId2"/>
    <sheet name="13.3.1.1" sheetId="11" r:id="rId3"/>
    <sheet name="13.3.3.1" sheetId="22" r:id="rId4"/>
    <sheet name="13.3.3.2" sheetId="14" r:id="rId5"/>
    <sheet name="14.2" sheetId="2" r:id="rId6"/>
    <sheet name="15.1" sheetId="3" r:id="rId7"/>
    <sheet name="15.2" sheetId="18" r:id="rId8"/>
    <sheet name="15.3" sheetId="19" r:id="rId9"/>
    <sheet name="18.1" sheetId="12" r:id="rId10"/>
    <sheet name="18.5.1" sheetId="15" r:id="rId11"/>
  </sheets>
  <definedNames>
    <definedName name="_xlnm.Print_Area" localSheetId="1">'13.2.1'!$A$1:$F$37</definedName>
    <definedName name="_xlnm.Print_Titles" localSheetId="1">'13.2.1'!$A:$A,'13.2.1'!$3:$3</definedName>
  </definedNames>
  <calcPr calcId="191029"/>
  <extLst/>
</workbook>
</file>

<file path=xl/sharedStrings.xml><?xml version="1.0" encoding="utf-8"?>
<sst xmlns="http://schemas.openxmlformats.org/spreadsheetml/2006/main" count="618" uniqueCount="302">
  <si>
    <t>Start date</t>
  </si>
  <si>
    <t>End date</t>
  </si>
  <si>
    <t>Preparation of the survey</t>
  </si>
  <si>
    <t>Fieldwork</t>
  </si>
  <si>
    <t>Reminders and follow-up</t>
  </si>
  <si>
    <t>Non-response survey</t>
  </si>
  <si>
    <t>Processing (quality control, editing, imputation, etc.)</t>
  </si>
  <si>
    <t>Transmission of dataset to Eurostat*</t>
  </si>
  <si>
    <t>* Please indicate in the column 'start date' the date of the first transmission of the complete dataset and in the column 'end date' the date of transmission of the final dataset.</t>
  </si>
  <si>
    <t>Survey vehicle</t>
  </si>
  <si>
    <t>Not at all</t>
  </si>
  <si>
    <t>Partly (i.e. some questions only)</t>
  </si>
  <si>
    <t>Fully (i.e. all questions)</t>
  </si>
  <si>
    <t>If embedded in another survey, please give a short description of this survey.</t>
  </si>
  <si>
    <t>Number</t>
  </si>
  <si>
    <t>%</t>
  </si>
  <si>
    <t>Item non-response rate (%)</t>
  </si>
  <si>
    <t>Imputation method used</t>
  </si>
  <si>
    <t>Coefficient of variation</t>
  </si>
  <si>
    <t>Over-coverage rate (%)</t>
  </si>
  <si>
    <r>
      <rPr>
        <i/>
        <sz val="10"/>
        <color theme="1"/>
        <rFont val="Calibri"/>
        <family val="2"/>
        <scheme val="minor"/>
      </rPr>
      <t xml:space="preserve">
Please add rows as necessary.</t>
    </r>
    <r>
      <rPr>
        <sz val="10"/>
        <color theme="1"/>
        <rFont val="Calibri"/>
        <family val="2"/>
        <scheme val="minor"/>
      </rPr>
      <t xml:space="preserve">
</t>
    </r>
  </si>
  <si>
    <t>Examples / guidelines for each type of unit non-response</t>
  </si>
  <si>
    <t>Non-contact</t>
  </si>
  <si>
    <t>Refusal</t>
  </si>
  <si>
    <t>Inability to respond</t>
  </si>
  <si>
    <t>Other non-response</t>
  </si>
  <si>
    <t>Total unit non-response</t>
  </si>
  <si>
    <t>Types of unit non-response</t>
  </si>
  <si>
    <t>Rejected questionnaires</t>
  </si>
  <si>
    <t>Please specify the other types of non-response encountered.</t>
  </si>
  <si>
    <t>Imputation rate (%)</t>
  </si>
  <si>
    <t>Please add rows as necessary.</t>
  </si>
  <si>
    <t>If yes - please list the variables for which you used data from administrative sources?
(List of variables according to the code book, e.g. HATLEVEL.)</t>
  </si>
  <si>
    <t>Yes</t>
  </si>
  <si>
    <t>If yes - please provide an estimate of the percentage of proxy interviews (as % of the total number of interviews).</t>
  </si>
  <si>
    <t>Method for random selection of the NFE activities</t>
  </si>
  <si>
    <r>
      <t>Other ineligible</t>
    </r>
    <r>
      <rPr>
        <i/>
        <sz val="10"/>
        <rFont val="Calibri"/>
        <family val="2"/>
        <scheme val="minor"/>
      </rPr>
      <t xml:space="preserve">
E.g. no dwelling exists at the selected address or selected individual has died between the reference data of the sampling frame and the moment of the interview.</t>
    </r>
  </si>
  <si>
    <t>2007 AES (pilot)</t>
  </si>
  <si>
    <t>2011 AES</t>
  </si>
  <si>
    <t>2016 AES</t>
  </si>
  <si>
    <t>Participation rate in non-formal education, age 25-64 - women</t>
  </si>
  <si>
    <t>Participation rate in non-formal education, age 25-64 - men</t>
  </si>
  <si>
    <t>Participation rate in formal education, age 25-64 - women</t>
  </si>
  <si>
    <t>Participation rate in formal education, age 25-64 - men</t>
  </si>
  <si>
    <t>Variable (according to the code book, e.g. HATLEVEL)</t>
  </si>
  <si>
    <t>Population according to EU-LFS</t>
  </si>
  <si>
    <t>ISCED 0-2</t>
  </si>
  <si>
    <t>ISCED 3-4</t>
  </si>
  <si>
    <t>ISCED 5-8</t>
  </si>
  <si>
    <t>Age 25-34, total sex</t>
  </si>
  <si>
    <t>Age 35-54, total sex</t>
  </si>
  <si>
    <t>EU-LFS</t>
  </si>
  <si>
    <t>ISCED total</t>
  </si>
  <si>
    <t>Unit response (population in the net sample, i.e. actual number of respondents)</t>
  </si>
  <si>
    <t>Total population aged 25-34</t>
  </si>
  <si>
    <t>Total population aged 35-54</t>
  </si>
  <si>
    <t>No one was at home or the questionnaire was never sent back.</t>
  </si>
  <si>
    <t>Number of respondents (net sample)</t>
  </si>
  <si>
    <t>Indicator</t>
  </si>
  <si>
    <t>Estimated value of the indicator (weighted)</t>
  </si>
  <si>
    <t>AES main indicator (in %)</t>
  </si>
  <si>
    <t>Unit non-response rate (weighted)</t>
  </si>
  <si>
    <t>Standard error</t>
  </si>
  <si>
    <r>
      <t xml:space="preserve">95% confidence interval
</t>
    </r>
    <r>
      <rPr>
        <i/>
        <sz val="10"/>
        <rFont val="Calibri"/>
        <family val="2"/>
        <scheme val="minor"/>
      </rPr>
      <t>(please provide 2 decimals for the CI)</t>
    </r>
  </si>
  <si>
    <t>Number of households</t>
  </si>
  <si>
    <t>The selected household/person was contacted but refused to take part in the survey.</t>
  </si>
  <si>
    <t>The selected household/person was unable to participate due to language barriers or cognitive or physical incapacity to respond.</t>
  </si>
  <si>
    <t>Calculation of unit non-response</t>
  </si>
  <si>
    <t>Is the unit non-response calculated at household level or at individual (person) level?</t>
  </si>
  <si>
    <t>Number of individuals (persons)</t>
  </si>
  <si>
    <t>un-weighted</t>
  </si>
  <si>
    <t>weighted</t>
  </si>
  <si>
    <t>For the weighted unit non-response rate, please state the definition of the weights.</t>
  </si>
  <si>
    <t>The selected household/person did take part but the survey form cannot be used (poor quality - e.g. strong inconsistencies; unacceptable item-response / person left most of the questions unanswered; survey form got lost and interview cannot be repeated; etc.).</t>
  </si>
  <si>
    <t>Unit non-response rate (%)</t>
  </si>
  <si>
    <t>Countries with household sampling should at least provide information for the total population and the unit response.</t>
  </si>
  <si>
    <r>
      <t xml:space="preserve">Total population
</t>
    </r>
    <r>
      <rPr>
        <i/>
        <sz val="10"/>
        <rFont val="Calibri"/>
        <family val="2"/>
        <scheme val="minor"/>
      </rPr>
      <t>(please indicate the source of the total population data, e.g. census, LFS, register, etc.)</t>
    </r>
  </si>
  <si>
    <t>Please provide the information according to your sampling approach (sample of households or individuals).</t>
  </si>
  <si>
    <r>
      <t xml:space="preserve">Unit non-response rate (un-weighted)
</t>
    </r>
    <r>
      <rPr>
        <i/>
        <sz val="10"/>
        <rFont val="Calibri"/>
        <family val="2"/>
        <scheme val="minor"/>
      </rPr>
      <t>(unit non-response / eligible persons * 100)</t>
    </r>
  </si>
  <si>
    <t>Number of eligible households/persons minus number of households/persons in the net sample.</t>
  </si>
  <si>
    <t>Unit non-response (number of eligible persons minus number of persons in the net sample)</t>
  </si>
  <si>
    <r>
      <t xml:space="preserve">Number of eligible elements
</t>
    </r>
    <r>
      <rPr>
        <i/>
        <sz val="10"/>
        <rFont val="Calibri"/>
        <family val="2"/>
        <scheme val="minor"/>
      </rPr>
      <t>I.e. the gross sample size minus the ineligible cases.</t>
    </r>
  </si>
  <si>
    <t>Survey participation</t>
  </si>
  <si>
    <t>Please indicate whether participation in the survey is mandatory or voluntary for respondents.</t>
  </si>
  <si>
    <t>2022 AES quality report - annex</t>
  </si>
  <si>
    <t>CAPI = computer assisted personal interview, i.e. interviewer is present</t>
  </si>
  <si>
    <t>CAWI = computer assisted web-interview, self-administered</t>
  </si>
  <si>
    <t>PAPI = paper assisted personal interview, i.e. interviewer is present</t>
  </si>
  <si>
    <t>Other (PASI - paper assisted self-administered interview, CASI - non-web-based computer assisted self-administered interview)</t>
  </si>
  <si>
    <t>INTMETHOD = 1</t>
  </si>
  <si>
    <t>INTMETHOD = 2</t>
  </si>
  <si>
    <t>INTMETHOD = 3</t>
  </si>
  <si>
    <t>INTMETHOD = 4</t>
  </si>
  <si>
    <t>INTMETHOD = 5</t>
  </si>
  <si>
    <t>Total (= net sample)</t>
  </si>
  <si>
    <t>Did you pilot test the 2022 AES questionnaire?</t>
  </si>
  <si>
    <t>Did you allow proxy answers for the 2022 AES?</t>
  </si>
  <si>
    <t>(INTPART = 2 / net sample)*100</t>
  </si>
  <si>
    <t>Please describe the method used for selecting the random NFE activities.</t>
  </si>
  <si>
    <t>Table 18.1 Source data</t>
  </si>
  <si>
    <t>Table 13.3.3.1 Unit non-response - rate</t>
  </si>
  <si>
    <t>Total population aged 25-69</t>
  </si>
  <si>
    <t>Women aged 25-69</t>
  </si>
  <si>
    <t>Men aged 25-69</t>
  </si>
  <si>
    <t>Total population aged 18-24</t>
  </si>
  <si>
    <t>Total population aged 55-69</t>
  </si>
  <si>
    <t>Women aged 18-24</t>
  </si>
  <si>
    <t>Men aged 18-24</t>
  </si>
  <si>
    <t>Population aged 18-69 with low educational attainment (ISCED 0-2)</t>
  </si>
  <si>
    <t>Population aged 18-69 with medium educational attainment (ISCED 3-4)</t>
  </si>
  <si>
    <t>Population aged 18-69 with high educational attainment (ISCED 5-8)</t>
  </si>
  <si>
    <t>Population aged 18-69 in cities</t>
  </si>
  <si>
    <t>Population aged 18-69 in towns and suburbs</t>
  </si>
  <si>
    <t>Population aged 18-69 in rural areas</t>
  </si>
  <si>
    <t>Population aged 18-69 employed (MAINSTAT=10)</t>
  </si>
  <si>
    <t>Population aged 18-69 unemployed (MAINSTAT=20)</t>
  </si>
  <si>
    <r>
      <t xml:space="preserve">Eligible persons
</t>
    </r>
    <r>
      <rPr>
        <i/>
        <sz val="10"/>
        <rFont val="Calibri"/>
        <family val="2"/>
        <scheme val="minor"/>
      </rPr>
      <t>(for definition see table 13.3.1.1)</t>
    </r>
  </si>
  <si>
    <t>Table 13.3.1.1 Over-coverage - rate</t>
  </si>
  <si>
    <t>Participation rate in non-formal education and training, age 25-69, women - %</t>
  </si>
  <si>
    <t>Participation rate in formal education and training, age 18-24, women - %</t>
  </si>
  <si>
    <t>Participation rate in formal education and training, age 18-24, men - %</t>
  </si>
  <si>
    <t>Participation rate in non-formal education and training, age 25-69, low educational attainment (ISCED 0-2) - %</t>
  </si>
  <si>
    <t>Participation rate in non-formal education and training, age 25-69, medium educational attainment (ISCED 3-4) - %</t>
  </si>
  <si>
    <t>Participation rate in non-formal education and training, age 25-69, high educational attainment (ISCED 5-8) - %</t>
  </si>
  <si>
    <t>Participation rate in non-formal education and training, age 25-69, unemployed - %</t>
  </si>
  <si>
    <t>Informal learning</t>
  </si>
  <si>
    <t>Hours spent in formal and non-formal activities</t>
  </si>
  <si>
    <t>Table 13.3.3.2 Item non-response rate</t>
  </si>
  <si>
    <r>
      <rPr>
        <b/>
        <sz val="10"/>
        <rFont val="Calibri"/>
        <family val="2"/>
        <scheme val="minor"/>
      </rPr>
      <t>2022 AES variables with item non-response rates 10% and higher</t>
    </r>
    <r>
      <rPr>
        <b/>
        <i/>
        <sz val="10"/>
        <rFont val="Calibri"/>
        <family val="2"/>
        <scheme val="minor"/>
      </rPr>
      <t xml:space="preserve">
</t>
    </r>
    <r>
      <rPr>
        <i/>
        <sz val="10"/>
        <rFont val="Calibri"/>
        <family val="2"/>
        <scheme val="minor"/>
      </rPr>
      <t>Item non-response in relation to the relevant target population, i.e. depending on the variable the total population, the population participating in FED, in NFE, etc.</t>
    </r>
  </si>
  <si>
    <t>Please indicate 'none' if item non-response was below 10% for all variables.</t>
  </si>
  <si>
    <t>Table 18.5.1 Imputation - rate</t>
  </si>
  <si>
    <t>Please indicate 'none' if no values at all were imputed.</t>
  </si>
  <si>
    <t>Table 14.2 Project phases - dates</t>
  </si>
  <si>
    <t>Table 15.1 Deviations from 2022 AES concepts and definitions</t>
  </si>
  <si>
    <r>
      <t xml:space="preserve">2022 AES variables
</t>
    </r>
    <r>
      <rPr>
        <i/>
        <sz val="10"/>
        <color theme="1"/>
        <rFont val="Calibri"/>
        <family val="2"/>
        <scheme val="minor"/>
      </rPr>
      <t>Please list the 2022 AES variables for which your national implementation differed and describe the differences. This includes e.g. adding an open answer category and post-coding.
Please also list variables not covered by the EU legislation but added to the national questionnaire.</t>
    </r>
  </si>
  <si>
    <r>
      <t xml:space="preserve">2022 AES questionnaire
</t>
    </r>
    <r>
      <rPr>
        <i/>
        <sz val="10"/>
        <color theme="1"/>
        <rFont val="Calibri"/>
        <family val="2"/>
        <scheme val="minor"/>
      </rPr>
      <t>Please indicate any deviations from the suggested European questionnaire (section 2 of the 2022 AES manual).</t>
    </r>
  </si>
  <si>
    <r>
      <t xml:space="preserve">2022 AES concepts and definitions
</t>
    </r>
    <r>
      <rPr>
        <i/>
        <sz val="10"/>
        <color theme="1"/>
        <rFont val="Calibri"/>
        <family val="2"/>
        <scheme val="minor"/>
      </rPr>
      <t>Please list the 2022 AES concepts and definitions (section 3 - explanatory notes of the 2022 AES manual) for which your national survey differed and describe the differences.</t>
    </r>
  </si>
  <si>
    <t>Table 15.2 Comparability - over time</t>
  </si>
  <si>
    <t>Share of job-related activities in non-formal education (for those aged 25-64)</t>
  </si>
  <si>
    <t>Participation rate in informal learning, age 25-64</t>
  </si>
  <si>
    <t>2022 AES</t>
  </si>
  <si>
    <t>Table 15.3 Coherence - cross-domain</t>
  </si>
  <si>
    <t>Age 18-24, total sex</t>
  </si>
  <si>
    <t>Age 18-24, women</t>
  </si>
  <si>
    <t>Age 18-24, men</t>
  </si>
  <si>
    <t>Age 25-69, total sex</t>
  </si>
  <si>
    <t>Age 25-69, women</t>
  </si>
  <si>
    <t>Age 25-69, men</t>
  </si>
  <si>
    <t>Age 55-69, total sex</t>
  </si>
  <si>
    <t>For EU-LFS please use the reference period that is closest to your national 2022 AES data collection period.</t>
  </si>
  <si>
    <t>Difference between 2022 AES and EU-LFS (%)</t>
  </si>
  <si>
    <t>(EU-LFS - 2022 AES) / EU-LFS *100</t>
  </si>
  <si>
    <t>Reference period: 2022 (Eurostat data)</t>
  </si>
  <si>
    <r>
      <t xml:space="preserve">Eligible elements
</t>
    </r>
    <r>
      <rPr>
        <i/>
        <sz val="10"/>
        <color theme="1"/>
        <rFont val="Calibri"/>
        <family val="2"/>
        <scheme val="minor"/>
      </rPr>
      <t>(for definition see table 13.3.1.1)</t>
    </r>
  </si>
  <si>
    <t>Participation in non-formal education and training</t>
  </si>
  <si>
    <t>Participation in formal education and training</t>
  </si>
  <si>
    <t>Non-formal learning activities</t>
  </si>
  <si>
    <t>Cost of non-formal learning activities</t>
  </si>
  <si>
    <t>Table 13.2.1 Sampling errors - indicators for 2022 AES key statistics</t>
  </si>
  <si>
    <t>Participation rate in non-formal education and training, age 25-69, men - %</t>
  </si>
  <si>
    <t>This table compares main indicators over time to illustrate the development. It refers to age 25-64, as only this age group was mandatory in previous waves.</t>
  </si>
  <si>
    <t>The 2022 AES was a stand-alone survey.</t>
  </si>
  <si>
    <t xml:space="preserve">The 2022 AES was embedded in another survey. </t>
  </si>
  <si>
    <t>Did you use data from administrative sources for the 2022 AES?</t>
  </si>
  <si>
    <t>Survey type</t>
  </si>
  <si>
    <t>CATI = computer assisted telephone interview, i.e. interviewer is present</t>
  </si>
  <si>
    <t>*)</t>
  </si>
  <si>
    <t>*) 2011 AES collected INF differently and is therefore not included.</t>
  </si>
  <si>
    <t>Online table</t>
  </si>
  <si>
    <t>trng_aes_100</t>
  </si>
  <si>
    <t>trng_aes_188</t>
  </si>
  <si>
    <t>trng_aes_200</t>
  </si>
  <si>
    <t>(1) Indicators for which a precision threshold is provided in the AES Regulation</t>
  </si>
  <si>
    <t>Participation rate in non-formal education and training, age 25-69, employed - %</t>
  </si>
  <si>
    <t>Participation rate in non-formal education and training, age 25-69, outside the labour force - %</t>
  </si>
  <si>
    <t>Share of job-related activities among non-formal learning activities, age 25-69 - %</t>
  </si>
  <si>
    <t>Share of job-related activities among non-formal learning activities, age 18-24 - %</t>
  </si>
  <si>
    <t>Average number of instruction hours spent by a participant in the most recent formal education activity, age 18-69 - hours</t>
  </si>
  <si>
    <t>Average number of instruction hours spent by a participant in the non-formal learning activities, age 18-69 - hours</t>
  </si>
  <si>
    <t>Average amount paid by a participant for all the expenses related to the non-formal learning activities, age 18-69 - EUR</t>
  </si>
  <si>
    <r>
      <t xml:space="preserve">Participation rate in formal education and training, age 18-24 - % </t>
    </r>
    <r>
      <rPr>
        <b/>
        <vertAlign val="superscript"/>
        <sz val="10"/>
        <rFont val="Calibri"/>
        <family val="2"/>
        <scheme val="minor"/>
      </rPr>
      <t>(1)</t>
    </r>
  </si>
  <si>
    <t>Participation rate in formal education and training, age 25-69 - %</t>
  </si>
  <si>
    <r>
      <t>Participation rate in non-formal education and training, age 25-69 - %</t>
    </r>
    <r>
      <rPr>
        <b/>
        <vertAlign val="superscript"/>
        <sz val="10"/>
        <rFont val="Calibri"/>
        <family val="2"/>
        <scheme val="minor"/>
      </rPr>
      <t xml:space="preserve"> (1)</t>
    </r>
  </si>
  <si>
    <t>Participation rate in non-formal education and training, age 18-24 - %</t>
  </si>
  <si>
    <t>Participation rate in non-formal education and training, age 25-34 - %</t>
  </si>
  <si>
    <t>Participation rate in non-formal education and training, age 35-54 - %</t>
  </si>
  <si>
    <t>Participation rate in non-formal education and training, age 55-69 - %</t>
  </si>
  <si>
    <t>Participation rate in informal learning, age 18-69 - %</t>
  </si>
  <si>
    <t>Participation rate in formal education, age 25-64</t>
  </si>
  <si>
    <t>Participation rate in non-formal education, age 25-64</t>
  </si>
  <si>
    <r>
      <t xml:space="preserve">Ineligible: out-of-scope
</t>
    </r>
    <r>
      <rPr>
        <i/>
        <sz val="10"/>
        <rFont val="Calibri"/>
        <family val="2"/>
        <scheme val="minor"/>
      </rPr>
      <t>E.g. selected person/household is not in the target population, i.e. person/all household members under 18 or over 69 years old.</t>
    </r>
  </si>
  <si>
    <t>Population aged 18-69 outside the labour force (MAINSTAT=31, 32, 33, 34, 35 or 36)</t>
  </si>
  <si>
    <t>Numerator / Average</t>
  </si>
  <si>
    <t>Population / Denominator</t>
  </si>
  <si>
    <t>N</t>
  </si>
  <si>
    <t>pop(1000)</t>
  </si>
  <si>
    <t xml:space="preserve">AGE = [18,24] </t>
  </si>
  <si>
    <t xml:space="preserve">AGE = [25,69] </t>
  </si>
  <si>
    <t>FED = 1</t>
  </si>
  <si>
    <t>13.2.1</t>
  </si>
  <si>
    <t>Participation rate in formal education and training, age 18-24 - %</t>
  </si>
  <si>
    <t>AGE = [18,24] and SEX = 2</t>
  </si>
  <si>
    <t>AGE = [18,24] and SEX = 1</t>
  </si>
  <si>
    <t>13.3.3.1</t>
  </si>
  <si>
    <t>NFE = 1</t>
  </si>
  <si>
    <t>Participation rate in non-formal education and training, age 25-69 - %</t>
  </si>
  <si>
    <t>AGE = [25,69] and SEX = 2</t>
  </si>
  <si>
    <t>AGE = [25,69] and SEX = 1</t>
  </si>
  <si>
    <t xml:space="preserve">AGE = [25,34] </t>
  </si>
  <si>
    <t>AGE = [25,69]</t>
  </si>
  <si>
    <t>AGE = [18,24]</t>
  </si>
  <si>
    <t xml:space="preserve">AGE = [35,54] </t>
  </si>
  <si>
    <t xml:space="preserve">AGE = [55,69] </t>
  </si>
  <si>
    <t>AGE = [25,69] and HATLEVEL = [000,200]</t>
  </si>
  <si>
    <t>AGE = [25,69] and HATLEVEL = [342,490]</t>
  </si>
  <si>
    <t>AGE = [25,69] and HATLEVEL = [540,800]</t>
  </si>
  <si>
    <t>AGE = [25,69] and MAINSTAT = 10</t>
  </si>
  <si>
    <t>AGE = [25,69] and MAINSTAT = 20</t>
  </si>
  <si>
    <t>AGE = [25,69] and MAINSTAT = [31,36]</t>
  </si>
  <si>
    <t>(NFEACT01_TYPE = 3 or NFEACT01_PURP = 1) + (NFEACT02_TYPE = 3 or NFEACT02_PURP = 1) + (NFEACT03_TYPE = 3 or NFEACT03_PURP = 1) + (NFEACT04_TYPE = 3 or NFEACT04_PURP = 1) + (NFEACT05_TYPE = 3 or NFEACT05_PURP = 1)</t>
  </si>
  <si>
    <t>AGE = [25,69] and NFENUM &gt; 0</t>
  </si>
  <si>
    <t>AGE = [18,24] and NFENUM &gt; 0</t>
  </si>
  <si>
    <t>INF = 1</t>
  </si>
  <si>
    <t>NFEPAIDVALx</t>
  </si>
  <si>
    <t>AVG</t>
  </si>
  <si>
    <t>FEDNBHOURS</t>
  </si>
  <si>
    <t>NFENBHOURSx</t>
  </si>
  <si>
    <t>Calculation methods</t>
  </si>
  <si>
    <t>AGE = [18,69] and HATLEVEL = [000,200]</t>
  </si>
  <si>
    <t>AGE = [18,69] and HATLEVEL = [342,490]</t>
  </si>
  <si>
    <t>AGE = [18,69] and HATLEVEL = [540,800]</t>
  </si>
  <si>
    <t>AGE = [18,69] and DEG_URB = 1</t>
  </si>
  <si>
    <t>AGE = [18,69] and DEG_URB = 2</t>
  </si>
  <si>
    <t>AGE = [18,69] and DEG_URB = 3</t>
  </si>
  <si>
    <t>AGE = [18,69] and MAINSTAT = 10</t>
  </si>
  <si>
    <t>AGE = [18,69] and MAINSTAT = 20</t>
  </si>
  <si>
    <t>AGE = [18,69] and MAINSTAT = [31,36]</t>
  </si>
  <si>
    <t>AGE = [25,64]</t>
  </si>
  <si>
    <t>AGE = [25,64] and SEX = 2</t>
  </si>
  <si>
    <t>AGE = [25,64] and SEX = 1</t>
  </si>
  <si>
    <t>Weight</t>
  </si>
  <si>
    <t>RESPWEIGHT</t>
  </si>
  <si>
    <t>-</t>
  </si>
  <si>
    <t>NFEACTWEIGHT_2</t>
  </si>
  <si>
    <t>NFEACTWEIGHT_5</t>
  </si>
  <si>
    <t>Notes:</t>
  </si>
  <si>
    <t>All rates and ratios are computed excluding no answers.</t>
  </si>
  <si>
    <t>AGE = [18,69]</t>
  </si>
  <si>
    <t xml:space="preserve">AGE = [18,69] and NFEPAIDVALx &gt; 0 </t>
  </si>
  <si>
    <t>AGE = [18,69] and FEDNBHOURS &gt; 0</t>
  </si>
  <si>
    <t xml:space="preserve">AGE = [18,69] and NFENBHOURSx &gt; 0 </t>
  </si>
  <si>
    <t>AGE = [25,64] and NFENUM &gt; 0</t>
  </si>
  <si>
    <t>AGE = [18,69] and INTMETHOD = 1</t>
  </si>
  <si>
    <t>AGE = [18,69] and INTMETHOD = 2</t>
  </si>
  <si>
    <t>AGE = [18,69] and INTMETHOD = 3</t>
  </si>
  <si>
    <t>AGE = [18,69] and INTMETHOD = 4</t>
  </si>
  <si>
    <t>AGE = [18,69] and INTMETHOD = 5</t>
  </si>
  <si>
    <t>46.551-54.667</t>
  </si>
  <si>
    <t>47.688-58.182</t>
  </si>
  <si>
    <t>43.513-53.240</t>
  </si>
  <si>
    <t>1.018-1.546</t>
  </si>
  <si>
    <t>20.635-24.392</t>
  </si>
  <si>
    <t>20.258-24.192</t>
  </si>
  <si>
    <t>20.744-24.861</t>
  </si>
  <si>
    <t>25.774-33.086</t>
  </si>
  <si>
    <t>30.665-37.456</t>
  </si>
  <si>
    <t>23.546-27.927</t>
  </si>
  <si>
    <t>7.876-10.571</t>
  </si>
  <si>
    <t>4.210-7.614</t>
  </si>
  <si>
    <t>19.975-24.088</t>
  </si>
  <si>
    <t>39.002-46.388</t>
  </si>
  <si>
    <t>29.506-34.418</t>
  </si>
  <si>
    <t>11.435-24.892</t>
  </si>
  <si>
    <t>3.608-5.557</t>
  </si>
  <si>
    <t>75.242-80.720</t>
  </si>
  <si>
    <t>21.067-31.644</t>
  </si>
  <si>
    <t>47.863-52.960</t>
  </si>
  <si>
    <t>622.189-684.374</t>
  </si>
  <si>
    <t>household</t>
  </si>
  <si>
    <t>None</t>
  </si>
  <si>
    <r>
      <t>2022 AES**</t>
    </r>
    <r>
      <rPr>
        <b/>
        <vertAlign val="superscript"/>
        <sz val="10"/>
        <color theme="1"/>
        <rFont val="Calibri"/>
        <family val="2"/>
        <scheme val="minor"/>
      </rPr>
      <t>)</t>
    </r>
  </si>
  <si>
    <t>No</t>
  </si>
  <si>
    <t>NA</t>
  </si>
  <si>
    <t>X</t>
  </si>
  <si>
    <t>Voluntary</t>
  </si>
  <si>
    <r>
      <t>Population according to 2022 AES *</t>
    </r>
    <r>
      <rPr>
        <b/>
        <vertAlign val="superscript"/>
        <sz val="10"/>
        <color theme="1"/>
        <rFont val="Calibri"/>
        <family val="2"/>
        <scheme val="minor"/>
      </rPr>
      <t>)</t>
    </r>
  </si>
  <si>
    <t>*) Level of education from LFS Q4 2022 was used as auxiliary variable for weighting AES 2022 data</t>
  </si>
  <si>
    <t>Source of the total population data:</t>
  </si>
  <si>
    <t>- source for population by level of education: LFS - 4th quarter; calibration by ISCED level of education was performed for AES (and thus, figures for population by level of education in AES and LFS are the same)</t>
  </si>
  <si>
    <t xml:space="preserve">- source for population by degree of urbanization: LFS - 4th quarter; no calibration by degree of urbanization was performed for AES (and thus, figures for by degree of urbanization in AES and LFS are not the same); AES data was calibrated by urban/ rural population according to national definition or "urban" and "rural" </t>
  </si>
  <si>
    <t>HHINCOME</t>
  </si>
  <si>
    <t>hot-deck</t>
  </si>
  <si>
    <t>334.498-402.716</t>
  </si>
  <si>
    <t>37.157-46.232</t>
  </si>
  <si>
    <t>Precision threshold for standard error set in regulation</t>
  </si>
  <si>
    <t>Comment</t>
  </si>
  <si>
    <t>- source for total resident population by sex and age groups: for data availability reasons, weighting of the survey data was done using provisional population figures for the first of July 2022 (same figures were used to calibrate LFS  4th quarter)</t>
  </si>
  <si>
    <t>- source for population by MAINSTAT: LFS - 4th quarter; no calibration by participation in the labour market (MAINSTAT) was performed for AES (and thus, figures for  MAINSTAT in AES and LFS are not the same)</t>
  </si>
  <si>
    <t>Reference period: Q4 2022</t>
  </si>
  <si>
    <t>The questionnaire was tested on a small sample.</t>
  </si>
  <si>
    <t>Simple random selection - implemented directy in the questionnaire.</t>
  </si>
  <si>
    <r>
      <t>**</t>
    </r>
    <r>
      <rPr>
        <vertAlign val="superscript"/>
        <sz val="10"/>
        <color theme="1"/>
        <rFont val="Calibri"/>
        <family val="2"/>
        <scheme val="minor"/>
      </rPr>
      <t>)</t>
    </r>
    <r>
      <rPr>
        <sz val="10"/>
        <color theme="1"/>
        <rFont val="Calibri"/>
        <family val="2"/>
        <scheme val="minor"/>
      </rPr>
      <t xml:space="preserve"> Compared to AES 2016, in AES 2022 several changes were implemented – among them: data collection method (2016 - PAPI, 2022 – CAPI) and the questionnaire (which is connected to change of the collection method) - which can explain most of the changes. visible in the data.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</si>
</sst>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000000000000"/>
  </numFmts>
  <fonts count="24">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name val="Calibri"/>
      <family val="2"/>
      <scheme val="minor"/>
    </font>
    <font>
      <b/>
      <i/>
      <sz val="10"/>
      <name val="Calibri"/>
      <family val="2"/>
      <scheme val="minor"/>
    </font>
    <font>
      <i/>
      <sz val="10"/>
      <color theme="1"/>
      <name val="Calibri"/>
      <family val="2"/>
      <scheme val="minor"/>
    </font>
    <font>
      <b/>
      <u val="single"/>
      <sz val="10"/>
      <name val="Calibri"/>
      <family val="2"/>
      <scheme val="minor"/>
    </font>
    <font>
      <b/>
      <u val="single"/>
      <sz val="10"/>
      <color theme="1"/>
      <name val="Calibri"/>
      <family val="2"/>
      <scheme val="minor"/>
    </font>
    <font>
      <u val="single"/>
      <sz val="10"/>
      <color theme="1"/>
      <name val="Calibri"/>
      <family val="2"/>
      <scheme val="minor"/>
    </font>
    <font>
      <b/>
      <vertAlign val="superscript"/>
      <sz val="10"/>
      <name val="Calibri"/>
      <family val="2"/>
      <scheme val="minor"/>
    </font>
    <font>
      <sz val="10"/>
      <color rgb="FFFF0000"/>
      <name val="Calibri"/>
      <family val="2"/>
      <scheme val="minor"/>
    </font>
    <font>
      <b/>
      <sz val="10"/>
      <name val="Arial"/>
      <family val="2"/>
    </font>
    <font>
      <sz val="10"/>
      <color indexed="8"/>
      <name val="Arial"/>
      <family val="2"/>
    </font>
    <font>
      <b/>
      <sz val="12"/>
      <name val="Arial"/>
      <family val="2"/>
    </font>
    <font>
      <sz val="9"/>
      <name val="Arial"/>
      <family val="2"/>
    </font>
    <font>
      <b/>
      <sz val="9"/>
      <name val="Arial"/>
      <family val="2"/>
    </font>
    <font>
      <b/>
      <vertAlign val="superscript"/>
      <sz val="10"/>
      <color theme="1"/>
      <name val="Calibri"/>
      <family val="2"/>
      <scheme val="minor"/>
    </font>
    <font>
      <vertAlign val="superscript"/>
      <sz val="10"/>
      <color theme="1"/>
      <name val="Calibri"/>
      <family val="2"/>
      <scheme val="minor"/>
    </font>
    <font>
      <i/>
      <sz val="10"/>
      <color indexed="8"/>
      <name val="Calibri"/>
      <family val="2"/>
    </font>
    <font>
      <sz val="10"/>
      <color indexed="8"/>
      <name val="Calibri"/>
      <family val="2"/>
    </font>
    <font>
      <sz val="10"/>
      <color indexed="10"/>
      <name val="Calibri"/>
      <family val="2"/>
    </font>
  </fonts>
  <fills count="6">
    <fill>
      <patternFill/>
    </fill>
    <fill>
      <patternFill patternType="gray125"/>
    </fill>
    <fill>
      <patternFill patternType="solid">
        <fgColor theme="8" tint="0.7999799847602844"/>
        <bgColor indexed="64"/>
      </patternFill>
    </fill>
    <fill>
      <patternFill patternType="solid">
        <fgColor indexed="9"/>
        <bgColor indexed="64"/>
      </patternFill>
    </fill>
    <fill>
      <patternFill patternType="solid">
        <fgColor indexed="22"/>
        <bgColor indexed="64"/>
      </patternFill>
    </fill>
    <fill>
      <patternFill patternType="lightUp">
        <bgColor theme="8" tint="0.7999799847602844"/>
      </patternFill>
    </fill>
  </fills>
  <borders count="8">
    <border>
      <left/>
      <right/>
      <top/>
      <bottom/>
      <diagonal/>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bottom/>
    </border>
    <border>
      <left style="thin"/>
      <right style="thin"/>
      <top style="thin"/>
      <bottom/>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4" fontId="1" fillId="0" borderId="0" applyFont="0" applyFill="0" applyBorder="0" applyAlignment="0" applyProtection="0"/>
  </cellStyleXfs>
  <cellXfs count="166">
    <xf numFmtId="0" fontId="0" fillId="0" borderId="0" xfId="0"/>
    <xf numFmtId="0" fontId="2" fillId="0" borderId="0" xfId="0" applyFont="1" applyAlignment="1">
      <alignment horizontal="left" vertical="center"/>
    </xf>
    <xf numFmtId="0" fontId="3" fillId="0" borderId="1" xfId="0" applyFont="1" applyBorder="1" applyAlignment="1">
      <alignment horizontal="left" vertical="center"/>
    </xf>
    <xf numFmtId="0" fontId="2" fillId="2" borderId="1" xfId="0" applyFont="1" applyFill="1" applyBorder="1" applyAlignment="1">
      <alignment horizontal="left" vertical="center"/>
    </xf>
    <xf numFmtId="0" fontId="2" fillId="0" borderId="1" xfId="0" applyFont="1" applyBorder="1" applyAlignment="1">
      <alignment horizontal="left" vertical="center"/>
    </xf>
    <xf numFmtId="0" fontId="4" fillId="2" borderId="1" xfId="0" applyFont="1" applyFill="1" applyBorder="1" applyAlignment="1">
      <alignment horizontal="left" vertical="center"/>
    </xf>
    <xf numFmtId="0" fontId="3" fillId="0" borderId="0" xfId="0" applyFont="1" applyAlignment="1">
      <alignment horizontal="left" vertical="center"/>
    </xf>
    <xf numFmtId="165" fontId="2" fillId="0" borderId="0" xfId="0" applyNumberFormat="1" applyFont="1" applyAlignment="1">
      <alignment horizontal="left" vertical="center"/>
    </xf>
    <xf numFmtId="0" fontId="6" fillId="0" borderId="1" xfId="0" applyFont="1" applyBorder="1" applyAlignment="1">
      <alignment vertical="center" wrapText="1"/>
    </xf>
    <xf numFmtId="0" fontId="2" fillId="0" borderId="0" xfId="0" applyFont="1" applyAlignment="1">
      <alignment vertical="center"/>
    </xf>
    <xf numFmtId="0" fontId="2" fillId="2" borderId="1" xfId="0" applyFont="1" applyFill="1" applyBorder="1"/>
    <xf numFmtId="0" fontId="8" fillId="0" borderId="1" xfId="0" applyFont="1" applyBorder="1" applyAlignment="1">
      <alignment vertical="center"/>
    </xf>
    <xf numFmtId="0" fontId="3" fillId="0" borderId="1"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5" fillId="3" borderId="1" xfId="0" applyFont="1" applyFill="1" applyBorder="1" applyAlignment="1">
      <alignment horizontal="left" vertical="center" wrapText="1"/>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6" fillId="0" borderId="1" xfId="0" applyFont="1" applyFill="1" applyBorder="1" applyAlignment="1">
      <alignment horizontal="center" vertical="center"/>
    </xf>
    <xf numFmtId="165" fontId="6" fillId="0" borderId="1" xfId="0" applyNumberFormat="1"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2" fillId="0" borderId="0" xfId="0" applyFont="1" applyBorder="1" applyAlignment="1">
      <alignment vertical="center" wrapText="1"/>
    </xf>
    <xf numFmtId="0" fontId="2" fillId="0" borderId="0"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3" fillId="0" borderId="0" xfId="0" applyFont="1" applyAlignment="1">
      <alignment vertical="center"/>
    </xf>
    <xf numFmtId="0" fontId="6" fillId="0" borderId="1" xfId="0" applyFont="1" applyBorder="1" applyAlignment="1">
      <alignment horizontal="left" vertical="center" wrapText="1"/>
    </xf>
    <xf numFmtId="0" fontId="5" fillId="0" borderId="0" xfId="0" applyFont="1" applyFill="1" applyBorder="1" applyAlignment="1">
      <alignment vertical="center" wrapText="1"/>
    </xf>
    <xf numFmtId="0" fontId="8" fillId="0" borderId="0" xfId="0" applyFont="1" applyAlignment="1">
      <alignment vertical="center"/>
    </xf>
    <xf numFmtId="0" fontId="3" fillId="0" borderId="1" xfId="0" applyFont="1" applyBorder="1" applyAlignment="1">
      <alignment horizontal="center" vertical="center" wrapText="1"/>
    </xf>
    <xf numFmtId="0" fontId="5" fillId="3" borderId="1" xfId="0" applyFont="1" applyFill="1" applyBorder="1" applyAlignment="1">
      <alignment vertical="center" wrapText="1"/>
    </xf>
    <xf numFmtId="0" fontId="3" fillId="0" borderId="0" xfId="0" applyFont="1" applyFill="1" applyBorder="1" applyAlignment="1">
      <alignment vertical="center" wrapText="1"/>
    </xf>
    <xf numFmtId="0" fontId="5" fillId="3" borderId="1" xfId="0" applyFont="1" applyFill="1" applyBorder="1" applyAlignment="1">
      <alignment horizontal="center" vertical="center" wrapText="1"/>
    </xf>
    <xf numFmtId="0" fontId="3" fillId="0" borderId="1" xfId="0" applyFont="1" applyFill="1" applyBorder="1" applyAlignment="1">
      <alignment vertical="center" wrapText="1"/>
    </xf>
    <xf numFmtId="0" fontId="8" fillId="0" borderId="1" xfId="0" applyFont="1" applyBorder="1" applyAlignment="1">
      <alignment horizontal="center" vertical="center"/>
    </xf>
    <xf numFmtId="0" fontId="8" fillId="0" borderId="0" xfId="0" applyFont="1" applyAlignment="1">
      <alignment horizontal="left" vertical="center"/>
    </xf>
    <xf numFmtId="0" fontId="3" fillId="0" borderId="1" xfId="0" applyFont="1" applyBorder="1" applyAlignment="1">
      <alignment horizontal="left" vertical="center" wrapText="1"/>
    </xf>
    <xf numFmtId="0" fontId="6" fillId="0" borderId="0" xfId="0" applyFont="1" applyBorder="1" applyAlignment="1">
      <alignment horizontal="left" vertical="center" wrapText="1"/>
    </xf>
    <xf numFmtId="0" fontId="2" fillId="0" borderId="0" xfId="0" applyFont="1" applyBorder="1" applyAlignment="1">
      <alignment horizontal="left" vertical="center"/>
    </xf>
    <xf numFmtId="165" fontId="2" fillId="0" borderId="0" xfId="0" applyNumberFormat="1" applyFont="1" applyFill="1" applyBorder="1" applyAlignment="1">
      <alignment horizontal="left" vertical="center"/>
    </xf>
    <xf numFmtId="0" fontId="7" fillId="0" borderId="0" xfId="0" applyFont="1" applyFill="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0" xfId="0" applyFont="1" applyFill="1" applyBorder="1" applyAlignment="1">
      <alignment horizontal="left" vertical="center"/>
    </xf>
    <xf numFmtId="0" fontId="2" fillId="0" borderId="0" xfId="0" applyFont="1" applyFill="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3" fillId="0" borderId="0" xfId="0" applyFont="1" applyBorder="1" applyAlignment="1">
      <alignment horizontal="left" vertical="center"/>
    </xf>
    <xf numFmtId="0" fontId="6"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 fillId="0" borderId="1" xfId="0" applyFont="1" applyFill="1" applyBorder="1" applyAlignment="1">
      <alignment horizontal="left" vertical="center"/>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165"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Alignment="1">
      <alignment horizontal="lef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xf>
    <xf numFmtId="0" fontId="3" fillId="0" borderId="1" xfId="0" applyFont="1" applyBorder="1" applyAlignment="1">
      <alignment horizontal="center"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6" fillId="2"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ill="1" applyBorder="1"/>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Fill="1" applyBorder="1" applyAlignment="1" quotePrefix="1">
      <alignment vertical="center"/>
    </xf>
    <xf numFmtId="0" fontId="13" fillId="0" borderId="0" xfId="0" applyFont="1" applyFill="1" applyBorder="1" applyAlignment="1">
      <alignment vertical="center" wrapText="1"/>
    </xf>
    <xf numFmtId="0" fontId="4" fillId="2" borderId="1" xfId="0" applyFont="1" applyFill="1" applyBorder="1" applyAlignment="1">
      <alignment horizontal="right" vertical="center"/>
    </xf>
    <xf numFmtId="165" fontId="4" fillId="2" borderId="1" xfId="0" applyNumberFormat="1" applyFont="1" applyFill="1" applyBorder="1" applyAlignment="1">
      <alignment horizontal="right" vertical="center"/>
    </xf>
    <xf numFmtId="165" fontId="2" fillId="2" borderId="1" xfId="0" applyNumberFormat="1" applyFont="1" applyFill="1" applyBorder="1" applyAlignment="1">
      <alignment horizontal="right" vertical="center"/>
    </xf>
    <xf numFmtId="165" fontId="3" fillId="2" borderId="1" xfId="0" applyNumberFormat="1" applyFont="1" applyFill="1" applyBorder="1" applyAlignment="1">
      <alignment horizontal="right" vertical="center"/>
    </xf>
    <xf numFmtId="0" fontId="1" fillId="0" borderId="1" xfId="20" applyFont="1" applyBorder="1" applyAlignment="1">
      <alignment horizontal="center" vertical="center" wrapText="1"/>
      <protection/>
    </xf>
    <xf numFmtId="0" fontId="15" fillId="0" borderId="1" xfId="0" applyFont="1" applyBorder="1" applyAlignment="1">
      <alignment horizontal="center" vertical="center" wrapText="1"/>
    </xf>
    <xf numFmtId="0" fontId="14" fillId="0" borderId="1" xfId="20" applyFont="1" applyBorder="1" applyAlignment="1">
      <alignment horizontal="center" vertical="center" wrapText="1"/>
      <protection/>
    </xf>
    <xf numFmtId="0" fontId="1" fillId="0" borderId="1" xfId="20" applyFont="1" applyBorder="1" applyAlignment="1" quotePrefix="1">
      <alignment horizontal="center" vertical="center" wrapText="1"/>
      <protection/>
    </xf>
    <xf numFmtId="0" fontId="14" fillId="4" borderId="1" xfId="20" applyFont="1" applyFill="1" applyBorder="1" applyAlignment="1">
      <alignment horizontal="center" vertical="center" wrapText="1"/>
      <protection/>
    </xf>
    <xf numFmtId="0" fontId="1" fillId="0" borderId="1" xfId="0" applyFont="1" applyBorder="1" applyAlignment="1">
      <alignment horizontal="center" vertical="center" wrapText="1"/>
    </xf>
    <xf numFmtId="0" fontId="14" fillId="0" borderId="1" xfId="20" applyFont="1" applyBorder="1" applyAlignment="1">
      <alignment vertical="top" wrapText="1"/>
      <protection/>
    </xf>
    <xf numFmtId="0" fontId="16" fillId="4" borderId="1" xfId="20" applyFont="1" applyFill="1" applyBorder="1" applyAlignment="1">
      <alignment wrapText="1"/>
      <protection/>
    </xf>
    <xf numFmtId="0" fontId="16" fillId="4" borderId="1" xfId="20" applyFont="1" applyFill="1" applyBorder="1" applyAlignment="1">
      <alignment horizontal="left" wrapText="1"/>
      <protection/>
    </xf>
    <xf numFmtId="0" fontId="17" fillId="0" borderId="1" xfId="20" applyFont="1" applyBorder="1" applyAlignment="1">
      <alignment horizontal="left" wrapText="1"/>
      <protection/>
    </xf>
    <xf numFmtId="0" fontId="17" fillId="0" borderId="1" xfId="20" applyFont="1" applyBorder="1" applyAlignment="1">
      <alignment horizontal="left" vertical="center" wrapText="1"/>
      <protection/>
    </xf>
    <xf numFmtId="1" fontId="2" fillId="2" borderId="1" xfId="0" applyNumberFormat="1" applyFont="1" applyFill="1" applyBorder="1" applyAlignment="1">
      <alignment horizontal="right" vertical="center"/>
    </xf>
    <xf numFmtId="0" fontId="18" fillId="0" borderId="0" xfId="20" applyFont="1" applyAlignment="1">
      <alignment/>
      <protection/>
    </xf>
    <xf numFmtId="0" fontId="17" fillId="0" borderId="0" xfId="20" applyFont="1" applyBorder="1" applyAlignment="1">
      <alignment/>
      <protection/>
    </xf>
    <xf numFmtId="0" fontId="1" fillId="0" borderId="1" xfId="20" applyBorder="1" applyAlignment="1" quotePrefix="1">
      <alignment horizontal="center"/>
      <protection/>
    </xf>
    <xf numFmtId="0" fontId="1" fillId="0" borderId="1" xfId="20" applyBorder="1" applyAlignment="1">
      <alignment horizontal="center"/>
      <protection/>
    </xf>
    <xf numFmtId="0" fontId="3" fillId="0" borderId="0" xfId="0" applyFont="1"/>
    <xf numFmtId="0" fontId="2" fillId="0" borderId="0" xfId="0" applyFont="1"/>
    <xf numFmtId="0" fontId="3" fillId="0" borderId="1" xfId="0" applyFont="1" applyBorder="1"/>
    <xf numFmtId="14" fontId="2" fillId="2" borderId="1" xfId="0" applyNumberFormat="1" applyFont="1" applyFill="1" applyBorder="1"/>
    <xf numFmtId="14" fontId="2" fillId="2" borderId="1" xfId="0" applyNumberFormat="1" applyFont="1" applyFill="1" applyBorder="1" applyAlignment="1">
      <alignment horizontal="right"/>
    </xf>
    <xf numFmtId="0" fontId="4" fillId="2" borderId="1" xfId="0" applyFont="1" applyFill="1" applyBorder="1" applyAlignment="1">
      <alignment horizontal="center" vertical="center"/>
    </xf>
    <xf numFmtId="165" fontId="0" fillId="0" borderId="0" xfId="0" applyNumberFormat="1"/>
    <xf numFmtId="0" fontId="21" fillId="0" borderId="0" xfId="0" applyFont="1" applyAlignment="1">
      <alignment horizontal="left" vertical="center"/>
    </xf>
    <xf numFmtId="0" fontId="22" fillId="0" borderId="0" xfId="0" applyFont="1" applyAlignment="1">
      <alignment horizontal="left" vertical="center"/>
    </xf>
    <xf numFmtId="0" fontId="23" fillId="0" borderId="0" xfId="0" applyFont="1" applyAlignment="1">
      <alignment horizontal="left" vertical="center"/>
    </xf>
    <xf numFmtId="0" fontId="2" fillId="2" borderId="1" xfId="0" applyFont="1" applyFill="1" applyBorder="1" applyAlignment="1">
      <alignment horizontal="right" vertical="center"/>
    </xf>
    <xf numFmtId="14" fontId="2" fillId="2" borderId="1" xfId="0" applyNumberFormat="1" applyFont="1" applyFill="1" applyBorder="1" applyAlignment="1" quotePrefix="1">
      <alignment horizontal="right"/>
    </xf>
    <xf numFmtId="0" fontId="9" fillId="0" borderId="0" xfId="0" applyFont="1" applyAlignment="1">
      <alignment vertical="center" wrapText="1"/>
    </xf>
    <xf numFmtId="2" fontId="4" fillId="2" borderId="1" xfId="0" applyNumberFormat="1" applyFont="1" applyFill="1" applyBorder="1" applyAlignment="1">
      <alignment horizontal="center" vertical="center"/>
    </xf>
    <xf numFmtId="0" fontId="4" fillId="0" borderId="1" xfId="0" applyFont="1" applyBorder="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4" fillId="0" borderId="1" xfId="0" applyFont="1" applyBorder="1" applyAlignment="1">
      <alignment vertical="center"/>
    </xf>
    <xf numFmtId="2" fontId="4" fillId="2" borderId="1" xfId="0" applyNumberFormat="1" applyFont="1" applyFill="1" applyBorder="1" applyAlignment="1">
      <alignment horizontal="right" vertical="center"/>
    </xf>
    <xf numFmtId="2" fontId="2" fillId="2" borderId="1" xfId="0" applyNumberFormat="1" applyFont="1" applyFill="1" applyBorder="1" applyAlignment="1">
      <alignment horizontal="right" vertical="center"/>
    </xf>
    <xf numFmtId="1" fontId="4" fillId="2" borderId="1" xfId="0" applyNumberFormat="1" applyFont="1" applyFill="1" applyBorder="1" applyAlignment="1">
      <alignment horizontal="right" vertical="center"/>
    </xf>
    <xf numFmtId="166" fontId="4" fillId="0" borderId="0" xfId="0" applyNumberFormat="1" applyFont="1" applyFill="1" applyBorder="1" applyAlignment="1">
      <alignment vertical="center"/>
    </xf>
    <xf numFmtId="165" fontId="2"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1" fontId="2" fillId="0" borderId="0" xfId="0" applyNumberFormat="1" applyFont="1" applyFill="1" applyBorder="1" applyAlignment="1">
      <alignment horizontal="right" vertical="center"/>
    </xf>
    <xf numFmtId="165" fontId="2" fillId="2" borderId="5" xfId="0" applyNumberFormat="1" applyFont="1" applyFill="1" applyBorder="1" applyAlignment="1">
      <alignment horizontal="right" vertical="center"/>
    </xf>
    <xf numFmtId="165" fontId="2" fillId="2" borderId="1" xfId="0" applyNumberFormat="1" applyFont="1" applyFill="1" applyBorder="1" applyAlignment="1">
      <alignment horizontal="center" vertical="center"/>
    </xf>
    <xf numFmtId="0" fontId="0" fillId="2" borderId="1" xfId="0" applyFill="1" applyBorder="1"/>
    <xf numFmtId="165" fontId="0" fillId="2" borderId="1" xfId="0" applyNumberFormat="1" applyFill="1" applyBorder="1"/>
    <xf numFmtId="0" fontId="2" fillId="5" borderId="1"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3" borderId="1" xfId="0" applyFont="1" applyFill="1" applyBorder="1" applyAlignment="1">
      <alignment horizontal="left" vertical="center"/>
    </xf>
    <xf numFmtId="0" fontId="3" fillId="0" borderId="1" xfId="0" applyFont="1" applyBorder="1" applyAlignment="1">
      <alignment horizontal="center" vertical="center" wrapText="1"/>
    </xf>
    <xf numFmtId="0" fontId="8"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21" fillId="0" borderId="0" xfId="0" applyFont="1" applyAlignment="1" quotePrefix="1">
      <alignment horizontal="left" vertical="center" wrapText="1" indent="2"/>
    </xf>
    <xf numFmtId="0" fontId="21" fillId="0" borderId="0" xfId="0" applyFont="1" applyAlignment="1" quotePrefix="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0" xfId="0" applyFont="1" applyAlignment="1">
      <alignment horizontal="left" wrapText="1"/>
    </xf>
    <xf numFmtId="0" fontId="8" fillId="0" borderId="0" xfId="0" applyFont="1" applyAlignment="1">
      <alignment horizontal="left" vertical="center" wrapText="1"/>
    </xf>
    <xf numFmtId="0" fontId="3" fillId="0" borderId="1" xfId="0" applyFont="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Normal 2" xfId="20"/>
    <cellStyle name="Comma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6"/>
  <sheetViews>
    <sheetView workbookViewId="0" topLeftCell="A1">
      <selection activeCell="B1" sqref="B1"/>
    </sheetView>
  </sheetViews>
  <sheetFormatPr defaultColWidth="15.7109375" defaultRowHeight="15"/>
  <cols>
    <col min="1" max="1" width="92.7109375" style="1" bestFit="1" customWidth="1"/>
    <col min="2" max="2" width="9.7109375" style="1" customWidth="1"/>
    <col min="3" max="3" width="30.00390625" style="1" customWidth="1"/>
    <col min="4" max="4" width="37.00390625" style="9" customWidth="1"/>
    <col min="5" max="5" width="19.421875" style="9" customWidth="1"/>
    <col min="6" max="16384" width="15.7109375" style="9" customWidth="1"/>
  </cols>
  <sheetData>
    <row r="1" ht="15">
      <c r="A1" s="6" t="s">
        <v>84</v>
      </c>
    </row>
    <row r="3" spans="1:7" s="52" customFormat="1" ht="15">
      <c r="A3" s="51" t="s">
        <v>227</v>
      </c>
      <c r="B3" s="26"/>
      <c r="C3" s="26"/>
      <c r="D3" s="19"/>
      <c r="E3" s="19"/>
      <c r="F3" s="19"/>
      <c r="G3" s="19"/>
    </row>
    <row r="4" spans="1:5" s="52" customFormat="1" ht="15">
      <c r="A4" s="88"/>
      <c r="B4" s="84"/>
      <c r="C4" s="84" t="s">
        <v>192</v>
      </c>
      <c r="D4" s="84" t="s">
        <v>193</v>
      </c>
      <c r="E4" s="84" t="s">
        <v>240</v>
      </c>
    </row>
    <row r="5" spans="1:5" s="52" customFormat="1" ht="15.75">
      <c r="A5" s="89" t="s">
        <v>199</v>
      </c>
      <c r="B5" s="86"/>
      <c r="C5" s="86"/>
      <c r="D5" s="86"/>
      <c r="E5" s="86"/>
    </row>
    <row r="6" spans="1:5" s="52" customFormat="1" ht="15">
      <c r="A6" s="91" t="s">
        <v>200</v>
      </c>
      <c r="B6" s="82" t="s">
        <v>15</v>
      </c>
      <c r="C6" s="96" t="s">
        <v>198</v>
      </c>
      <c r="D6" s="83" t="s">
        <v>196</v>
      </c>
      <c r="E6" s="83" t="s">
        <v>241</v>
      </c>
    </row>
    <row r="7" spans="1:5" s="52" customFormat="1" ht="15">
      <c r="A7" s="91" t="s">
        <v>119</v>
      </c>
      <c r="B7" s="82" t="s">
        <v>15</v>
      </c>
      <c r="C7" s="96" t="s">
        <v>198</v>
      </c>
      <c r="D7" s="83" t="s">
        <v>201</v>
      </c>
      <c r="E7" s="83" t="s">
        <v>241</v>
      </c>
    </row>
    <row r="8" spans="1:5" s="52" customFormat="1" ht="15">
      <c r="A8" s="91" t="s">
        <v>120</v>
      </c>
      <c r="B8" s="82" t="s">
        <v>15</v>
      </c>
      <c r="C8" s="96" t="s">
        <v>198</v>
      </c>
      <c r="D8" s="83" t="s">
        <v>202</v>
      </c>
      <c r="E8" s="83" t="s">
        <v>241</v>
      </c>
    </row>
    <row r="9" spans="1:5" s="52" customFormat="1" ht="15">
      <c r="A9" s="91" t="s">
        <v>181</v>
      </c>
      <c r="B9" s="82" t="s">
        <v>15</v>
      </c>
      <c r="C9" s="96" t="s">
        <v>198</v>
      </c>
      <c r="D9" s="83" t="s">
        <v>197</v>
      </c>
      <c r="E9" s="83" t="s">
        <v>241</v>
      </c>
    </row>
    <row r="10" spans="1:5" s="52" customFormat="1" ht="15">
      <c r="A10" s="91" t="s">
        <v>205</v>
      </c>
      <c r="B10" s="82" t="s">
        <v>15</v>
      </c>
      <c r="C10" s="97" t="s">
        <v>204</v>
      </c>
      <c r="D10" s="83" t="s">
        <v>197</v>
      </c>
      <c r="E10" s="83" t="s">
        <v>241</v>
      </c>
    </row>
    <row r="11" spans="1:5" s="52" customFormat="1" ht="15">
      <c r="A11" s="91" t="s">
        <v>118</v>
      </c>
      <c r="B11" s="82" t="s">
        <v>15</v>
      </c>
      <c r="C11" s="97" t="s">
        <v>204</v>
      </c>
      <c r="D11" s="83" t="s">
        <v>206</v>
      </c>
      <c r="E11" s="83" t="s">
        <v>241</v>
      </c>
    </row>
    <row r="12" spans="1:5" s="52" customFormat="1" ht="15">
      <c r="A12" s="91" t="s">
        <v>159</v>
      </c>
      <c r="B12" s="82" t="s">
        <v>15</v>
      </c>
      <c r="C12" s="97" t="s">
        <v>204</v>
      </c>
      <c r="D12" s="83" t="s">
        <v>207</v>
      </c>
      <c r="E12" s="83" t="s">
        <v>241</v>
      </c>
    </row>
    <row r="13" spans="1:5" s="52" customFormat="1" ht="15">
      <c r="A13" s="91" t="s">
        <v>183</v>
      </c>
      <c r="B13" s="82" t="s">
        <v>15</v>
      </c>
      <c r="C13" s="97" t="s">
        <v>204</v>
      </c>
      <c r="D13" s="83" t="s">
        <v>196</v>
      </c>
      <c r="E13" s="83" t="s">
        <v>241</v>
      </c>
    </row>
    <row r="14" spans="1:5" s="52" customFormat="1" ht="15">
      <c r="A14" s="91" t="s">
        <v>184</v>
      </c>
      <c r="B14" s="82" t="s">
        <v>15</v>
      </c>
      <c r="C14" s="97" t="s">
        <v>204</v>
      </c>
      <c r="D14" s="83" t="s">
        <v>208</v>
      </c>
      <c r="E14" s="83" t="s">
        <v>241</v>
      </c>
    </row>
    <row r="15" spans="1:5" s="52" customFormat="1" ht="15">
      <c r="A15" s="91" t="s">
        <v>185</v>
      </c>
      <c r="B15" s="82" t="s">
        <v>15</v>
      </c>
      <c r="C15" s="97" t="s">
        <v>204</v>
      </c>
      <c r="D15" s="83" t="s">
        <v>211</v>
      </c>
      <c r="E15" s="83" t="s">
        <v>241</v>
      </c>
    </row>
    <row r="16" spans="1:5" s="52" customFormat="1" ht="15">
      <c r="A16" s="91" t="s">
        <v>186</v>
      </c>
      <c r="B16" s="82" t="s">
        <v>15</v>
      </c>
      <c r="C16" s="97" t="s">
        <v>204</v>
      </c>
      <c r="D16" s="83" t="s">
        <v>212</v>
      </c>
      <c r="E16" s="83" t="s">
        <v>241</v>
      </c>
    </row>
    <row r="17" spans="1:5" s="52" customFormat="1" ht="12.75" customHeight="1">
      <c r="A17" s="91" t="s">
        <v>121</v>
      </c>
      <c r="B17" s="82" t="s">
        <v>15</v>
      </c>
      <c r="C17" s="97" t="s">
        <v>204</v>
      </c>
      <c r="D17" s="83" t="s">
        <v>213</v>
      </c>
      <c r="E17" s="83" t="s">
        <v>241</v>
      </c>
    </row>
    <row r="18" spans="1:5" s="52" customFormat="1" ht="12.75" customHeight="1">
      <c r="A18" s="91" t="s">
        <v>122</v>
      </c>
      <c r="B18" s="82" t="s">
        <v>15</v>
      </c>
      <c r="C18" s="97" t="s">
        <v>204</v>
      </c>
      <c r="D18" s="83" t="s">
        <v>214</v>
      </c>
      <c r="E18" s="83" t="s">
        <v>241</v>
      </c>
    </row>
    <row r="19" spans="1:5" s="52" customFormat="1" ht="12.75" customHeight="1">
      <c r="A19" s="91" t="s">
        <v>123</v>
      </c>
      <c r="B19" s="82" t="s">
        <v>15</v>
      </c>
      <c r="C19" s="97" t="s">
        <v>204</v>
      </c>
      <c r="D19" s="83" t="s">
        <v>215</v>
      </c>
      <c r="E19" s="83" t="s">
        <v>241</v>
      </c>
    </row>
    <row r="20" spans="1:5" s="52" customFormat="1" ht="15">
      <c r="A20" s="91" t="s">
        <v>173</v>
      </c>
      <c r="B20" s="82" t="s">
        <v>15</v>
      </c>
      <c r="C20" s="97" t="s">
        <v>204</v>
      </c>
      <c r="D20" s="83" t="s">
        <v>216</v>
      </c>
      <c r="E20" s="83" t="s">
        <v>241</v>
      </c>
    </row>
    <row r="21" spans="1:5" s="52" customFormat="1" ht="15">
      <c r="A21" s="91" t="s">
        <v>124</v>
      </c>
      <c r="B21" s="82" t="s">
        <v>15</v>
      </c>
      <c r="C21" s="97" t="s">
        <v>204</v>
      </c>
      <c r="D21" s="83" t="s">
        <v>217</v>
      </c>
      <c r="E21" s="83" t="s">
        <v>241</v>
      </c>
    </row>
    <row r="22" spans="1:5" s="52" customFormat="1" ht="15">
      <c r="A22" s="91" t="s">
        <v>174</v>
      </c>
      <c r="B22" s="82" t="s">
        <v>15</v>
      </c>
      <c r="C22" s="97" t="s">
        <v>204</v>
      </c>
      <c r="D22" s="83" t="s">
        <v>218</v>
      </c>
      <c r="E22" s="83" t="s">
        <v>241</v>
      </c>
    </row>
    <row r="23" spans="1:5" s="52" customFormat="1" ht="127.5">
      <c r="A23" s="92" t="s">
        <v>175</v>
      </c>
      <c r="B23" s="82" t="s">
        <v>15</v>
      </c>
      <c r="C23" s="82" t="s">
        <v>219</v>
      </c>
      <c r="D23" s="87" t="s">
        <v>220</v>
      </c>
      <c r="E23" s="83" t="s">
        <v>244</v>
      </c>
    </row>
    <row r="24" spans="1:5" s="52" customFormat="1" ht="127.5">
      <c r="A24" s="92" t="s">
        <v>176</v>
      </c>
      <c r="B24" s="82" t="s">
        <v>15</v>
      </c>
      <c r="C24" s="82" t="s">
        <v>219</v>
      </c>
      <c r="D24" s="87" t="s">
        <v>221</v>
      </c>
      <c r="E24" s="83" t="s">
        <v>244</v>
      </c>
    </row>
    <row r="25" spans="1:5" s="52" customFormat="1" ht="15">
      <c r="A25" s="91" t="s">
        <v>187</v>
      </c>
      <c r="B25" s="82" t="s">
        <v>15</v>
      </c>
      <c r="C25" s="82" t="s">
        <v>222</v>
      </c>
      <c r="D25" s="83" t="s">
        <v>247</v>
      </c>
      <c r="E25" s="83" t="s">
        <v>241</v>
      </c>
    </row>
    <row r="26" spans="1:5" s="52" customFormat="1" ht="12.75" customHeight="1">
      <c r="A26" s="91" t="s">
        <v>179</v>
      </c>
      <c r="B26" s="82" t="s">
        <v>224</v>
      </c>
      <c r="C26" s="82" t="s">
        <v>223</v>
      </c>
      <c r="D26" s="87" t="s">
        <v>248</v>
      </c>
      <c r="E26" s="83" t="s">
        <v>243</v>
      </c>
    </row>
    <row r="27" spans="1:5" s="52" customFormat="1" ht="24">
      <c r="A27" s="91" t="s">
        <v>177</v>
      </c>
      <c r="B27" s="82" t="s">
        <v>224</v>
      </c>
      <c r="C27" s="82" t="s">
        <v>225</v>
      </c>
      <c r="D27" s="87" t="s">
        <v>249</v>
      </c>
      <c r="E27" s="83" t="s">
        <v>241</v>
      </c>
    </row>
    <row r="28" spans="1:5" s="52" customFormat="1" ht="15">
      <c r="A28" s="91" t="s">
        <v>178</v>
      </c>
      <c r="B28" s="82" t="s">
        <v>224</v>
      </c>
      <c r="C28" s="85" t="s">
        <v>226</v>
      </c>
      <c r="D28" s="87" t="s">
        <v>250</v>
      </c>
      <c r="E28" s="83" t="s">
        <v>243</v>
      </c>
    </row>
    <row r="29" spans="1:5" s="52" customFormat="1" ht="15.75">
      <c r="A29" s="89" t="s">
        <v>203</v>
      </c>
      <c r="B29" s="86"/>
      <c r="C29" s="86"/>
      <c r="D29" s="86"/>
      <c r="E29" s="86"/>
    </row>
    <row r="30" spans="1:5" s="52" customFormat="1" ht="15">
      <c r="A30" s="91" t="s">
        <v>104</v>
      </c>
      <c r="B30" s="82" t="s">
        <v>194</v>
      </c>
      <c r="C30" s="85"/>
      <c r="D30" s="83" t="s">
        <v>210</v>
      </c>
      <c r="E30" s="83" t="s">
        <v>242</v>
      </c>
    </row>
    <row r="31" spans="1:5" s="52" customFormat="1" ht="15">
      <c r="A31" s="91" t="s">
        <v>106</v>
      </c>
      <c r="B31" s="82" t="s">
        <v>194</v>
      </c>
      <c r="C31" s="85"/>
      <c r="D31" s="83" t="s">
        <v>201</v>
      </c>
      <c r="E31" s="83" t="s">
        <v>242</v>
      </c>
    </row>
    <row r="32" spans="1:5" s="52" customFormat="1" ht="15">
      <c r="A32" s="91" t="s">
        <v>107</v>
      </c>
      <c r="B32" s="82" t="s">
        <v>194</v>
      </c>
      <c r="C32" s="85"/>
      <c r="D32" s="83" t="s">
        <v>202</v>
      </c>
      <c r="E32" s="83" t="s">
        <v>242</v>
      </c>
    </row>
    <row r="33" spans="1:5" s="52" customFormat="1" ht="15">
      <c r="A33" s="91" t="s">
        <v>101</v>
      </c>
      <c r="B33" s="82" t="s">
        <v>194</v>
      </c>
      <c r="C33" s="85"/>
      <c r="D33" s="83" t="s">
        <v>209</v>
      </c>
      <c r="E33" s="83" t="s">
        <v>242</v>
      </c>
    </row>
    <row r="34" spans="1:5" s="52" customFormat="1" ht="15">
      <c r="A34" s="91" t="s">
        <v>102</v>
      </c>
      <c r="B34" s="82" t="s">
        <v>194</v>
      </c>
      <c r="C34" s="85"/>
      <c r="D34" s="83" t="s">
        <v>206</v>
      </c>
      <c r="E34" s="83" t="s">
        <v>242</v>
      </c>
    </row>
    <row r="35" spans="1:5" s="52" customFormat="1" ht="15">
      <c r="A35" s="91" t="s">
        <v>103</v>
      </c>
      <c r="B35" s="82" t="s">
        <v>194</v>
      </c>
      <c r="C35" s="85"/>
      <c r="D35" s="83" t="s">
        <v>207</v>
      </c>
      <c r="E35" s="83" t="s">
        <v>242</v>
      </c>
    </row>
    <row r="36" spans="1:5" s="52" customFormat="1" ht="15">
      <c r="A36" s="91" t="s">
        <v>54</v>
      </c>
      <c r="B36" s="82" t="s">
        <v>194</v>
      </c>
      <c r="C36" s="85"/>
      <c r="D36" s="83" t="s">
        <v>208</v>
      </c>
      <c r="E36" s="83" t="s">
        <v>242</v>
      </c>
    </row>
    <row r="37" spans="1:5" s="52" customFormat="1" ht="15">
      <c r="A37" s="91" t="s">
        <v>55</v>
      </c>
      <c r="B37" s="82" t="s">
        <v>194</v>
      </c>
      <c r="C37" s="85"/>
      <c r="D37" s="83" t="s">
        <v>211</v>
      </c>
      <c r="E37" s="83" t="s">
        <v>242</v>
      </c>
    </row>
    <row r="38" spans="1:5" s="52" customFormat="1" ht="15">
      <c r="A38" s="91" t="s">
        <v>105</v>
      </c>
      <c r="B38" s="82" t="s">
        <v>194</v>
      </c>
      <c r="C38" s="85"/>
      <c r="D38" s="83" t="s">
        <v>212</v>
      </c>
      <c r="E38" s="83" t="s">
        <v>242</v>
      </c>
    </row>
    <row r="39" spans="1:5" s="52" customFormat="1" ht="12.75" customHeight="1">
      <c r="A39" s="91" t="s">
        <v>108</v>
      </c>
      <c r="B39" s="82" t="s">
        <v>194</v>
      </c>
      <c r="C39" s="85"/>
      <c r="D39" s="83" t="s">
        <v>228</v>
      </c>
      <c r="E39" s="83" t="s">
        <v>242</v>
      </c>
    </row>
    <row r="40" spans="1:5" s="52" customFormat="1" ht="12.75" customHeight="1">
      <c r="A40" s="91" t="s">
        <v>109</v>
      </c>
      <c r="B40" s="82" t="s">
        <v>194</v>
      </c>
      <c r="C40" s="85"/>
      <c r="D40" s="83" t="s">
        <v>229</v>
      </c>
      <c r="E40" s="83" t="s">
        <v>242</v>
      </c>
    </row>
    <row r="41" spans="1:5" s="52" customFormat="1" ht="12.75" customHeight="1">
      <c r="A41" s="91" t="s">
        <v>110</v>
      </c>
      <c r="B41" s="82" t="s">
        <v>194</v>
      </c>
      <c r="C41" s="85"/>
      <c r="D41" s="83" t="s">
        <v>230</v>
      </c>
      <c r="E41" s="83" t="s">
        <v>242</v>
      </c>
    </row>
    <row r="42" spans="1:5" s="52" customFormat="1" ht="15">
      <c r="A42" s="91" t="s">
        <v>111</v>
      </c>
      <c r="B42" s="82" t="s">
        <v>194</v>
      </c>
      <c r="C42" s="85"/>
      <c r="D42" s="83" t="s">
        <v>231</v>
      </c>
      <c r="E42" s="83" t="s">
        <v>242</v>
      </c>
    </row>
    <row r="43" spans="1:5" s="52" customFormat="1" ht="15">
      <c r="A43" s="91" t="s">
        <v>112</v>
      </c>
      <c r="B43" s="82" t="s">
        <v>194</v>
      </c>
      <c r="C43" s="85"/>
      <c r="D43" s="83" t="s">
        <v>232</v>
      </c>
      <c r="E43" s="83" t="s">
        <v>242</v>
      </c>
    </row>
    <row r="44" spans="1:5" s="52" customFormat="1" ht="15">
      <c r="A44" s="91" t="s">
        <v>113</v>
      </c>
      <c r="B44" s="82" t="s">
        <v>194</v>
      </c>
      <c r="C44" s="85"/>
      <c r="D44" s="83" t="s">
        <v>233</v>
      </c>
      <c r="E44" s="83" t="s">
        <v>242</v>
      </c>
    </row>
    <row r="45" spans="1:5" s="52" customFormat="1" ht="15">
      <c r="A45" s="91" t="s">
        <v>114</v>
      </c>
      <c r="B45" s="82" t="s">
        <v>194</v>
      </c>
      <c r="C45" s="85"/>
      <c r="D45" s="83" t="s">
        <v>234</v>
      </c>
      <c r="E45" s="83" t="s">
        <v>242</v>
      </c>
    </row>
    <row r="46" spans="1:5" s="52" customFormat="1" ht="15">
      <c r="A46" s="91" t="s">
        <v>115</v>
      </c>
      <c r="B46" s="82" t="s">
        <v>194</v>
      </c>
      <c r="C46" s="85"/>
      <c r="D46" s="83" t="s">
        <v>235</v>
      </c>
      <c r="E46" s="83" t="s">
        <v>242</v>
      </c>
    </row>
    <row r="47" spans="1:5" s="52" customFormat="1" ht="15">
      <c r="A47" s="91" t="s">
        <v>191</v>
      </c>
      <c r="B47" s="82" t="s">
        <v>194</v>
      </c>
      <c r="C47" s="85"/>
      <c r="D47" s="83" t="s">
        <v>236</v>
      </c>
      <c r="E47" s="83" t="s">
        <v>242</v>
      </c>
    </row>
    <row r="48" spans="1:5" s="52" customFormat="1" ht="15.75">
      <c r="A48" s="90">
        <v>15.2</v>
      </c>
      <c r="B48" s="86"/>
      <c r="C48" s="86"/>
      <c r="D48" s="86"/>
      <c r="E48" s="86"/>
    </row>
    <row r="49" spans="1:5" s="52" customFormat="1" ht="15">
      <c r="A49" s="91" t="s">
        <v>188</v>
      </c>
      <c r="B49" s="82" t="s">
        <v>15</v>
      </c>
      <c r="C49" s="85" t="s">
        <v>198</v>
      </c>
      <c r="D49" s="83" t="s">
        <v>237</v>
      </c>
      <c r="E49" s="83" t="s">
        <v>241</v>
      </c>
    </row>
    <row r="50" spans="1:5" s="52" customFormat="1" ht="15">
      <c r="A50" s="91" t="s">
        <v>42</v>
      </c>
      <c r="B50" s="82" t="s">
        <v>15</v>
      </c>
      <c r="C50" s="85" t="s">
        <v>198</v>
      </c>
      <c r="D50" s="83" t="s">
        <v>238</v>
      </c>
      <c r="E50" s="83" t="s">
        <v>241</v>
      </c>
    </row>
    <row r="51" spans="1:5" s="52" customFormat="1" ht="15">
      <c r="A51" s="91" t="s">
        <v>43</v>
      </c>
      <c r="B51" s="82" t="s">
        <v>15</v>
      </c>
      <c r="C51" s="85" t="s">
        <v>198</v>
      </c>
      <c r="D51" s="83" t="s">
        <v>239</v>
      </c>
      <c r="E51" s="83" t="s">
        <v>241</v>
      </c>
    </row>
    <row r="52" spans="1:5" s="52" customFormat="1" ht="15">
      <c r="A52" s="91" t="s">
        <v>189</v>
      </c>
      <c r="B52" s="82" t="s">
        <v>15</v>
      </c>
      <c r="C52" s="85" t="s">
        <v>204</v>
      </c>
      <c r="D52" s="83" t="s">
        <v>237</v>
      </c>
      <c r="E52" s="83" t="s">
        <v>241</v>
      </c>
    </row>
    <row r="53" spans="1:5" s="52" customFormat="1" ht="15">
      <c r="A53" s="91" t="s">
        <v>40</v>
      </c>
      <c r="B53" s="82" t="s">
        <v>15</v>
      </c>
      <c r="C53" s="85" t="s">
        <v>204</v>
      </c>
      <c r="D53" s="83" t="s">
        <v>238</v>
      </c>
      <c r="E53" s="83" t="s">
        <v>241</v>
      </c>
    </row>
    <row r="54" spans="1:5" ht="15">
      <c r="A54" s="91" t="s">
        <v>41</v>
      </c>
      <c r="B54" s="82" t="s">
        <v>15</v>
      </c>
      <c r="C54" s="85" t="s">
        <v>204</v>
      </c>
      <c r="D54" s="83" t="s">
        <v>239</v>
      </c>
      <c r="E54" s="83" t="s">
        <v>241</v>
      </c>
    </row>
    <row r="55" spans="1:5" ht="127.5">
      <c r="A55" s="92" t="s">
        <v>138</v>
      </c>
      <c r="B55" s="82" t="s">
        <v>15</v>
      </c>
      <c r="C55" s="82" t="s">
        <v>219</v>
      </c>
      <c r="D55" s="83" t="s">
        <v>251</v>
      </c>
      <c r="E55" s="83" t="s">
        <v>244</v>
      </c>
    </row>
    <row r="56" spans="1:5" ht="15">
      <c r="A56" s="91" t="s">
        <v>139</v>
      </c>
      <c r="B56" s="82" t="s">
        <v>15</v>
      </c>
      <c r="C56" s="85" t="s">
        <v>222</v>
      </c>
      <c r="D56" s="83" t="s">
        <v>237</v>
      </c>
      <c r="E56" s="83" t="s">
        <v>241</v>
      </c>
    </row>
    <row r="57" spans="1:5" s="52" customFormat="1" ht="15.75">
      <c r="A57" s="90">
        <v>15.3</v>
      </c>
      <c r="B57" s="86"/>
      <c r="C57" s="86"/>
      <c r="D57" s="86"/>
      <c r="E57" s="86"/>
    </row>
    <row r="58" spans="1:5" ht="15">
      <c r="A58" s="91" t="s">
        <v>142</v>
      </c>
      <c r="B58" s="82" t="s">
        <v>195</v>
      </c>
      <c r="C58" s="85"/>
      <c r="D58" s="83" t="s">
        <v>210</v>
      </c>
      <c r="E58" s="83" t="s">
        <v>241</v>
      </c>
    </row>
    <row r="59" spans="1:5" ht="15">
      <c r="A59" s="91" t="s">
        <v>143</v>
      </c>
      <c r="B59" s="82" t="s">
        <v>195</v>
      </c>
      <c r="C59" s="85"/>
      <c r="D59" s="83" t="s">
        <v>201</v>
      </c>
      <c r="E59" s="83" t="s">
        <v>241</v>
      </c>
    </row>
    <row r="60" spans="1:5" ht="15">
      <c r="A60" s="91" t="s">
        <v>144</v>
      </c>
      <c r="B60" s="82" t="s">
        <v>195</v>
      </c>
      <c r="C60" s="85"/>
      <c r="D60" s="83" t="s">
        <v>202</v>
      </c>
      <c r="E60" s="83" t="s">
        <v>241</v>
      </c>
    </row>
    <row r="61" spans="1:5" ht="15">
      <c r="A61" s="91" t="s">
        <v>145</v>
      </c>
      <c r="B61" s="82" t="s">
        <v>195</v>
      </c>
      <c r="C61" s="85"/>
      <c r="D61" s="83" t="s">
        <v>209</v>
      </c>
      <c r="E61" s="83" t="s">
        <v>241</v>
      </c>
    </row>
    <row r="62" spans="1:5" ht="15">
      <c r="A62" s="91" t="s">
        <v>146</v>
      </c>
      <c r="B62" s="82" t="s">
        <v>195</v>
      </c>
      <c r="C62" s="85"/>
      <c r="D62" s="83" t="s">
        <v>206</v>
      </c>
      <c r="E62" s="83" t="s">
        <v>241</v>
      </c>
    </row>
    <row r="63" spans="1:5" ht="15">
      <c r="A63" s="91" t="s">
        <v>147</v>
      </c>
      <c r="B63" s="82" t="s">
        <v>195</v>
      </c>
      <c r="C63" s="85"/>
      <c r="D63" s="83" t="s">
        <v>207</v>
      </c>
      <c r="E63" s="83" t="s">
        <v>241</v>
      </c>
    </row>
    <row r="64" spans="1:5" ht="15">
      <c r="A64" s="91" t="s">
        <v>49</v>
      </c>
      <c r="B64" s="82" t="s">
        <v>195</v>
      </c>
      <c r="C64" s="85"/>
      <c r="D64" s="83" t="s">
        <v>208</v>
      </c>
      <c r="E64" s="83" t="s">
        <v>241</v>
      </c>
    </row>
    <row r="65" spans="1:5" ht="15">
      <c r="A65" s="91" t="s">
        <v>50</v>
      </c>
      <c r="B65" s="82" t="s">
        <v>195</v>
      </c>
      <c r="C65" s="85"/>
      <c r="D65" s="83" t="s">
        <v>211</v>
      </c>
      <c r="E65" s="83" t="s">
        <v>241</v>
      </c>
    </row>
    <row r="66" spans="1:5" ht="15">
      <c r="A66" s="91" t="s">
        <v>148</v>
      </c>
      <c r="B66" s="82" t="s">
        <v>195</v>
      </c>
      <c r="C66" s="85"/>
      <c r="D66" s="83" t="s">
        <v>212</v>
      </c>
      <c r="E66" s="83" t="s">
        <v>241</v>
      </c>
    </row>
    <row r="67" spans="1:5" s="52" customFormat="1" ht="15.75">
      <c r="A67" s="90">
        <v>18.1</v>
      </c>
      <c r="B67" s="86"/>
      <c r="C67" s="86"/>
      <c r="D67" s="86"/>
      <c r="E67" s="86"/>
    </row>
    <row r="68" spans="1:5" ht="15">
      <c r="A68" s="91" t="s">
        <v>87</v>
      </c>
      <c r="B68" s="82" t="s">
        <v>194</v>
      </c>
      <c r="C68" s="85"/>
      <c r="D68" s="83" t="s">
        <v>252</v>
      </c>
      <c r="E68" s="83" t="s">
        <v>242</v>
      </c>
    </row>
    <row r="69" spans="1:5" ht="15">
      <c r="A69" s="91" t="s">
        <v>85</v>
      </c>
      <c r="B69" s="82" t="s">
        <v>194</v>
      </c>
      <c r="C69" s="85"/>
      <c r="D69" s="83" t="s">
        <v>253</v>
      </c>
      <c r="E69" s="83" t="s">
        <v>242</v>
      </c>
    </row>
    <row r="70" spans="1:5" ht="15">
      <c r="A70" s="91" t="s">
        <v>165</v>
      </c>
      <c r="B70" s="82" t="s">
        <v>194</v>
      </c>
      <c r="C70" s="85"/>
      <c r="D70" s="83" t="s">
        <v>254</v>
      </c>
      <c r="E70" s="83" t="s">
        <v>242</v>
      </c>
    </row>
    <row r="71" spans="1:5" ht="15">
      <c r="A71" s="91" t="s">
        <v>86</v>
      </c>
      <c r="B71" s="82" t="s">
        <v>194</v>
      </c>
      <c r="C71" s="85"/>
      <c r="D71" s="83" t="s">
        <v>255</v>
      </c>
      <c r="E71" s="83" t="s">
        <v>242</v>
      </c>
    </row>
    <row r="72" spans="1:5" ht="24">
      <c r="A72" s="91" t="s">
        <v>88</v>
      </c>
      <c r="B72" s="82" t="s">
        <v>194</v>
      </c>
      <c r="C72" s="85"/>
      <c r="D72" s="83" t="s">
        <v>256</v>
      </c>
      <c r="E72" s="83" t="s">
        <v>242</v>
      </c>
    </row>
    <row r="73" spans="1:5" ht="15">
      <c r="A73" s="91" t="s">
        <v>94</v>
      </c>
      <c r="B73" s="82" t="s">
        <v>194</v>
      </c>
      <c r="C73" s="85"/>
      <c r="D73" s="83" t="s">
        <v>247</v>
      </c>
      <c r="E73" s="83" t="s">
        <v>242</v>
      </c>
    </row>
    <row r="75" ht="15">
      <c r="A75" s="94" t="s">
        <v>245</v>
      </c>
    </row>
    <row r="76" ht="15">
      <c r="A76" s="95" t="s">
        <v>246</v>
      </c>
    </row>
  </sheetData>
  <printOptions/>
  <pageMargins left="0.7086614173228347" right="0.7086614173228347" top="0.7480314960629921" bottom="0.7480314960629921" header="0.31496062992125984" footer="0.31496062992125984"/>
  <pageSetup fitToHeight="1" fitToWidth="1" horizontalDpi="600" verticalDpi="600" orientation="landscape" paperSize="9" scale="34" r:id="rId1"/>
  <headerFooter>
    <oddHeader>&amp;C&amp;A</oddHeader>
    <oddFooter>&amp;CPage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27"/>
  <sheetViews>
    <sheetView workbookViewId="0" topLeftCell="A1">
      <selection activeCell="C1" sqref="C1"/>
    </sheetView>
  </sheetViews>
  <sheetFormatPr defaultColWidth="8.8515625" defaultRowHeight="15" customHeight="1"/>
  <cols>
    <col min="1" max="1" width="75.421875" style="42" customWidth="1"/>
    <col min="2" max="2" width="15.7109375" style="42" customWidth="1"/>
    <col min="3" max="3" width="47.7109375" style="42" customWidth="1"/>
    <col min="4" max="16384" width="8.8515625" style="13" customWidth="1"/>
  </cols>
  <sheetData>
    <row r="1" ht="15" customHeight="1">
      <c r="A1" s="55" t="s">
        <v>99</v>
      </c>
    </row>
    <row r="3" spans="1:3" ht="15" customHeight="1">
      <c r="A3" s="159" t="s">
        <v>9</v>
      </c>
      <c r="B3" s="160"/>
      <c r="C3" s="161"/>
    </row>
    <row r="4" spans="1:3" ht="15" customHeight="1">
      <c r="A4" s="54" t="s">
        <v>161</v>
      </c>
      <c r="B4" s="5" t="s">
        <v>283</v>
      </c>
      <c r="C4" s="4"/>
    </row>
    <row r="5" spans="1:3" ht="15" customHeight="1">
      <c r="A5" s="54" t="s">
        <v>162</v>
      </c>
      <c r="B5" s="5"/>
      <c r="C5" s="4"/>
    </row>
    <row r="6" spans="1:3" ht="60" customHeight="1">
      <c r="A6" s="56" t="s">
        <v>13</v>
      </c>
      <c r="B6" s="157" t="s">
        <v>282</v>
      </c>
      <c r="C6" s="158"/>
    </row>
    <row r="7" spans="1:3" ht="15" customHeight="1">
      <c r="A7" s="57" t="s">
        <v>163</v>
      </c>
      <c r="B7" s="5" t="s">
        <v>281</v>
      </c>
      <c r="C7" s="4"/>
    </row>
    <row r="8" spans="1:3" ht="60" customHeight="1">
      <c r="A8" s="56" t="s">
        <v>32</v>
      </c>
      <c r="B8" s="157" t="s">
        <v>282</v>
      </c>
      <c r="C8" s="158"/>
    </row>
    <row r="9" spans="1:3" ht="15" customHeight="1">
      <c r="A9" s="137" t="s">
        <v>164</v>
      </c>
      <c r="B9" s="162"/>
      <c r="C9" s="138"/>
    </row>
    <row r="10" spans="1:7" ht="15" customHeight="1">
      <c r="A10" s="54" t="s">
        <v>87</v>
      </c>
      <c r="B10" s="118">
        <v>0</v>
      </c>
      <c r="C10" s="4" t="s">
        <v>89</v>
      </c>
      <c r="G10" s="16"/>
    </row>
    <row r="11" spans="1:7" ht="15" customHeight="1">
      <c r="A11" s="54" t="s">
        <v>85</v>
      </c>
      <c r="B11" s="118">
        <v>19979</v>
      </c>
      <c r="C11" s="4" t="s">
        <v>90</v>
      </c>
      <c r="G11" s="16"/>
    </row>
    <row r="12" spans="1:7" ht="15" customHeight="1">
      <c r="A12" s="54" t="s">
        <v>165</v>
      </c>
      <c r="B12" s="118">
        <v>0</v>
      </c>
      <c r="C12" s="4" t="s">
        <v>91</v>
      </c>
      <c r="G12" s="16"/>
    </row>
    <row r="13" spans="1:7" ht="15" customHeight="1">
      <c r="A13" s="54" t="s">
        <v>86</v>
      </c>
      <c r="B13" s="118">
        <v>0</v>
      </c>
      <c r="C13" s="4" t="s">
        <v>92</v>
      </c>
      <c r="G13" s="15"/>
    </row>
    <row r="14" spans="1:7" ht="30" customHeight="1">
      <c r="A14" s="53" t="s">
        <v>88</v>
      </c>
      <c r="B14" s="118">
        <v>0</v>
      </c>
      <c r="C14" s="4" t="s">
        <v>93</v>
      </c>
      <c r="G14" s="15"/>
    </row>
    <row r="15" spans="1:7" ht="15" customHeight="1">
      <c r="A15" s="53" t="s">
        <v>94</v>
      </c>
      <c r="B15" s="118">
        <v>19979</v>
      </c>
      <c r="C15" s="4"/>
      <c r="G15" s="15"/>
    </row>
    <row r="16" spans="1:3" ht="15" customHeight="1">
      <c r="A16" s="137" t="s">
        <v>82</v>
      </c>
      <c r="B16" s="162"/>
      <c r="C16" s="138"/>
    </row>
    <row r="17" spans="1:3" ht="15" customHeight="1">
      <c r="A17" s="58" t="s">
        <v>83</v>
      </c>
      <c r="B17" s="157" t="s">
        <v>284</v>
      </c>
      <c r="C17" s="158"/>
    </row>
    <row r="18" spans="1:3" ht="15" customHeight="1">
      <c r="A18" s="137" t="s">
        <v>95</v>
      </c>
      <c r="B18" s="162"/>
      <c r="C18" s="138"/>
    </row>
    <row r="19" spans="1:3" ht="15" customHeight="1">
      <c r="A19" s="54" t="s">
        <v>10</v>
      </c>
      <c r="B19" s="5"/>
      <c r="C19" s="4"/>
    </row>
    <row r="20" spans="1:3" ht="15" customHeight="1">
      <c r="A20" s="54" t="s">
        <v>11</v>
      </c>
      <c r="B20" s="5"/>
      <c r="C20" s="4"/>
    </row>
    <row r="21" spans="1:3" ht="15" customHeight="1">
      <c r="A21" s="54" t="s">
        <v>12</v>
      </c>
      <c r="B21" s="103" t="s">
        <v>283</v>
      </c>
      <c r="C21" s="4" t="s">
        <v>299</v>
      </c>
    </row>
    <row r="22" spans="1:3" ht="15" customHeight="1">
      <c r="A22" s="163" t="s">
        <v>96</v>
      </c>
      <c r="B22" s="164"/>
      <c r="C22" s="165"/>
    </row>
    <row r="23" spans="1:3" ht="15" customHeight="1">
      <c r="A23" s="4" t="s">
        <v>10</v>
      </c>
      <c r="B23" s="5"/>
      <c r="C23" s="4"/>
    </row>
    <row r="24" spans="1:3" ht="15" customHeight="1">
      <c r="A24" s="4" t="s">
        <v>33</v>
      </c>
      <c r="B24" s="103" t="s">
        <v>283</v>
      </c>
      <c r="C24" s="4"/>
    </row>
    <row r="25" spans="1:3" ht="30" customHeight="1">
      <c r="A25" s="59" t="s">
        <v>34</v>
      </c>
      <c r="B25" s="79">
        <v>19.910906451774363</v>
      </c>
      <c r="C25" s="60" t="s">
        <v>97</v>
      </c>
    </row>
    <row r="26" spans="1:3" ht="15" customHeight="1">
      <c r="A26" s="163" t="s">
        <v>35</v>
      </c>
      <c r="B26" s="164"/>
      <c r="C26" s="165"/>
    </row>
    <row r="27" spans="1:3" ht="90" customHeight="1">
      <c r="A27" s="4" t="s">
        <v>98</v>
      </c>
      <c r="B27" s="157" t="s">
        <v>300</v>
      </c>
      <c r="C27" s="158"/>
    </row>
  </sheetData>
  <mergeCells count="10">
    <mergeCell ref="B27:C27"/>
    <mergeCell ref="A3:C3"/>
    <mergeCell ref="A9:C9"/>
    <mergeCell ref="A16:C16"/>
    <mergeCell ref="A18:C18"/>
    <mergeCell ref="A22:C22"/>
    <mergeCell ref="A26:C26"/>
    <mergeCell ref="B6:C6"/>
    <mergeCell ref="B8:C8"/>
    <mergeCell ref="B17:C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1"/>
  <headerFooter>
    <oddHeader>&amp;C&amp;A</oddHeader>
    <oddFooter>&amp;CPage &amp;P of &amp;N</oddFooter>
  </headerFooter>
  <rowBreaks count="1" manualBreakCount="1">
    <brk id="2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8"/>
  <sheetViews>
    <sheetView workbookViewId="0" topLeftCell="A1">
      <selection activeCell="C1" sqref="C1"/>
    </sheetView>
  </sheetViews>
  <sheetFormatPr defaultColWidth="8.8515625" defaultRowHeight="15" customHeight="1"/>
  <cols>
    <col min="1" max="2" width="25.7109375" style="9" customWidth="1"/>
    <col min="3" max="3" width="50.7109375" style="9" customWidth="1"/>
    <col min="4" max="16384" width="8.8515625" style="9" customWidth="1"/>
  </cols>
  <sheetData>
    <row r="1" ht="15" customHeight="1">
      <c r="A1" s="29" t="s">
        <v>130</v>
      </c>
    </row>
    <row r="2" ht="15" customHeight="1">
      <c r="A2" s="32" t="s">
        <v>31</v>
      </c>
    </row>
    <row r="3" ht="15" customHeight="1">
      <c r="A3" s="32" t="s">
        <v>131</v>
      </c>
    </row>
    <row r="5" spans="1:3" ht="30" customHeight="1">
      <c r="A5" s="8" t="s">
        <v>44</v>
      </c>
      <c r="B5" s="8" t="s">
        <v>30</v>
      </c>
      <c r="C5" s="11" t="s">
        <v>17</v>
      </c>
    </row>
    <row r="6" spans="1:3" ht="15" customHeight="1">
      <c r="A6" s="10" t="s">
        <v>290</v>
      </c>
      <c r="B6" s="10">
        <v>22.8</v>
      </c>
      <c r="C6" s="10" t="s">
        <v>291</v>
      </c>
    </row>
    <row r="7" spans="1:3" ht="15" customHeight="1">
      <c r="A7" s="10"/>
      <c r="B7" s="10"/>
      <c r="C7" s="10"/>
    </row>
    <row r="8" spans="1:3" ht="15" customHeight="1">
      <c r="A8" s="10"/>
      <c r="B8" s="10"/>
      <c r="C8" s="10"/>
    </row>
  </sheetData>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4"/>
  <sheetViews>
    <sheetView tabSelected="1" zoomScale="90" zoomScaleNormal="90" workbookViewId="0" topLeftCell="A1">
      <selection activeCell="C1" sqref="C1"/>
    </sheetView>
  </sheetViews>
  <sheetFormatPr defaultColWidth="15.7109375" defaultRowHeight="15" customHeight="1"/>
  <cols>
    <col min="1" max="1" width="45.7109375" style="19" customWidth="1"/>
    <col min="2" max="6" width="18.7109375" style="19" customWidth="1"/>
    <col min="7" max="10" width="15.7109375" style="19" customWidth="1"/>
    <col min="11" max="12" width="16.57421875" style="19" bestFit="1" customWidth="1"/>
    <col min="13" max="16384" width="15.7109375" style="19" customWidth="1"/>
  </cols>
  <sheetData>
    <row r="1" spans="1:6" ht="15" customHeight="1">
      <c r="A1" s="18" t="s">
        <v>158</v>
      </c>
      <c r="F1" s="18"/>
    </row>
    <row r="3" spans="1:16" s="35" customFormat="1" ht="60" customHeight="1">
      <c r="A3" s="34" t="s">
        <v>58</v>
      </c>
      <c r="B3" s="36" t="s">
        <v>59</v>
      </c>
      <c r="C3" s="36" t="s">
        <v>18</v>
      </c>
      <c r="D3" s="36" t="s">
        <v>62</v>
      </c>
      <c r="E3" s="36" t="s">
        <v>63</v>
      </c>
      <c r="F3" s="36" t="s">
        <v>57</v>
      </c>
      <c r="G3" s="31"/>
      <c r="H3" s="36" t="s">
        <v>294</v>
      </c>
      <c r="I3" s="36" t="s">
        <v>295</v>
      </c>
      <c r="J3" s="31"/>
      <c r="K3" s="31"/>
      <c r="L3" s="31"/>
      <c r="M3" s="31"/>
      <c r="N3" s="31"/>
      <c r="O3" s="31"/>
      <c r="P3" s="31"/>
    </row>
    <row r="4" spans="1:16" s="65" customFormat="1" ht="30" customHeight="1">
      <c r="A4" s="128" t="s">
        <v>155</v>
      </c>
      <c r="B4" s="129"/>
      <c r="C4" s="129"/>
      <c r="D4" s="129"/>
      <c r="E4" s="129"/>
      <c r="F4" s="130"/>
      <c r="G4" s="64"/>
      <c r="H4" s="110"/>
      <c r="I4" s="110"/>
      <c r="J4" s="64"/>
      <c r="K4" s="64"/>
      <c r="L4" s="64"/>
      <c r="M4" s="64"/>
      <c r="N4" s="64"/>
      <c r="O4" s="64"/>
      <c r="P4" s="64"/>
    </row>
    <row r="5" spans="1:12" s="16" customFormat="1" ht="45" customHeight="1">
      <c r="A5" s="17" t="s">
        <v>180</v>
      </c>
      <c r="B5" s="79">
        <v>50.608796565</v>
      </c>
      <c r="C5" s="79">
        <v>4.091351437903859</v>
      </c>
      <c r="D5" s="116">
        <v>2.0705837264424</v>
      </c>
      <c r="E5" s="79" t="s">
        <v>257</v>
      </c>
      <c r="F5" s="118">
        <v>726</v>
      </c>
      <c r="G5" s="77"/>
      <c r="H5" s="111">
        <v>1.2</v>
      </c>
      <c r="I5" s="112"/>
      <c r="K5" s="119"/>
      <c r="L5" s="119"/>
    </row>
    <row r="6" spans="1:16" ht="45" customHeight="1">
      <c r="A6" s="17" t="s">
        <v>119</v>
      </c>
      <c r="B6" s="80">
        <v>52.934711156</v>
      </c>
      <c r="C6" s="80">
        <v>5.05746864382786</v>
      </c>
      <c r="D6" s="117">
        <v>2.67715644353334</v>
      </c>
      <c r="E6" s="80" t="s">
        <v>258</v>
      </c>
      <c r="F6" s="93">
        <v>369</v>
      </c>
      <c r="G6" s="16"/>
      <c r="H6" s="113"/>
      <c r="I6" s="113"/>
      <c r="J6" s="16"/>
      <c r="K6" s="16"/>
      <c r="L6" s="16"/>
      <c r="M6" s="16"/>
      <c r="N6" s="16"/>
      <c r="O6" s="16"/>
      <c r="P6" s="16"/>
    </row>
    <row r="7" spans="1:16" ht="45" customHeight="1">
      <c r="A7" s="17" t="s">
        <v>120</v>
      </c>
      <c r="B7" s="80">
        <v>48.376160871</v>
      </c>
      <c r="C7" s="80">
        <v>5.12934981174315</v>
      </c>
      <c r="D7" s="117">
        <v>2.48138249264089</v>
      </c>
      <c r="E7" s="80" t="s">
        <v>259</v>
      </c>
      <c r="F7" s="93">
        <v>357</v>
      </c>
      <c r="G7" s="16"/>
      <c r="H7" s="113"/>
      <c r="I7" s="113"/>
      <c r="J7" s="16"/>
      <c r="K7" s="16"/>
      <c r="L7" s="16"/>
      <c r="M7" s="16"/>
      <c r="N7" s="16"/>
      <c r="O7" s="16"/>
      <c r="P7" s="16"/>
    </row>
    <row r="8" spans="1:16" s="20" customFormat="1" ht="45" customHeight="1">
      <c r="A8" s="17" t="s">
        <v>181</v>
      </c>
      <c r="B8" s="80">
        <v>1.2815284966</v>
      </c>
      <c r="C8" s="80">
        <v>10.511297806905</v>
      </c>
      <c r="D8" s="117">
        <v>0.134705280047639</v>
      </c>
      <c r="E8" s="80" t="s">
        <v>260</v>
      </c>
      <c r="F8" s="93">
        <v>158</v>
      </c>
      <c r="G8" s="15"/>
      <c r="H8" s="114"/>
      <c r="I8" s="114"/>
      <c r="J8" s="15"/>
      <c r="K8" s="15"/>
      <c r="L8" s="15"/>
      <c r="M8" s="15"/>
      <c r="N8" s="15"/>
      <c r="O8" s="15"/>
      <c r="P8" s="15"/>
    </row>
    <row r="9" spans="1:16" s="20" customFormat="1" ht="30" customHeight="1">
      <c r="A9" s="128" t="s">
        <v>154</v>
      </c>
      <c r="B9" s="129"/>
      <c r="C9" s="129"/>
      <c r="D9" s="129"/>
      <c r="E9" s="129"/>
      <c r="F9" s="130"/>
      <c r="G9" s="15"/>
      <c r="H9" s="114"/>
      <c r="I9" s="114"/>
      <c r="J9" s="15"/>
      <c r="K9" s="15"/>
      <c r="L9" s="15"/>
      <c r="M9" s="15"/>
      <c r="N9" s="15"/>
      <c r="O9" s="15"/>
      <c r="P9" s="15"/>
    </row>
    <row r="10" spans="1:9" s="16" customFormat="1" ht="45" customHeight="1">
      <c r="A10" s="17" t="s">
        <v>182</v>
      </c>
      <c r="B10" s="79">
        <v>22.513283005</v>
      </c>
      <c r="C10" s="79">
        <v>4.25771665652395</v>
      </c>
      <c r="D10" s="116">
        <v>0.95855179545576</v>
      </c>
      <c r="E10" s="79" t="s">
        <v>261</v>
      </c>
      <c r="F10" s="118">
        <v>3497</v>
      </c>
      <c r="G10" s="77"/>
      <c r="H10" s="111">
        <v>0.72</v>
      </c>
      <c r="I10" s="115"/>
    </row>
    <row r="11" spans="1:16" ht="45" customHeight="1">
      <c r="A11" s="17" t="s">
        <v>118</v>
      </c>
      <c r="B11" s="80">
        <v>22.224674366</v>
      </c>
      <c r="C11" s="80">
        <v>4.51529482529668</v>
      </c>
      <c r="D11" s="117">
        <v>1.00350957993581</v>
      </c>
      <c r="E11" s="80" t="s">
        <v>262</v>
      </c>
      <c r="F11" s="93">
        <v>1767</v>
      </c>
      <c r="G11" s="16"/>
      <c r="H11" s="16"/>
      <c r="I11" s="16"/>
      <c r="J11" s="16"/>
      <c r="K11" s="16"/>
      <c r="L11" s="16"/>
      <c r="M11" s="16"/>
      <c r="N11" s="16"/>
      <c r="O11" s="16"/>
      <c r="P11" s="16"/>
    </row>
    <row r="12" spans="1:16" ht="45" customHeight="1">
      <c r="A12" s="17" t="s">
        <v>159</v>
      </c>
      <c r="B12" s="80">
        <v>22.802279417</v>
      </c>
      <c r="C12" s="80">
        <v>4.60637799370003</v>
      </c>
      <c r="D12" s="117">
        <v>1.05035916182522</v>
      </c>
      <c r="E12" s="80" t="s">
        <v>263</v>
      </c>
      <c r="F12" s="93">
        <v>1730</v>
      </c>
      <c r="G12" s="16"/>
      <c r="H12" s="16"/>
      <c r="I12" s="16"/>
      <c r="J12" s="16"/>
      <c r="K12" s="16"/>
      <c r="L12" s="16"/>
      <c r="M12" s="16"/>
      <c r="N12" s="16"/>
      <c r="O12" s="16"/>
      <c r="P12" s="16"/>
    </row>
    <row r="13" spans="1:16" ht="45" customHeight="1">
      <c r="A13" s="17" t="s">
        <v>183</v>
      </c>
      <c r="B13" s="80">
        <v>29.429796753</v>
      </c>
      <c r="C13" s="80">
        <v>6.33863979074631</v>
      </c>
      <c r="D13" s="117">
        <v>1.86544880708558</v>
      </c>
      <c r="E13" s="80" t="s">
        <v>264</v>
      </c>
      <c r="F13" s="93">
        <v>412</v>
      </c>
      <c r="G13" s="16"/>
      <c r="H13" s="16"/>
      <c r="I13" s="16"/>
      <c r="J13" s="16"/>
      <c r="K13" s="16"/>
      <c r="L13" s="16"/>
      <c r="M13" s="16"/>
      <c r="N13" s="16"/>
      <c r="O13" s="16"/>
      <c r="P13" s="16"/>
    </row>
    <row r="14" spans="1:16" ht="45" customHeight="1">
      <c r="A14" s="17" t="s">
        <v>184</v>
      </c>
      <c r="B14" s="80">
        <v>34.060438329</v>
      </c>
      <c r="C14" s="80">
        <v>5.08635533798575</v>
      </c>
      <c r="D14" s="117">
        <v>1.73243491552963</v>
      </c>
      <c r="E14" s="80" t="s">
        <v>265</v>
      </c>
      <c r="F14" s="93">
        <v>697</v>
      </c>
      <c r="G14" s="16"/>
      <c r="H14" s="16"/>
      <c r="I14" s="16"/>
      <c r="J14" s="16"/>
      <c r="K14" s="16"/>
      <c r="L14" s="16"/>
      <c r="M14" s="16"/>
      <c r="N14" s="16"/>
      <c r="O14" s="16"/>
      <c r="P14" s="16"/>
    </row>
    <row r="15" spans="1:16" ht="45" customHeight="1">
      <c r="A15" s="17" t="s">
        <v>185</v>
      </c>
      <c r="B15" s="80">
        <v>25.736427551</v>
      </c>
      <c r="C15" s="80">
        <v>4.34173846384357</v>
      </c>
      <c r="D15" s="117">
        <v>1.11740837091289</v>
      </c>
      <c r="E15" s="80" t="s">
        <v>266</v>
      </c>
      <c r="F15" s="93">
        <v>2168</v>
      </c>
      <c r="G15" s="16"/>
      <c r="H15" s="16"/>
      <c r="I15" s="16"/>
      <c r="J15" s="16"/>
      <c r="K15" s="16"/>
      <c r="L15" s="16"/>
      <c r="M15" s="16"/>
      <c r="N15" s="16"/>
      <c r="O15" s="16"/>
      <c r="P15" s="16"/>
    </row>
    <row r="16" spans="1:6" ht="45" customHeight="1">
      <c r="A16" s="17" t="s">
        <v>186</v>
      </c>
      <c r="B16" s="80">
        <v>9.223384088</v>
      </c>
      <c r="C16" s="80">
        <v>7.4536331494938795</v>
      </c>
      <c r="D16" s="117">
        <v>0.687477190925425</v>
      </c>
      <c r="E16" s="80" t="s">
        <v>267</v>
      </c>
      <c r="F16" s="93">
        <v>632</v>
      </c>
    </row>
    <row r="17" spans="1:6" ht="45" customHeight="1">
      <c r="A17" s="17" t="s">
        <v>121</v>
      </c>
      <c r="B17" s="80">
        <v>5.9117761723</v>
      </c>
      <c r="C17" s="80">
        <v>14.6888398527181</v>
      </c>
      <c r="D17" s="117">
        <v>0.868371348827793</v>
      </c>
      <c r="E17" s="80" t="s">
        <v>268</v>
      </c>
      <c r="F17" s="93">
        <v>146</v>
      </c>
    </row>
    <row r="18" spans="1:6" ht="45" customHeight="1">
      <c r="A18" s="17" t="s">
        <v>122</v>
      </c>
      <c r="B18" s="80">
        <v>22.031520462</v>
      </c>
      <c r="C18" s="80">
        <v>4.7617423289824305</v>
      </c>
      <c r="D18" s="117">
        <v>1.0490842375913</v>
      </c>
      <c r="E18" s="80" t="s">
        <v>269</v>
      </c>
      <c r="F18" s="93">
        <v>2227</v>
      </c>
    </row>
    <row r="19" spans="1:6" ht="45" customHeight="1">
      <c r="A19" s="17" t="s">
        <v>123</v>
      </c>
      <c r="B19" s="80">
        <v>42.694992297</v>
      </c>
      <c r="C19" s="80">
        <v>4.41376076727</v>
      </c>
      <c r="D19" s="117">
        <v>1.88445480170403</v>
      </c>
      <c r="E19" s="80" t="s">
        <v>270</v>
      </c>
      <c r="F19" s="93">
        <v>1124</v>
      </c>
    </row>
    <row r="20" spans="1:6" ht="45" customHeight="1">
      <c r="A20" s="17" t="s">
        <v>173</v>
      </c>
      <c r="B20" s="80">
        <v>31.962279751</v>
      </c>
      <c r="C20" s="80">
        <v>3.9205718995395302</v>
      </c>
      <c r="D20" s="117">
        <v>1.25310415515979</v>
      </c>
      <c r="E20" s="80" t="s">
        <v>271</v>
      </c>
      <c r="F20" s="93">
        <v>3131</v>
      </c>
    </row>
    <row r="21" spans="1:6" ht="45" customHeight="1">
      <c r="A21" s="17" t="s">
        <v>124</v>
      </c>
      <c r="B21" s="80">
        <v>18.163643666</v>
      </c>
      <c r="C21" s="80">
        <v>18.8997805270295</v>
      </c>
      <c r="D21" s="117">
        <v>3.43288879737293</v>
      </c>
      <c r="E21" s="80" t="s">
        <v>272</v>
      </c>
      <c r="F21" s="93">
        <v>73</v>
      </c>
    </row>
    <row r="22" spans="1:6" ht="45" customHeight="1">
      <c r="A22" s="17" t="s">
        <v>174</v>
      </c>
      <c r="B22" s="80">
        <v>4.5821062402</v>
      </c>
      <c r="C22" s="80">
        <v>10.8501818376308</v>
      </c>
      <c r="D22" s="117">
        <v>0.497166853987411</v>
      </c>
      <c r="E22" s="80" t="s">
        <v>273</v>
      </c>
      <c r="F22" s="93">
        <v>293</v>
      </c>
    </row>
    <row r="23" spans="1:6" ht="30" customHeight="1">
      <c r="A23" s="128" t="s">
        <v>156</v>
      </c>
      <c r="B23" s="129"/>
      <c r="C23" s="129"/>
      <c r="D23" s="129"/>
      <c r="E23" s="129"/>
      <c r="F23" s="130"/>
    </row>
    <row r="24" spans="1:6" ht="45" customHeight="1">
      <c r="A24" s="17" t="s">
        <v>175</v>
      </c>
      <c r="B24" s="80">
        <v>77.981210222</v>
      </c>
      <c r="C24" s="80">
        <v>1.79196134808822</v>
      </c>
      <c r="D24" s="117">
        <v>1.39739313927532</v>
      </c>
      <c r="E24" s="80" t="s">
        <v>274</v>
      </c>
      <c r="F24" s="93">
        <v>2750</v>
      </c>
    </row>
    <row r="25" spans="1:6" ht="45" customHeight="1">
      <c r="A25" s="17" t="s">
        <v>176</v>
      </c>
      <c r="B25" s="80">
        <v>26.355792457</v>
      </c>
      <c r="C25" s="80">
        <v>10.2375071329756</v>
      </c>
      <c r="D25" s="117">
        <v>2.6981762084372</v>
      </c>
      <c r="E25" s="80" t="s">
        <v>275</v>
      </c>
      <c r="F25" s="93">
        <v>122</v>
      </c>
    </row>
    <row r="26" spans="1:6" ht="30" customHeight="1">
      <c r="A26" s="128" t="s">
        <v>125</v>
      </c>
      <c r="B26" s="129"/>
      <c r="C26" s="129"/>
      <c r="D26" s="129"/>
      <c r="E26" s="129"/>
      <c r="F26" s="130"/>
    </row>
    <row r="27" spans="1:6" ht="45" customHeight="1">
      <c r="A27" s="17" t="s">
        <v>187</v>
      </c>
      <c r="B27" s="80">
        <v>50.41135216</v>
      </c>
      <c r="C27" s="80">
        <v>2.57912196990337</v>
      </c>
      <c r="D27" s="117">
        <v>1.30017026524941</v>
      </c>
      <c r="E27" s="80" t="s">
        <v>276</v>
      </c>
      <c r="F27" s="93">
        <v>9515</v>
      </c>
    </row>
    <row r="28" spans="1:6" s="66" customFormat="1" ht="30" customHeight="1">
      <c r="A28" s="128" t="s">
        <v>157</v>
      </c>
      <c r="B28" s="129"/>
      <c r="C28" s="129"/>
      <c r="D28" s="129"/>
      <c r="E28" s="129"/>
      <c r="F28" s="130"/>
    </row>
    <row r="29" spans="1:6" ht="45" customHeight="1">
      <c r="A29" s="37" t="s">
        <v>179</v>
      </c>
      <c r="B29" s="80">
        <v>368.60721912</v>
      </c>
      <c r="C29" s="80">
        <v>4.72</v>
      </c>
      <c r="D29" s="117">
        <v>17.402</v>
      </c>
      <c r="E29" s="80" t="s">
        <v>292</v>
      </c>
      <c r="F29" s="93">
        <v>1332</v>
      </c>
    </row>
    <row r="30" spans="1:6" s="66" customFormat="1" ht="30" customHeight="1">
      <c r="A30" s="131" t="s">
        <v>126</v>
      </c>
      <c r="B30" s="132"/>
      <c r="C30" s="132"/>
      <c r="D30" s="132"/>
      <c r="E30" s="132"/>
      <c r="F30" s="133"/>
    </row>
    <row r="31" spans="1:6" ht="45" customHeight="1">
      <c r="A31" s="37" t="s">
        <v>177</v>
      </c>
      <c r="B31" s="80">
        <v>653.28144409</v>
      </c>
      <c r="C31" s="80">
        <v>2.42830765859058</v>
      </c>
      <c r="D31" s="117">
        <v>15.8636833979302</v>
      </c>
      <c r="E31" s="80" t="s">
        <v>277</v>
      </c>
      <c r="F31" s="93">
        <v>884</v>
      </c>
    </row>
    <row r="32" spans="1:6" ht="45" customHeight="1">
      <c r="A32" s="37" t="s">
        <v>178</v>
      </c>
      <c r="B32" s="80">
        <v>41.694154147</v>
      </c>
      <c r="C32" s="80">
        <v>5.5552</v>
      </c>
      <c r="D32" s="117">
        <v>2.315131</v>
      </c>
      <c r="E32" s="80" t="s">
        <v>293</v>
      </c>
      <c r="F32" s="93">
        <v>3909</v>
      </c>
    </row>
    <row r="34" ht="15" customHeight="1">
      <c r="A34" s="76" t="s">
        <v>172</v>
      </c>
    </row>
  </sheetData>
  <mergeCells count="6">
    <mergeCell ref="A9:F9"/>
    <mergeCell ref="A4:F4"/>
    <mergeCell ref="A30:F30"/>
    <mergeCell ref="A28:F28"/>
    <mergeCell ref="A26:F26"/>
    <mergeCell ref="A23:F2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4" r:id="rId1"/>
  <headerFooter>
    <oddHeader>&amp;C&amp;A</oddHeader>
    <oddFooter>&amp;CPage &amp;P of &amp;N</oddFooter>
  </headerFooter>
  <rowBreaks count="2" manualBreakCount="2">
    <brk id="16" max="16383" man="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8"/>
  <sheetViews>
    <sheetView workbookViewId="0" topLeftCell="A1">
      <selection activeCell="C1" sqref="C1"/>
    </sheetView>
  </sheetViews>
  <sheetFormatPr defaultColWidth="8.8515625" defaultRowHeight="15"/>
  <cols>
    <col min="1" max="1" width="46.57421875" style="1" customWidth="1"/>
    <col min="2" max="3" width="20.7109375" style="1" customWidth="1"/>
    <col min="4" max="16384" width="8.8515625" style="1" customWidth="1"/>
  </cols>
  <sheetData>
    <row r="1" spans="1:2" ht="15">
      <c r="A1" s="6" t="s">
        <v>117</v>
      </c>
      <c r="B1" s="6"/>
    </row>
    <row r="2" spans="1:2" ht="15">
      <c r="A2" s="39" t="s">
        <v>77</v>
      </c>
      <c r="B2" s="6"/>
    </row>
    <row r="4" spans="1:3" s="63" customFormat="1" ht="25.5">
      <c r="A4" s="27"/>
      <c r="B4" s="27" t="s">
        <v>64</v>
      </c>
      <c r="C4" s="27" t="s">
        <v>69</v>
      </c>
    </row>
    <row r="5" spans="1:3" ht="51">
      <c r="A5" s="17" t="s">
        <v>190</v>
      </c>
      <c r="B5" s="78">
        <v>2797</v>
      </c>
      <c r="C5" s="78"/>
    </row>
    <row r="6" spans="1:3" ht="51">
      <c r="A6" s="17" t="s">
        <v>36</v>
      </c>
      <c r="B6" s="78">
        <v>1402</v>
      </c>
      <c r="C6" s="78"/>
    </row>
    <row r="7" spans="1:3" ht="25.5">
      <c r="A7" s="27" t="s">
        <v>81</v>
      </c>
      <c r="B7" s="78">
        <v>14053</v>
      </c>
      <c r="C7" s="78"/>
    </row>
    <row r="8" spans="1:3" ht="15">
      <c r="A8" s="2" t="s">
        <v>19</v>
      </c>
      <c r="B8" s="79">
        <f>(B5+B6)/B7*100</f>
        <v>29.879740980573544</v>
      </c>
      <c r="C8" s="78"/>
    </row>
  </sheetData>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55"/>
  <sheetViews>
    <sheetView workbookViewId="0" topLeftCell="A1">
      <selection activeCell="E1" sqref="E1"/>
    </sheetView>
  </sheetViews>
  <sheetFormatPr defaultColWidth="9.140625" defaultRowHeight="15"/>
  <cols>
    <col min="1" max="1" width="20.7109375" style="0" customWidth="1"/>
    <col min="2" max="11" width="10.7109375" style="0" customWidth="1"/>
  </cols>
  <sheetData>
    <row r="1" spans="1:11" ht="15">
      <c r="A1" s="6" t="s">
        <v>100</v>
      </c>
      <c r="B1" s="1"/>
      <c r="C1" s="1"/>
      <c r="D1" s="1"/>
      <c r="E1" s="1"/>
      <c r="F1" s="1"/>
      <c r="G1" s="1"/>
      <c r="H1" s="1"/>
      <c r="I1" s="1"/>
      <c r="J1" s="7"/>
      <c r="K1" s="1"/>
    </row>
    <row r="2" spans="1:11" ht="15">
      <c r="A2" s="39" t="s">
        <v>77</v>
      </c>
      <c r="B2" s="1"/>
      <c r="C2" s="1"/>
      <c r="D2" s="1"/>
      <c r="E2" s="1"/>
      <c r="F2" s="1"/>
      <c r="G2" s="1"/>
      <c r="H2" s="1"/>
      <c r="I2" s="1"/>
      <c r="J2" s="7"/>
      <c r="K2" s="1"/>
    </row>
    <row r="3" spans="1:11" ht="15">
      <c r="A3" s="39" t="s">
        <v>75</v>
      </c>
      <c r="B3" s="1"/>
      <c r="C3" s="1"/>
      <c r="D3" s="1"/>
      <c r="E3" s="1"/>
      <c r="F3" s="1"/>
      <c r="G3" s="1"/>
      <c r="H3" s="1"/>
      <c r="I3" s="1"/>
      <c r="J3" s="7"/>
      <c r="K3" s="1"/>
    </row>
    <row r="4" s="1" customFormat="1" ht="15" customHeight="1">
      <c r="F4" s="7"/>
    </row>
    <row r="5" spans="1:6" s="1" customFormat="1" ht="15" customHeight="1">
      <c r="A5" s="142"/>
      <c r="B5" s="142"/>
      <c r="C5" s="45" t="s">
        <v>70</v>
      </c>
      <c r="D5" s="45" t="s">
        <v>71</v>
      </c>
      <c r="F5" s="7"/>
    </row>
    <row r="6" spans="1:6" s="1" customFormat="1" ht="15" customHeight="1">
      <c r="A6" s="141" t="s">
        <v>74</v>
      </c>
      <c r="B6" s="141"/>
      <c r="C6" s="124">
        <v>14.608980288906285</v>
      </c>
      <c r="D6" s="3"/>
      <c r="F6" s="7"/>
    </row>
    <row r="7" spans="1:6" s="1" customFormat="1" ht="15" customHeight="1">
      <c r="A7" s="39"/>
      <c r="F7" s="7"/>
    </row>
    <row r="8" spans="1:6" s="1" customFormat="1" ht="15" customHeight="1">
      <c r="A8" s="147" t="s">
        <v>67</v>
      </c>
      <c r="B8" s="148"/>
      <c r="C8" s="148"/>
      <c r="D8" s="148"/>
      <c r="E8" s="149"/>
      <c r="F8" s="44"/>
    </row>
    <row r="9" spans="1:6" s="1" customFormat="1" ht="30" customHeight="1">
      <c r="A9" s="146" t="s">
        <v>68</v>
      </c>
      <c r="B9" s="146"/>
      <c r="C9" s="146"/>
      <c r="D9" s="146"/>
      <c r="E9" s="71" t="s">
        <v>278</v>
      </c>
      <c r="F9" s="26"/>
    </row>
    <row r="10" spans="1:8" s="1" customFormat="1" ht="45" customHeight="1">
      <c r="A10" s="146" t="s">
        <v>72</v>
      </c>
      <c r="B10" s="146"/>
      <c r="C10" s="146"/>
      <c r="D10" s="146"/>
      <c r="E10" s="5"/>
      <c r="F10" s="43"/>
      <c r="H10" s="42"/>
    </row>
    <row r="11" spans="1:8" s="1" customFormat="1" ht="15" customHeight="1">
      <c r="A11" s="41"/>
      <c r="B11" s="41"/>
      <c r="C11" s="41"/>
      <c r="D11" s="41"/>
      <c r="E11" s="26"/>
      <c r="F11" s="43"/>
      <c r="H11" s="42"/>
    </row>
    <row r="12" spans="1:6" s="1" customFormat="1" ht="45" customHeight="1">
      <c r="A12" s="143" t="s">
        <v>153</v>
      </c>
      <c r="B12" s="143"/>
      <c r="C12" s="33" t="s">
        <v>64</v>
      </c>
      <c r="D12" s="33" t="s">
        <v>69</v>
      </c>
      <c r="F12" s="7"/>
    </row>
    <row r="13" spans="1:4" s="1" customFormat="1" ht="15" customHeight="1">
      <c r="A13" s="142"/>
      <c r="B13" s="142"/>
      <c r="C13" s="103">
        <v>14053</v>
      </c>
      <c r="D13" s="3"/>
    </row>
    <row r="14" spans="1:8" s="1" customFormat="1" ht="15" customHeight="1">
      <c r="A14" s="41"/>
      <c r="B14" s="41"/>
      <c r="C14" s="41"/>
      <c r="D14" s="41"/>
      <c r="E14" s="26"/>
      <c r="F14" s="43"/>
      <c r="H14" s="42"/>
    </row>
    <row r="15" spans="1:11" ht="15">
      <c r="A15" s="6"/>
      <c r="B15" s="1"/>
      <c r="C15" s="1"/>
      <c r="D15" s="1"/>
      <c r="E15" s="1"/>
      <c r="F15" s="1"/>
      <c r="G15" s="1"/>
      <c r="H15" s="1"/>
      <c r="I15" s="1"/>
      <c r="J15" s="7"/>
      <c r="K15" s="1"/>
    </row>
    <row r="16" spans="1:11" ht="124.15" customHeight="1">
      <c r="A16" s="135"/>
      <c r="B16" s="137" t="s">
        <v>76</v>
      </c>
      <c r="C16" s="138"/>
      <c r="D16" s="137" t="s">
        <v>116</v>
      </c>
      <c r="E16" s="138"/>
      <c r="F16" s="137" t="s">
        <v>53</v>
      </c>
      <c r="G16" s="138"/>
      <c r="H16" s="137" t="s">
        <v>80</v>
      </c>
      <c r="I16" s="138"/>
      <c r="J16" s="61" t="s">
        <v>78</v>
      </c>
      <c r="K16" s="62" t="s">
        <v>61</v>
      </c>
    </row>
    <row r="17" spans="1:11" ht="15">
      <c r="A17" s="136"/>
      <c r="B17" s="21" t="s">
        <v>14</v>
      </c>
      <c r="C17" s="21" t="s">
        <v>15</v>
      </c>
      <c r="D17" s="21" t="s">
        <v>14</v>
      </c>
      <c r="E17" s="21" t="s">
        <v>15</v>
      </c>
      <c r="F17" s="21" t="s">
        <v>14</v>
      </c>
      <c r="G17" s="21" t="s">
        <v>15</v>
      </c>
      <c r="H17" s="21" t="s">
        <v>14</v>
      </c>
      <c r="I17" s="21" t="s">
        <v>15</v>
      </c>
      <c r="J17" s="22" t="s">
        <v>15</v>
      </c>
      <c r="K17" s="38" t="s">
        <v>15</v>
      </c>
    </row>
    <row r="18" spans="1:12" ht="30" customHeight="1">
      <c r="A18" s="17" t="s">
        <v>104</v>
      </c>
      <c r="B18" s="80">
        <v>1422.164</v>
      </c>
      <c r="C18" s="80">
        <f aca="true" t="shared" si="0" ref="C18:C23">(B18/(B$18+B$21))*100</f>
        <v>11.097060616828664</v>
      </c>
      <c r="D18" s="93"/>
      <c r="E18" s="80"/>
      <c r="F18" s="108">
        <v>1289</v>
      </c>
      <c r="G18" s="80">
        <f aca="true" t="shared" si="1" ref="G18:G23">(F18/(F$18+F$21))*100</f>
        <v>6.451774363081235</v>
      </c>
      <c r="H18" s="93"/>
      <c r="I18" s="80"/>
      <c r="J18" s="93"/>
      <c r="K18" s="80"/>
      <c r="L18" s="104"/>
    </row>
    <row r="19" spans="1:11" ht="30" customHeight="1">
      <c r="A19" s="47" t="s">
        <v>106</v>
      </c>
      <c r="B19" s="80">
        <v>696.532</v>
      </c>
      <c r="C19" s="80">
        <f t="shared" si="0"/>
        <v>5.434997528808845</v>
      </c>
      <c r="D19" s="93"/>
      <c r="E19" s="80"/>
      <c r="F19" s="108">
        <v>627</v>
      </c>
      <c r="G19" s="80">
        <f t="shared" si="1"/>
        <v>3.138295209970469</v>
      </c>
      <c r="H19" s="93"/>
      <c r="I19" s="80"/>
      <c r="J19" s="93"/>
      <c r="K19" s="80"/>
    </row>
    <row r="20" spans="1:11" ht="30" customHeight="1">
      <c r="A20" s="47" t="s">
        <v>107</v>
      </c>
      <c r="B20" s="80">
        <v>725.633</v>
      </c>
      <c r="C20" s="80">
        <f t="shared" si="0"/>
        <v>5.662070890959997</v>
      </c>
      <c r="D20" s="93"/>
      <c r="E20" s="80"/>
      <c r="F20" s="108">
        <v>662</v>
      </c>
      <c r="G20" s="80">
        <f t="shared" si="1"/>
        <v>3.3134791531107664</v>
      </c>
      <c r="H20" s="93"/>
      <c r="I20" s="80"/>
      <c r="J20" s="93"/>
      <c r="K20" s="80"/>
    </row>
    <row r="21" spans="1:12" ht="30" customHeight="1">
      <c r="A21" s="17" t="s">
        <v>101</v>
      </c>
      <c r="B21" s="80">
        <v>11393.518</v>
      </c>
      <c r="C21" s="80">
        <f t="shared" si="0"/>
        <v>88.90293938317133</v>
      </c>
      <c r="D21" s="93"/>
      <c r="E21" s="80"/>
      <c r="F21" s="108">
        <v>18690</v>
      </c>
      <c r="G21" s="80">
        <f t="shared" si="1"/>
        <v>93.54822563691877</v>
      </c>
      <c r="H21" s="93"/>
      <c r="I21" s="80"/>
      <c r="J21" s="93"/>
      <c r="K21" s="80"/>
      <c r="L21" s="104"/>
    </row>
    <row r="22" spans="1:11" ht="30" customHeight="1">
      <c r="A22" s="40" t="s">
        <v>102</v>
      </c>
      <c r="B22" s="80">
        <v>5700.58</v>
      </c>
      <c r="C22" s="80">
        <f t="shared" si="0"/>
        <v>44.481284726009896</v>
      </c>
      <c r="D22" s="93"/>
      <c r="E22" s="80"/>
      <c r="F22" s="108">
        <v>9713</v>
      </c>
      <c r="G22" s="80">
        <f t="shared" si="1"/>
        <v>48.616046849191655</v>
      </c>
      <c r="H22" s="93"/>
      <c r="I22" s="80"/>
      <c r="J22" s="93"/>
      <c r="K22" s="80"/>
    </row>
    <row r="23" spans="1:11" ht="30" customHeight="1">
      <c r="A23" s="50" t="s">
        <v>103</v>
      </c>
      <c r="B23" s="80">
        <v>5692.938</v>
      </c>
      <c r="C23" s="80">
        <f t="shared" si="0"/>
        <v>44.42165465716143</v>
      </c>
      <c r="D23" s="93"/>
      <c r="E23" s="80"/>
      <c r="F23" s="108">
        <v>8977</v>
      </c>
      <c r="G23" s="80">
        <f t="shared" si="1"/>
        <v>44.93217878772711</v>
      </c>
      <c r="H23" s="93"/>
      <c r="I23" s="80"/>
      <c r="J23" s="93"/>
      <c r="K23" s="80"/>
    </row>
    <row r="24" spans="1:11" s="73" customFormat="1" ht="30" customHeight="1">
      <c r="A24" s="72"/>
      <c r="B24" s="120">
        <f>B18+B21</f>
        <v>12815.682</v>
      </c>
      <c r="C24" s="121"/>
      <c r="D24" s="121"/>
      <c r="E24" s="121"/>
      <c r="F24" s="122">
        <f>F18+F21</f>
        <v>19979</v>
      </c>
      <c r="G24" s="26"/>
      <c r="H24" s="26"/>
      <c r="I24" s="26"/>
      <c r="J24" s="43"/>
      <c r="K24" s="26"/>
    </row>
    <row r="25" spans="1:11" ht="124.15" customHeight="1">
      <c r="A25" s="145"/>
      <c r="B25" s="144" t="s">
        <v>76</v>
      </c>
      <c r="C25" s="144"/>
      <c r="D25" s="144" t="s">
        <v>116</v>
      </c>
      <c r="E25" s="144"/>
      <c r="F25" s="144" t="s">
        <v>53</v>
      </c>
      <c r="G25" s="144"/>
      <c r="H25" s="144" t="s">
        <v>80</v>
      </c>
      <c r="I25" s="144"/>
      <c r="J25" s="61" t="s">
        <v>78</v>
      </c>
      <c r="K25" s="62" t="s">
        <v>61</v>
      </c>
    </row>
    <row r="26" spans="1:11" ht="15">
      <c r="A26" s="145"/>
      <c r="B26" s="21" t="s">
        <v>14</v>
      </c>
      <c r="C26" s="21" t="s">
        <v>15</v>
      </c>
      <c r="D26" s="21" t="s">
        <v>14</v>
      </c>
      <c r="E26" s="21" t="s">
        <v>15</v>
      </c>
      <c r="F26" s="21" t="s">
        <v>14</v>
      </c>
      <c r="G26" s="21" t="s">
        <v>15</v>
      </c>
      <c r="H26" s="21" t="s">
        <v>14</v>
      </c>
      <c r="I26" s="21" t="s">
        <v>15</v>
      </c>
      <c r="J26" s="22" t="s">
        <v>15</v>
      </c>
      <c r="K26" s="38" t="s">
        <v>15</v>
      </c>
    </row>
    <row r="27" spans="1:13" ht="30" customHeight="1">
      <c r="A27" s="40" t="s">
        <v>54</v>
      </c>
      <c r="B27" s="80">
        <v>2190.667</v>
      </c>
      <c r="C27" s="80">
        <f aca="true" t="shared" si="2" ref="C27:C38">(B27/(B$18+B$21))*100</f>
        <v>17.09364355326544</v>
      </c>
      <c r="D27" s="93"/>
      <c r="E27" s="80"/>
      <c r="F27" s="108">
        <v>2108</v>
      </c>
      <c r="G27" s="80">
        <f aca="true" t="shared" si="3" ref="G27:G38">(F27/(F$18+F$21))*100</f>
        <v>10.551078632564192</v>
      </c>
      <c r="H27" s="93"/>
      <c r="I27" s="80"/>
      <c r="J27" s="93"/>
      <c r="K27" s="80"/>
      <c r="L27" s="104"/>
      <c r="M27" s="104"/>
    </row>
    <row r="28" spans="1:11" ht="30" customHeight="1">
      <c r="A28" s="40" t="s">
        <v>55</v>
      </c>
      <c r="B28" s="80">
        <v>5874.696</v>
      </c>
      <c r="C28" s="80">
        <f t="shared" si="2"/>
        <v>45.839901458229065</v>
      </c>
      <c r="D28" s="93"/>
      <c r="E28" s="80"/>
      <c r="F28" s="108">
        <v>8910</v>
      </c>
      <c r="G28" s="80">
        <f t="shared" si="3"/>
        <v>44.5968266680014</v>
      </c>
      <c r="H28" s="93"/>
      <c r="I28" s="80"/>
      <c r="J28" s="93"/>
      <c r="K28" s="80"/>
    </row>
    <row r="29" spans="1:11" ht="30" customHeight="1">
      <c r="A29" s="40" t="s">
        <v>105</v>
      </c>
      <c r="B29" s="80">
        <v>3328.155</v>
      </c>
      <c r="C29" s="80">
        <f t="shared" si="2"/>
        <v>25.969394371676824</v>
      </c>
      <c r="D29" s="93"/>
      <c r="E29" s="80"/>
      <c r="F29" s="108">
        <v>7672</v>
      </c>
      <c r="G29" s="80">
        <f t="shared" si="3"/>
        <v>38.400320336353175</v>
      </c>
      <c r="H29" s="93"/>
      <c r="I29" s="80"/>
      <c r="J29" s="93"/>
      <c r="K29" s="80"/>
    </row>
    <row r="30" spans="1:12" ht="60" customHeight="1">
      <c r="A30" s="40" t="s">
        <v>108</v>
      </c>
      <c r="B30" s="80">
        <v>2562.466</v>
      </c>
      <c r="C30" s="80">
        <f t="shared" si="2"/>
        <v>19.99476890890395</v>
      </c>
      <c r="D30" s="93"/>
      <c r="E30" s="80"/>
      <c r="F30" s="108">
        <v>3622</v>
      </c>
      <c r="G30" s="80">
        <f t="shared" si="3"/>
        <v>18.129035487261625</v>
      </c>
      <c r="H30" s="93"/>
      <c r="I30" s="80"/>
      <c r="J30" s="93"/>
      <c r="K30" s="80"/>
      <c r="L30" s="104"/>
    </row>
    <row r="31" spans="1:12" ht="60" customHeight="1">
      <c r="A31" s="40" t="s">
        <v>109</v>
      </c>
      <c r="B31" s="80">
        <v>8112.643</v>
      </c>
      <c r="C31" s="80">
        <f t="shared" si="2"/>
        <v>63.302468023161</v>
      </c>
      <c r="D31" s="93"/>
      <c r="E31" s="80"/>
      <c r="F31" s="108">
        <v>13192</v>
      </c>
      <c r="G31" s="80">
        <f t="shared" si="3"/>
        <v>66.02933079733721</v>
      </c>
      <c r="H31" s="93"/>
      <c r="I31" s="80"/>
      <c r="J31" s="93"/>
      <c r="K31" s="80"/>
      <c r="L31" s="104"/>
    </row>
    <row r="32" spans="1:11" ht="60" customHeight="1">
      <c r="A32" s="40" t="s">
        <v>110</v>
      </c>
      <c r="B32" s="80">
        <v>2140.5739999999996</v>
      </c>
      <c r="C32" s="80">
        <f t="shared" si="2"/>
        <v>16.702770870875224</v>
      </c>
      <c r="D32" s="93"/>
      <c r="E32" s="80"/>
      <c r="F32" s="108">
        <v>3165</v>
      </c>
      <c r="G32" s="80">
        <f t="shared" si="3"/>
        <v>15.841633715401171</v>
      </c>
      <c r="H32" s="93"/>
      <c r="I32" s="80"/>
      <c r="J32" s="93"/>
      <c r="K32" s="80"/>
    </row>
    <row r="33" spans="1:11" ht="30" customHeight="1">
      <c r="A33" s="17" t="s">
        <v>111</v>
      </c>
      <c r="B33" s="80">
        <v>4423.3</v>
      </c>
      <c r="C33" s="80">
        <f t="shared" si="2"/>
        <v>34.51474529408579</v>
      </c>
      <c r="D33" s="93"/>
      <c r="E33" s="80"/>
      <c r="F33" s="108">
        <v>6686</v>
      </c>
      <c r="G33" s="80">
        <f t="shared" si="3"/>
        <v>33.46513839531508</v>
      </c>
      <c r="H33" s="93"/>
      <c r="I33" s="80"/>
      <c r="J33" s="93"/>
      <c r="K33" s="80"/>
    </row>
    <row r="34" spans="1:11" ht="30" customHeight="1">
      <c r="A34" s="17" t="s">
        <v>112</v>
      </c>
      <c r="B34" s="80">
        <v>3494.5</v>
      </c>
      <c r="C34" s="80">
        <f t="shared" si="2"/>
        <v>27.267374455764426</v>
      </c>
      <c r="D34" s="93"/>
      <c r="E34" s="80"/>
      <c r="F34" s="108">
        <v>5541</v>
      </c>
      <c r="G34" s="80">
        <f t="shared" si="3"/>
        <v>27.734120826868214</v>
      </c>
      <c r="H34" s="93"/>
      <c r="I34" s="80"/>
      <c r="J34" s="93"/>
      <c r="K34" s="80"/>
    </row>
    <row r="35" spans="1:11" ht="30" customHeight="1">
      <c r="A35" s="17" t="s">
        <v>113</v>
      </c>
      <c r="B35" s="80">
        <v>4898</v>
      </c>
      <c r="C35" s="80">
        <f t="shared" si="2"/>
        <v>38.21880099709091</v>
      </c>
      <c r="D35" s="93"/>
      <c r="E35" s="80"/>
      <c r="F35" s="108">
        <v>7752</v>
      </c>
      <c r="G35" s="80">
        <f t="shared" si="3"/>
        <v>38.800740777816706</v>
      </c>
      <c r="H35" s="93"/>
      <c r="I35" s="80"/>
      <c r="J35" s="93"/>
      <c r="K35" s="80"/>
    </row>
    <row r="36" spans="1:11" ht="60" customHeight="1">
      <c r="A36" s="17" t="s">
        <v>114</v>
      </c>
      <c r="B36" s="123">
        <v>7787.6</v>
      </c>
      <c r="C36" s="80">
        <f t="shared" si="2"/>
        <v>60.766176938535146</v>
      </c>
      <c r="D36" s="93"/>
      <c r="E36" s="80"/>
      <c r="F36" s="108">
        <v>11173</v>
      </c>
      <c r="G36" s="80">
        <f t="shared" si="3"/>
        <v>55.923719905901194</v>
      </c>
      <c r="H36" s="93"/>
      <c r="I36" s="80"/>
      <c r="J36" s="93"/>
      <c r="K36" s="80"/>
    </row>
    <row r="37" spans="1:13" ht="60" customHeight="1">
      <c r="A37" s="17" t="s">
        <v>115</v>
      </c>
      <c r="B37" s="80">
        <v>403.3</v>
      </c>
      <c r="C37" s="80">
        <f t="shared" si="2"/>
        <v>3.1469257742194285</v>
      </c>
      <c r="D37" s="93"/>
      <c r="E37" s="80"/>
      <c r="F37" s="108">
        <v>519</v>
      </c>
      <c r="G37" s="80">
        <f t="shared" si="3"/>
        <v>2.5977276139946945</v>
      </c>
      <c r="H37" s="93"/>
      <c r="I37" s="80"/>
      <c r="J37" s="93"/>
      <c r="K37" s="80"/>
      <c r="M37" s="104"/>
    </row>
    <row r="38" spans="1:11" ht="60" customHeight="1">
      <c r="A38" s="17" t="s">
        <v>191</v>
      </c>
      <c r="B38" s="80">
        <v>4624.8</v>
      </c>
      <c r="C38" s="80">
        <f t="shared" si="2"/>
        <v>36.08703774016865</v>
      </c>
      <c r="D38" s="93"/>
      <c r="E38" s="80"/>
      <c r="F38" s="108">
        <v>8287</v>
      </c>
      <c r="G38" s="80">
        <f t="shared" si="3"/>
        <v>41.478552480104106</v>
      </c>
      <c r="H38" s="93"/>
      <c r="I38" s="80"/>
      <c r="J38" s="93"/>
      <c r="K38" s="80"/>
    </row>
    <row r="39" spans="1:11" ht="15">
      <c r="A39" s="1"/>
      <c r="B39" s="1"/>
      <c r="C39" s="1"/>
      <c r="D39" s="1"/>
      <c r="E39" s="1"/>
      <c r="F39" s="1"/>
      <c r="G39" s="1"/>
      <c r="H39" s="1"/>
      <c r="I39" s="1"/>
      <c r="J39" s="1"/>
      <c r="K39" s="1"/>
    </row>
    <row r="40" spans="1:11" s="1" customFormat="1" ht="45" customHeight="1">
      <c r="A40" s="50" t="s">
        <v>27</v>
      </c>
      <c r="B40" s="48" t="s">
        <v>64</v>
      </c>
      <c r="C40" s="33" t="s">
        <v>69</v>
      </c>
      <c r="D40" s="144" t="s">
        <v>21</v>
      </c>
      <c r="E40" s="144"/>
      <c r="F40" s="144"/>
      <c r="G40" s="144"/>
      <c r="H40" s="144"/>
      <c r="I40" s="144"/>
      <c r="J40" s="144"/>
      <c r="K40" s="144"/>
    </row>
    <row r="41" spans="1:11" s="1" customFormat="1" ht="45" customHeight="1">
      <c r="A41" s="27" t="s">
        <v>26</v>
      </c>
      <c r="B41" s="108">
        <v>2053</v>
      </c>
      <c r="C41" s="3"/>
      <c r="D41" s="139" t="s">
        <v>79</v>
      </c>
      <c r="E41" s="139"/>
      <c r="F41" s="139"/>
      <c r="G41" s="139"/>
      <c r="H41" s="139"/>
      <c r="I41" s="139"/>
      <c r="J41" s="139"/>
      <c r="K41" s="139"/>
    </row>
    <row r="42" spans="1:11" s="1" customFormat="1" ht="45" customHeight="1">
      <c r="A42" s="28" t="s">
        <v>22</v>
      </c>
      <c r="B42" s="108">
        <v>1079</v>
      </c>
      <c r="C42" s="3"/>
      <c r="D42" s="140" t="s">
        <v>56</v>
      </c>
      <c r="E42" s="140"/>
      <c r="F42" s="140"/>
      <c r="G42" s="140"/>
      <c r="H42" s="140"/>
      <c r="I42" s="140"/>
      <c r="J42" s="140"/>
      <c r="K42" s="140"/>
    </row>
    <row r="43" spans="1:11" s="1" customFormat="1" ht="45" customHeight="1">
      <c r="A43" s="28" t="s">
        <v>23</v>
      </c>
      <c r="B43" s="108">
        <v>577</v>
      </c>
      <c r="C43" s="3"/>
      <c r="D43" s="134" t="s">
        <v>65</v>
      </c>
      <c r="E43" s="134"/>
      <c r="F43" s="134"/>
      <c r="G43" s="134"/>
      <c r="H43" s="134"/>
      <c r="I43" s="134"/>
      <c r="J43" s="134"/>
      <c r="K43" s="134"/>
    </row>
    <row r="44" spans="1:11" s="1" customFormat="1" ht="45" customHeight="1">
      <c r="A44" s="28" t="s">
        <v>24</v>
      </c>
      <c r="B44" s="108"/>
      <c r="C44" s="3"/>
      <c r="D44" s="134" t="s">
        <v>66</v>
      </c>
      <c r="E44" s="134"/>
      <c r="F44" s="134"/>
      <c r="G44" s="134"/>
      <c r="H44" s="134"/>
      <c r="I44" s="134"/>
      <c r="J44" s="134"/>
      <c r="K44" s="134"/>
    </row>
    <row r="45" spans="1:11" s="1" customFormat="1" ht="45" customHeight="1">
      <c r="A45" s="28" t="s">
        <v>28</v>
      </c>
      <c r="B45" s="108"/>
      <c r="C45" s="3"/>
      <c r="D45" s="134" t="s">
        <v>73</v>
      </c>
      <c r="E45" s="134"/>
      <c r="F45" s="134"/>
      <c r="G45" s="134"/>
      <c r="H45" s="134"/>
      <c r="I45" s="134"/>
      <c r="J45" s="134"/>
      <c r="K45" s="134"/>
    </row>
    <row r="46" spans="1:11" s="1" customFormat="1" ht="45" customHeight="1">
      <c r="A46" s="28" t="s">
        <v>25</v>
      </c>
      <c r="B46" s="108">
        <v>397</v>
      </c>
      <c r="C46" s="3"/>
      <c r="D46" s="134" t="s">
        <v>29</v>
      </c>
      <c r="E46" s="134"/>
      <c r="F46" s="134"/>
      <c r="G46" s="134"/>
      <c r="H46" s="134"/>
      <c r="I46" s="134"/>
      <c r="J46" s="134"/>
      <c r="K46" s="134"/>
    </row>
    <row r="50" spans="1:11" ht="42" customHeight="1">
      <c r="A50" s="105" t="s">
        <v>287</v>
      </c>
      <c r="B50" s="106"/>
      <c r="C50" s="106"/>
      <c r="D50" s="106"/>
      <c r="E50" s="107"/>
      <c r="F50" s="106"/>
      <c r="G50" s="106"/>
      <c r="H50" s="106"/>
      <c r="I50" s="106"/>
      <c r="J50" s="106"/>
      <c r="K50" s="106"/>
    </row>
    <row r="51" spans="1:11" ht="42" customHeight="1">
      <c r="A51" s="150" t="s">
        <v>296</v>
      </c>
      <c r="B51" s="150"/>
      <c r="C51" s="150"/>
      <c r="D51" s="150"/>
      <c r="E51" s="150"/>
      <c r="F51" s="150"/>
      <c r="G51" s="150"/>
      <c r="H51" s="150"/>
      <c r="I51" s="150"/>
      <c r="J51" s="150"/>
      <c r="K51" s="150"/>
    </row>
    <row r="52" spans="1:11" ht="42" customHeight="1">
      <c r="A52" s="150" t="s">
        <v>288</v>
      </c>
      <c r="B52" s="150"/>
      <c r="C52" s="150"/>
      <c r="D52" s="150"/>
      <c r="E52" s="150"/>
      <c r="F52" s="150"/>
      <c r="G52" s="150"/>
      <c r="H52" s="150"/>
      <c r="I52" s="150"/>
      <c r="J52" s="150"/>
      <c r="K52" s="150"/>
    </row>
    <row r="53" spans="1:11" ht="42" customHeight="1">
      <c r="A53" s="150" t="s">
        <v>297</v>
      </c>
      <c r="B53" s="150"/>
      <c r="C53" s="150"/>
      <c r="D53" s="150"/>
      <c r="E53" s="150"/>
      <c r="F53" s="150"/>
      <c r="G53" s="150"/>
      <c r="H53" s="150"/>
      <c r="I53" s="150"/>
      <c r="J53" s="150"/>
      <c r="K53" s="150"/>
    </row>
    <row r="54" spans="1:11" ht="42" customHeight="1">
      <c r="A54" s="150" t="s">
        <v>289</v>
      </c>
      <c r="B54" s="150"/>
      <c r="C54" s="150"/>
      <c r="D54" s="150"/>
      <c r="E54" s="150"/>
      <c r="F54" s="150"/>
      <c r="G54" s="150"/>
      <c r="H54" s="150"/>
      <c r="I54" s="150"/>
      <c r="J54" s="150"/>
      <c r="K54" s="150"/>
    </row>
    <row r="55" spans="1:11" ht="42" customHeight="1">
      <c r="A55" s="151"/>
      <c r="B55" s="151"/>
      <c r="C55" s="151"/>
      <c r="D55" s="151"/>
      <c r="E55" s="151"/>
      <c r="F55" s="151"/>
      <c r="G55" s="151"/>
      <c r="H55" s="151"/>
      <c r="I55" s="151"/>
      <c r="J55" s="151"/>
      <c r="K55" s="151"/>
    </row>
  </sheetData>
  <mergeCells count="29">
    <mergeCell ref="A53:K53"/>
    <mergeCell ref="A54:K54"/>
    <mergeCell ref="A55:K55"/>
    <mergeCell ref="A51:K51"/>
    <mergeCell ref="A52:K52"/>
    <mergeCell ref="A6:B6"/>
    <mergeCell ref="A5:B5"/>
    <mergeCell ref="A12:B12"/>
    <mergeCell ref="A13:B13"/>
    <mergeCell ref="D40:K40"/>
    <mergeCell ref="A25:A26"/>
    <mergeCell ref="B25:C25"/>
    <mergeCell ref="D25:E25"/>
    <mergeCell ref="F25:G25"/>
    <mergeCell ref="H25:I25"/>
    <mergeCell ref="A9:D9"/>
    <mergeCell ref="A10:D10"/>
    <mergeCell ref="A8:E8"/>
    <mergeCell ref="D46:K46"/>
    <mergeCell ref="A16:A17"/>
    <mergeCell ref="B16:C16"/>
    <mergeCell ref="D16:E16"/>
    <mergeCell ref="F16:G16"/>
    <mergeCell ref="H16:I16"/>
    <mergeCell ref="D41:K41"/>
    <mergeCell ref="D42:K42"/>
    <mergeCell ref="D43:K43"/>
    <mergeCell ref="D44:K44"/>
    <mergeCell ref="D45:K4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5" r:id="rId1"/>
  <headerFooter>
    <oddHeader>&amp;C&amp;A</oddHeader>
    <oddFooter>&amp;CPage &amp;P of &amp;N</oddFooter>
  </headerFooter>
  <rowBreaks count="2" manualBreakCount="2">
    <brk id="24" max="16383" man="1"/>
    <brk id="39" max="16383" man="1"/>
  </rowBreaks>
  <ignoredErrors>
    <ignoredError sqref="C18:C23 C27:C38 G18:G23 G27:G38"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7"/>
  <sheetViews>
    <sheetView workbookViewId="0" topLeftCell="A1">
      <selection activeCell="B1" sqref="B1"/>
    </sheetView>
  </sheetViews>
  <sheetFormatPr defaultColWidth="8.8515625" defaultRowHeight="15" customHeight="1"/>
  <cols>
    <col min="1" max="1" width="45.7109375" style="1" customWidth="1"/>
    <col min="2" max="2" width="20.7109375" style="1" customWidth="1"/>
    <col min="3" max="3" width="8.8515625" style="1" customWidth="1"/>
    <col min="4" max="16384" width="8.8515625" style="1" customWidth="1"/>
  </cols>
  <sheetData>
    <row r="1" ht="15" customHeight="1">
      <c r="A1" s="6" t="s">
        <v>127</v>
      </c>
    </row>
    <row r="2" ht="15" customHeight="1">
      <c r="A2" s="32" t="s">
        <v>31</v>
      </c>
    </row>
    <row r="3" ht="15" customHeight="1">
      <c r="A3" s="32" t="s">
        <v>129</v>
      </c>
    </row>
    <row r="5" spans="1:2" ht="45" customHeight="1">
      <c r="A5" s="152" t="s">
        <v>128</v>
      </c>
      <c r="B5" s="153"/>
    </row>
    <row r="6" spans="1:2" ht="30" customHeight="1">
      <c r="A6" s="30" t="s">
        <v>44</v>
      </c>
      <c r="B6" s="30" t="s">
        <v>16</v>
      </c>
    </row>
    <row r="7" spans="1:2" ht="15" customHeight="1">
      <c r="A7" s="125" t="s">
        <v>279</v>
      </c>
      <c r="B7" s="126"/>
    </row>
  </sheetData>
  <mergeCells count="1">
    <mergeCell ref="A5:B5"/>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11"/>
  <sheetViews>
    <sheetView workbookViewId="0" topLeftCell="A1">
      <selection activeCell="C1" sqref="C1"/>
    </sheetView>
  </sheetViews>
  <sheetFormatPr defaultColWidth="9.140625" defaultRowHeight="15" customHeight="1"/>
  <cols>
    <col min="1" max="1" width="47.7109375" style="0" customWidth="1"/>
    <col min="2" max="3" width="20.7109375" style="0" customWidth="1"/>
  </cols>
  <sheetData>
    <row r="1" spans="1:3" ht="15" customHeight="1">
      <c r="A1" s="98" t="s">
        <v>132</v>
      </c>
      <c r="B1" s="99"/>
      <c r="C1" s="99"/>
    </row>
    <row r="2" spans="1:3" ht="15" customHeight="1">
      <c r="A2" s="98"/>
      <c r="B2" s="99"/>
      <c r="C2" s="99"/>
    </row>
    <row r="3" spans="1:3" ht="15" customHeight="1">
      <c r="A3" s="100"/>
      <c r="B3" s="100" t="s">
        <v>0</v>
      </c>
      <c r="C3" s="100" t="s">
        <v>1</v>
      </c>
    </row>
    <row r="4" spans="1:3" ht="15" customHeight="1">
      <c r="A4" s="100" t="s">
        <v>2</v>
      </c>
      <c r="B4" s="101">
        <v>44562</v>
      </c>
      <c r="C4" s="101">
        <v>44805</v>
      </c>
    </row>
    <row r="5" spans="1:3" ht="15" customHeight="1">
      <c r="A5" s="100" t="s">
        <v>3</v>
      </c>
      <c r="B5" s="101">
        <v>44851</v>
      </c>
      <c r="C5" s="101">
        <v>44926</v>
      </c>
    </row>
    <row r="6" spans="1:3" ht="15" customHeight="1">
      <c r="A6" s="100" t="s">
        <v>4</v>
      </c>
      <c r="B6" s="101">
        <v>44851</v>
      </c>
      <c r="C6" s="101">
        <v>44926</v>
      </c>
    </row>
    <row r="7" spans="1:3" ht="15" customHeight="1">
      <c r="A7" s="100" t="s">
        <v>5</v>
      </c>
      <c r="B7" s="109" t="s">
        <v>242</v>
      </c>
      <c r="C7" s="109" t="s">
        <v>242</v>
      </c>
    </row>
    <row r="8" spans="1:3" ht="15" customHeight="1">
      <c r="A8" s="100" t="s">
        <v>6</v>
      </c>
      <c r="B8" s="102">
        <v>44927</v>
      </c>
      <c r="C8" s="101">
        <v>45063</v>
      </c>
    </row>
    <row r="9" spans="1:3" ht="15" customHeight="1">
      <c r="A9" s="100" t="s">
        <v>7</v>
      </c>
      <c r="B9" s="101">
        <v>45107</v>
      </c>
      <c r="C9" s="101">
        <v>45121</v>
      </c>
    </row>
    <row r="10" spans="1:3" ht="15" customHeight="1">
      <c r="A10" s="99"/>
      <c r="B10" s="99"/>
      <c r="C10" s="99"/>
    </row>
    <row r="11" spans="1:3" ht="30" customHeight="1">
      <c r="A11" s="154" t="s">
        <v>8</v>
      </c>
      <c r="B11" s="154"/>
      <c r="C11" s="154"/>
    </row>
  </sheetData>
  <mergeCells count="1">
    <mergeCell ref="A11:C11"/>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17"/>
  <sheetViews>
    <sheetView workbookViewId="0" topLeftCell="A1">
      <selection activeCell="B1" sqref="B1"/>
    </sheetView>
  </sheetViews>
  <sheetFormatPr defaultColWidth="8.8515625" defaultRowHeight="15" customHeight="1"/>
  <cols>
    <col min="1" max="1" width="90.28125" style="25" customWidth="1"/>
    <col min="2" max="2" width="25.7109375" style="25" customWidth="1"/>
    <col min="3" max="16384" width="8.8515625" style="25" customWidth="1"/>
  </cols>
  <sheetData>
    <row r="1" ht="15" customHeight="1">
      <c r="A1" s="14" t="s">
        <v>133</v>
      </c>
    </row>
    <row r="2" ht="15" customHeight="1">
      <c r="A2" s="25" t="s">
        <v>20</v>
      </c>
    </row>
    <row r="4" ht="45" customHeight="1">
      <c r="A4" s="24" t="s">
        <v>136</v>
      </c>
    </row>
    <row r="5" ht="15" customHeight="1">
      <c r="A5" s="3" t="s">
        <v>279</v>
      </c>
    </row>
    <row r="6" ht="15" customHeight="1">
      <c r="A6" s="3"/>
    </row>
    <row r="7" ht="15" customHeight="1">
      <c r="A7" s="3"/>
    </row>
    <row r="8" s="20" customFormat="1" ht="15" customHeight="1">
      <c r="A8" s="26"/>
    </row>
    <row r="9" ht="60" customHeight="1">
      <c r="A9" s="24" t="s">
        <v>134</v>
      </c>
    </row>
    <row r="10" ht="15" customHeight="1">
      <c r="A10" s="3" t="s">
        <v>279</v>
      </c>
    </row>
    <row r="11" ht="15" customHeight="1">
      <c r="A11" s="3"/>
    </row>
    <row r="12" ht="15" customHeight="1">
      <c r="A12" s="3"/>
    </row>
    <row r="13" s="20" customFormat="1" ht="15" customHeight="1">
      <c r="A13" s="26"/>
    </row>
    <row r="14" ht="30" customHeight="1">
      <c r="A14" s="23" t="s">
        <v>135</v>
      </c>
    </row>
    <row r="15" ht="15" customHeight="1">
      <c r="A15" s="5" t="s">
        <v>279</v>
      </c>
    </row>
    <row r="16" ht="15" customHeight="1">
      <c r="A16" s="3"/>
    </row>
    <row r="17" ht="15" customHeight="1">
      <c r="A17" s="3"/>
    </row>
  </sheetData>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6"/>
  <sheetViews>
    <sheetView workbookViewId="0" topLeftCell="A1">
      <selection activeCell="C1" sqref="C1"/>
    </sheetView>
  </sheetViews>
  <sheetFormatPr defaultColWidth="8.8515625" defaultRowHeight="15"/>
  <cols>
    <col min="1" max="1" width="50.7109375" style="1" customWidth="1"/>
    <col min="2" max="5" width="15.7109375" style="1" customWidth="1"/>
    <col min="6" max="6" width="15.7109375" style="74" customWidth="1"/>
    <col min="7" max="16384" width="8.8515625" style="1" customWidth="1"/>
  </cols>
  <sheetData>
    <row r="1" ht="15">
      <c r="A1" s="6" t="s">
        <v>137</v>
      </c>
    </row>
    <row r="2" spans="1:5" ht="30" customHeight="1">
      <c r="A2" s="155" t="s">
        <v>160</v>
      </c>
      <c r="B2" s="155"/>
      <c r="C2" s="155"/>
      <c r="D2" s="155"/>
      <c r="E2" s="155"/>
    </row>
    <row r="4" spans="1:6" s="6" customFormat="1" ht="30" customHeight="1">
      <c r="A4" s="46" t="s">
        <v>60</v>
      </c>
      <c r="B4" s="45" t="s">
        <v>37</v>
      </c>
      <c r="C4" s="45" t="s">
        <v>38</v>
      </c>
      <c r="D4" s="45" t="s">
        <v>39</v>
      </c>
      <c r="E4" s="67" t="s">
        <v>280</v>
      </c>
      <c r="F4" s="67" t="s">
        <v>168</v>
      </c>
    </row>
    <row r="5" spans="1:6" s="6" customFormat="1" ht="30" customHeight="1">
      <c r="A5" s="60" t="s">
        <v>188</v>
      </c>
      <c r="B5" s="124">
        <v>3.3</v>
      </c>
      <c r="C5" s="124">
        <v>1.4</v>
      </c>
      <c r="D5" s="124">
        <v>1.7</v>
      </c>
      <c r="E5" s="124">
        <v>1.4339828777</v>
      </c>
      <c r="F5" s="75" t="s">
        <v>169</v>
      </c>
    </row>
    <row r="6" spans="1:6" s="6" customFormat="1" ht="30" customHeight="1">
      <c r="A6" s="60" t="s">
        <v>42</v>
      </c>
      <c r="B6" s="124">
        <v>3.7</v>
      </c>
      <c r="C6" s="124">
        <v>1.6</v>
      </c>
      <c r="D6" s="124">
        <v>2.1</v>
      </c>
      <c r="E6" s="124">
        <v>1.5813909819</v>
      </c>
      <c r="F6" s="75" t="s">
        <v>169</v>
      </c>
    </row>
    <row r="7" spans="1:6" s="6" customFormat="1" ht="30" customHeight="1">
      <c r="A7" s="60" t="s">
        <v>43</v>
      </c>
      <c r="B7" s="124">
        <v>2.9</v>
      </c>
      <c r="C7" s="124">
        <v>1.1</v>
      </c>
      <c r="D7" s="124">
        <v>1.3</v>
      </c>
      <c r="E7" s="124">
        <v>1.2903767657</v>
      </c>
      <c r="F7" s="75" t="s">
        <v>169</v>
      </c>
    </row>
    <row r="8" spans="1:6" ht="30" customHeight="1">
      <c r="A8" s="60" t="s">
        <v>189</v>
      </c>
      <c r="B8" s="124">
        <v>4.7</v>
      </c>
      <c r="C8" s="124">
        <v>6.9</v>
      </c>
      <c r="D8" s="124">
        <v>5.6</v>
      </c>
      <c r="E8" s="124">
        <v>24.745884793</v>
      </c>
      <c r="F8" s="75" t="s">
        <v>169</v>
      </c>
    </row>
    <row r="9" spans="1:6" ht="30" customHeight="1">
      <c r="A9" s="60" t="s">
        <v>40</v>
      </c>
      <c r="B9" s="124">
        <v>4.7</v>
      </c>
      <c r="C9" s="124">
        <v>6.7</v>
      </c>
      <c r="D9" s="124">
        <v>5.7</v>
      </c>
      <c r="E9" s="124">
        <v>24.689219196</v>
      </c>
      <c r="F9" s="75" t="s">
        <v>169</v>
      </c>
    </row>
    <row r="10" spans="1:6" ht="30" customHeight="1">
      <c r="A10" s="60" t="s">
        <v>41</v>
      </c>
      <c r="B10" s="124">
        <v>4.7</v>
      </c>
      <c r="C10" s="124">
        <v>7</v>
      </c>
      <c r="D10" s="124">
        <v>5.4</v>
      </c>
      <c r="E10" s="124">
        <v>24.801088855</v>
      </c>
      <c r="F10" s="75" t="s">
        <v>169</v>
      </c>
    </row>
    <row r="11" spans="1:6" ht="30" customHeight="1">
      <c r="A11" s="60" t="s">
        <v>138</v>
      </c>
      <c r="B11" s="124">
        <v>82.1</v>
      </c>
      <c r="C11" s="124">
        <v>81.7</v>
      </c>
      <c r="D11" s="124">
        <v>71.8</v>
      </c>
      <c r="E11" s="124">
        <v>78.869734384</v>
      </c>
      <c r="F11" s="75" t="s">
        <v>170</v>
      </c>
    </row>
    <row r="12" spans="1:6" ht="30" customHeight="1">
      <c r="A12" s="60" t="s">
        <v>139</v>
      </c>
      <c r="B12" s="124">
        <v>18.4</v>
      </c>
      <c r="C12" s="127" t="s">
        <v>166</v>
      </c>
      <c r="D12" s="124">
        <v>64.2</v>
      </c>
      <c r="E12" s="124">
        <v>50.905879914</v>
      </c>
      <c r="F12" s="75" t="s">
        <v>171</v>
      </c>
    </row>
    <row r="14" ht="15">
      <c r="A14" s="1" t="s">
        <v>167</v>
      </c>
    </row>
    <row r="16" ht="15">
      <c r="A16" s="1" t="s">
        <v>301</v>
      </c>
    </row>
  </sheetData>
  <mergeCells count="1">
    <mergeCell ref="A2:E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headerFooter>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43"/>
  <sheetViews>
    <sheetView workbookViewId="0" topLeftCell="A1">
      <selection activeCell="D1" sqref="D1"/>
    </sheetView>
  </sheetViews>
  <sheetFormatPr defaultColWidth="10.421875" defaultRowHeight="15"/>
  <cols>
    <col min="1" max="1" width="12.7109375" style="42" customWidth="1"/>
    <col min="2" max="2" width="34.00390625" style="42" customWidth="1"/>
    <col min="3" max="6" width="11.7109375" style="42" customWidth="1"/>
    <col min="7" max="7" width="3.7109375" style="42" customWidth="1"/>
    <col min="8" max="8" width="12.7109375" style="42" customWidth="1"/>
    <col min="9" max="9" width="18.7109375" style="42" customWidth="1"/>
    <col min="10" max="13" width="11.7109375" style="42" customWidth="1"/>
    <col min="14" max="16384" width="10.421875" style="42" customWidth="1"/>
  </cols>
  <sheetData>
    <row r="1" ht="15">
      <c r="A1" s="55" t="s">
        <v>141</v>
      </c>
    </row>
    <row r="3" ht="15">
      <c r="A3" s="42" t="s">
        <v>149</v>
      </c>
    </row>
    <row r="5" spans="1:6" ht="15">
      <c r="A5" s="12" t="s">
        <v>285</v>
      </c>
      <c r="B5" s="12"/>
      <c r="C5" s="12"/>
      <c r="D5" s="12"/>
      <c r="E5" s="12"/>
      <c r="F5" s="12"/>
    </row>
    <row r="6" spans="1:6" ht="15">
      <c r="A6" s="49"/>
      <c r="B6" s="49"/>
      <c r="C6" s="49" t="s">
        <v>46</v>
      </c>
      <c r="D6" s="49" t="s">
        <v>47</v>
      </c>
      <c r="E6" s="49" t="s">
        <v>48</v>
      </c>
      <c r="F6" s="49" t="s">
        <v>52</v>
      </c>
    </row>
    <row r="7" spans="1:6" ht="15" customHeight="1">
      <c r="A7" s="156" t="s">
        <v>140</v>
      </c>
      <c r="B7" s="49" t="s">
        <v>142</v>
      </c>
      <c r="C7" s="80">
        <v>256.92699</v>
      </c>
      <c r="D7" s="80">
        <v>1088.878006</v>
      </c>
      <c r="E7" s="80">
        <v>76.364</v>
      </c>
      <c r="F7" s="80">
        <v>1422.168996</v>
      </c>
    </row>
    <row r="8" spans="1:6" ht="15">
      <c r="A8" s="156"/>
      <c r="B8" s="49" t="s">
        <v>143</v>
      </c>
      <c r="C8" s="80">
        <v>122.386997</v>
      </c>
      <c r="D8" s="80">
        <v>527.752002</v>
      </c>
      <c r="E8" s="80">
        <v>46.395001</v>
      </c>
      <c r="F8" s="80">
        <v>696.534</v>
      </c>
    </row>
    <row r="9" spans="1:6" ht="15">
      <c r="A9" s="156"/>
      <c r="B9" s="49" t="s">
        <v>144</v>
      </c>
      <c r="C9" s="80">
        <v>134.539993</v>
      </c>
      <c r="D9" s="80">
        <v>561.126004</v>
      </c>
      <c r="E9" s="80">
        <v>29.968999</v>
      </c>
      <c r="F9" s="80">
        <v>725.634996</v>
      </c>
    </row>
    <row r="10" spans="1:6" ht="15">
      <c r="A10" s="156"/>
      <c r="B10" s="49" t="s">
        <v>145</v>
      </c>
      <c r="C10" s="80">
        <v>2305.546963</v>
      </c>
      <c r="D10" s="80">
        <v>7023.779079</v>
      </c>
      <c r="E10" s="80">
        <v>2064.213032</v>
      </c>
      <c r="F10" s="80">
        <v>11393.539074</v>
      </c>
    </row>
    <row r="11" spans="1:6" ht="15">
      <c r="A11" s="156"/>
      <c r="B11" s="49" t="s">
        <v>146</v>
      </c>
      <c r="C11" s="80">
        <v>1272.122994</v>
      </c>
      <c r="D11" s="80">
        <v>3317.48605</v>
      </c>
      <c r="E11" s="80">
        <v>1110.985008</v>
      </c>
      <c r="F11" s="80">
        <v>5700.594052</v>
      </c>
    </row>
    <row r="12" spans="1:6" ht="15">
      <c r="A12" s="156"/>
      <c r="B12" s="49" t="s">
        <v>147</v>
      </c>
      <c r="C12" s="80">
        <v>1033.423969</v>
      </c>
      <c r="D12" s="80">
        <v>3706.293029</v>
      </c>
      <c r="E12" s="80">
        <v>953.228024</v>
      </c>
      <c r="F12" s="80">
        <v>5692.945022</v>
      </c>
    </row>
    <row r="13" spans="1:6" ht="15">
      <c r="A13" s="156"/>
      <c r="B13" s="49" t="s">
        <v>49</v>
      </c>
      <c r="C13" s="80">
        <v>398.565993</v>
      </c>
      <c r="D13" s="80">
        <v>1246.53298</v>
      </c>
      <c r="E13" s="80">
        <v>545.565019</v>
      </c>
      <c r="F13" s="80">
        <v>2190.663992</v>
      </c>
    </row>
    <row r="14" spans="1:6" ht="15">
      <c r="A14" s="156"/>
      <c r="B14" s="49" t="s">
        <v>50</v>
      </c>
      <c r="C14" s="80">
        <v>1093.361006</v>
      </c>
      <c r="D14" s="80">
        <v>3568.695038</v>
      </c>
      <c r="E14" s="80">
        <v>1212.653995</v>
      </c>
      <c r="F14" s="80">
        <v>5874.710039</v>
      </c>
    </row>
    <row r="15" spans="1:6" ht="15">
      <c r="A15" s="156"/>
      <c r="B15" s="49" t="s">
        <v>148</v>
      </c>
      <c r="C15" s="80">
        <v>813.619964</v>
      </c>
      <c r="D15" s="80">
        <v>2208.551061</v>
      </c>
      <c r="E15" s="80">
        <v>305.994018</v>
      </c>
      <c r="F15" s="80">
        <v>3328.165043</v>
      </c>
    </row>
    <row r="18" spans="1:13" ht="15">
      <c r="A18" s="12" t="s">
        <v>45</v>
      </c>
      <c r="B18" s="12"/>
      <c r="C18" s="12"/>
      <c r="D18" s="12"/>
      <c r="E18" s="12"/>
      <c r="F18" s="12"/>
      <c r="H18" s="12" t="s">
        <v>45</v>
      </c>
      <c r="I18" s="12"/>
      <c r="J18" s="12"/>
      <c r="K18" s="12"/>
      <c r="L18" s="12"/>
      <c r="M18" s="12"/>
    </row>
    <row r="19" spans="1:13" ht="15">
      <c r="A19" s="68" t="s">
        <v>298</v>
      </c>
      <c r="B19" s="70"/>
      <c r="C19" s="70"/>
      <c r="D19" s="70"/>
      <c r="E19" s="70"/>
      <c r="F19" s="69"/>
      <c r="H19" s="68" t="s">
        <v>152</v>
      </c>
      <c r="I19" s="70"/>
      <c r="J19" s="70"/>
      <c r="K19" s="70"/>
      <c r="L19" s="70"/>
      <c r="M19" s="69"/>
    </row>
    <row r="20" spans="1:13" ht="15">
      <c r="A20" s="49"/>
      <c r="B20" s="49"/>
      <c r="C20" s="49" t="s">
        <v>46</v>
      </c>
      <c r="D20" s="49" t="s">
        <v>47</v>
      </c>
      <c r="E20" s="49" t="s">
        <v>48</v>
      </c>
      <c r="F20" s="49" t="s">
        <v>52</v>
      </c>
      <c r="H20" s="49"/>
      <c r="I20" s="49"/>
      <c r="J20" s="49" t="s">
        <v>46</v>
      </c>
      <c r="K20" s="49" t="s">
        <v>47</v>
      </c>
      <c r="L20" s="49" t="s">
        <v>48</v>
      </c>
      <c r="M20" s="49" t="s">
        <v>52</v>
      </c>
    </row>
    <row r="21" spans="1:13" ht="15">
      <c r="A21" s="156" t="s">
        <v>51</v>
      </c>
      <c r="B21" s="49" t="s">
        <v>142</v>
      </c>
      <c r="C21" s="81">
        <v>256.926</v>
      </c>
      <c r="D21" s="81">
        <v>1088.876</v>
      </c>
      <c r="E21" s="81">
        <v>76.363</v>
      </c>
      <c r="F21" s="81">
        <v>1422.164</v>
      </c>
      <c r="H21" s="156" t="s">
        <v>51</v>
      </c>
      <c r="I21" s="49" t="s">
        <v>142</v>
      </c>
      <c r="J21" s="80">
        <v>236.804</v>
      </c>
      <c r="K21" s="80">
        <v>1085.341</v>
      </c>
      <c r="L21" s="80">
        <v>81.526</v>
      </c>
      <c r="M21" s="80">
        <v>1403.671</v>
      </c>
    </row>
    <row r="22" spans="1:13" ht="15">
      <c r="A22" s="156"/>
      <c r="B22" s="49" t="s">
        <v>143</v>
      </c>
      <c r="C22" s="81">
        <v>122.388</v>
      </c>
      <c r="D22" s="81">
        <v>527.751</v>
      </c>
      <c r="E22" s="81">
        <v>46.393</v>
      </c>
      <c r="F22" s="81">
        <v>696.532</v>
      </c>
      <c r="H22" s="156"/>
      <c r="I22" s="49" t="s">
        <v>143</v>
      </c>
      <c r="J22" s="80">
        <v>109.575</v>
      </c>
      <c r="K22" s="80">
        <v>527.393</v>
      </c>
      <c r="L22" s="80">
        <v>48.584</v>
      </c>
      <c r="M22" s="80">
        <v>685.551</v>
      </c>
    </row>
    <row r="23" spans="1:13" ht="15">
      <c r="A23" s="156"/>
      <c r="B23" s="49" t="s">
        <v>144</v>
      </c>
      <c r="C23" s="81">
        <v>134.538</v>
      </c>
      <c r="D23" s="81">
        <v>561.125</v>
      </c>
      <c r="E23" s="81">
        <v>29.97</v>
      </c>
      <c r="F23" s="81">
        <v>725.633</v>
      </c>
      <c r="H23" s="156"/>
      <c r="I23" s="49" t="s">
        <v>144</v>
      </c>
      <c r="J23" s="80">
        <v>127.229</v>
      </c>
      <c r="K23" s="80">
        <v>557.948</v>
      </c>
      <c r="L23" s="80">
        <v>32.943</v>
      </c>
      <c r="M23" s="80">
        <v>718.12</v>
      </c>
    </row>
    <row r="24" spans="1:13" ht="15">
      <c r="A24" s="156"/>
      <c r="B24" s="49" t="s">
        <v>145</v>
      </c>
      <c r="C24" s="80">
        <v>2305.54</v>
      </c>
      <c r="D24" s="80">
        <v>7023.767</v>
      </c>
      <c r="E24" s="80">
        <v>2064.211</v>
      </c>
      <c r="F24" s="80">
        <v>11393.518</v>
      </c>
      <c r="H24" s="156"/>
      <c r="I24" s="49" t="s">
        <v>145</v>
      </c>
      <c r="J24" s="80">
        <v>2236.802</v>
      </c>
      <c r="K24" s="80">
        <v>7085.531</v>
      </c>
      <c r="L24" s="80">
        <v>2104.308</v>
      </c>
      <c r="M24" s="80">
        <v>11426.641</v>
      </c>
    </row>
    <row r="25" spans="1:13" ht="15">
      <c r="A25" s="156"/>
      <c r="B25" s="49" t="s">
        <v>146</v>
      </c>
      <c r="C25" s="80">
        <v>1272.117</v>
      </c>
      <c r="D25" s="80">
        <v>3317.475</v>
      </c>
      <c r="E25" s="80">
        <v>1110.988</v>
      </c>
      <c r="F25" s="80">
        <v>5700.58</v>
      </c>
      <c r="H25" s="156"/>
      <c r="I25" s="49" t="s">
        <v>146</v>
      </c>
      <c r="J25" s="80">
        <v>1250.757</v>
      </c>
      <c r="K25" s="80">
        <v>3339.553</v>
      </c>
      <c r="L25" s="80">
        <v>1131.746</v>
      </c>
      <c r="M25" s="80">
        <v>5722.056</v>
      </c>
    </row>
    <row r="26" spans="1:13" ht="15">
      <c r="A26" s="156"/>
      <c r="B26" s="49" t="s">
        <v>147</v>
      </c>
      <c r="C26" s="80">
        <v>1033.423</v>
      </c>
      <c r="D26" s="80">
        <v>3706.291</v>
      </c>
      <c r="E26" s="80">
        <v>953.223</v>
      </c>
      <c r="F26" s="80">
        <v>5692.938</v>
      </c>
      <c r="H26" s="156"/>
      <c r="I26" s="49" t="s">
        <v>147</v>
      </c>
      <c r="J26" s="80">
        <v>986.046</v>
      </c>
      <c r="K26" s="80">
        <v>3745.978</v>
      </c>
      <c r="L26" s="80">
        <v>972.562</v>
      </c>
      <c r="M26" s="80">
        <v>5704.586</v>
      </c>
    </row>
    <row r="27" spans="1:13" ht="15">
      <c r="A27" s="156"/>
      <c r="B27" s="49" t="s">
        <v>49</v>
      </c>
      <c r="C27" s="80">
        <v>398.565</v>
      </c>
      <c r="D27" s="80">
        <v>1246.535</v>
      </c>
      <c r="E27" s="80">
        <v>545.567</v>
      </c>
      <c r="F27" s="80">
        <v>2190.667</v>
      </c>
      <c r="H27" s="156"/>
      <c r="I27" s="49" t="s">
        <v>49</v>
      </c>
      <c r="J27" s="80">
        <v>384.438</v>
      </c>
      <c r="K27" s="80">
        <v>1284.347</v>
      </c>
      <c r="L27" s="80">
        <v>547.265</v>
      </c>
      <c r="M27" s="80">
        <v>2216.05</v>
      </c>
    </row>
    <row r="28" spans="1:13" ht="15">
      <c r="A28" s="156"/>
      <c r="B28" s="49" t="s">
        <v>50</v>
      </c>
      <c r="C28" s="80">
        <v>1093.355</v>
      </c>
      <c r="D28" s="80">
        <v>3568.685</v>
      </c>
      <c r="E28" s="80">
        <v>1212.656</v>
      </c>
      <c r="F28" s="80">
        <v>5874.696</v>
      </c>
      <c r="H28" s="156"/>
      <c r="I28" s="49" t="s">
        <v>50</v>
      </c>
      <c r="J28" s="80">
        <v>1033.044</v>
      </c>
      <c r="K28" s="80">
        <v>3602.369</v>
      </c>
      <c r="L28" s="80">
        <v>1241.677</v>
      </c>
      <c r="M28" s="80">
        <v>5877.09</v>
      </c>
    </row>
    <row r="29" spans="1:13" ht="15">
      <c r="A29" s="156"/>
      <c r="B29" s="49" t="s">
        <v>148</v>
      </c>
      <c r="C29" s="80">
        <v>813.62</v>
      </c>
      <c r="D29" s="80">
        <v>2208.546</v>
      </c>
      <c r="E29" s="80">
        <v>305.988</v>
      </c>
      <c r="F29" s="80">
        <v>3328.155</v>
      </c>
      <c r="H29" s="156"/>
      <c r="I29" s="49" t="s">
        <v>148</v>
      </c>
      <c r="J29" s="80">
        <v>819.32</v>
      </c>
      <c r="K29" s="80">
        <v>2198.816</v>
      </c>
      <c r="L29" s="80">
        <v>315.366</v>
      </c>
      <c r="M29" s="80">
        <v>3333.501</v>
      </c>
    </row>
    <row r="30" ht="15">
      <c r="A30" s="14"/>
    </row>
    <row r="31" spans="2:6" ht="15">
      <c r="B31" s="14"/>
      <c r="C31" s="14"/>
      <c r="D31" s="14"/>
      <c r="E31" s="14"/>
      <c r="F31" s="14"/>
    </row>
    <row r="32" spans="1:6" ht="15">
      <c r="A32" s="12" t="s">
        <v>150</v>
      </c>
      <c r="B32" s="49"/>
      <c r="C32" s="49" t="s">
        <v>46</v>
      </c>
      <c r="D32" s="49" t="s">
        <v>47</v>
      </c>
      <c r="E32" s="49" t="s">
        <v>48</v>
      </c>
      <c r="F32" s="49" t="s">
        <v>52</v>
      </c>
    </row>
    <row r="33" spans="1:6" ht="13.9" customHeight="1">
      <c r="A33" s="141" t="s">
        <v>151</v>
      </c>
      <c r="B33" s="49" t="s">
        <v>142</v>
      </c>
      <c r="C33" s="81">
        <f>(C21-C7)/C21*100</f>
        <v>-0.0003853249573813474</v>
      </c>
      <c r="D33" s="81">
        <f aca="true" t="shared" si="0" ref="D33:F33">(D21-D7)/D21*100</f>
        <v>-0.00018422667043240532</v>
      </c>
      <c r="E33" s="81">
        <f t="shared" si="0"/>
        <v>-0.001309534722319415</v>
      </c>
      <c r="F33" s="81">
        <f t="shared" si="0"/>
        <v>-0.0003512956311732851</v>
      </c>
    </row>
    <row r="34" spans="1:6" ht="15">
      <c r="A34" s="141"/>
      <c r="B34" s="49" t="s">
        <v>143</v>
      </c>
      <c r="C34" s="81">
        <f aca="true" t="shared" si="1" ref="C34:F34">(C22-C8)/C22*100</f>
        <v>0.0008195247900214166</v>
      </c>
      <c r="D34" s="81">
        <f t="shared" si="1"/>
        <v>-0.00018986226458525017</v>
      </c>
      <c r="E34" s="81">
        <f t="shared" si="1"/>
        <v>-0.004313150690836806</v>
      </c>
      <c r="F34" s="81">
        <f t="shared" si="1"/>
        <v>-0.00028713684367016965</v>
      </c>
    </row>
    <row r="35" spans="1:6" ht="15">
      <c r="A35" s="141"/>
      <c r="B35" s="49" t="s">
        <v>144</v>
      </c>
      <c r="C35" s="81">
        <f aca="true" t="shared" si="2" ref="C35:F35">(C23-C9)/C23*100</f>
        <v>-0.0014813658594588898</v>
      </c>
      <c r="D35" s="81">
        <f t="shared" si="2"/>
        <v>-0.0001789262641953672</v>
      </c>
      <c r="E35" s="81">
        <f t="shared" si="2"/>
        <v>0.0033400066733356606</v>
      </c>
      <c r="F35" s="81">
        <f t="shared" si="2"/>
        <v>-0.00027507018009969295</v>
      </c>
    </row>
    <row r="36" spans="1:6" ht="15">
      <c r="A36" s="141"/>
      <c r="B36" s="49" t="s">
        <v>145</v>
      </c>
      <c r="C36" s="81">
        <f aca="true" t="shared" si="3" ref="C36:F36">(C24-C10)/C24*100</f>
        <v>-0.00030201167621529885</v>
      </c>
      <c r="D36" s="81">
        <f t="shared" si="3"/>
        <v>-0.0001719732445578735</v>
      </c>
      <c r="E36" s="81">
        <f t="shared" si="3"/>
        <v>-9.843954907355215E-05</v>
      </c>
      <c r="F36" s="81">
        <f t="shared" si="3"/>
        <v>-0.00018496481947214265</v>
      </c>
    </row>
    <row r="37" spans="1:6" ht="15">
      <c r="A37" s="141"/>
      <c r="B37" s="49" t="s">
        <v>146</v>
      </c>
      <c r="C37" s="81">
        <f aca="true" t="shared" si="4" ref="C37:F37">(C25-C11)/C25*100</f>
        <v>-0.0004711830751495846</v>
      </c>
      <c r="D37" s="81">
        <f t="shared" si="4"/>
        <v>-0.0003330846502254997</v>
      </c>
      <c r="E37" s="81">
        <f t="shared" si="4"/>
        <v>0.0002693098395256526</v>
      </c>
      <c r="F37" s="81">
        <f t="shared" si="4"/>
        <v>-0.00024650123321569295</v>
      </c>
    </row>
    <row r="38" spans="1:6" ht="15">
      <c r="A38" s="141"/>
      <c r="B38" s="49" t="s">
        <v>147</v>
      </c>
      <c r="C38" s="81">
        <f aca="true" t="shared" si="5" ref="C38:F38">(C26-C12)/C26*100</f>
        <v>-9.376605706868666E-05</v>
      </c>
      <c r="D38" s="81">
        <f t="shared" si="5"/>
        <v>-5.4744756948814904E-05</v>
      </c>
      <c r="E38" s="81">
        <f t="shared" si="5"/>
        <v>-0.000527054005206394</v>
      </c>
      <c r="F38" s="81">
        <f t="shared" si="5"/>
        <v>-0.0001233458014083225</v>
      </c>
    </row>
    <row r="39" spans="1:6" ht="15">
      <c r="A39" s="141"/>
      <c r="B39" s="49" t="s">
        <v>49</v>
      </c>
      <c r="C39" s="81">
        <f aca="true" t="shared" si="6" ref="C39:F39">(C27-C13)/C27*100</f>
        <v>-0.0002491438033931797</v>
      </c>
      <c r="D39" s="81">
        <f t="shared" si="6"/>
        <v>0.00016204920039385854</v>
      </c>
      <c r="E39" s="81">
        <f t="shared" si="6"/>
        <v>0.00036310847247004985</v>
      </c>
      <c r="F39" s="81">
        <f t="shared" si="6"/>
        <v>0.0001373097782609696</v>
      </c>
    </row>
    <row r="40" spans="1:6" ht="15">
      <c r="A40" s="141"/>
      <c r="B40" s="49" t="s">
        <v>50</v>
      </c>
      <c r="C40" s="81">
        <f aca="true" t="shared" si="7" ref="C40:F40">(C28-C14)/C28*100</f>
        <v>-0.0005493183824165384</v>
      </c>
      <c r="D40" s="81">
        <f t="shared" si="7"/>
        <v>-0.00028128007935401876</v>
      </c>
      <c r="E40" s="81">
        <f t="shared" si="7"/>
        <v>0.000165339552194008</v>
      </c>
      <c r="F40" s="81">
        <f t="shared" si="7"/>
        <v>-0.00023897406775915157</v>
      </c>
    </row>
    <row r="41" spans="1:6" ht="15">
      <c r="A41" s="141"/>
      <c r="B41" s="49" t="s">
        <v>148</v>
      </c>
      <c r="C41" s="81">
        <f aca="true" t="shared" si="8" ref="C41:F41">(C29-C15)/C29*100</f>
        <v>4.424669996164742E-06</v>
      </c>
      <c r="D41" s="81">
        <f t="shared" si="8"/>
        <v>-0.00022915529041714276</v>
      </c>
      <c r="E41" s="81">
        <f t="shared" si="8"/>
        <v>-0.00196674379386878</v>
      </c>
      <c r="F41" s="81">
        <f t="shared" si="8"/>
        <v>-0.0003017587822613025</v>
      </c>
    </row>
    <row r="43" ht="15">
      <c r="A43" s="42" t="s">
        <v>286</v>
      </c>
    </row>
  </sheetData>
  <mergeCells count="4">
    <mergeCell ref="H21:H29"/>
    <mergeCell ref="A7:A15"/>
    <mergeCell ref="A33:A41"/>
    <mergeCell ref="A21:A2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headerFooter>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ZDRENTU Bogdan-Sorin (ESTAT)</dc:creator>
  <cp:keywords/>
  <dc:description/>
  <cp:lastModifiedBy>GAGEL Sabine (ESTAT)</cp:lastModifiedBy>
  <cp:lastPrinted>2023-09-28T08:25:32Z</cp:lastPrinted>
  <dcterms:created xsi:type="dcterms:W3CDTF">2016-07-21T15:32:48Z</dcterms:created>
  <dcterms:modified xsi:type="dcterms:W3CDTF">2024-01-04T10:36:16Z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2023-12-11T17:02:01Z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618cfa1a-f879-4fa6-a00f-918912906c17</vt:lpwstr>
  </property>
  <property fmtid="{D5CDD505-2E9C-101B-9397-08002B2CF9AE}" pid="8" name="MSIP_Label_6bd9ddd1-4d20-43f6-abfa-fc3c07406f94_ContentBits">
    <vt:lpwstr>0</vt:lpwstr>
  </property>
</Properties>
</file>