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'13.2.1'!$A$1:$G$37</definedName>
    <definedName name="_xlnm.Print_Titles" localSheetId="1">'13.2.1'!$A:$A,'13.2.1'!$3:$3</definedName>
  </definedNames>
  <calcPr calcId="191029"/>
  <extLst/>
</workbook>
</file>

<file path=xl/sharedStrings.xml><?xml version="1.0" encoding="utf-8"?>
<sst xmlns="http://schemas.openxmlformats.org/spreadsheetml/2006/main" count="596" uniqueCount="283">
  <si>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</si>
  <si>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</si>
  <si>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</si>
  <si>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</si>
  <si>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</si>
  <si>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</si>
  <si>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</si>
  <si>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</si>
  <si>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</si>
  <si>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</si>
  <si>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</si>
  <si>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</si>
  <si>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</si>
  <si>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</si>
  <si>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</si>
  <si>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</si>
  <si>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</si>
  <si>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</si>
  <si>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</si>
  <si>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</si>
  <si>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</si>
  <si>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</si>
  <si>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</si>
  <si>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</si>
  <si>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</si>
  <si>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</si>
  <si>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</si>
  <si>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</si>
  <si>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</si>
  <si>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</si>
  <si>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</si>
  <si>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</si>
  <si>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</si>
  <si>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</si>
  <si>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</si>
  <si>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</si>
  <si>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</si>
  <si>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</si>
  <si>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</si>
  <si>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</si>
  <si>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</si>
  <si>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</si>
  <si>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</si>
  <si>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</si>
  <si>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</si>
  <si>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</si>
  <si>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</si>
  <si>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</si>
  <si>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</si>
  <si>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</si>
  <si>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</si>
  <si>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</si>
  <si>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</si>
  <si>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</si>
  <si>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</si>
  <si>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</si>
  <si>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</si>
  <si>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</si>
  <si>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</si>
  <si>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</si>
  <si>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</si>
  <si>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</si>
  <si>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</si>
  <si>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</si>
  <si>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</si>
  <si>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</si>
  <si>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</si>
  <si>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</si>
  <si>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</si>
  <si>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</si>
  <si>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</si>
  <si>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</si>
  <si>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</si>
  <si>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</si>
  <si>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</si>
  <si>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</si>
  <si>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</si>
  <si>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</si>
  <si>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</si>
  <si>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</si>
  <si>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</si>
  <si>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</si>
  <si>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</si>
  <si>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</si>
  <si>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</si>
  <si>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</si>
  <si>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</si>
  <si>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</si>
  <si>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</si>
  <si>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</si>
  <si>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</si>
  <si>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</si>
  <si>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</si>
  <si>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</si>
  <si>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</si>
  <si>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</si>
  <si>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</si>
  <si>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</si>
  <si>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</si>
  <si>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</si>
  <si>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</si>
  <si>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</si>
  <si>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</si>
  <si>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</si>
  <si>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</si>
  <si>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</si>
  <si>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</si>
  <si>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</si>
  <si>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</si>
  <si>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</si>
  <si>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</si>
  <si>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</si>
  <si>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</si>
  <si>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</si>
  <si>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</si>
  <si>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</si>
  <si>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</si>
  <si>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</si>
  <si>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</si>
  <si>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</si>
  <si>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</si>
  <si>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</si>
  <si>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</si>
  <si>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</si>
  <si>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</si>
  <si>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</si>
  <si>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</si>
  <si>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</si>
  <si>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</si>
  <si>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</si>
  <si>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</si>
  <si>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</si>
  <si>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</si>
  <si>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</si>
  <si>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</si>
  <si>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</si>
  <si>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</si>
  <si>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</si>
  <si>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</si>
  <si>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</si>
  <si>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</si>
  <si>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</si>
  <si>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</si>
  <si>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</si>
  <si>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</si>
  <si>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</si>
  <si>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</si>
  <si>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</si>
  <si>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</si>
  <si>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</si>
  <si>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</si>
  <si>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</si>
  <si>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</si>
  <si>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</si>
  <si>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</si>
  <si>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</si>
  <si>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</si>
  <si>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</si>
  <si>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</si>
  <si>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</si>
  <si>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</si>
  <si>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</si>
  <si>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</si>
  <si>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</si>
  <si>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</si>
  <si>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</si>
  <si>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</si>
  <si>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</si>
  <si>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</si>
  <si>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</si>
  <si>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</si>
  <si>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</si>
  <si>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</si>
  <si>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</si>
  <si>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</si>
  <si>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</si>
  <si>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</si>
  <si>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</si>
  <si>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</si>
  <si>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</si>
  <si>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</si>
  <si>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</si>
  <si>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</si>
  <si>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</si>
  <si>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</si>
  <si>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</si>
  <si>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</si>
  <si>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</si>
  <si>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</si>
  <si>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</si>
  <si>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</si>
  <si>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</si>
  <si>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</si>
  <si>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</si>
  <si>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</si>
  <si>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</si>
  <si>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</si>
  <si>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</si>
  <si>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</si>
  <si>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</si>
  <si>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</si>
  <si>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</si>
  <si>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</si>
  <si>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</si>
  <si>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</si>
  <si>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</si>
  <si>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</si>
  <si>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</si>
  <si>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</si>
  <si>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</si>
  <si>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</si>
  <si>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</si>
  <si>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</si>
  <si>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</si>
  <si>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</si>
  <si>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</si>
  <si>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</si>
  <si>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</si>
  <si>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</si>
  <si>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</si>
  <si>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</si>
  <si>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</si>
  <si>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</si>
  <si>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</si>
  <si>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</si>
  <si>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</si>
  <si>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</si>
  <si>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</si>
  <si>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</si>
  <si>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</si>
  <si>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</si>
  <si>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</si>
  <si>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</si>
  <si>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</si>
  <si>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</si>
  <si>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</si>
  <si>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</si>
  <si>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</si>
  <si>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</si>
  <si>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</si>
  <si>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</si>
  <si>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</si>
  <si>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</si>
  <si>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</si>
  <si>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</si>
  <si>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</si>
  <si>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</si>
  <si>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</si>
  <si>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</si>
  <si>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</si>
  <si>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</si>
  <si>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</si>
  <si>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</si>
  <si>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</si>
  <si>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</si>
  <si>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</si>
  <si>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</si>
  <si>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HATFATHER</t>
  </si>
  <si>
    <t>GUIDEINTER_1</t>
  </si>
  <si>
    <t>GUIDEINTER_2</t>
  </si>
  <si>
    <t>GUIDEINTER</t>
  </si>
  <si>
    <t>NFEPAIDVAL1</t>
  </si>
  <si>
    <t>NFEPAIDVAL2</t>
  </si>
  <si>
    <t>Thousand people</t>
  </si>
  <si>
    <t>Reference period: 2022</t>
  </si>
  <si>
    <t>Note:</t>
  </si>
  <si>
    <r>
      <t>Source:</t>
    </r>
    <r>
      <rPr>
        <sz val="8"/>
        <rFont val="Calibri"/>
        <family val="2"/>
      </rPr>
      <t xml:space="preserve"> Statistics Portugal, Labour Force Survey</t>
    </r>
  </si>
  <si>
    <r>
      <t>The estimates from the 2</t>
    </r>
    <r>
      <rPr>
        <vertAlign val="superscript"/>
        <sz val="8"/>
        <rFont val="Calibri"/>
        <family val="2"/>
      </rPr>
      <t>nd</t>
    </r>
    <r>
      <rPr>
        <sz val="8"/>
        <rFont val="Calibri"/>
        <family val="2"/>
      </rPr>
      <t xml:space="preserve"> quarter of 2020 to the 2</t>
    </r>
    <r>
      <rPr>
        <vertAlign val="superscript"/>
        <sz val="8"/>
        <rFont val="Calibri"/>
        <family val="2"/>
      </rPr>
      <t>nd</t>
    </r>
    <r>
      <rPr>
        <sz val="8"/>
        <rFont val="Calibri"/>
        <family val="2"/>
      </rPr>
      <t xml:space="preserve"> quarter of 2023 were revised following the results of the analysis on the impact of the suspension of face-to-face data collection mode (CAPI) due to the public health safeguard measures adopted during the COVID-19 pandemic period. </t>
    </r>
  </si>
  <si>
    <t>No</t>
  </si>
  <si>
    <t>Mandatory</t>
  </si>
  <si>
    <t>X</t>
  </si>
  <si>
    <t>NFE activities were randomly selected by the computer application</t>
  </si>
  <si>
    <t>Coefficient of variation
(%)</t>
  </si>
  <si>
    <t>household level</t>
  </si>
  <si>
    <t>No differences.</t>
  </si>
  <si>
    <t>No deviations.</t>
  </si>
  <si>
    <t>Precision threshold for standard error set in regulation</t>
  </si>
  <si>
    <t>Comment</t>
  </si>
  <si>
    <t>The Portuguese AES 2022 collected the following variables not covered by the EU legislation but added to the national questionnaire: complete date of birth, cultural participation, sports participation, social participation, labour status of the respondent mother and father.</t>
  </si>
  <si>
    <t>None</t>
  </si>
  <si>
    <t>National calculation, different from Eurostat calculation</t>
  </si>
  <si>
    <t>The Portuguese AES 2022 also collected 2 variables on COVID-19 impact, not covered by the EU legislation but added to the national questionnaire: if COVID-19 impacted on the participation/non-participation in education and training activities ('Yes' or 'No' variable) and the way COVID-19 impacted the participation/non-participation in education and training (multiple choice variable, with 11 categories). These variables were asked at the end of the Obstacles module.</t>
  </si>
  <si>
    <t>Dwellings that were not primary residence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</si>
</sst>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_(* \(#,##0.00\);_(* &quot;-&quot;??_);_(@_)"/>
    <numFmt numFmtId="166" formatCode="0.0000"/>
  </numFmts>
  <fonts count="25">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
      <b/>
      <sz val="8"/>
      <name val="Calibri"/>
      <family val="2"/>
    </font>
    <font>
      <sz val="8"/>
      <name val="Calibri"/>
      <family val="2"/>
    </font>
    <font>
      <b/>
      <sz val="8"/>
      <color rgb="FF000000"/>
      <name val="Calibri"/>
      <family val="2"/>
    </font>
    <font>
      <sz val="8"/>
      <color rgb="FF000000"/>
      <name val="Calibri"/>
      <family val="2"/>
    </font>
    <font>
      <vertAlign val="superscript"/>
      <sz val="8"/>
      <name val="Calibri"/>
      <family val="2"/>
    </font>
    <font>
      <u val="single"/>
      <sz val="10"/>
      <name val="Calibri"/>
      <family val="2"/>
      <scheme val="minor"/>
    </font>
    <font>
      <sz val="8"/>
      <name val="Calibri"/>
      <family val="2"/>
      <scheme val="minor"/>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50">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3" borderId="1" xfId="0" applyFont="1" applyFill="1" applyBorder="1" applyAlignment="1">
      <alignment horizontal="left" vertical="center" wrapText="1"/>
    </xf>
    <xf numFmtId="0" fontId="2" fillId="0" borderId="0" xfId="0" applyFont="1" applyAlignment="1">
      <alignment vertical="center" wrapText="1"/>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Alignment="1">
      <alignment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1" xfId="0" applyFont="1" applyFill="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quotePrefix="1">
      <alignment vertical="center"/>
    </xf>
    <xf numFmtId="0" fontId="4" fillId="2" borderId="1" xfId="0"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Border="1" applyAlignment="1">
      <alignment horizontal="center" vertical="center" wrapText="1"/>
      <protection/>
    </xf>
    <xf numFmtId="0" fontId="14" fillId="0" borderId="1" xfId="0" applyFont="1" applyBorder="1" applyAlignment="1">
      <alignment horizontal="center" vertical="center" wrapText="1"/>
    </xf>
    <xf numFmtId="0" fontId="13" fillId="0" borderId="1" xfId="20" applyFont="1" applyBorder="1" applyAlignment="1">
      <alignment horizontal="center" vertical="center" wrapText="1"/>
      <protection/>
    </xf>
    <xf numFmtId="0" fontId="1" fillId="0" borderId="1" xfId="20" applyBorder="1" applyAlignment="1" quotePrefix="1">
      <alignment horizontal="center" vertical="center" wrapText="1"/>
      <protection/>
    </xf>
    <xf numFmtId="0" fontId="13"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3" fillId="0" borderId="1" xfId="20" applyFont="1" applyBorder="1" applyAlignment="1">
      <alignment vertical="top" wrapText="1"/>
      <protection/>
    </xf>
    <xf numFmtId="0" fontId="15" fillId="4" borderId="1" xfId="20" applyFont="1" applyFill="1" applyBorder="1" applyAlignment="1">
      <alignment wrapText="1"/>
      <protection/>
    </xf>
    <xf numFmtId="0" fontId="15" fillId="4" borderId="1" xfId="20" applyFont="1" applyFill="1" applyBorder="1" applyAlignment="1">
      <alignment horizontal="left" wrapText="1"/>
      <protection/>
    </xf>
    <xf numFmtId="0" fontId="16" fillId="0" borderId="1" xfId="20" applyFont="1" applyBorder="1" applyAlignment="1">
      <alignment horizontal="left" wrapText="1"/>
      <protection/>
    </xf>
    <xf numFmtId="0" fontId="16"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7" fillId="0" borderId="0" xfId="20" applyFont="1">
      <alignment/>
      <protection/>
    </xf>
    <xf numFmtId="0" fontId="16" fillId="0" borderId="0" xfId="20" applyFo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14" fontId="2" fillId="2" borderId="1" xfId="0" applyNumberFormat="1" applyFont="1" applyFill="1" applyBorder="1"/>
    <xf numFmtId="0" fontId="18" fillId="0" borderId="0" xfId="0" applyFont="1" applyAlignment="1">
      <alignment vertical="center"/>
    </xf>
    <xf numFmtId="0" fontId="20" fillId="0" borderId="0" xfId="0" applyFont="1"/>
    <xf numFmtId="0" fontId="21" fillId="0" borderId="0" xfId="0" applyFont="1"/>
    <xf numFmtId="0" fontId="2" fillId="2" borderId="1" xfId="0" applyFont="1" applyFill="1" applyBorder="1" quotePrefix="1"/>
    <xf numFmtId="2"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166" fontId="4" fillId="2" borderId="1" xfId="0" applyNumberFormat="1" applyFont="1" applyFill="1" applyBorder="1" applyAlignment="1">
      <alignment horizontal="right" vertical="center"/>
    </xf>
    <xf numFmtId="166" fontId="2" fillId="2" borderId="1" xfId="0" applyNumberFormat="1" applyFont="1" applyFill="1" applyBorder="1" applyAlignment="1">
      <alignment horizontal="right" vertical="center"/>
    </xf>
    <xf numFmtId="0" fontId="2" fillId="2" borderId="1" xfId="0" applyFont="1" applyFill="1" applyBorder="1" applyAlignment="1">
      <alignment horizontal="lef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3" fontId="2" fillId="2" borderId="1" xfId="0" applyNumberFormat="1" applyFont="1" applyFill="1" applyBorder="1" applyAlignment="1">
      <alignment horizontal="right" vertical="center"/>
    </xf>
    <xf numFmtId="2" fontId="5" fillId="0" borderId="0" xfId="0" applyNumberFormat="1" applyFont="1" applyAlignment="1">
      <alignment vertical="center" wrapText="1"/>
    </xf>
    <xf numFmtId="2" fontId="9" fillId="0" borderId="0" xfId="0" applyNumberFormat="1" applyFont="1" applyAlignment="1">
      <alignment vertical="center" wrapText="1"/>
    </xf>
    <xf numFmtId="2" fontId="4" fillId="0" borderId="0" xfId="0" applyNumberFormat="1" applyFont="1" applyAlignment="1">
      <alignment vertical="center"/>
    </xf>
    <xf numFmtId="2" fontId="4" fillId="0" borderId="0" xfId="0" applyNumberFormat="1" applyFont="1" applyAlignment="1">
      <alignment vertical="center" wrapText="1"/>
    </xf>
    <xf numFmtId="2" fontId="23" fillId="0" borderId="0" xfId="0" applyNumberFormat="1" applyFont="1" applyAlignment="1">
      <alignment vertical="center"/>
    </xf>
    <xf numFmtId="164" fontId="4" fillId="2" borderId="1" xfId="0" applyNumberFormat="1" applyFont="1" applyFill="1" applyBorder="1" applyAlignment="1">
      <alignment horizontal="right" vertical="center"/>
    </xf>
    <xf numFmtId="1" fontId="4"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3" fontId="2" fillId="0" borderId="0" xfId="0" applyNumberFormat="1" applyFont="1" applyAlignment="1">
      <alignment horizontal="left" vertical="center"/>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0" fontId="3" fillId="0" borderId="0" xfId="0" applyFont="1" applyAlignment="1">
      <alignment horizontal="right" vertical="center" wrapText="1"/>
    </xf>
    <xf numFmtId="3" fontId="2" fillId="0" borderId="0" xfId="0" applyNumberFormat="1" applyFont="1" applyAlignment="1">
      <alignment horizontal="right" vertical="center"/>
    </xf>
    <xf numFmtId="0" fontId="2" fillId="0" borderId="0" xfId="0" applyFont="1" applyAlignment="1">
      <alignment horizontal="right" vertical="center"/>
    </xf>
    <xf numFmtId="164" fontId="2" fillId="0" borderId="0" xfId="0" applyNumberFormat="1" applyFont="1" applyAlignment="1">
      <alignment horizontal="right" vertical="center"/>
    </xf>
    <xf numFmtId="0" fontId="0" fillId="0" borderId="0" xfId="0" applyAlignment="1">
      <alignment horizontal="right"/>
    </xf>
    <xf numFmtId="0" fontId="0" fillId="2" borderId="1" xfId="0" applyFill="1" applyBorder="1"/>
    <xf numFmtId="164" fontId="0" fillId="2" borderId="1" xfId="0" applyNumberFormat="1" applyFill="1" applyBorder="1"/>
    <xf numFmtId="164"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2" fontId="24" fillId="0" borderId="0" xfId="0" applyNumberFormat="1" applyFont="1" applyAlignment="1">
      <alignment vertical="center" wrapText="1"/>
    </xf>
    <xf numFmtId="164" fontId="2" fillId="0" borderId="0" xfId="0" applyNumberFormat="1" applyFont="1" applyFill="1" applyAlignment="1">
      <alignment horizontal="left" vertical="center"/>
    </xf>
    <xf numFmtId="0" fontId="2" fillId="0" borderId="0" xfId="0" applyFont="1" applyFill="1" applyAlignment="1">
      <alignment horizontal="lef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6" fillId="3" borderId="1" xfId="0" applyFont="1" applyFill="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2"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9" fillId="0" borderId="0" xfId="0" applyFont="1" applyAlignment="1" quotePrefix="1">
      <alignment horizontal="left" vertical="top"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4" xfId="0" applyFont="1" applyBorder="1" applyAlignment="1">
      <alignment horizontal="center" vertical="center" wrapText="1"/>
    </xf>
    <xf numFmtId="0" fontId="3" fillId="0" borderId="2"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83</v>
      </c>
    </row>
    <row r="3" ht="15">
      <c r="A3" s="6" t="s">
        <v>227</v>
      </c>
    </row>
    <row r="4" spans="1:5" ht="15">
      <c r="A4" s="62"/>
      <c r="B4" s="58"/>
      <c r="C4" s="58" t="s">
        <v>192</v>
      </c>
      <c r="D4" s="58" t="s">
        <v>193</v>
      </c>
      <c r="E4" s="58" t="s">
        <v>240</v>
      </c>
    </row>
    <row r="5" spans="1:5" ht="15.75">
      <c r="A5" s="63" t="s">
        <v>199</v>
      </c>
      <c r="B5" s="60"/>
      <c r="C5" s="60"/>
      <c r="D5" s="60"/>
      <c r="E5" s="60"/>
    </row>
    <row r="6" spans="1:5" ht="15">
      <c r="A6" s="65" t="s">
        <v>200</v>
      </c>
      <c r="B6" s="56" t="s">
        <v>15</v>
      </c>
      <c r="C6" s="70" t="s">
        <v>198</v>
      </c>
      <c r="D6" s="57" t="s">
        <v>196</v>
      </c>
      <c r="E6" s="57" t="s">
        <v>241</v>
      </c>
    </row>
    <row r="7" spans="1:5" ht="15">
      <c r="A7" s="65" t="s">
        <v>118</v>
      </c>
      <c r="B7" s="56" t="s">
        <v>15</v>
      </c>
      <c r="C7" s="70" t="s">
        <v>198</v>
      </c>
      <c r="D7" s="57" t="s">
        <v>201</v>
      </c>
      <c r="E7" s="57" t="s">
        <v>241</v>
      </c>
    </row>
    <row r="8" spans="1:5" ht="15">
      <c r="A8" s="65" t="s">
        <v>119</v>
      </c>
      <c r="B8" s="56" t="s">
        <v>15</v>
      </c>
      <c r="C8" s="70" t="s">
        <v>198</v>
      </c>
      <c r="D8" s="57" t="s">
        <v>202</v>
      </c>
      <c r="E8" s="57" t="s">
        <v>241</v>
      </c>
    </row>
    <row r="9" spans="1:5" ht="15">
      <c r="A9" s="65" t="s">
        <v>181</v>
      </c>
      <c r="B9" s="56" t="s">
        <v>15</v>
      </c>
      <c r="C9" s="70" t="s">
        <v>198</v>
      </c>
      <c r="D9" s="57" t="s">
        <v>197</v>
      </c>
      <c r="E9" s="57" t="s">
        <v>241</v>
      </c>
    </row>
    <row r="10" spans="1:5" ht="15">
      <c r="A10" s="65" t="s">
        <v>205</v>
      </c>
      <c r="B10" s="56" t="s">
        <v>15</v>
      </c>
      <c r="C10" s="71" t="s">
        <v>204</v>
      </c>
      <c r="D10" s="57" t="s">
        <v>197</v>
      </c>
      <c r="E10" s="57" t="s">
        <v>241</v>
      </c>
    </row>
    <row r="11" spans="1:5" ht="15">
      <c r="A11" s="65" t="s">
        <v>117</v>
      </c>
      <c r="B11" s="56" t="s">
        <v>15</v>
      </c>
      <c r="C11" s="71" t="s">
        <v>204</v>
      </c>
      <c r="D11" s="57" t="s">
        <v>206</v>
      </c>
      <c r="E11" s="57" t="s">
        <v>241</v>
      </c>
    </row>
    <row r="12" spans="1:5" ht="15">
      <c r="A12" s="65" t="s">
        <v>159</v>
      </c>
      <c r="B12" s="56" t="s">
        <v>15</v>
      </c>
      <c r="C12" s="71" t="s">
        <v>204</v>
      </c>
      <c r="D12" s="57" t="s">
        <v>207</v>
      </c>
      <c r="E12" s="57" t="s">
        <v>241</v>
      </c>
    </row>
    <row r="13" spans="1:5" ht="15">
      <c r="A13" s="65" t="s">
        <v>183</v>
      </c>
      <c r="B13" s="56" t="s">
        <v>15</v>
      </c>
      <c r="C13" s="71" t="s">
        <v>204</v>
      </c>
      <c r="D13" s="57" t="s">
        <v>196</v>
      </c>
      <c r="E13" s="57" t="s">
        <v>241</v>
      </c>
    </row>
    <row r="14" spans="1:5" ht="15">
      <c r="A14" s="65" t="s">
        <v>184</v>
      </c>
      <c r="B14" s="56" t="s">
        <v>15</v>
      </c>
      <c r="C14" s="71" t="s">
        <v>204</v>
      </c>
      <c r="D14" s="57" t="s">
        <v>208</v>
      </c>
      <c r="E14" s="57" t="s">
        <v>241</v>
      </c>
    </row>
    <row r="15" spans="1:5" ht="15">
      <c r="A15" s="65" t="s">
        <v>185</v>
      </c>
      <c r="B15" s="56" t="s">
        <v>15</v>
      </c>
      <c r="C15" s="71" t="s">
        <v>204</v>
      </c>
      <c r="D15" s="57" t="s">
        <v>211</v>
      </c>
      <c r="E15" s="57" t="s">
        <v>241</v>
      </c>
    </row>
    <row r="16" spans="1:5" ht="15">
      <c r="A16" s="65" t="s">
        <v>186</v>
      </c>
      <c r="B16" s="56" t="s">
        <v>15</v>
      </c>
      <c r="C16" s="71" t="s">
        <v>204</v>
      </c>
      <c r="D16" s="57" t="s">
        <v>212</v>
      </c>
      <c r="E16" s="57" t="s">
        <v>241</v>
      </c>
    </row>
    <row r="17" spans="1:5" ht="12.75" customHeight="1">
      <c r="A17" s="65" t="s">
        <v>120</v>
      </c>
      <c r="B17" s="56" t="s">
        <v>15</v>
      </c>
      <c r="C17" s="71" t="s">
        <v>204</v>
      </c>
      <c r="D17" s="57" t="s">
        <v>213</v>
      </c>
      <c r="E17" s="57" t="s">
        <v>241</v>
      </c>
    </row>
    <row r="18" spans="1:5" ht="12.75" customHeight="1">
      <c r="A18" s="65" t="s">
        <v>121</v>
      </c>
      <c r="B18" s="56" t="s">
        <v>15</v>
      </c>
      <c r="C18" s="71" t="s">
        <v>204</v>
      </c>
      <c r="D18" s="57" t="s">
        <v>214</v>
      </c>
      <c r="E18" s="57" t="s">
        <v>241</v>
      </c>
    </row>
    <row r="19" spans="1:5" ht="12.75" customHeight="1">
      <c r="A19" s="65" t="s">
        <v>122</v>
      </c>
      <c r="B19" s="56" t="s">
        <v>15</v>
      </c>
      <c r="C19" s="71" t="s">
        <v>204</v>
      </c>
      <c r="D19" s="57" t="s">
        <v>215</v>
      </c>
      <c r="E19" s="57" t="s">
        <v>241</v>
      </c>
    </row>
    <row r="20" spans="1:5" ht="15">
      <c r="A20" s="65" t="s">
        <v>173</v>
      </c>
      <c r="B20" s="56" t="s">
        <v>15</v>
      </c>
      <c r="C20" s="71" t="s">
        <v>204</v>
      </c>
      <c r="D20" s="57" t="s">
        <v>216</v>
      </c>
      <c r="E20" s="57" t="s">
        <v>241</v>
      </c>
    </row>
    <row r="21" spans="1:5" ht="15">
      <c r="A21" s="65" t="s">
        <v>123</v>
      </c>
      <c r="B21" s="56" t="s">
        <v>15</v>
      </c>
      <c r="C21" s="71" t="s">
        <v>204</v>
      </c>
      <c r="D21" s="57" t="s">
        <v>217</v>
      </c>
      <c r="E21" s="57" t="s">
        <v>241</v>
      </c>
    </row>
    <row r="22" spans="1:5" ht="15">
      <c r="A22" s="65" t="s">
        <v>174</v>
      </c>
      <c r="B22" s="56" t="s">
        <v>15</v>
      </c>
      <c r="C22" s="71" t="s">
        <v>204</v>
      </c>
      <c r="D22" s="57" t="s">
        <v>218</v>
      </c>
      <c r="E22" s="57" t="s">
        <v>241</v>
      </c>
    </row>
    <row r="23" spans="1:5" ht="127.5">
      <c r="A23" s="66" t="s">
        <v>175</v>
      </c>
      <c r="B23" s="56" t="s">
        <v>15</v>
      </c>
      <c r="C23" s="56" t="s">
        <v>219</v>
      </c>
      <c r="D23" s="61" t="s">
        <v>220</v>
      </c>
      <c r="E23" s="57" t="s">
        <v>244</v>
      </c>
    </row>
    <row r="24" spans="1:5" ht="127.5">
      <c r="A24" s="66" t="s">
        <v>176</v>
      </c>
      <c r="B24" s="56" t="s">
        <v>15</v>
      </c>
      <c r="C24" s="56" t="s">
        <v>219</v>
      </c>
      <c r="D24" s="61" t="s">
        <v>221</v>
      </c>
      <c r="E24" s="57" t="s">
        <v>244</v>
      </c>
    </row>
    <row r="25" spans="1:5" ht="15">
      <c r="A25" s="65" t="s">
        <v>187</v>
      </c>
      <c r="B25" s="56" t="s">
        <v>15</v>
      </c>
      <c r="C25" s="56" t="s">
        <v>222</v>
      </c>
      <c r="D25" s="57" t="s">
        <v>247</v>
      </c>
      <c r="E25" s="57" t="s">
        <v>241</v>
      </c>
    </row>
    <row r="26" spans="1:5" ht="12.75" customHeight="1">
      <c r="A26" s="65" t="s">
        <v>179</v>
      </c>
      <c r="B26" s="56" t="s">
        <v>224</v>
      </c>
      <c r="C26" s="56" t="s">
        <v>223</v>
      </c>
      <c r="D26" s="61" t="s">
        <v>248</v>
      </c>
      <c r="E26" s="57" t="s">
        <v>243</v>
      </c>
    </row>
    <row r="27" spans="1:5" ht="24">
      <c r="A27" s="65" t="s">
        <v>177</v>
      </c>
      <c r="B27" s="56" t="s">
        <v>224</v>
      </c>
      <c r="C27" s="56" t="s">
        <v>225</v>
      </c>
      <c r="D27" s="61" t="s">
        <v>249</v>
      </c>
      <c r="E27" s="57" t="s">
        <v>241</v>
      </c>
    </row>
    <row r="28" spans="1:5" ht="15">
      <c r="A28" s="65" t="s">
        <v>178</v>
      </c>
      <c r="B28" s="56" t="s">
        <v>224</v>
      </c>
      <c r="C28" s="59" t="s">
        <v>226</v>
      </c>
      <c r="D28" s="61" t="s">
        <v>250</v>
      </c>
      <c r="E28" s="57" t="s">
        <v>243</v>
      </c>
    </row>
    <row r="29" spans="1:5" ht="15.75">
      <c r="A29" s="63" t="s">
        <v>203</v>
      </c>
      <c r="B29" s="60"/>
      <c r="C29" s="60"/>
      <c r="D29" s="60"/>
      <c r="E29" s="60"/>
    </row>
    <row r="30" spans="1:5" ht="15">
      <c r="A30" s="65" t="s">
        <v>103</v>
      </c>
      <c r="B30" s="56" t="s">
        <v>194</v>
      </c>
      <c r="C30" s="59"/>
      <c r="D30" s="57" t="s">
        <v>210</v>
      </c>
      <c r="E30" s="57" t="s">
        <v>242</v>
      </c>
    </row>
    <row r="31" spans="1:5" ht="15">
      <c r="A31" s="65" t="s">
        <v>105</v>
      </c>
      <c r="B31" s="56" t="s">
        <v>194</v>
      </c>
      <c r="C31" s="59"/>
      <c r="D31" s="57" t="s">
        <v>201</v>
      </c>
      <c r="E31" s="57" t="s">
        <v>242</v>
      </c>
    </row>
    <row r="32" spans="1:5" ht="15">
      <c r="A32" s="65" t="s">
        <v>106</v>
      </c>
      <c r="B32" s="56" t="s">
        <v>194</v>
      </c>
      <c r="C32" s="59"/>
      <c r="D32" s="57" t="s">
        <v>202</v>
      </c>
      <c r="E32" s="57" t="s">
        <v>242</v>
      </c>
    </row>
    <row r="33" spans="1:5" ht="15">
      <c r="A33" s="65" t="s">
        <v>100</v>
      </c>
      <c r="B33" s="56" t="s">
        <v>194</v>
      </c>
      <c r="C33" s="59"/>
      <c r="D33" s="57" t="s">
        <v>209</v>
      </c>
      <c r="E33" s="57" t="s">
        <v>242</v>
      </c>
    </row>
    <row r="34" spans="1:5" ht="15">
      <c r="A34" s="65" t="s">
        <v>101</v>
      </c>
      <c r="B34" s="56" t="s">
        <v>194</v>
      </c>
      <c r="C34" s="59"/>
      <c r="D34" s="57" t="s">
        <v>206</v>
      </c>
      <c r="E34" s="57" t="s">
        <v>242</v>
      </c>
    </row>
    <row r="35" spans="1:5" ht="15">
      <c r="A35" s="65" t="s">
        <v>102</v>
      </c>
      <c r="B35" s="56" t="s">
        <v>194</v>
      </c>
      <c r="C35" s="59"/>
      <c r="D35" s="57" t="s">
        <v>207</v>
      </c>
      <c r="E35" s="57" t="s">
        <v>242</v>
      </c>
    </row>
    <row r="36" spans="1:5" ht="15">
      <c r="A36" s="65" t="s">
        <v>53</v>
      </c>
      <c r="B36" s="56" t="s">
        <v>194</v>
      </c>
      <c r="C36" s="59"/>
      <c r="D36" s="57" t="s">
        <v>208</v>
      </c>
      <c r="E36" s="57" t="s">
        <v>242</v>
      </c>
    </row>
    <row r="37" spans="1:5" ht="15">
      <c r="A37" s="65" t="s">
        <v>54</v>
      </c>
      <c r="B37" s="56" t="s">
        <v>194</v>
      </c>
      <c r="C37" s="59"/>
      <c r="D37" s="57" t="s">
        <v>211</v>
      </c>
      <c r="E37" s="57" t="s">
        <v>242</v>
      </c>
    </row>
    <row r="38" spans="1:5" ht="15">
      <c r="A38" s="65" t="s">
        <v>104</v>
      </c>
      <c r="B38" s="56" t="s">
        <v>194</v>
      </c>
      <c r="C38" s="59"/>
      <c r="D38" s="57" t="s">
        <v>212</v>
      </c>
      <c r="E38" s="57" t="s">
        <v>242</v>
      </c>
    </row>
    <row r="39" spans="1:5" ht="12.75" customHeight="1">
      <c r="A39" s="65" t="s">
        <v>107</v>
      </c>
      <c r="B39" s="56" t="s">
        <v>194</v>
      </c>
      <c r="C39" s="59"/>
      <c r="D39" s="57" t="s">
        <v>228</v>
      </c>
      <c r="E39" s="57" t="s">
        <v>242</v>
      </c>
    </row>
    <row r="40" spans="1:5" ht="12.75" customHeight="1">
      <c r="A40" s="65" t="s">
        <v>108</v>
      </c>
      <c r="B40" s="56" t="s">
        <v>194</v>
      </c>
      <c r="C40" s="59"/>
      <c r="D40" s="57" t="s">
        <v>229</v>
      </c>
      <c r="E40" s="57" t="s">
        <v>242</v>
      </c>
    </row>
    <row r="41" spans="1:5" ht="12.75" customHeight="1">
      <c r="A41" s="65" t="s">
        <v>109</v>
      </c>
      <c r="B41" s="56" t="s">
        <v>194</v>
      </c>
      <c r="C41" s="59"/>
      <c r="D41" s="57" t="s">
        <v>230</v>
      </c>
      <c r="E41" s="57" t="s">
        <v>242</v>
      </c>
    </row>
    <row r="42" spans="1:5" ht="15">
      <c r="A42" s="65" t="s">
        <v>110</v>
      </c>
      <c r="B42" s="56" t="s">
        <v>194</v>
      </c>
      <c r="C42" s="59"/>
      <c r="D42" s="57" t="s">
        <v>231</v>
      </c>
      <c r="E42" s="57" t="s">
        <v>242</v>
      </c>
    </row>
    <row r="43" spans="1:5" ht="15">
      <c r="A43" s="65" t="s">
        <v>111</v>
      </c>
      <c r="B43" s="56" t="s">
        <v>194</v>
      </c>
      <c r="C43" s="59"/>
      <c r="D43" s="57" t="s">
        <v>232</v>
      </c>
      <c r="E43" s="57" t="s">
        <v>242</v>
      </c>
    </row>
    <row r="44" spans="1:5" ht="15">
      <c r="A44" s="65" t="s">
        <v>112</v>
      </c>
      <c r="B44" s="56" t="s">
        <v>194</v>
      </c>
      <c r="C44" s="59"/>
      <c r="D44" s="57" t="s">
        <v>233</v>
      </c>
      <c r="E44" s="57" t="s">
        <v>242</v>
      </c>
    </row>
    <row r="45" spans="1:5" ht="15">
      <c r="A45" s="65" t="s">
        <v>113</v>
      </c>
      <c r="B45" s="56" t="s">
        <v>194</v>
      </c>
      <c r="C45" s="59"/>
      <c r="D45" s="57" t="s">
        <v>234</v>
      </c>
      <c r="E45" s="57" t="s">
        <v>242</v>
      </c>
    </row>
    <row r="46" spans="1:5" ht="15">
      <c r="A46" s="65" t="s">
        <v>114</v>
      </c>
      <c r="B46" s="56" t="s">
        <v>194</v>
      </c>
      <c r="C46" s="59"/>
      <c r="D46" s="57" t="s">
        <v>235</v>
      </c>
      <c r="E46" s="57" t="s">
        <v>242</v>
      </c>
    </row>
    <row r="47" spans="1:5" ht="15">
      <c r="A47" s="65" t="s">
        <v>191</v>
      </c>
      <c r="B47" s="56" t="s">
        <v>194</v>
      </c>
      <c r="C47" s="59"/>
      <c r="D47" s="57" t="s">
        <v>236</v>
      </c>
      <c r="E47" s="57" t="s">
        <v>242</v>
      </c>
    </row>
    <row r="48" spans="1:5" ht="15.75">
      <c r="A48" s="64">
        <v>15.2</v>
      </c>
      <c r="B48" s="60"/>
      <c r="C48" s="60"/>
      <c r="D48" s="60"/>
      <c r="E48" s="60"/>
    </row>
    <row r="49" spans="1:5" ht="15">
      <c r="A49" s="65" t="s">
        <v>188</v>
      </c>
      <c r="B49" s="56" t="s">
        <v>15</v>
      </c>
      <c r="C49" s="59" t="s">
        <v>198</v>
      </c>
      <c r="D49" s="57" t="s">
        <v>237</v>
      </c>
      <c r="E49" s="57" t="s">
        <v>241</v>
      </c>
    </row>
    <row r="50" spans="1:5" ht="15">
      <c r="A50" s="65" t="s">
        <v>41</v>
      </c>
      <c r="B50" s="56" t="s">
        <v>15</v>
      </c>
      <c r="C50" s="59" t="s">
        <v>198</v>
      </c>
      <c r="D50" s="57" t="s">
        <v>238</v>
      </c>
      <c r="E50" s="57" t="s">
        <v>241</v>
      </c>
    </row>
    <row r="51" spans="1:5" ht="15">
      <c r="A51" s="65" t="s">
        <v>42</v>
      </c>
      <c r="B51" s="56" t="s">
        <v>15</v>
      </c>
      <c r="C51" s="59" t="s">
        <v>198</v>
      </c>
      <c r="D51" s="57" t="s">
        <v>239</v>
      </c>
      <c r="E51" s="57" t="s">
        <v>241</v>
      </c>
    </row>
    <row r="52" spans="1:5" ht="15">
      <c r="A52" s="65" t="s">
        <v>189</v>
      </c>
      <c r="B52" s="56" t="s">
        <v>15</v>
      </c>
      <c r="C52" s="59" t="s">
        <v>204</v>
      </c>
      <c r="D52" s="57" t="s">
        <v>237</v>
      </c>
      <c r="E52" s="57" t="s">
        <v>241</v>
      </c>
    </row>
    <row r="53" spans="1:5" ht="15">
      <c r="A53" s="65" t="s">
        <v>39</v>
      </c>
      <c r="B53" s="56" t="s">
        <v>15</v>
      </c>
      <c r="C53" s="59" t="s">
        <v>204</v>
      </c>
      <c r="D53" s="57" t="s">
        <v>238</v>
      </c>
      <c r="E53" s="57" t="s">
        <v>241</v>
      </c>
    </row>
    <row r="54" spans="1:5" ht="15">
      <c r="A54" s="65" t="s">
        <v>40</v>
      </c>
      <c r="B54" s="56" t="s">
        <v>15</v>
      </c>
      <c r="C54" s="59" t="s">
        <v>204</v>
      </c>
      <c r="D54" s="57" t="s">
        <v>239</v>
      </c>
      <c r="E54" s="57" t="s">
        <v>241</v>
      </c>
    </row>
    <row r="55" spans="1:5" ht="127.5">
      <c r="A55" s="66" t="s">
        <v>137</v>
      </c>
      <c r="B55" s="56" t="s">
        <v>15</v>
      </c>
      <c r="C55" s="56" t="s">
        <v>219</v>
      </c>
      <c r="D55" s="57" t="s">
        <v>251</v>
      </c>
      <c r="E55" s="57" t="s">
        <v>244</v>
      </c>
    </row>
    <row r="56" spans="1:5" ht="15">
      <c r="A56" s="65" t="s">
        <v>138</v>
      </c>
      <c r="B56" s="56" t="s">
        <v>15</v>
      </c>
      <c r="C56" s="59" t="s">
        <v>222</v>
      </c>
      <c r="D56" s="57" t="s">
        <v>237</v>
      </c>
      <c r="E56" s="57" t="s">
        <v>241</v>
      </c>
    </row>
    <row r="57" spans="1:5" ht="15.75">
      <c r="A57" s="64">
        <v>15.3</v>
      </c>
      <c r="B57" s="60"/>
      <c r="C57" s="60"/>
      <c r="D57" s="60"/>
      <c r="E57" s="60"/>
    </row>
    <row r="58" spans="1:5" ht="15">
      <c r="A58" s="65" t="s">
        <v>141</v>
      </c>
      <c r="B58" s="56" t="s">
        <v>195</v>
      </c>
      <c r="C58" s="59"/>
      <c r="D58" s="57" t="s">
        <v>210</v>
      </c>
      <c r="E58" s="57" t="s">
        <v>241</v>
      </c>
    </row>
    <row r="59" spans="1:5" ht="15">
      <c r="A59" s="65" t="s">
        <v>142</v>
      </c>
      <c r="B59" s="56" t="s">
        <v>195</v>
      </c>
      <c r="C59" s="59"/>
      <c r="D59" s="57" t="s">
        <v>201</v>
      </c>
      <c r="E59" s="57" t="s">
        <v>241</v>
      </c>
    </row>
    <row r="60" spans="1:5" ht="15">
      <c r="A60" s="65" t="s">
        <v>143</v>
      </c>
      <c r="B60" s="56" t="s">
        <v>195</v>
      </c>
      <c r="C60" s="59"/>
      <c r="D60" s="57" t="s">
        <v>202</v>
      </c>
      <c r="E60" s="57" t="s">
        <v>241</v>
      </c>
    </row>
    <row r="61" spans="1:5" ht="15">
      <c r="A61" s="65" t="s">
        <v>144</v>
      </c>
      <c r="B61" s="56" t="s">
        <v>195</v>
      </c>
      <c r="C61" s="59"/>
      <c r="D61" s="57" t="s">
        <v>209</v>
      </c>
      <c r="E61" s="57" t="s">
        <v>241</v>
      </c>
    </row>
    <row r="62" spans="1:5" ht="15">
      <c r="A62" s="65" t="s">
        <v>145</v>
      </c>
      <c r="B62" s="56" t="s">
        <v>195</v>
      </c>
      <c r="C62" s="59"/>
      <c r="D62" s="57" t="s">
        <v>206</v>
      </c>
      <c r="E62" s="57" t="s">
        <v>241</v>
      </c>
    </row>
    <row r="63" spans="1:5" ht="15">
      <c r="A63" s="65" t="s">
        <v>146</v>
      </c>
      <c r="B63" s="56" t="s">
        <v>195</v>
      </c>
      <c r="C63" s="59"/>
      <c r="D63" s="57" t="s">
        <v>207</v>
      </c>
      <c r="E63" s="57" t="s">
        <v>241</v>
      </c>
    </row>
    <row r="64" spans="1:5" ht="15">
      <c r="A64" s="65" t="s">
        <v>48</v>
      </c>
      <c r="B64" s="56" t="s">
        <v>195</v>
      </c>
      <c r="C64" s="59"/>
      <c r="D64" s="57" t="s">
        <v>208</v>
      </c>
      <c r="E64" s="57" t="s">
        <v>241</v>
      </c>
    </row>
    <row r="65" spans="1:5" ht="15">
      <c r="A65" s="65" t="s">
        <v>49</v>
      </c>
      <c r="B65" s="56" t="s">
        <v>195</v>
      </c>
      <c r="C65" s="59"/>
      <c r="D65" s="57" t="s">
        <v>211</v>
      </c>
      <c r="E65" s="57" t="s">
        <v>241</v>
      </c>
    </row>
    <row r="66" spans="1:5" ht="15">
      <c r="A66" s="65" t="s">
        <v>147</v>
      </c>
      <c r="B66" s="56" t="s">
        <v>195</v>
      </c>
      <c r="C66" s="59"/>
      <c r="D66" s="57" t="s">
        <v>212</v>
      </c>
      <c r="E66" s="57" t="s">
        <v>241</v>
      </c>
    </row>
    <row r="67" spans="1:5" ht="15.75">
      <c r="A67" s="64">
        <v>18.1</v>
      </c>
      <c r="B67" s="60"/>
      <c r="C67" s="60"/>
      <c r="D67" s="60"/>
      <c r="E67" s="60"/>
    </row>
    <row r="68" spans="1:5" ht="15">
      <c r="A68" s="65" t="s">
        <v>86</v>
      </c>
      <c r="B68" s="56" t="s">
        <v>194</v>
      </c>
      <c r="C68" s="59"/>
      <c r="D68" s="57" t="s">
        <v>252</v>
      </c>
      <c r="E68" s="57" t="s">
        <v>242</v>
      </c>
    </row>
    <row r="69" spans="1:5" ht="15">
      <c r="A69" s="65" t="s">
        <v>84</v>
      </c>
      <c r="B69" s="56" t="s">
        <v>194</v>
      </c>
      <c r="C69" s="59"/>
      <c r="D69" s="57" t="s">
        <v>253</v>
      </c>
      <c r="E69" s="57" t="s">
        <v>242</v>
      </c>
    </row>
    <row r="70" spans="1:5" ht="15">
      <c r="A70" s="65" t="s">
        <v>165</v>
      </c>
      <c r="B70" s="56" t="s">
        <v>194</v>
      </c>
      <c r="C70" s="59"/>
      <c r="D70" s="57" t="s">
        <v>254</v>
      </c>
      <c r="E70" s="57" t="s">
        <v>242</v>
      </c>
    </row>
    <row r="71" spans="1:5" ht="15">
      <c r="A71" s="65" t="s">
        <v>85</v>
      </c>
      <c r="B71" s="56" t="s">
        <v>194</v>
      </c>
      <c r="C71" s="59"/>
      <c r="D71" s="57" t="s">
        <v>255</v>
      </c>
      <c r="E71" s="57" t="s">
        <v>242</v>
      </c>
    </row>
    <row r="72" spans="1:5" ht="24">
      <c r="A72" s="65" t="s">
        <v>87</v>
      </c>
      <c r="B72" s="56" t="s">
        <v>194</v>
      </c>
      <c r="C72" s="59"/>
      <c r="D72" s="57" t="s">
        <v>256</v>
      </c>
      <c r="E72" s="57" t="s">
        <v>242</v>
      </c>
    </row>
    <row r="73" spans="1:5" ht="15">
      <c r="A73" s="65" t="s">
        <v>93</v>
      </c>
      <c r="B73" s="56" t="s">
        <v>194</v>
      </c>
      <c r="C73" s="59"/>
      <c r="D73" s="57" t="s">
        <v>247</v>
      </c>
      <c r="E73" s="57" t="s">
        <v>242</v>
      </c>
    </row>
    <row r="75" ht="15">
      <c r="A75" s="68" t="s">
        <v>245</v>
      </c>
    </row>
    <row r="76" ht="15">
      <c r="A76" s="69" t="s">
        <v>246</v>
      </c>
    </row>
  </sheetData>
  <printOptions/>
  <pageMargins left="0.25" right="0.25" top="0.75" bottom="0.75" header="0.3" footer="0.3"/>
  <pageSetup fitToHeight="0" fitToWidth="1" horizontalDpi="600" verticalDpi="600" orientation="landscape" paperSize="9" scale="75"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B1" sqref="B1"/>
    </sheetView>
  </sheetViews>
  <sheetFormatPr defaultColWidth="8.8515625" defaultRowHeight="15" customHeight="1"/>
  <cols>
    <col min="1" max="1" width="75.421875" style="1" customWidth="1"/>
    <col min="2" max="2" width="15.7109375" style="1" customWidth="1"/>
    <col min="3" max="3" width="20.7109375" style="1" customWidth="1"/>
    <col min="4" max="16384" width="8.8515625" style="9" customWidth="1"/>
  </cols>
  <sheetData>
    <row r="1" ht="15" customHeight="1">
      <c r="A1" s="6" t="s">
        <v>98</v>
      </c>
    </row>
    <row r="3" spans="1:3" ht="15" customHeight="1">
      <c r="A3" s="125" t="s">
        <v>9</v>
      </c>
      <c r="B3" s="126"/>
      <c r="C3" s="127"/>
    </row>
    <row r="4" spans="1:3" ht="15" customHeight="1">
      <c r="A4" s="36" t="s">
        <v>161</v>
      </c>
      <c r="B4" s="5" t="s">
        <v>270</v>
      </c>
      <c r="C4" s="4"/>
    </row>
    <row r="5" spans="1:3" ht="15" customHeight="1">
      <c r="A5" s="36" t="s">
        <v>162</v>
      </c>
      <c r="B5" s="5"/>
      <c r="C5" s="4"/>
    </row>
    <row r="6" spans="1:3" ht="60" customHeight="1">
      <c r="A6" s="37" t="s">
        <v>13</v>
      </c>
      <c r="B6" s="148"/>
      <c r="C6" s="149"/>
    </row>
    <row r="7" spans="1:3" ht="15" customHeight="1">
      <c r="A7" s="38" t="s">
        <v>163</v>
      </c>
      <c r="B7" s="5" t="s">
        <v>268</v>
      </c>
      <c r="C7" s="4"/>
    </row>
    <row r="8" spans="1:3" ht="60" customHeight="1">
      <c r="A8" s="37" t="s">
        <v>31</v>
      </c>
      <c r="B8" s="148"/>
      <c r="C8" s="149"/>
    </row>
    <row r="9" spans="1:3" ht="15" customHeight="1">
      <c r="A9" s="131" t="s">
        <v>164</v>
      </c>
      <c r="B9" s="146"/>
      <c r="C9" s="132"/>
    </row>
    <row r="10" spans="1:7" ht="15" customHeight="1">
      <c r="A10" s="36" t="s">
        <v>86</v>
      </c>
      <c r="B10" s="96">
        <v>0</v>
      </c>
      <c r="C10" s="4" t="s">
        <v>88</v>
      </c>
      <c r="G10" s="15"/>
    </row>
    <row r="11" spans="1:7" ht="15" customHeight="1">
      <c r="A11" s="36" t="s">
        <v>84</v>
      </c>
      <c r="B11" s="96">
        <v>0</v>
      </c>
      <c r="C11" s="4" t="s">
        <v>89</v>
      </c>
      <c r="G11" s="15"/>
    </row>
    <row r="12" spans="1:7" ht="15" customHeight="1">
      <c r="A12" s="36" t="s">
        <v>165</v>
      </c>
      <c r="B12" s="96">
        <v>7830</v>
      </c>
      <c r="C12" s="4" t="s">
        <v>90</v>
      </c>
      <c r="G12" s="15"/>
    </row>
    <row r="13" spans="1:7" ht="15" customHeight="1">
      <c r="A13" s="36" t="s">
        <v>85</v>
      </c>
      <c r="B13" s="96">
        <v>6234</v>
      </c>
      <c r="C13" s="4" t="s">
        <v>91</v>
      </c>
      <c r="G13" s="14"/>
    </row>
    <row r="14" spans="1:7" ht="30" customHeight="1">
      <c r="A14" s="35" t="s">
        <v>87</v>
      </c>
      <c r="B14" s="96">
        <v>0</v>
      </c>
      <c r="C14" s="4" t="s">
        <v>92</v>
      </c>
      <c r="G14" s="14"/>
    </row>
    <row r="15" spans="1:7" ht="15" customHeight="1">
      <c r="A15" s="35" t="s">
        <v>93</v>
      </c>
      <c r="B15" s="96">
        <v>14064</v>
      </c>
      <c r="C15" s="4"/>
      <c r="G15" s="14"/>
    </row>
    <row r="16" spans="1:3" ht="15" customHeight="1">
      <c r="A16" s="131" t="s">
        <v>81</v>
      </c>
      <c r="B16" s="146"/>
      <c r="C16" s="132"/>
    </row>
    <row r="17" spans="1:3" ht="15" customHeight="1">
      <c r="A17" s="39" t="s">
        <v>82</v>
      </c>
      <c r="B17" s="148" t="s">
        <v>269</v>
      </c>
      <c r="C17" s="149"/>
    </row>
    <row r="18" spans="1:3" ht="15" customHeight="1">
      <c r="A18" s="131" t="s">
        <v>94</v>
      </c>
      <c r="B18" s="146"/>
      <c r="C18" s="132"/>
    </row>
    <row r="19" spans="1:3" ht="15" customHeight="1">
      <c r="A19" s="36" t="s">
        <v>10</v>
      </c>
      <c r="B19" s="5" t="s">
        <v>270</v>
      </c>
      <c r="C19" s="4"/>
    </row>
    <row r="20" spans="1:3" ht="15" customHeight="1">
      <c r="A20" s="36" t="s">
        <v>11</v>
      </c>
      <c r="B20" s="5"/>
      <c r="C20" s="4"/>
    </row>
    <row r="21" spans="1:3" ht="15" customHeight="1">
      <c r="A21" s="36" t="s">
        <v>12</v>
      </c>
      <c r="B21" s="5"/>
      <c r="C21" s="4"/>
    </row>
    <row r="22" spans="1:3" ht="15" customHeight="1">
      <c r="A22" s="147" t="s">
        <v>95</v>
      </c>
      <c r="B22" s="141"/>
      <c r="C22" s="142"/>
    </row>
    <row r="23" spans="1:3" ht="15" customHeight="1">
      <c r="A23" s="4" t="s">
        <v>10</v>
      </c>
      <c r="B23" s="5"/>
      <c r="C23" s="4"/>
    </row>
    <row r="24" spans="1:3" ht="15" customHeight="1">
      <c r="A24" s="4" t="s">
        <v>32</v>
      </c>
      <c r="B24" s="5" t="s">
        <v>270</v>
      </c>
      <c r="C24" s="4"/>
    </row>
    <row r="25" spans="1:3" ht="30" customHeight="1">
      <c r="A25" s="40" t="s">
        <v>33</v>
      </c>
      <c r="B25" s="94">
        <v>6.641069397042093</v>
      </c>
      <c r="C25" s="41" t="s">
        <v>96</v>
      </c>
    </row>
    <row r="26" spans="1:3" ht="15" customHeight="1">
      <c r="A26" s="147" t="s">
        <v>34</v>
      </c>
      <c r="B26" s="141"/>
      <c r="C26" s="142"/>
    </row>
    <row r="27" spans="1:3" ht="90" customHeight="1">
      <c r="A27" s="4" t="s">
        <v>97</v>
      </c>
      <c r="B27" s="144" t="s">
        <v>271</v>
      </c>
      <c r="C27" s="145"/>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13" t="s">
        <v>129</v>
      </c>
    </row>
    <row r="2" ht="15" customHeight="1">
      <c r="A2" s="24" t="s">
        <v>30</v>
      </c>
    </row>
    <row r="3" ht="15" customHeight="1">
      <c r="A3" s="24" t="s">
        <v>130</v>
      </c>
    </row>
    <row r="5" spans="1:3" ht="30" customHeight="1">
      <c r="A5" s="8" t="s">
        <v>43</v>
      </c>
      <c r="B5" s="8" t="s">
        <v>29</v>
      </c>
      <c r="C5" s="11" t="s">
        <v>17</v>
      </c>
    </row>
    <row r="6" spans="1:3" ht="15" customHeight="1">
      <c r="A6" s="79" t="s">
        <v>279</v>
      </c>
      <c r="B6" s="10"/>
      <c r="C6" s="10"/>
    </row>
    <row r="7" spans="1:3" ht="15" customHeight="1">
      <c r="A7" s="10"/>
      <c r="B7" s="10"/>
      <c r="C7" s="10"/>
    </row>
    <row r="8" spans="1:3" ht="15" customHeight="1">
      <c r="A8" s="10"/>
      <c r="B8" s="10"/>
      <c r="C8" s="10"/>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tabSelected="1" workbookViewId="0" topLeftCell="A1">
      <selection activeCell="D1" sqref="D1"/>
    </sheetView>
  </sheetViews>
  <sheetFormatPr defaultColWidth="15.7109375" defaultRowHeight="15" customHeight="1"/>
  <cols>
    <col min="1" max="1" width="45.7109375" style="9" customWidth="1"/>
    <col min="2" max="7" width="18.7109375" style="9" customWidth="1"/>
    <col min="8" max="8" width="15.7109375" style="91" customWidth="1"/>
    <col min="9" max="16384" width="15.7109375" style="9" customWidth="1"/>
  </cols>
  <sheetData>
    <row r="1" spans="1:7" ht="15" customHeight="1">
      <c r="A1" s="13" t="s">
        <v>158</v>
      </c>
      <c r="G1" s="13"/>
    </row>
    <row r="3" spans="1:10" s="27" customFormat="1" ht="60" customHeight="1">
      <c r="A3" s="26" t="s">
        <v>57</v>
      </c>
      <c r="B3" s="28" t="s">
        <v>58</v>
      </c>
      <c r="C3" s="28" t="s">
        <v>272</v>
      </c>
      <c r="D3" s="28" t="s">
        <v>61</v>
      </c>
      <c r="E3" s="112" t="s">
        <v>62</v>
      </c>
      <c r="F3" s="113"/>
      <c r="G3" s="28" t="s">
        <v>56</v>
      </c>
      <c r="H3" s="89"/>
      <c r="I3" s="28" t="s">
        <v>276</v>
      </c>
      <c r="J3" s="28" t="s">
        <v>277</v>
      </c>
    </row>
    <row r="4" spans="1:10" s="45" customFormat="1" ht="30" customHeight="1">
      <c r="A4" s="114" t="s">
        <v>155</v>
      </c>
      <c r="B4" s="115"/>
      <c r="C4" s="115"/>
      <c r="D4" s="115"/>
      <c r="E4" s="115"/>
      <c r="F4" s="115"/>
      <c r="G4" s="116"/>
      <c r="H4" s="90"/>
      <c r="I4" s="44"/>
      <c r="J4" s="44"/>
    </row>
    <row r="5" spans="1:10" s="15" customFormat="1" ht="45" customHeight="1">
      <c r="A5" s="16" t="s">
        <v>180</v>
      </c>
      <c r="B5" s="94">
        <v>72.44331712</v>
      </c>
      <c r="C5" s="80">
        <v>2.391731942</v>
      </c>
      <c r="D5" s="82">
        <v>0.017326499554033946</v>
      </c>
      <c r="E5" s="80">
        <v>69.04732320740935</v>
      </c>
      <c r="F5" s="80">
        <v>75.83931103259066</v>
      </c>
      <c r="G5" s="95">
        <v>736</v>
      </c>
      <c r="H5" s="92">
        <f>D5*100</f>
        <v>1.7326499554033945</v>
      </c>
      <c r="I5" s="85">
        <v>1.09</v>
      </c>
      <c r="J5" s="86"/>
    </row>
    <row r="6" spans="1:10" ht="45" customHeight="1">
      <c r="A6" s="16" t="s">
        <v>118</v>
      </c>
      <c r="B6" s="55">
        <v>73.014071871</v>
      </c>
      <c r="C6" s="81">
        <v>3.388259023</v>
      </c>
      <c r="D6" s="83">
        <v>0.024739058782288624</v>
      </c>
      <c r="E6" s="81">
        <v>68.16521634967143</v>
      </c>
      <c r="F6" s="81">
        <v>77.86292739232857</v>
      </c>
      <c r="G6" s="67">
        <v>370</v>
      </c>
      <c r="I6" s="15"/>
      <c r="J6" s="15"/>
    </row>
    <row r="7" spans="1:10" ht="45" customHeight="1">
      <c r="A7" s="16" t="s">
        <v>119</v>
      </c>
      <c r="B7" s="55">
        <v>71.899057504</v>
      </c>
      <c r="C7" s="81">
        <v>3.385030498</v>
      </c>
      <c r="D7" s="83">
        <v>0.024338050242849577</v>
      </c>
      <c r="E7" s="81">
        <v>67.12879965640148</v>
      </c>
      <c r="F7" s="81">
        <v>76.66931535159851</v>
      </c>
      <c r="G7" s="67">
        <v>366</v>
      </c>
      <c r="I7" s="15"/>
      <c r="J7" s="15"/>
    </row>
    <row r="8" spans="1:10" s="17" customFormat="1" ht="45" customHeight="1">
      <c r="A8" s="16" t="s">
        <v>181</v>
      </c>
      <c r="B8" s="55">
        <v>5.0871941291</v>
      </c>
      <c r="C8" s="81">
        <v>5.322561524</v>
      </c>
      <c r="D8" s="83">
        <v>0.0027076903736666354</v>
      </c>
      <c r="E8" s="81">
        <v>4.55648681586134</v>
      </c>
      <c r="F8" s="81">
        <v>5.617901442338661</v>
      </c>
      <c r="G8" s="67">
        <v>457</v>
      </c>
      <c r="H8" s="92"/>
      <c r="I8" s="14"/>
      <c r="J8" s="14"/>
    </row>
    <row r="9" spans="1:10" s="17" customFormat="1" ht="30" customHeight="1">
      <c r="A9" s="114" t="s">
        <v>154</v>
      </c>
      <c r="B9" s="115"/>
      <c r="C9" s="115"/>
      <c r="D9" s="115"/>
      <c r="E9" s="115"/>
      <c r="F9" s="115"/>
      <c r="G9" s="116"/>
      <c r="H9" s="92"/>
      <c r="I9" s="14"/>
      <c r="J9" s="14"/>
    </row>
    <row r="10" spans="1:10" s="15" customFormat="1" ht="45" customHeight="1">
      <c r="A10" s="16" t="s">
        <v>182</v>
      </c>
      <c r="B10" s="94">
        <v>38.38493524</v>
      </c>
      <c r="C10" s="80">
        <v>1.423915026</v>
      </c>
      <c r="D10" s="82">
        <v>0.0054656886060272915</v>
      </c>
      <c r="E10" s="80">
        <v>37.313660273218645</v>
      </c>
      <c r="F10" s="80">
        <v>39.45621020678135</v>
      </c>
      <c r="G10" s="95">
        <v>4862</v>
      </c>
      <c r="H10" s="92">
        <f>D10*100</f>
        <v>0.5465688606027291</v>
      </c>
      <c r="I10" s="85">
        <v>0.89</v>
      </c>
      <c r="J10" s="87"/>
    </row>
    <row r="11" spans="1:9" ht="45" customHeight="1">
      <c r="A11" s="16" t="s">
        <v>117</v>
      </c>
      <c r="B11" s="55">
        <v>37.275820049</v>
      </c>
      <c r="C11" s="81">
        <v>1.921007927</v>
      </c>
      <c r="D11" s="83">
        <v>0.007160714579955453</v>
      </c>
      <c r="E11" s="81">
        <v>35.87231999132873</v>
      </c>
      <c r="F11" s="81">
        <v>38.67932010667126</v>
      </c>
      <c r="G11" s="67">
        <v>2617</v>
      </c>
      <c r="I11" s="15"/>
    </row>
    <row r="12" spans="1:9" ht="45" customHeight="1">
      <c r="A12" s="16" t="s">
        <v>159</v>
      </c>
      <c r="B12" s="55">
        <v>39.577573105</v>
      </c>
      <c r="C12" s="81">
        <v>2.108213559</v>
      </c>
      <c r="D12" s="83">
        <v>0.008343797625227472</v>
      </c>
      <c r="E12" s="81">
        <v>37.94218877045542</v>
      </c>
      <c r="F12" s="81">
        <v>41.21295743954458</v>
      </c>
      <c r="G12" s="67">
        <v>2245</v>
      </c>
      <c r="I12" s="15"/>
    </row>
    <row r="13" spans="1:9" ht="45" customHeight="1">
      <c r="A13" s="16" t="s">
        <v>183</v>
      </c>
      <c r="B13" s="55">
        <v>47.392424066</v>
      </c>
      <c r="C13" s="81">
        <v>4.44</v>
      </c>
      <c r="D13" s="83">
        <v>0.021042236285303998</v>
      </c>
      <c r="E13" s="81">
        <v>43.268145754080415</v>
      </c>
      <c r="F13" s="81">
        <v>51.51670237791958</v>
      </c>
      <c r="G13" s="67">
        <v>484</v>
      </c>
      <c r="I13" s="15"/>
    </row>
    <row r="14" spans="1:9" ht="45" customHeight="1">
      <c r="A14" s="16" t="s">
        <v>184</v>
      </c>
      <c r="B14" s="55">
        <v>54.358034386</v>
      </c>
      <c r="C14" s="81">
        <v>3.19</v>
      </c>
      <c r="D14" s="83">
        <v>0.017340212969134</v>
      </c>
      <c r="E14" s="81">
        <v>50.95935264404974</v>
      </c>
      <c r="F14" s="81">
        <v>57.75671612795026</v>
      </c>
      <c r="G14" s="67">
        <v>692</v>
      </c>
      <c r="I14" s="15"/>
    </row>
    <row r="15" spans="1:9" ht="45" customHeight="1">
      <c r="A15" s="16" t="s">
        <v>185</v>
      </c>
      <c r="B15" s="55">
        <v>45.067944868</v>
      </c>
      <c r="C15" s="81">
        <v>1.89</v>
      </c>
      <c r="D15" s="83">
        <v>0.008517841580052</v>
      </c>
      <c r="E15" s="81">
        <v>43.398447918309806</v>
      </c>
      <c r="F15" s="81">
        <v>46.73744181769019</v>
      </c>
      <c r="G15" s="67">
        <v>2881</v>
      </c>
      <c r="I15" s="15"/>
    </row>
    <row r="16" spans="1:7" ht="45" customHeight="1">
      <c r="A16" s="16" t="s">
        <v>186</v>
      </c>
      <c r="B16" s="55">
        <v>20.90174119</v>
      </c>
      <c r="C16" s="81">
        <v>3.06</v>
      </c>
      <c r="D16" s="83">
        <v>0.00639593280414</v>
      </c>
      <c r="E16" s="81">
        <v>19.648138360388558</v>
      </c>
      <c r="F16" s="81">
        <v>22.15534401961144</v>
      </c>
      <c r="G16" s="67">
        <v>1289</v>
      </c>
    </row>
    <row r="17" spans="1:7" ht="45" customHeight="1">
      <c r="A17" s="16" t="s">
        <v>120</v>
      </c>
      <c r="B17" s="55">
        <v>22.004275962</v>
      </c>
      <c r="C17" s="81">
        <v>3.238050095</v>
      </c>
      <c r="D17" s="83">
        <v>0.007125094786916032</v>
      </c>
      <c r="E17" s="81">
        <v>20.607757383764458</v>
      </c>
      <c r="F17" s="81">
        <v>23.400794540235545</v>
      </c>
      <c r="G17" s="67">
        <v>1197</v>
      </c>
    </row>
    <row r="18" spans="1:7" ht="45" customHeight="1">
      <c r="A18" s="16" t="s">
        <v>121</v>
      </c>
      <c r="B18" s="55">
        <v>45.690876753</v>
      </c>
      <c r="C18" s="81">
        <v>2.753913331</v>
      </c>
      <c r="D18" s="83">
        <v>0.012582871459516469</v>
      </c>
      <c r="E18" s="81">
        <v>43.22463394693477</v>
      </c>
      <c r="F18" s="81">
        <v>48.15711955906522</v>
      </c>
      <c r="G18" s="67">
        <v>1336</v>
      </c>
    </row>
    <row r="19" spans="1:7" ht="45" customHeight="1">
      <c r="A19" s="16" t="s">
        <v>122</v>
      </c>
      <c r="B19" s="55">
        <v>63.850523889</v>
      </c>
      <c r="C19" s="81">
        <v>1.621567293</v>
      </c>
      <c r="D19" s="83">
        <v>0.010353792117931757</v>
      </c>
      <c r="E19" s="81">
        <v>61.821180633885376</v>
      </c>
      <c r="F19" s="81">
        <v>65.87986714411463</v>
      </c>
      <c r="G19" s="67">
        <v>2329</v>
      </c>
    </row>
    <row r="20" spans="1:7" ht="45" customHeight="1">
      <c r="A20" s="16" t="s">
        <v>173</v>
      </c>
      <c r="B20" s="55">
        <v>49.019690175</v>
      </c>
      <c r="C20" s="81">
        <v>1.445439347</v>
      </c>
      <c r="D20" s="83">
        <v>0.007085498895669432</v>
      </c>
      <c r="E20" s="81">
        <v>47.630932391448795</v>
      </c>
      <c r="F20" s="81">
        <v>50.40844795855121</v>
      </c>
      <c r="G20" s="67">
        <v>4373</v>
      </c>
    </row>
    <row r="21" spans="1:7" ht="45" customHeight="1">
      <c r="A21" s="16" t="s">
        <v>123</v>
      </c>
      <c r="B21" s="55">
        <v>22.153600684</v>
      </c>
      <c r="C21" s="81">
        <v>7.919570873</v>
      </c>
      <c r="D21" s="83">
        <v>0.017544701070907928</v>
      </c>
      <c r="E21" s="81">
        <v>18.714839274102047</v>
      </c>
      <c r="F21" s="81">
        <v>25.592362093897954</v>
      </c>
      <c r="G21" s="67">
        <v>209</v>
      </c>
    </row>
    <row r="22" spans="1:7" ht="45" customHeight="1">
      <c r="A22" s="16" t="s">
        <v>174</v>
      </c>
      <c r="B22" s="55">
        <v>9.3585073792</v>
      </c>
      <c r="C22" s="81">
        <v>7.863521799</v>
      </c>
      <c r="D22" s="83">
        <v>0.0073590826782441564</v>
      </c>
      <c r="E22" s="81">
        <v>7.916127174264146</v>
      </c>
      <c r="F22" s="81">
        <v>10.800887584135856</v>
      </c>
      <c r="G22" s="67">
        <v>270</v>
      </c>
    </row>
    <row r="23" spans="1:7" ht="30" customHeight="1">
      <c r="A23" s="114" t="s">
        <v>156</v>
      </c>
      <c r="B23" s="115"/>
      <c r="C23" s="115"/>
      <c r="D23" s="115"/>
      <c r="E23" s="115"/>
      <c r="F23" s="115"/>
      <c r="G23" s="116"/>
    </row>
    <row r="24" spans="1:8" ht="45" customHeight="1">
      <c r="A24" s="16" t="s">
        <v>175</v>
      </c>
      <c r="B24" s="55">
        <v>91.5</v>
      </c>
      <c r="C24" s="81">
        <v>0.55</v>
      </c>
      <c r="D24" s="83">
        <v>0.005</v>
      </c>
      <c r="E24" s="81">
        <v>90.5</v>
      </c>
      <c r="F24" s="81">
        <v>92.47</v>
      </c>
      <c r="G24" s="67">
        <v>4409</v>
      </c>
      <c r="H24" s="109" t="s">
        <v>280</v>
      </c>
    </row>
    <row r="25" spans="1:8" ht="45" customHeight="1">
      <c r="A25" s="16" t="s">
        <v>176</v>
      </c>
      <c r="B25" s="55">
        <v>70.9</v>
      </c>
      <c r="C25" s="81">
        <v>3.69</v>
      </c>
      <c r="D25" s="83">
        <v>0.0261</v>
      </c>
      <c r="E25" s="81">
        <v>65.79</v>
      </c>
      <c r="F25" s="81">
        <v>76.03</v>
      </c>
      <c r="G25" s="67">
        <v>349</v>
      </c>
      <c r="H25" s="109" t="s">
        <v>280</v>
      </c>
    </row>
    <row r="26" spans="1:7" ht="30" customHeight="1">
      <c r="A26" s="114" t="s">
        <v>124</v>
      </c>
      <c r="B26" s="115"/>
      <c r="C26" s="115"/>
      <c r="D26" s="115"/>
      <c r="E26" s="115"/>
      <c r="F26" s="115"/>
      <c r="G26" s="116"/>
    </row>
    <row r="27" spans="1:7" ht="45" customHeight="1">
      <c r="A27" s="16" t="s">
        <v>187</v>
      </c>
      <c r="B27" s="55">
        <v>70.376614868</v>
      </c>
      <c r="C27" s="81">
        <v>0.69</v>
      </c>
      <c r="D27" s="83">
        <v>0.004855986425892</v>
      </c>
      <c r="E27" s="81">
        <v>69.42484152852518</v>
      </c>
      <c r="F27" s="81">
        <v>71.32838820747483</v>
      </c>
      <c r="G27" s="67">
        <v>9874</v>
      </c>
    </row>
    <row r="28" spans="1:8" s="46" customFormat="1" ht="30" customHeight="1">
      <c r="A28" s="114" t="s">
        <v>157</v>
      </c>
      <c r="B28" s="115"/>
      <c r="C28" s="115"/>
      <c r="D28" s="115"/>
      <c r="E28" s="115"/>
      <c r="F28" s="115"/>
      <c r="G28" s="116"/>
      <c r="H28" s="93"/>
    </row>
    <row r="29" spans="1:7" ht="45" customHeight="1">
      <c r="A29" s="20" t="s">
        <v>179</v>
      </c>
      <c r="B29" s="55">
        <v>804.06826409</v>
      </c>
      <c r="C29" s="81">
        <v>8.107651435</v>
      </c>
      <c r="D29" s="83">
        <v>65.19105215187247</v>
      </c>
      <c r="E29" s="81">
        <v>676.2938018723299</v>
      </c>
      <c r="F29" s="81">
        <v>931.84272630767</v>
      </c>
      <c r="G29" s="67">
        <v>1005</v>
      </c>
    </row>
    <row r="30" spans="1:8" s="46" customFormat="1" ht="30" customHeight="1">
      <c r="A30" s="117" t="s">
        <v>125</v>
      </c>
      <c r="B30" s="118"/>
      <c r="C30" s="118"/>
      <c r="D30" s="118"/>
      <c r="E30" s="118"/>
      <c r="F30" s="118"/>
      <c r="G30" s="119"/>
      <c r="H30" s="93"/>
    </row>
    <row r="31" spans="1:7" ht="45" customHeight="1">
      <c r="A31" s="20" t="s">
        <v>177</v>
      </c>
      <c r="B31" s="55">
        <v>805.14195353</v>
      </c>
      <c r="C31" s="81">
        <v>2.463656152</v>
      </c>
      <c r="D31" s="83">
        <v>19.835929270474825</v>
      </c>
      <c r="E31" s="81">
        <v>766.2635321598693</v>
      </c>
      <c r="F31" s="81">
        <v>844.0203749001307</v>
      </c>
      <c r="G31" s="67">
        <v>1043</v>
      </c>
    </row>
    <row r="32" spans="1:7" ht="45" customHeight="1">
      <c r="A32" s="20" t="s">
        <v>178</v>
      </c>
      <c r="B32" s="55">
        <v>92.250235227</v>
      </c>
      <c r="C32" s="81">
        <v>5.961117333</v>
      </c>
      <c r="D32" s="83">
        <v>5.499144761849969</v>
      </c>
      <c r="E32" s="81">
        <v>81.47191149377406</v>
      </c>
      <c r="F32" s="81">
        <v>103.02855896022595</v>
      </c>
      <c r="G32" s="67">
        <v>4916</v>
      </c>
    </row>
    <row r="34" ht="15" customHeight="1">
      <c r="A34" s="53" t="s">
        <v>172</v>
      </c>
    </row>
  </sheetData>
  <mergeCells count="7">
    <mergeCell ref="E3:F3"/>
    <mergeCell ref="A9:G9"/>
    <mergeCell ref="A4:G4"/>
    <mergeCell ref="A30:G30"/>
    <mergeCell ref="A28:G28"/>
    <mergeCell ref="A26:G26"/>
    <mergeCell ref="A23:G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116</v>
      </c>
      <c r="B1" s="6"/>
    </row>
    <row r="2" spans="1:2" ht="15">
      <c r="A2" s="30" t="s">
        <v>76</v>
      </c>
      <c r="B2" s="6"/>
    </row>
    <row r="4" spans="1:3" s="43" customFormat="1" ht="25.5">
      <c r="A4" s="22"/>
      <c r="B4" s="22" t="s">
        <v>63</v>
      </c>
      <c r="C4" s="22" t="s">
        <v>68</v>
      </c>
    </row>
    <row r="5" spans="1:3" ht="51">
      <c r="A5" s="16" t="s">
        <v>190</v>
      </c>
      <c r="B5" s="96">
        <v>3373</v>
      </c>
      <c r="C5" s="54"/>
    </row>
    <row r="6" spans="1:4" ht="51">
      <c r="A6" s="16" t="s">
        <v>35</v>
      </c>
      <c r="B6" s="96">
        <v>1323</v>
      </c>
      <c r="C6" s="54"/>
      <c r="D6" s="1" t="s">
        <v>282</v>
      </c>
    </row>
    <row r="7" spans="1:3" ht="25.5">
      <c r="A7" s="22" t="s">
        <v>80</v>
      </c>
      <c r="B7" s="96">
        <v>14962</v>
      </c>
      <c r="C7" s="54"/>
    </row>
    <row r="8" spans="1:3" ht="15">
      <c r="A8" s="2" t="s">
        <v>18</v>
      </c>
      <c r="B8" s="80">
        <f>(B5+B6)/B7*100</f>
        <v>31.386178318406632</v>
      </c>
      <c r="C8" s="54"/>
    </row>
    <row r="11" ht="15">
      <c r="B11" s="97"/>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6"/>
  <sheetViews>
    <sheetView zoomScale="93" zoomScaleNormal="93" workbookViewId="0" topLeftCell="A1">
      <selection activeCell="G1" sqref="G1"/>
    </sheetView>
  </sheetViews>
  <sheetFormatPr defaultColWidth="9.140625" defaultRowHeight="15"/>
  <cols>
    <col min="1" max="1" width="20.7109375" style="0" customWidth="1"/>
    <col min="2" max="11" width="10.7109375" style="0" customWidth="1"/>
  </cols>
  <sheetData>
    <row r="1" spans="1:11" ht="15">
      <c r="A1" s="6" t="s">
        <v>99</v>
      </c>
      <c r="B1" s="1"/>
      <c r="C1" s="1"/>
      <c r="D1" s="1"/>
      <c r="E1" s="1"/>
      <c r="F1" s="1"/>
      <c r="G1" s="1"/>
      <c r="H1" s="1"/>
      <c r="I1" s="1"/>
      <c r="J1" s="7"/>
      <c r="K1" s="1"/>
    </row>
    <row r="2" spans="1:11" ht="15">
      <c r="A2" s="30" t="s">
        <v>76</v>
      </c>
      <c r="B2" s="1"/>
      <c r="C2" s="1"/>
      <c r="D2" s="1"/>
      <c r="E2" s="1"/>
      <c r="F2" s="1"/>
      <c r="G2" s="1"/>
      <c r="H2" s="1"/>
      <c r="I2" s="1"/>
      <c r="J2" s="7"/>
      <c r="K2" s="1"/>
    </row>
    <row r="3" spans="1:11" ht="15">
      <c r="A3" s="30" t="s">
        <v>74</v>
      </c>
      <c r="B3" s="1"/>
      <c r="C3" s="1"/>
      <c r="D3" s="1"/>
      <c r="E3" s="1"/>
      <c r="F3" s="1"/>
      <c r="G3" s="1"/>
      <c r="H3" s="1"/>
      <c r="I3" s="1"/>
      <c r="J3" s="7"/>
      <c r="K3" s="1"/>
    </row>
    <row r="4" s="1" customFormat="1" ht="15" customHeight="1">
      <c r="F4" s="7"/>
    </row>
    <row r="5" spans="1:13" s="1" customFormat="1" ht="15" customHeight="1">
      <c r="A5" s="121"/>
      <c r="B5" s="121"/>
      <c r="C5" s="33" t="s">
        <v>69</v>
      </c>
      <c r="D5" s="33" t="s">
        <v>70</v>
      </c>
      <c r="F5" s="7"/>
      <c r="G5" s="111"/>
      <c r="H5" s="111"/>
      <c r="I5" s="111"/>
      <c r="J5" s="111"/>
      <c r="K5" s="111"/>
      <c r="L5" s="111"/>
      <c r="M5" s="111"/>
    </row>
    <row r="6" spans="1:13" s="1" customFormat="1" ht="15" customHeight="1">
      <c r="A6" s="120" t="s">
        <v>73</v>
      </c>
      <c r="B6" s="120"/>
      <c r="C6" s="98">
        <v>33.5</v>
      </c>
      <c r="D6" s="98"/>
      <c r="F6" s="7"/>
      <c r="G6" s="110"/>
      <c r="H6" s="110"/>
      <c r="I6" s="111"/>
      <c r="J6" s="111"/>
      <c r="K6" s="111"/>
      <c r="L6" s="111"/>
      <c r="M6" s="111"/>
    </row>
    <row r="7" spans="1:13" s="1" customFormat="1" ht="15" customHeight="1">
      <c r="A7" s="30"/>
      <c r="F7" s="7"/>
      <c r="G7" s="110"/>
      <c r="H7" s="111"/>
      <c r="I7" s="111"/>
      <c r="J7" s="111"/>
      <c r="K7" s="111"/>
      <c r="L7" s="111"/>
      <c r="M7" s="111"/>
    </row>
    <row r="8" spans="1:13" s="1" customFormat="1" ht="15" customHeight="1">
      <c r="A8" s="125" t="s">
        <v>66</v>
      </c>
      <c r="B8" s="126"/>
      <c r="C8" s="126"/>
      <c r="D8" s="126"/>
      <c r="E8" s="127"/>
      <c r="F8" s="32"/>
      <c r="G8" s="111"/>
      <c r="H8" s="111"/>
      <c r="I8" s="111"/>
      <c r="J8" s="111"/>
      <c r="K8" s="111"/>
      <c r="L8" s="111"/>
      <c r="M8" s="111"/>
    </row>
    <row r="9" spans="1:13" s="1" customFormat="1" ht="30" customHeight="1">
      <c r="A9" s="124" t="s">
        <v>67</v>
      </c>
      <c r="B9" s="124"/>
      <c r="C9" s="124"/>
      <c r="D9" s="124"/>
      <c r="E9" s="50" t="s">
        <v>273</v>
      </c>
      <c r="G9" s="111"/>
      <c r="H9" s="111"/>
      <c r="I9" s="111"/>
      <c r="J9" s="111"/>
      <c r="K9" s="111"/>
      <c r="L9" s="111"/>
      <c r="M9" s="111"/>
    </row>
    <row r="10" spans="1:6" s="1" customFormat="1" ht="45" customHeight="1">
      <c r="A10" s="124" t="s">
        <v>71</v>
      </c>
      <c r="B10" s="124"/>
      <c r="C10" s="124"/>
      <c r="D10" s="124"/>
      <c r="E10" s="5"/>
      <c r="F10" s="7"/>
    </row>
    <row r="11" spans="1:6" s="1" customFormat="1" ht="15" customHeight="1">
      <c r="A11" s="31"/>
      <c r="B11" s="31"/>
      <c r="C11" s="31"/>
      <c r="D11" s="31"/>
      <c r="F11" s="7"/>
    </row>
    <row r="12" spans="1:9" s="1" customFormat="1" ht="45" customHeight="1">
      <c r="A12" s="120" t="s">
        <v>153</v>
      </c>
      <c r="B12" s="120"/>
      <c r="C12" s="25" t="s">
        <v>63</v>
      </c>
      <c r="D12" s="25" t="s">
        <v>68</v>
      </c>
      <c r="F12" s="7"/>
      <c r="I12" s="7"/>
    </row>
    <row r="13" spans="1:6" s="1" customFormat="1" ht="15" customHeight="1">
      <c r="A13" s="121"/>
      <c r="B13" s="121"/>
      <c r="C13" s="99">
        <v>14962</v>
      </c>
      <c r="D13" s="99"/>
      <c r="F13" s="7"/>
    </row>
    <row r="14" spans="1:6" s="1" customFormat="1" ht="15" customHeight="1">
      <c r="A14" s="31"/>
      <c r="B14" s="31"/>
      <c r="C14" s="31"/>
      <c r="D14" s="31"/>
      <c r="F14" s="7"/>
    </row>
    <row r="15" spans="1:11" ht="15">
      <c r="A15" s="6"/>
      <c r="B15" s="1"/>
      <c r="C15" s="1"/>
      <c r="D15" s="1"/>
      <c r="E15" s="1"/>
      <c r="F15" s="1"/>
      <c r="G15" s="1"/>
      <c r="H15" s="1"/>
      <c r="I15" s="1"/>
      <c r="J15" s="7"/>
      <c r="K15" s="1"/>
    </row>
    <row r="16" spans="1:11" ht="124.15" customHeight="1">
      <c r="A16" s="129"/>
      <c r="B16" s="131" t="s">
        <v>75</v>
      </c>
      <c r="C16" s="132"/>
      <c r="D16" s="131" t="s">
        <v>115</v>
      </c>
      <c r="E16" s="132"/>
      <c r="F16" s="131" t="s">
        <v>52</v>
      </c>
      <c r="G16" s="132"/>
      <c r="H16" s="131" t="s">
        <v>79</v>
      </c>
      <c r="I16" s="132"/>
      <c r="J16" s="42" t="s">
        <v>77</v>
      </c>
      <c r="K16" s="25" t="s">
        <v>60</v>
      </c>
    </row>
    <row r="17" spans="1:11" ht="15">
      <c r="A17" s="130"/>
      <c r="B17" s="18" t="s">
        <v>14</v>
      </c>
      <c r="C17" s="18" t="s">
        <v>15</v>
      </c>
      <c r="D17" s="18" t="s">
        <v>14</v>
      </c>
      <c r="E17" s="18" t="s">
        <v>15</v>
      </c>
      <c r="F17" s="18" t="s">
        <v>14</v>
      </c>
      <c r="G17" s="18" t="s">
        <v>15</v>
      </c>
      <c r="H17" s="18" t="s">
        <v>14</v>
      </c>
      <c r="I17" s="18" t="s">
        <v>15</v>
      </c>
      <c r="J17" s="19" t="s">
        <v>15</v>
      </c>
      <c r="K17" s="29" t="s">
        <v>15</v>
      </c>
    </row>
    <row r="18" spans="1:11" ht="30" customHeight="1">
      <c r="A18" s="16" t="s">
        <v>103</v>
      </c>
      <c r="B18" s="88">
        <v>773752</v>
      </c>
      <c r="C18" s="55">
        <f>(B18/(B$18+B$21))*100</f>
        <v>11.105672913767956</v>
      </c>
      <c r="D18" s="67"/>
      <c r="E18" s="55"/>
      <c r="F18" s="88">
        <v>1046</v>
      </c>
      <c r="G18" s="55">
        <f aca="true" t="shared" si="0" ref="G18:G23">(F18/(F$18+F$21))*100</f>
        <v>7.437428896473265</v>
      </c>
      <c r="H18" s="67"/>
      <c r="I18" s="55"/>
      <c r="J18" s="67"/>
      <c r="K18" s="55"/>
    </row>
    <row r="19" spans="1:11" ht="30" customHeight="1">
      <c r="A19" s="21" t="s">
        <v>105</v>
      </c>
      <c r="B19" s="88">
        <v>377683</v>
      </c>
      <c r="C19" s="55">
        <f aca="true" t="shared" si="1" ref="C19:C23">(B19/(B$18+B$21))*100</f>
        <v>5.420889203634528</v>
      </c>
      <c r="D19" s="67"/>
      <c r="E19" s="55"/>
      <c r="F19" s="88">
        <v>518</v>
      </c>
      <c r="G19" s="55">
        <f t="shared" si="0"/>
        <v>3.683162684869169</v>
      </c>
      <c r="H19" s="67"/>
      <c r="I19" s="55"/>
      <c r="J19" s="67"/>
      <c r="K19" s="55"/>
    </row>
    <row r="20" spans="1:11" ht="30" customHeight="1">
      <c r="A20" s="21" t="s">
        <v>106</v>
      </c>
      <c r="B20" s="88">
        <v>396069</v>
      </c>
      <c r="C20" s="55">
        <f t="shared" si="1"/>
        <v>5.684783710133429</v>
      </c>
      <c r="D20" s="67"/>
      <c r="E20" s="55"/>
      <c r="F20" s="88">
        <v>528</v>
      </c>
      <c r="G20" s="55">
        <f t="shared" si="0"/>
        <v>3.754266211604096</v>
      </c>
      <c r="H20" s="67"/>
      <c r="I20" s="55"/>
      <c r="J20" s="67"/>
      <c r="K20" s="55"/>
    </row>
    <row r="21" spans="1:11" ht="30" customHeight="1">
      <c r="A21" s="16" t="s">
        <v>100</v>
      </c>
      <c r="B21" s="88">
        <v>6193426</v>
      </c>
      <c r="C21" s="55">
        <f t="shared" si="1"/>
        <v>88.89432708623204</v>
      </c>
      <c r="D21" s="67"/>
      <c r="E21" s="55"/>
      <c r="F21" s="88">
        <v>13018</v>
      </c>
      <c r="G21" s="55">
        <f t="shared" si="0"/>
        <v>92.56257110352674</v>
      </c>
      <c r="H21" s="67"/>
      <c r="I21" s="55"/>
      <c r="J21" s="67"/>
      <c r="K21" s="55"/>
    </row>
    <row r="22" spans="1:11" ht="30" customHeight="1">
      <c r="A22" s="21" t="s">
        <v>101</v>
      </c>
      <c r="B22" s="88">
        <v>3209082</v>
      </c>
      <c r="C22" s="55">
        <f t="shared" si="1"/>
        <v>46.05999731885708</v>
      </c>
      <c r="D22" s="67"/>
      <c r="E22" s="55"/>
      <c r="F22" s="88">
        <v>7133</v>
      </c>
      <c r="G22" s="55">
        <f t="shared" si="0"/>
        <v>50.718145620022746</v>
      </c>
      <c r="H22" s="67"/>
      <c r="I22" s="55"/>
      <c r="J22" s="67"/>
      <c r="K22" s="55"/>
    </row>
    <row r="23" spans="1:11" ht="30" customHeight="1">
      <c r="A23" s="21" t="s">
        <v>102</v>
      </c>
      <c r="B23" s="88">
        <v>2984344</v>
      </c>
      <c r="C23" s="55">
        <f t="shared" si="1"/>
        <v>42.83432976737497</v>
      </c>
      <c r="D23" s="67"/>
      <c r="E23" s="55"/>
      <c r="F23" s="88">
        <v>5885</v>
      </c>
      <c r="G23" s="55">
        <f t="shared" si="0"/>
        <v>41.84442548350398</v>
      </c>
      <c r="H23" s="67"/>
      <c r="I23" s="55"/>
      <c r="J23" s="67"/>
      <c r="K23" s="55"/>
    </row>
    <row r="24" spans="1:11" s="104" customFormat="1" ht="30" customHeight="1">
      <c r="A24" s="100"/>
      <c r="B24" s="101">
        <f>B18+B21</f>
        <v>6967178</v>
      </c>
      <c r="C24" s="102"/>
      <c r="D24" s="102"/>
      <c r="E24" s="102"/>
      <c r="F24" s="101">
        <f>F18+F21</f>
        <v>14064</v>
      </c>
      <c r="G24" s="102"/>
      <c r="H24" s="102"/>
      <c r="I24" s="102"/>
      <c r="J24" s="103"/>
      <c r="K24" s="102"/>
    </row>
    <row r="25" spans="1:11" ht="124.15" customHeight="1">
      <c r="A25" s="123"/>
      <c r="B25" s="122" t="s">
        <v>75</v>
      </c>
      <c r="C25" s="122"/>
      <c r="D25" s="122" t="s">
        <v>115</v>
      </c>
      <c r="E25" s="122"/>
      <c r="F25" s="122" t="s">
        <v>52</v>
      </c>
      <c r="G25" s="122"/>
      <c r="H25" s="122" t="s">
        <v>79</v>
      </c>
      <c r="I25" s="122"/>
      <c r="J25" s="42" t="s">
        <v>77</v>
      </c>
      <c r="K25" s="25" t="s">
        <v>60</v>
      </c>
    </row>
    <row r="26" spans="1:11" ht="15">
      <c r="A26" s="123"/>
      <c r="B26" s="18" t="s">
        <v>14</v>
      </c>
      <c r="C26" s="18" t="s">
        <v>15</v>
      </c>
      <c r="D26" s="18" t="s">
        <v>14</v>
      </c>
      <c r="E26" s="18" t="s">
        <v>15</v>
      </c>
      <c r="F26" s="18" t="s">
        <v>14</v>
      </c>
      <c r="G26" s="18" t="s">
        <v>15</v>
      </c>
      <c r="H26" s="18" t="s">
        <v>14</v>
      </c>
      <c r="I26" s="18" t="s">
        <v>15</v>
      </c>
      <c r="J26" s="19" t="s">
        <v>15</v>
      </c>
      <c r="K26" s="29" t="s">
        <v>15</v>
      </c>
    </row>
    <row r="27" spans="1:11" ht="30" customHeight="1">
      <c r="A27" s="21" t="s">
        <v>53</v>
      </c>
      <c r="B27" s="88">
        <v>1120611</v>
      </c>
      <c r="C27" s="55">
        <f aca="true" t="shared" si="2" ref="C27:C32">(B27/(B$18+B$21))*100</f>
        <v>16.084144828795818</v>
      </c>
      <c r="D27" s="67"/>
      <c r="E27" s="55"/>
      <c r="F27" s="88">
        <v>1266</v>
      </c>
      <c r="G27" s="55">
        <f aca="true" t="shared" si="3" ref="G27:G38">(F27/(F$18+F$21))*100</f>
        <v>9.00170648464164</v>
      </c>
      <c r="H27" s="67"/>
      <c r="I27" s="55"/>
      <c r="J27" s="67"/>
      <c r="K27" s="55"/>
    </row>
    <row r="28" spans="1:11" ht="30" customHeight="1">
      <c r="A28" s="21" t="s">
        <v>54</v>
      </c>
      <c r="B28" s="88">
        <v>2929272</v>
      </c>
      <c r="C28" s="55">
        <f t="shared" si="2"/>
        <v>42.04388060704061</v>
      </c>
      <c r="D28" s="67"/>
      <c r="E28" s="55"/>
      <c r="F28" s="88">
        <v>6010</v>
      </c>
      <c r="G28" s="55">
        <f t="shared" si="3"/>
        <v>42.733219567690554</v>
      </c>
      <c r="H28" s="67"/>
      <c r="I28" s="55"/>
      <c r="J28" s="67"/>
      <c r="K28" s="55"/>
    </row>
    <row r="29" spans="1:11" ht="30" customHeight="1">
      <c r="A29" s="21" t="s">
        <v>104</v>
      </c>
      <c r="B29" s="88">
        <v>2143543</v>
      </c>
      <c r="C29" s="55">
        <f t="shared" si="2"/>
        <v>30.76630165039561</v>
      </c>
      <c r="D29" s="67"/>
      <c r="E29" s="55"/>
      <c r="F29" s="88">
        <v>5742</v>
      </c>
      <c r="G29" s="55">
        <f t="shared" si="3"/>
        <v>40.82764505119454</v>
      </c>
      <c r="H29" s="67"/>
      <c r="I29" s="55"/>
      <c r="J29" s="67"/>
      <c r="K29" s="55"/>
    </row>
    <row r="30" spans="1:11" ht="60" customHeight="1">
      <c r="A30" s="21" t="s">
        <v>107</v>
      </c>
      <c r="B30" s="88">
        <v>3178681</v>
      </c>
      <c r="C30" s="55">
        <f t="shared" si="2"/>
        <v>45.623651354967535</v>
      </c>
      <c r="D30" s="67"/>
      <c r="E30" s="55"/>
      <c r="F30" s="88">
        <v>6231</v>
      </c>
      <c r="G30" s="55">
        <f t="shared" si="3"/>
        <v>44.30460750853242</v>
      </c>
      <c r="H30" s="67"/>
      <c r="I30" s="55"/>
      <c r="J30" s="67"/>
      <c r="K30" s="55"/>
    </row>
    <row r="31" spans="1:11" ht="60" customHeight="1">
      <c r="A31" s="21" t="s">
        <v>108</v>
      </c>
      <c r="B31" s="88">
        <v>2114966</v>
      </c>
      <c r="C31" s="55">
        <f t="shared" si="2"/>
        <v>30.356135583158633</v>
      </c>
      <c r="D31" s="67"/>
      <c r="E31" s="55"/>
      <c r="F31" s="88">
        <v>3849</v>
      </c>
      <c r="G31" s="55">
        <f t="shared" si="3"/>
        <v>27.36774744027304</v>
      </c>
      <c r="H31" s="67"/>
      <c r="I31" s="55"/>
      <c r="J31" s="67"/>
      <c r="K31" s="55"/>
    </row>
    <row r="32" spans="1:11" ht="60" customHeight="1">
      <c r="A32" s="21" t="s">
        <v>109</v>
      </c>
      <c r="B32" s="88">
        <v>1673531</v>
      </c>
      <c r="C32" s="55">
        <f t="shared" si="2"/>
        <v>24.020213061873832</v>
      </c>
      <c r="D32" s="67"/>
      <c r="E32" s="55"/>
      <c r="F32" s="88">
        <v>3984</v>
      </c>
      <c r="G32" s="55">
        <f t="shared" si="3"/>
        <v>28.327645051194537</v>
      </c>
      <c r="H32" s="67"/>
      <c r="I32" s="55"/>
      <c r="J32" s="67"/>
      <c r="K32" s="55"/>
    </row>
    <row r="33" spans="1:11" ht="30" customHeight="1">
      <c r="A33" s="16" t="s">
        <v>110</v>
      </c>
      <c r="B33" s="67"/>
      <c r="C33" s="55"/>
      <c r="D33" s="67"/>
      <c r="E33" s="55"/>
      <c r="F33" s="88">
        <v>5761</v>
      </c>
      <c r="G33" s="55">
        <f t="shared" si="3"/>
        <v>40.9627417519909</v>
      </c>
      <c r="H33" s="67"/>
      <c r="I33" s="55"/>
      <c r="J33" s="67"/>
      <c r="K33" s="55"/>
    </row>
    <row r="34" spans="1:11" ht="30" customHeight="1">
      <c r="A34" s="16" t="s">
        <v>111</v>
      </c>
      <c r="B34" s="67"/>
      <c r="C34" s="55"/>
      <c r="D34" s="67"/>
      <c r="E34" s="55"/>
      <c r="F34" s="88">
        <v>5071</v>
      </c>
      <c r="G34" s="55">
        <f t="shared" si="3"/>
        <v>36.056598407281</v>
      </c>
      <c r="H34" s="67"/>
      <c r="I34" s="55"/>
      <c r="J34" s="67"/>
      <c r="K34" s="55"/>
    </row>
    <row r="35" spans="1:11" ht="30" customHeight="1">
      <c r="A35" s="16" t="s">
        <v>112</v>
      </c>
      <c r="B35" s="67"/>
      <c r="C35" s="55"/>
      <c r="D35" s="67"/>
      <c r="E35" s="55"/>
      <c r="F35" s="88">
        <v>3232</v>
      </c>
      <c r="G35" s="55">
        <f t="shared" si="3"/>
        <v>22.980659840728098</v>
      </c>
      <c r="H35" s="67"/>
      <c r="I35" s="55"/>
      <c r="J35" s="67"/>
      <c r="K35" s="55"/>
    </row>
    <row r="36" spans="1:11" ht="60" customHeight="1">
      <c r="A36" s="16" t="s">
        <v>113</v>
      </c>
      <c r="B36" s="67"/>
      <c r="C36" s="55"/>
      <c r="D36" s="67"/>
      <c r="E36" s="55"/>
      <c r="F36" s="88">
        <v>9004</v>
      </c>
      <c r="G36" s="55">
        <f t="shared" si="3"/>
        <v>64.02161547212741</v>
      </c>
      <c r="H36" s="67"/>
      <c r="I36" s="55"/>
      <c r="J36" s="67"/>
      <c r="K36" s="55"/>
    </row>
    <row r="37" spans="1:11" ht="60" customHeight="1">
      <c r="A37" s="16" t="s">
        <v>114</v>
      </c>
      <c r="B37" s="67"/>
      <c r="C37" s="55"/>
      <c r="D37" s="67"/>
      <c r="E37" s="55"/>
      <c r="F37" s="88">
        <v>1155</v>
      </c>
      <c r="G37" s="55">
        <f t="shared" si="3"/>
        <v>8.21245733788396</v>
      </c>
      <c r="H37" s="67"/>
      <c r="I37" s="55"/>
      <c r="J37" s="67"/>
      <c r="K37" s="55"/>
    </row>
    <row r="38" spans="1:11" ht="60" customHeight="1">
      <c r="A38" s="16" t="s">
        <v>191</v>
      </c>
      <c r="B38" s="67"/>
      <c r="C38" s="55"/>
      <c r="D38" s="67"/>
      <c r="E38" s="55"/>
      <c r="F38" s="88">
        <v>3826</v>
      </c>
      <c r="G38" s="55">
        <f t="shared" si="3"/>
        <v>27.204209328782706</v>
      </c>
      <c r="H38" s="67"/>
      <c r="I38" s="55"/>
      <c r="J38" s="67"/>
      <c r="K38" s="55"/>
    </row>
    <row r="39" spans="1:11" ht="15">
      <c r="A39" s="1"/>
      <c r="B39" s="1"/>
      <c r="C39" s="1"/>
      <c r="D39" s="1"/>
      <c r="E39" s="1"/>
      <c r="F39" s="1"/>
      <c r="G39" s="1"/>
      <c r="H39" s="1"/>
      <c r="I39" s="1"/>
      <c r="J39" s="1"/>
      <c r="K39" s="1"/>
    </row>
    <row r="40" spans="1:11" s="1" customFormat="1" ht="45" customHeight="1">
      <c r="A40" s="21" t="s">
        <v>26</v>
      </c>
      <c r="B40" s="34" t="s">
        <v>63</v>
      </c>
      <c r="C40" s="25" t="s">
        <v>68</v>
      </c>
      <c r="D40" s="122" t="s">
        <v>20</v>
      </c>
      <c r="E40" s="122"/>
      <c r="F40" s="122"/>
      <c r="G40" s="122"/>
      <c r="H40" s="122"/>
      <c r="I40" s="122"/>
      <c r="J40" s="122"/>
      <c r="K40" s="122"/>
    </row>
    <row r="41" spans="1:11" s="1" customFormat="1" ht="45" customHeight="1">
      <c r="A41" s="22" t="s">
        <v>25</v>
      </c>
      <c r="B41" s="88">
        <v>5014</v>
      </c>
      <c r="C41" s="3"/>
      <c r="D41" s="133" t="s">
        <v>78</v>
      </c>
      <c r="E41" s="133"/>
      <c r="F41" s="133"/>
      <c r="G41" s="133"/>
      <c r="H41" s="133"/>
      <c r="I41" s="133"/>
      <c r="J41" s="133"/>
      <c r="K41" s="133"/>
    </row>
    <row r="42" spans="1:11" s="1" customFormat="1" ht="45" customHeight="1">
      <c r="A42" s="22" t="s">
        <v>21</v>
      </c>
      <c r="B42" s="88">
        <v>3877</v>
      </c>
      <c r="C42" s="3"/>
      <c r="D42" s="134" t="s">
        <v>55</v>
      </c>
      <c r="E42" s="134"/>
      <c r="F42" s="134"/>
      <c r="G42" s="134"/>
      <c r="H42" s="134"/>
      <c r="I42" s="134"/>
      <c r="J42" s="134"/>
      <c r="K42" s="134"/>
    </row>
    <row r="43" spans="1:11" s="1" customFormat="1" ht="45" customHeight="1">
      <c r="A43" s="22" t="s">
        <v>22</v>
      </c>
      <c r="B43" s="88">
        <v>68</v>
      </c>
      <c r="C43" s="3"/>
      <c r="D43" s="128" t="s">
        <v>64</v>
      </c>
      <c r="E43" s="128"/>
      <c r="F43" s="128"/>
      <c r="G43" s="128"/>
      <c r="H43" s="128"/>
      <c r="I43" s="128"/>
      <c r="J43" s="128"/>
      <c r="K43" s="128"/>
    </row>
    <row r="44" spans="1:11" s="1" customFormat="1" ht="45" customHeight="1">
      <c r="A44" s="22" t="s">
        <v>23</v>
      </c>
      <c r="B44" s="88">
        <v>94</v>
      </c>
      <c r="C44" s="3"/>
      <c r="D44" s="128" t="s">
        <v>65</v>
      </c>
      <c r="E44" s="128"/>
      <c r="F44" s="128"/>
      <c r="G44" s="128"/>
      <c r="H44" s="128"/>
      <c r="I44" s="128"/>
      <c r="J44" s="128"/>
      <c r="K44" s="128"/>
    </row>
    <row r="45" spans="1:11" s="1" customFormat="1" ht="45" customHeight="1">
      <c r="A45" s="22" t="s">
        <v>27</v>
      </c>
      <c r="B45" s="88">
        <v>921</v>
      </c>
      <c r="C45" s="3"/>
      <c r="D45" s="128" t="s">
        <v>72</v>
      </c>
      <c r="E45" s="128"/>
      <c r="F45" s="128"/>
      <c r="G45" s="128"/>
      <c r="H45" s="128"/>
      <c r="I45" s="128"/>
      <c r="J45" s="128"/>
      <c r="K45" s="128"/>
    </row>
    <row r="46" spans="1:11" s="1" customFormat="1" ht="45" customHeight="1">
      <c r="A46" s="22" t="s">
        <v>24</v>
      </c>
      <c r="B46" s="88">
        <v>54</v>
      </c>
      <c r="C46" s="3"/>
      <c r="D46" s="128" t="s">
        <v>28</v>
      </c>
      <c r="E46" s="128"/>
      <c r="F46" s="128"/>
      <c r="G46" s="128"/>
      <c r="H46" s="128"/>
      <c r="I46" s="128"/>
      <c r="J46" s="128"/>
      <c r="K46" s="128"/>
    </row>
  </sheetData>
  <mergeCells count="24">
    <mergeCell ref="D46:K46"/>
    <mergeCell ref="A16:A17"/>
    <mergeCell ref="B16:C16"/>
    <mergeCell ref="D16:E16"/>
    <mergeCell ref="F16:G16"/>
    <mergeCell ref="H16:I16"/>
    <mergeCell ref="D41:K41"/>
    <mergeCell ref="D42:K42"/>
    <mergeCell ref="D43:K43"/>
    <mergeCell ref="D44:K44"/>
    <mergeCell ref="D45:K45"/>
    <mergeCell ref="A6:B6"/>
    <mergeCell ref="A5:B5"/>
    <mergeCell ref="A12:B12"/>
    <mergeCell ref="A13:B13"/>
    <mergeCell ref="D40:K40"/>
    <mergeCell ref="A25:A26"/>
    <mergeCell ref="B25:C25"/>
    <mergeCell ref="D25:E25"/>
    <mergeCell ref="F25:G25"/>
    <mergeCell ref="H25:I25"/>
    <mergeCell ref="A9:D9"/>
    <mergeCell ref="A10:D10"/>
    <mergeCell ref="A8:E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18:D23 C27:C32 G18:H23 G27:G38 J18:J23"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126</v>
      </c>
    </row>
    <row r="2" ht="15" customHeight="1">
      <c r="A2" s="24" t="s">
        <v>30</v>
      </c>
    </row>
    <row r="3" ht="15" customHeight="1">
      <c r="A3" s="24" t="s">
        <v>128</v>
      </c>
    </row>
    <row r="5" spans="1:2" ht="45" customHeight="1">
      <c r="A5" s="135" t="s">
        <v>127</v>
      </c>
      <c r="B5" s="136"/>
    </row>
    <row r="6" spans="1:2" ht="30" customHeight="1">
      <c r="A6" s="23" t="s">
        <v>43</v>
      </c>
      <c r="B6" s="23" t="s">
        <v>16</v>
      </c>
    </row>
    <row r="7" spans="1:2" ht="15" customHeight="1">
      <c r="A7" s="105" t="s">
        <v>257</v>
      </c>
      <c r="B7" s="106">
        <v>12.577584362</v>
      </c>
    </row>
    <row r="8" spans="1:2" ht="15" customHeight="1">
      <c r="A8" s="105" t="s">
        <v>258</v>
      </c>
      <c r="B8" s="106">
        <v>11.080608934</v>
      </c>
    </row>
    <row r="9" spans="1:2" ht="15" customHeight="1">
      <c r="A9" s="105" t="s">
        <v>259</v>
      </c>
      <c r="B9" s="106">
        <v>11.080608934</v>
      </c>
    </row>
    <row r="10" spans="1:2" ht="15" customHeight="1">
      <c r="A10" s="105" t="s">
        <v>260</v>
      </c>
      <c r="B10" s="106">
        <v>11.080608934</v>
      </c>
    </row>
    <row r="11" spans="1:2" ht="15" customHeight="1">
      <c r="A11" s="105" t="s">
        <v>225</v>
      </c>
      <c r="B11" s="106">
        <v>10.896898575</v>
      </c>
    </row>
    <row r="12" spans="1:2" ht="15" customHeight="1">
      <c r="A12" s="105" t="s">
        <v>261</v>
      </c>
      <c r="B12" s="106">
        <v>25.221238938</v>
      </c>
    </row>
    <row r="13" spans="1:2" ht="15" customHeight="1">
      <c r="A13" s="105" t="s">
        <v>262</v>
      </c>
      <c r="B13" s="106">
        <v>25.868725869</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72" t="s">
        <v>131</v>
      </c>
      <c r="B1" s="73"/>
      <c r="C1" s="73"/>
    </row>
    <row r="2" spans="1:3" ht="15" customHeight="1">
      <c r="A2" s="72"/>
      <c r="B2" s="73"/>
      <c r="C2" s="73"/>
    </row>
    <row r="3" spans="1:3" ht="15" customHeight="1">
      <c r="A3" s="74"/>
      <c r="B3" s="74" t="s">
        <v>0</v>
      </c>
      <c r="C3" s="74" t="s">
        <v>1</v>
      </c>
    </row>
    <row r="4" spans="1:3" ht="15" customHeight="1">
      <c r="A4" s="74" t="s">
        <v>2</v>
      </c>
      <c r="B4" s="75">
        <v>44470</v>
      </c>
      <c r="C4" s="75">
        <v>44820</v>
      </c>
    </row>
    <row r="5" spans="1:3" ht="15" customHeight="1">
      <c r="A5" s="74" t="s">
        <v>3</v>
      </c>
      <c r="B5" s="75">
        <v>44832</v>
      </c>
      <c r="C5" s="75">
        <v>44966</v>
      </c>
    </row>
    <row r="6" spans="1:3" ht="15" customHeight="1">
      <c r="A6" s="74" t="s">
        <v>4</v>
      </c>
      <c r="B6" s="75"/>
      <c r="C6" s="75"/>
    </row>
    <row r="7" spans="1:3" ht="15" customHeight="1">
      <c r="A7" s="74" t="s">
        <v>5</v>
      </c>
      <c r="B7" s="75"/>
      <c r="C7" s="75"/>
    </row>
    <row r="8" spans="1:3" ht="15" customHeight="1">
      <c r="A8" s="74" t="s">
        <v>6</v>
      </c>
      <c r="B8" s="75">
        <v>44971</v>
      </c>
      <c r="C8" s="75">
        <v>45124</v>
      </c>
    </row>
    <row r="9" spans="1:3" ht="15" customHeight="1">
      <c r="A9" s="74" t="s">
        <v>7</v>
      </c>
      <c r="B9" s="75">
        <v>45125</v>
      </c>
      <c r="C9" s="75">
        <v>45181</v>
      </c>
    </row>
    <row r="10" spans="1:3" ht="15" customHeight="1">
      <c r="A10" s="73"/>
      <c r="B10" s="73"/>
      <c r="C10" s="73"/>
    </row>
    <row r="11" spans="1:3" ht="30" customHeight="1">
      <c r="A11" s="137" t="s">
        <v>8</v>
      </c>
      <c r="B11" s="137"/>
      <c r="C11" s="137"/>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1">
      <selection activeCell="B1" sqref="B1"/>
    </sheetView>
  </sheetViews>
  <sheetFormatPr defaultColWidth="8.8515625" defaultRowHeight="15" customHeight="1"/>
  <cols>
    <col min="1" max="1" width="90.28125" style="17" customWidth="1"/>
    <col min="2" max="2" width="25.7109375" style="17" customWidth="1"/>
    <col min="3" max="16384" width="8.8515625" style="17" customWidth="1"/>
  </cols>
  <sheetData>
    <row r="1" ht="15" customHeight="1">
      <c r="A1" s="13" t="s">
        <v>132</v>
      </c>
    </row>
    <row r="2" ht="15" customHeight="1">
      <c r="A2" s="17" t="s">
        <v>19</v>
      </c>
    </row>
    <row r="4" ht="45" customHeight="1">
      <c r="A4" s="21" t="s">
        <v>135</v>
      </c>
    </row>
    <row r="5" ht="15" customHeight="1">
      <c r="A5" s="3" t="s">
        <v>274</v>
      </c>
    </row>
    <row r="6" ht="15" customHeight="1">
      <c r="A6" s="3"/>
    </row>
    <row r="7" ht="15" customHeight="1">
      <c r="A7" s="3"/>
    </row>
    <row r="8" ht="15" customHeight="1">
      <c r="A8" s="1"/>
    </row>
    <row r="9" ht="60" customHeight="1">
      <c r="A9" s="21" t="s">
        <v>133</v>
      </c>
    </row>
    <row r="10" ht="44.25" customHeight="1">
      <c r="A10" s="84" t="s">
        <v>278</v>
      </c>
    </row>
    <row r="11" ht="74.25" customHeight="1">
      <c r="A11" s="84" t="s">
        <v>281</v>
      </c>
    </row>
    <row r="12" ht="15" customHeight="1">
      <c r="A12" s="3"/>
    </row>
    <row r="13" ht="15" customHeight="1">
      <c r="A13" s="1"/>
    </row>
    <row r="14" ht="30" customHeight="1">
      <c r="A14" s="20" t="s">
        <v>134</v>
      </c>
    </row>
    <row r="15" ht="15" customHeight="1">
      <c r="A15" s="3" t="s">
        <v>275</v>
      </c>
    </row>
    <row r="16" ht="15" customHeight="1">
      <c r="A16" s="3"/>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F1" sqref="F1"/>
    </sheetView>
  </sheetViews>
  <sheetFormatPr defaultColWidth="8.8515625" defaultRowHeight="15"/>
  <cols>
    <col min="1" max="1" width="50.7109375" style="1" customWidth="1"/>
    <col min="2" max="5" width="15.7109375" style="1" customWidth="1"/>
    <col min="6" max="6" width="15.7109375" style="51" customWidth="1"/>
    <col min="7" max="16384" width="8.8515625" style="1" customWidth="1"/>
  </cols>
  <sheetData>
    <row r="1" ht="15">
      <c r="A1" s="6" t="s">
        <v>136</v>
      </c>
    </row>
    <row r="2" spans="1:5" ht="30" customHeight="1">
      <c r="A2" s="138" t="s">
        <v>160</v>
      </c>
      <c r="B2" s="138"/>
      <c r="C2" s="138"/>
      <c r="D2" s="138"/>
      <c r="E2" s="138"/>
    </row>
    <row r="4" spans="1:6" s="6" customFormat="1" ht="30" customHeight="1">
      <c r="A4" s="2" t="s">
        <v>59</v>
      </c>
      <c r="B4" s="33" t="s">
        <v>36</v>
      </c>
      <c r="C4" s="33" t="s">
        <v>37</v>
      </c>
      <c r="D4" s="33" t="s">
        <v>38</v>
      </c>
      <c r="E4" s="33" t="s">
        <v>139</v>
      </c>
      <c r="F4" s="33" t="s">
        <v>168</v>
      </c>
    </row>
    <row r="5" spans="1:6" s="6" customFormat="1" ht="30" customHeight="1">
      <c r="A5" s="41" t="s">
        <v>188</v>
      </c>
      <c r="B5" s="107">
        <v>6.5</v>
      </c>
      <c r="C5" s="107">
        <v>10.4</v>
      </c>
      <c r="D5" s="107">
        <v>4</v>
      </c>
      <c r="E5" s="107">
        <v>5.6561729419</v>
      </c>
      <c r="F5" s="52" t="s">
        <v>169</v>
      </c>
    </row>
    <row r="6" spans="1:6" s="6" customFormat="1" ht="30" customHeight="1">
      <c r="A6" s="41" t="s">
        <v>41</v>
      </c>
      <c r="B6" s="107">
        <v>7</v>
      </c>
      <c r="C6" s="107">
        <v>10.9</v>
      </c>
      <c r="D6" s="107">
        <v>3.8</v>
      </c>
      <c r="E6" s="107">
        <v>5.7495317865</v>
      </c>
      <c r="F6" s="52" t="s">
        <v>169</v>
      </c>
    </row>
    <row r="7" spans="1:6" s="6" customFormat="1" ht="30" customHeight="1">
      <c r="A7" s="41" t="s">
        <v>42</v>
      </c>
      <c r="B7" s="107">
        <v>6</v>
      </c>
      <c r="C7" s="107">
        <v>10</v>
      </c>
      <c r="D7" s="107">
        <v>4.3</v>
      </c>
      <c r="E7" s="107">
        <v>5.556704837</v>
      </c>
      <c r="F7" s="52" t="s">
        <v>169</v>
      </c>
    </row>
    <row r="8" spans="1:6" ht="30" customHeight="1">
      <c r="A8" s="41" t="s">
        <v>189</v>
      </c>
      <c r="B8" s="107">
        <v>22.5</v>
      </c>
      <c r="C8" s="107">
        <v>39.6</v>
      </c>
      <c r="D8" s="107">
        <v>44.4</v>
      </c>
      <c r="E8" s="107">
        <v>41.871785152</v>
      </c>
      <c r="F8" s="52" t="s">
        <v>169</v>
      </c>
    </row>
    <row r="9" spans="1:6" ht="30" customHeight="1">
      <c r="A9" s="41" t="s">
        <v>39</v>
      </c>
      <c r="B9" s="107">
        <v>21.6</v>
      </c>
      <c r="C9" s="107">
        <v>40.1</v>
      </c>
      <c r="D9" s="107">
        <v>43.2</v>
      </c>
      <c r="E9" s="107">
        <v>40.947196131</v>
      </c>
      <c r="F9" s="52" t="s">
        <v>169</v>
      </c>
    </row>
    <row r="10" spans="1:6" ht="30" customHeight="1">
      <c r="A10" s="41" t="s">
        <v>40</v>
      </c>
      <c r="B10" s="107">
        <v>23.3</v>
      </c>
      <c r="C10" s="107">
        <v>39.1</v>
      </c>
      <c r="D10" s="107">
        <v>45.7</v>
      </c>
      <c r="E10" s="107">
        <v>42.856877866</v>
      </c>
      <c r="F10" s="52" t="s">
        <v>169</v>
      </c>
    </row>
    <row r="11" spans="1:6" ht="30" customHeight="1">
      <c r="A11" s="41" t="s">
        <v>137</v>
      </c>
      <c r="B11" s="107">
        <v>83.3</v>
      </c>
      <c r="C11" s="107">
        <v>82.3</v>
      </c>
      <c r="D11" s="107">
        <v>88.7</v>
      </c>
      <c r="E11" s="107">
        <v>89.207312584</v>
      </c>
      <c r="F11" s="52" t="s">
        <v>170</v>
      </c>
    </row>
    <row r="12" spans="1:6" ht="30" customHeight="1">
      <c r="A12" s="41" t="s">
        <v>138</v>
      </c>
      <c r="B12" s="107">
        <v>38.9</v>
      </c>
      <c r="C12" s="108" t="s">
        <v>166</v>
      </c>
      <c r="D12" s="107">
        <v>88.5</v>
      </c>
      <c r="E12" s="107">
        <v>71.132863506</v>
      </c>
      <c r="F12" s="52" t="s">
        <v>171</v>
      </c>
    </row>
    <row r="14" ht="15">
      <c r="A14" s="1" t="s">
        <v>167</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8"/>
  <sheetViews>
    <sheetView workbookViewId="0" topLeftCell="A1">
      <selection activeCell="D1" sqref="D1"/>
    </sheetView>
  </sheetViews>
  <sheetFormatPr defaultColWidth="10.421875" defaultRowHeight="15"/>
  <cols>
    <col min="1" max="1" width="12.7109375" style="1" customWidth="1"/>
    <col min="2" max="2" width="18.7109375" style="1" customWidth="1"/>
    <col min="3" max="6" width="11.7109375" style="1" customWidth="1"/>
    <col min="7" max="7" width="3.7109375" style="1" customWidth="1"/>
    <col min="8" max="8" width="12.7109375" style="1" customWidth="1"/>
    <col min="9" max="9" width="18.7109375" style="1" customWidth="1"/>
    <col min="10" max="13" width="11.7109375" style="1" customWidth="1"/>
    <col min="14" max="16384" width="10.421875" style="1" customWidth="1"/>
  </cols>
  <sheetData>
    <row r="1" ht="15">
      <c r="A1" s="6" t="s">
        <v>140</v>
      </c>
    </row>
    <row r="3" ht="15">
      <c r="A3" s="1" t="s">
        <v>148</v>
      </c>
    </row>
    <row r="5" spans="1:6" ht="15">
      <c r="A5" s="12" t="s">
        <v>149</v>
      </c>
      <c r="B5" s="12"/>
      <c r="C5" s="12"/>
      <c r="D5" s="12"/>
      <c r="E5" s="12"/>
      <c r="F5" s="12"/>
    </row>
    <row r="6" spans="1:6" ht="15">
      <c r="A6" s="2"/>
      <c r="B6" s="2"/>
      <c r="C6" s="2" t="s">
        <v>45</v>
      </c>
      <c r="D6" s="2" t="s">
        <v>46</v>
      </c>
      <c r="E6" s="2" t="s">
        <v>47</v>
      </c>
      <c r="F6" s="2" t="s">
        <v>51</v>
      </c>
    </row>
    <row r="7" spans="1:6" ht="15" customHeight="1">
      <c r="A7" s="139" t="s">
        <v>139</v>
      </c>
      <c r="B7" s="2" t="s">
        <v>141</v>
      </c>
      <c r="C7" s="55">
        <v>111.735697</v>
      </c>
      <c r="D7" s="55">
        <v>497.143431</v>
      </c>
      <c r="E7" s="55">
        <v>164.872836</v>
      </c>
      <c r="F7" s="55">
        <v>773.751964</v>
      </c>
    </row>
    <row r="8" spans="1:6" ht="15">
      <c r="A8" s="139"/>
      <c r="B8" s="2" t="s">
        <v>142</v>
      </c>
      <c r="C8" s="55">
        <v>40.720258</v>
      </c>
      <c r="D8" s="55">
        <v>231.797734</v>
      </c>
      <c r="E8" s="55">
        <v>105.164986</v>
      </c>
      <c r="F8" s="55">
        <v>377.682978</v>
      </c>
    </row>
    <row r="9" spans="1:6" ht="15">
      <c r="A9" s="139"/>
      <c r="B9" s="2" t="s">
        <v>143</v>
      </c>
      <c r="C9" s="55">
        <v>71.015439</v>
      </c>
      <c r="D9" s="55">
        <v>265.345697</v>
      </c>
      <c r="E9" s="55">
        <v>59.70785</v>
      </c>
      <c r="F9" s="55">
        <v>396.068986</v>
      </c>
    </row>
    <row r="10" spans="1:6" ht="15">
      <c r="A10" s="139"/>
      <c r="B10" s="2" t="s">
        <v>144</v>
      </c>
      <c r="C10" s="55">
        <v>3066.945339</v>
      </c>
      <c r="D10" s="55">
        <v>1617.822536</v>
      </c>
      <c r="E10" s="55">
        <v>1508.658226</v>
      </c>
      <c r="F10" s="55">
        <v>6193.426101</v>
      </c>
    </row>
    <row r="11" spans="1:6" ht="15">
      <c r="A11" s="139"/>
      <c r="B11" s="2" t="s">
        <v>145</v>
      </c>
      <c r="C11" s="55">
        <v>1508.88932</v>
      </c>
      <c r="D11" s="55">
        <v>809.404957</v>
      </c>
      <c r="E11" s="55">
        <v>890.787802</v>
      </c>
      <c r="F11" s="55">
        <v>3209.082079</v>
      </c>
    </row>
    <row r="12" spans="1:6" ht="15">
      <c r="A12" s="139"/>
      <c r="B12" s="2" t="s">
        <v>146</v>
      </c>
      <c r="C12" s="55">
        <v>1558.056019</v>
      </c>
      <c r="D12" s="55">
        <v>808.417579</v>
      </c>
      <c r="E12" s="55">
        <v>617.870424</v>
      </c>
      <c r="F12" s="55">
        <v>2984.344022</v>
      </c>
    </row>
    <row r="13" spans="1:6" ht="15">
      <c r="A13" s="139"/>
      <c r="B13" s="2" t="s">
        <v>48</v>
      </c>
      <c r="C13" s="55">
        <v>199.303335</v>
      </c>
      <c r="D13" s="55">
        <v>449.992669</v>
      </c>
      <c r="E13" s="55">
        <v>471.314991</v>
      </c>
      <c r="F13" s="55">
        <v>1120.610995</v>
      </c>
    </row>
    <row r="14" spans="1:6" ht="15">
      <c r="A14" s="139"/>
      <c r="B14" s="2" t="s">
        <v>49</v>
      </c>
      <c r="C14" s="55">
        <v>1285.624724</v>
      </c>
      <c r="D14" s="55">
        <v>866.22812</v>
      </c>
      <c r="E14" s="55">
        <v>777.419014</v>
      </c>
      <c r="F14" s="55">
        <v>2929.271858</v>
      </c>
    </row>
    <row r="15" spans="1:6" ht="15">
      <c r="A15" s="139"/>
      <c r="B15" s="2" t="s">
        <v>147</v>
      </c>
      <c r="C15" s="55">
        <v>1582.01728</v>
      </c>
      <c r="D15" s="55">
        <v>301.601747</v>
      </c>
      <c r="E15" s="55">
        <v>259.924221</v>
      </c>
      <c r="F15" s="55">
        <v>2143.543248</v>
      </c>
    </row>
    <row r="18" spans="1:13" ht="15">
      <c r="A18" s="12" t="s">
        <v>44</v>
      </c>
      <c r="B18" s="12"/>
      <c r="C18" s="140" t="s">
        <v>263</v>
      </c>
      <c r="D18" s="141"/>
      <c r="E18" s="141"/>
      <c r="F18" s="142"/>
      <c r="H18" s="12" t="s">
        <v>44</v>
      </c>
      <c r="I18" s="12"/>
      <c r="J18" s="12"/>
      <c r="K18" s="12"/>
      <c r="L18" s="12"/>
      <c r="M18" s="12"/>
    </row>
    <row r="19" spans="1:13" ht="15">
      <c r="A19" s="47" t="s">
        <v>264</v>
      </c>
      <c r="B19" s="49"/>
      <c r="C19" s="49"/>
      <c r="D19" s="49"/>
      <c r="E19" s="49"/>
      <c r="F19" s="48"/>
      <c r="H19" s="47" t="s">
        <v>152</v>
      </c>
      <c r="I19" s="49"/>
      <c r="J19" s="49"/>
      <c r="K19" s="49"/>
      <c r="L19" s="49"/>
      <c r="M19" s="48"/>
    </row>
    <row r="20" spans="1:13" ht="15">
      <c r="A20" s="2"/>
      <c r="B20" s="2"/>
      <c r="C20" s="33" t="s">
        <v>45</v>
      </c>
      <c r="D20" s="33" t="s">
        <v>46</v>
      </c>
      <c r="E20" s="33" t="s">
        <v>47</v>
      </c>
      <c r="F20" s="33" t="s">
        <v>51</v>
      </c>
      <c r="H20" s="2"/>
      <c r="I20" s="2"/>
      <c r="J20" s="2" t="s">
        <v>45</v>
      </c>
      <c r="K20" s="2" t="s">
        <v>46</v>
      </c>
      <c r="L20" s="2" t="s">
        <v>47</v>
      </c>
      <c r="M20" s="2" t="s">
        <v>51</v>
      </c>
    </row>
    <row r="21" spans="1:13" ht="15">
      <c r="A21" s="139" t="s">
        <v>50</v>
      </c>
      <c r="B21" s="2" t="s">
        <v>141</v>
      </c>
      <c r="C21" s="55">
        <v>137.7</v>
      </c>
      <c r="D21" s="55">
        <v>489.8</v>
      </c>
      <c r="E21" s="55">
        <v>147.4</v>
      </c>
      <c r="F21" s="55">
        <v>775</v>
      </c>
      <c r="H21" s="139" t="s">
        <v>50</v>
      </c>
      <c r="I21" s="2" t="s">
        <v>141</v>
      </c>
      <c r="J21" s="55">
        <v>127.978</v>
      </c>
      <c r="K21" s="55">
        <v>490.935</v>
      </c>
      <c r="L21" s="55">
        <v>156.051</v>
      </c>
      <c r="M21" s="55">
        <v>774.963</v>
      </c>
    </row>
    <row r="22" spans="1:13" ht="15">
      <c r="A22" s="139"/>
      <c r="B22" s="2" t="s">
        <v>142</v>
      </c>
      <c r="C22" s="55">
        <v>52.6</v>
      </c>
      <c r="D22" s="55">
        <v>239.4</v>
      </c>
      <c r="E22" s="55">
        <v>90.2</v>
      </c>
      <c r="F22" s="55">
        <v>382.2</v>
      </c>
      <c r="H22" s="139"/>
      <c r="I22" s="2" t="s">
        <v>142</v>
      </c>
      <c r="J22" s="55">
        <v>48.6</v>
      </c>
      <c r="K22" s="55">
        <v>238.548</v>
      </c>
      <c r="L22" s="55">
        <v>95.048</v>
      </c>
      <c r="M22" s="55">
        <v>382.196</v>
      </c>
    </row>
    <row r="23" spans="1:13" ht="15">
      <c r="A23" s="139"/>
      <c r="B23" s="2" t="s">
        <v>143</v>
      </c>
      <c r="C23" s="55">
        <v>85.1</v>
      </c>
      <c r="D23" s="55">
        <v>250.5</v>
      </c>
      <c r="E23" s="55">
        <v>57.2</v>
      </c>
      <c r="F23" s="55">
        <v>392.8</v>
      </c>
      <c r="H23" s="139"/>
      <c r="I23" s="2" t="s">
        <v>143</v>
      </c>
      <c r="J23" s="55">
        <v>79.378</v>
      </c>
      <c r="K23" s="55">
        <v>252.387</v>
      </c>
      <c r="L23" s="55">
        <v>61.003</v>
      </c>
      <c r="M23" s="55">
        <v>392.767</v>
      </c>
    </row>
    <row r="24" spans="1:13" ht="15">
      <c r="A24" s="139"/>
      <c r="B24" s="2" t="s">
        <v>144</v>
      </c>
      <c r="C24" s="55">
        <v>2771.1</v>
      </c>
      <c r="D24" s="55">
        <v>1637.3</v>
      </c>
      <c r="E24" s="55">
        <v>1691.4</v>
      </c>
      <c r="F24" s="55">
        <v>6099.9</v>
      </c>
      <c r="H24" s="139"/>
      <c r="I24" s="2" t="s">
        <v>144</v>
      </c>
      <c r="J24" s="55">
        <v>2621.065</v>
      </c>
      <c r="K24" s="55">
        <v>1652.371</v>
      </c>
      <c r="L24" s="55">
        <v>1826.419</v>
      </c>
      <c r="M24" s="55">
        <v>6099.854</v>
      </c>
    </row>
    <row r="25" spans="1:13" ht="15">
      <c r="A25" s="139"/>
      <c r="B25" s="2" t="s">
        <v>145</v>
      </c>
      <c r="C25" s="55">
        <v>1340.6</v>
      </c>
      <c r="D25" s="55">
        <v>830.6</v>
      </c>
      <c r="E25" s="55">
        <v>1034.6</v>
      </c>
      <c r="F25" s="55">
        <v>3205.7</v>
      </c>
      <c r="H25" s="139"/>
      <c r="I25" s="2" t="s">
        <v>145</v>
      </c>
      <c r="J25" s="55">
        <v>1263.707</v>
      </c>
      <c r="K25" s="55">
        <v>831.297</v>
      </c>
      <c r="L25" s="55">
        <v>1110.701</v>
      </c>
      <c r="M25" s="55">
        <v>3205.705</v>
      </c>
    </row>
    <row r="26" spans="1:13" ht="15">
      <c r="A26" s="139"/>
      <c r="B26" s="2" t="s">
        <v>146</v>
      </c>
      <c r="C26" s="55">
        <v>1430.5</v>
      </c>
      <c r="D26" s="55">
        <v>806.8</v>
      </c>
      <c r="E26" s="55">
        <v>656.8</v>
      </c>
      <c r="F26" s="55">
        <v>2894.1</v>
      </c>
      <c r="H26" s="139"/>
      <c r="I26" s="2" t="s">
        <v>146</v>
      </c>
      <c r="J26" s="55">
        <v>1357.357</v>
      </c>
      <c r="K26" s="55">
        <v>821.074</v>
      </c>
      <c r="L26" s="55">
        <v>715.718</v>
      </c>
      <c r="M26" s="55">
        <v>2894.149</v>
      </c>
    </row>
    <row r="27" spans="1:13" ht="15">
      <c r="A27" s="139"/>
      <c r="B27" s="2" t="s">
        <v>48</v>
      </c>
      <c r="C27" s="55">
        <v>199.7</v>
      </c>
      <c r="D27" s="55">
        <v>441.1</v>
      </c>
      <c r="E27" s="55">
        <v>473.9</v>
      </c>
      <c r="F27" s="55">
        <v>1114.7</v>
      </c>
      <c r="H27" s="139"/>
      <c r="I27" s="2" t="s">
        <v>48</v>
      </c>
      <c r="J27" s="55">
        <v>186.341</v>
      </c>
      <c r="K27" s="55">
        <v>433.055</v>
      </c>
      <c r="L27" s="55">
        <v>495.346</v>
      </c>
      <c r="M27" s="55">
        <v>1114.741</v>
      </c>
    </row>
    <row r="28" spans="1:13" ht="15">
      <c r="A28" s="139"/>
      <c r="B28" s="2" t="s">
        <v>49</v>
      </c>
      <c r="C28" s="55">
        <v>1150.6</v>
      </c>
      <c r="D28" s="55">
        <v>863.6</v>
      </c>
      <c r="E28" s="55">
        <v>895.7</v>
      </c>
      <c r="F28" s="55">
        <v>2909.9</v>
      </c>
      <c r="H28" s="139"/>
      <c r="I28" s="2" t="s">
        <v>49</v>
      </c>
      <c r="J28" s="55">
        <v>1077.254</v>
      </c>
      <c r="K28" s="55">
        <v>870.8</v>
      </c>
      <c r="L28" s="55">
        <v>961.843</v>
      </c>
      <c r="M28" s="55">
        <v>2909.897</v>
      </c>
    </row>
    <row r="29" spans="1:13" ht="15">
      <c r="A29" s="139"/>
      <c r="B29" s="2" t="s">
        <v>147</v>
      </c>
      <c r="C29" s="55">
        <v>1420.8</v>
      </c>
      <c r="D29" s="55">
        <v>332.7</v>
      </c>
      <c r="E29" s="55">
        <v>321.8</v>
      </c>
      <c r="F29" s="55">
        <v>2075.2</v>
      </c>
      <c r="H29" s="139"/>
      <c r="I29" s="2" t="s">
        <v>147</v>
      </c>
      <c r="J29" s="55">
        <v>1357.469</v>
      </c>
      <c r="K29" s="55">
        <v>348.517</v>
      </c>
      <c r="L29" s="55">
        <v>369.231</v>
      </c>
      <c r="M29" s="55">
        <v>2075.217</v>
      </c>
    </row>
    <row r="30" ht="15">
      <c r="A30" s="76" t="s">
        <v>266</v>
      </c>
    </row>
    <row r="31" spans="1:5" ht="15">
      <c r="A31" s="77" t="s">
        <v>265</v>
      </c>
      <c r="B31" s="78"/>
      <c r="C31" s="78"/>
      <c r="D31" s="78"/>
      <c r="E31" s="78"/>
    </row>
    <row r="32" spans="1:6" ht="37.5" customHeight="1">
      <c r="A32" s="143" t="s">
        <v>267</v>
      </c>
      <c r="B32" s="143"/>
      <c r="C32" s="143"/>
      <c r="D32" s="143"/>
      <c r="E32" s="143"/>
      <c r="F32" s="143"/>
    </row>
    <row r="33" spans="2:13" ht="15">
      <c r="B33" s="13"/>
      <c r="C33" s="13"/>
      <c r="D33" s="13"/>
      <c r="E33" s="13"/>
      <c r="F33" s="13"/>
      <c r="H33" s="9"/>
      <c r="I33" s="9"/>
      <c r="J33" s="9"/>
      <c r="K33" s="9"/>
      <c r="L33" s="9"/>
      <c r="M33" s="9"/>
    </row>
    <row r="34" spans="1:13" ht="15">
      <c r="A34" s="12" t="s">
        <v>150</v>
      </c>
      <c r="B34" s="2"/>
      <c r="C34" s="2" t="s">
        <v>45</v>
      </c>
      <c r="D34" s="2" t="s">
        <v>46</v>
      </c>
      <c r="E34" s="2" t="s">
        <v>47</v>
      </c>
      <c r="F34" s="2" t="s">
        <v>51</v>
      </c>
      <c r="H34" s="9"/>
      <c r="I34" s="9"/>
      <c r="J34" s="9"/>
      <c r="K34" s="9"/>
      <c r="L34" s="9"/>
      <c r="M34" s="9"/>
    </row>
    <row r="35" spans="1:13" ht="13.9" customHeight="1">
      <c r="A35" s="120" t="s">
        <v>151</v>
      </c>
      <c r="B35" s="2" t="s">
        <v>141</v>
      </c>
      <c r="C35" s="55">
        <f>((C21-C7)/C21)*100</f>
        <v>18.855702977487283</v>
      </c>
      <c r="D35" s="55">
        <f>((D21-D7)/D21)*100</f>
        <v>-1.499271335238875</v>
      </c>
      <c r="E35" s="55">
        <f>((E21-E7)/E21)*100</f>
        <v>-11.854027137042063</v>
      </c>
      <c r="F35" s="55">
        <f>((F21-F7)/F21)*100</f>
        <v>0.16103690322580083</v>
      </c>
      <c r="H35" s="9"/>
      <c r="I35" s="9"/>
      <c r="J35" s="9"/>
      <c r="K35" s="9"/>
      <c r="L35" s="9"/>
      <c r="M35" s="9"/>
    </row>
    <row r="36" spans="1:13" ht="15">
      <c r="A36" s="120"/>
      <c r="B36" s="2" t="s">
        <v>142</v>
      </c>
      <c r="C36" s="55">
        <f aca="true" t="shared" si="0" ref="C36:F43">((C22-C8)/C22)*100</f>
        <v>22.585060836501903</v>
      </c>
      <c r="D36" s="55">
        <f t="shared" si="0"/>
        <v>3.1755497076023453</v>
      </c>
      <c r="E36" s="55">
        <f t="shared" si="0"/>
        <v>-16.590893569844784</v>
      </c>
      <c r="F36" s="55">
        <f t="shared" si="0"/>
        <v>1.181847723704866</v>
      </c>
      <c r="H36" s="9"/>
      <c r="I36" s="9"/>
      <c r="J36" s="9"/>
      <c r="K36" s="9"/>
      <c r="L36" s="9"/>
      <c r="M36" s="9"/>
    </row>
    <row r="37" spans="1:13" ht="15">
      <c r="A37" s="120"/>
      <c r="B37" s="2" t="s">
        <v>143</v>
      </c>
      <c r="C37" s="55">
        <f t="shared" si="0"/>
        <v>16.550600470035246</v>
      </c>
      <c r="D37" s="55">
        <f t="shared" si="0"/>
        <v>-5.926425948103781</v>
      </c>
      <c r="E37" s="55">
        <f t="shared" si="0"/>
        <v>-4.384353146853143</v>
      </c>
      <c r="F37" s="55">
        <f t="shared" si="0"/>
        <v>-0.8322265784114012</v>
      </c>
      <c r="H37" s="9"/>
      <c r="I37" s="9"/>
      <c r="J37" s="9"/>
      <c r="K37" s="9"/>
      <c r="L37" s="9"/>
      <c r="M37" s="9"/>
    </row>
    <row r="38" spans="1:13" ht="15">
      <c r="A38" s="120"/>
      <c r="B38" s="2" t="s">
        <v>144</v>
      </c>
      <c r="C38" s="55">
        <f t="shared" si="0"/>
        <v>-10.676097542492151</v>
      </c>
      <c r="D38" s="55">
        <f t="shared" si="0"/>
        <v>1.189608746106398</v>
      </c>
      <c r="E38" s="55">
        <f t="shared" si="0"/>
        <v>10.804172519806082</v>
      </c>
      <c r="F38" s="55">
        <f t="shared" si="0"/>
        <v>-1.5332399055722288</v>
      </c>
      <c r="H38" s="9"/>
      <c r="I38" s="9"/>
      <c r="J38" s="9"/>
      <c r="K38" s="9"/>
      <c r="L38" s="9"/>
      <c r="M38" s="9"/>
    </row>
    <row r="39" spans="1:13" ht="15">
      <c r="A39" s="120"/>
      <c r="B39" s="2" t="s">
        <v>145</v>
      </c>
      <c r="C39" s="55">
        <f t="shared" si="0"/>
        <v>-12.553283604356267</v>
      </c>
      <c r="D39" s="55">
        <f t="shared" si="0"/>
        <v>2.5517749819407722</v>
      </c>
      <c r="E39" s="55">
        <f t="shared" si="0"/>
        <v>13.90027044268315</v>
      </c>
      <c r="F39" s="55">
        <f t="shared" si="0"/>
        <v>-0.10550204323548605</v>
      </c>
      <c r="H39" s="9"/>
      <c r="I39" s="9"/>
      <c r="J39" s="9"/>
      <c r="K39" s="9"/>
      <c r="L39" s="9"/>
      <c r="M39" s="9"/>
    </row>
    <row r="40" spans="1:13" ht="15">
      <c r="A40" s="120"/>
      <c r="B40" s="2" t="s">
        <v>146</v>
      </c>
      <c r="C40" s="55">
        <f t="shared" si="0"/>
        <v>-8.916883537224754</v>
      </c>
      <c r="D40" s="55">
        <f t="shared" si="0"/>
        <v>-0.20049318294497914</v>
      </c>
      <c r="E40" s="55">
        <f t="shared" si="0"/>
        <v>5.927158343483557</v>
      </c>
      <c r="F40" s="55">
        <f t="shared" si="0"/>
        <v>-3.1182067654884182</v>
      </c>
      <c r="H40" s="9"/>
      <c r="I40" s="9"/>
      <c r="J40" s="9"/>
      <c r="K40" s="9"/>
      <c r="L40" s="9"/>
      <c r="M40" s="9"/>
    </row>
    <row r="41" spans="1:13" ht="15">
      <c r="A41" s="120"/>
      <c r="B41" s="2" t="s">
        <v>48</v>
      </c>
      <c r="C41" s="55">
        <f t="shared" si="0"/>
        <v>0.19863044566849503</v>
      </c>
      <c r="D41" s="55">
        <f t="shared" si="0"/>
        <v>-2.01602108365449</v>
      </c>
      <c r="E41" s="55">
        <f t="shared" si="0"/>
        <v>0.5454756277695626</v>
      </c>
      <c r="F41" s="55">
        <f t="shared" si="0"/>
        <v>-0.5302767560778646</v>
      </c>
      <c r="H41" s="9"/>
      <c r="I41" s="9"/>
      <c r="J41" s="9"/>
      <c r="K41" s="9"/>
      <c r="L41" s="9"/>
      <c r="M41" s="9"/>
    </row>
    <row r="42" spans="1:13" ht="15">
      <c r="A42" s="120"/>
      <c r="B42" s="2" t="s">
        <v>49</v>
      </c>
      <c r="C42" s="55">
        <f t="shared" si="0"/>
        <v>-11.735157656874684</v>
      </c>
      <c r="D42" s="55">
        <f t="shared" si="0"/>
        <v>-0.30432144511347464</v>
      </c>
      <c r="E42" s="55">
        <f t="shared" si="0"/>
        <v>13.20542436083511</v>
      </c>
      <c r="F42" s="55">
        <f t="shared" si="0"/>
        <v>-0.6657224646895074</v>
      </c>
      <c r="H42" s="9"/>
      <c r="I42" s="9"/>
      <c r="J42" s="9"/>
      <c r="K42" s="9"/>
      <c r="L42" s="9"/>
      <c r="M42" s="9"/>
    </row>
    <row r="43" spans="1:13" ht="15">
      <c r="A43" s="120"/>
      <c r="B43" s="2" t="s">
        <v>147</v>
      </c>
      <c r="C43" s="55">
        <f t="shared" si="0"/>
        <v>-11.346936936936942</v>
      </c>
      <c r="D43" s="55">
        <f t="shared" si="0"/>
        <v>9.347235647730688</v>
      </c>
      <c r="E43" s="55">
        <f t="shared" si="0"/>
        <v>19.228023306401496</v>
      </c>
      <c r="F43" s="55">
        <f t="shared" si="0"/>
        <v>-3.293333076329999</v>
      </c>
      <c r="H43" s="9"/>
      <c r="I43" s="9"/>
      <c r="J43" s="9"/>
      <c r="K43" s="9"/>
      <c r="L43" s="9"/>
      <c r="M43" s="9"/>
    </row>
    <row r="44" spans="8:13" ht="15">
      <c r="H44" s="9"/>
      <c r="I44" s="9"/>
      <c r="J44" s="9"/>
      <c r="K44" s="9"/>
      <c r="L44" s="9"/>
      <c r="M44" s="9"/>
    </row>
    <row r="45" spans="8:13" ht="15">
      <c r="H45" s="9"/>
      <c r="I45" s="9"/>
      <c r="J45" s="9"/>
      <c r="K45" s="9"/>
      <c r="L45" s="9"/>
      <c r="M45" s="9"/>
    </row>
    <row r="46" spans="8:13" ht="15">
      <c r="H46" s="9"/>
      <c r="I46" s="9"/>
      <c r="J46" s="9"/>
      <c r="K46" s="9"/>
      <c r="L46" s="9"/>
      <c r="M46" s="9"/>
    </row>
    <row r="47" spans="8:13" ht="15">
      <c r="H47" s="9"/>
      <c r="I47" s="9"/>
      <c r="J47" s="9"/>
      <c r="K47" s="9"/>
      <c r="L47" s="9"/>
      <c r="M47" s="9"/>
    </row>
    <row r="48" spans="8:13" ht="15">
      <c r="H48" s="9"/>
      <c r="I48" s="9"/>
      <c r="J48" s="9"/>
      <c r="K48" s="9"/>
      <c r="L48" s="9"/>
      <c r="M48" s="9"/>
    </row>
  </sheetData>
  <mergeCells count="6">
    <mergeCell ref="H21:H29"/>
    <mergeCell ref="A7:A15"/>
    <mergeCell ref="A35:A43"/>
    <mergeCell ref="A21:A29"/>
    <mergeCell ref="C18:F18"/>
    <mergeCell ref="A32:F32"/>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2024-05-30T12:15:23Z</cp:lastPrinted>
  <dcterms:created xsi:type="dcterms:W3CDTF">2016-07-21T15:32:48Z</dcterms:created>
  <dcterms:modified xsi:type="dcterms:W3CDTF">2024-06-05T10:11:18Z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2024-03-21T15:16:14Z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63f7e885-0b12-4358-b36a-aca3bd921ebc</vt:lpwstr>
  </property>
  <property fmtid="{D5CDD505-2E9C-101B-9397-08002B2CF9AE}" pid="8" name="MSIP_Label_6bd9ddd1-4d20-43f6-abfa-fc3c07406f94_ContentBits">
    <vt:lpwstr>0</vt:lpwstr>
  </property>
</Properties>
</file>